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Z:\APF\25-26\July 2025\Godrej\NEW\Gaurav\Rustomjee Belle Vie\"/>
    </mc:Choice>
  </mc:AlternateContent>
  <bookViews>
    <workbookView xWindow="-120" yWindow="-120" windowWidth="20730" windowHeight="11160"/>
  </bookViews>
  <sheets>
    <sheet name="Report" sheetId="3" r:id="rId1"/>
    <sheet name="Construction table" sheetId="4" r:id="rId2"/>
    <sheet name="Remarks" sheetId="5" r:id="rId3"/>
    <sheet name="Area Calculation" sheetId="6" r:id="rId4"/>
  </sheets>
  <definedNames>
    <definedName name="_xlnm.Print_Area" localSheetId="0">Report!$A$1:$H$819</definedName>
  </definedNames>
  <calcPr calcId="162913"/>
</workbook>
</file>

<file path=xl/calcChain.xml><?xml version="1.0" encoding="utf-8"?>
<calcChain xmlns="http://schemas.openxmlformats.org/spreadsheetml/2006/main">
  <c r="I544" i="3" l="1"/>
  <c r="I469" i="3" l="1"/>
  <c r="D633" i="3" l="1"/>
  <c r="D631" i="3"/>
  <c r="I18" i="3" l="1"/>
  <c r="J611" i="3"/>
  <c r="E124" i="3"/>
  <c r="E125" i="3" s="1"/>
  <c r="E126" i="3" s="1"/>
  <c r="E467" i="3" l="1"/>
  <c r="E468" i="3"/>
  <c r="E469" i="3"/>
  <c r="E374" i="3"/>
  <c r="E370" i="3"/>
  <c r="E362" i="3"/>
  <c r="E294" i="3"/>
  <c r="E291" i="3"/>
  <c r="E292" i="3"/>
  <c r="E293" i="3"/>
  <c r="E252" i="3"/>
  <c r="E254" i="3"/>
  <c r="E256" i="3"/>
  <c r="E227" i="3"/>
  <c r="E209" i="3"/>
  <c r="E210" i="3"/>
  <c r="E211" i="3"/>
  <c r="E212" i="3"/>
  <c r="E196" i="3"/>
  <c r="E195" i="3"/>
  <c r="E194" i="3"/>
  <c r="E192" i="3"/>
  <c r="E191" i="3"/>
  <c r="E188" i="3"/>
  <c r="E184" i="3"/>
  <c r="E176" i="3"/>
  <c r="E182" i="3"/>
  <c r="E170" i="3"/>
  <c r="E164" i="3"/>
  <c r="E159" i="3"/>
  <c r="E157" i="3"/>
  <c r="E149" i="3"/>
  <c r="E150" i="3"/>
  <c r="E151" i="3"/>
  <c r="E152" i="3"/>
  <c r="E153" i="3"/>
  <c r="E154" i="3"/>
  <c r="E155" i="3"/>
  <c r="E134" i="3"/>
  <c r="E135" i="3"/>
  <c r="E136" i="3"/>
  <c r="E137" i="3"/>
  <c r="E138" i="3"/>
  <c r="E139" i="3"/>
  <c r="E140" i="3"/>
  <c r="E131" i="3"/>
  <c r="E132" i="3"/>
  <c r="E133" i="3"/>
  <c r="E141" i="3"/>
  <c r="E142" i="3"/>
  <c r="E143" i="3"/>
  <c r="E144" i="3"/>
  <c r="E145" i="3"/>
  <c r="E146" i="3"/>
  <c r="E147" i="3"/>
  <c r="E148" i="3"/>
  <c r="E156" i="3"/>
  <c r="E158" i="3"/>
  <c r="E160" i="3"/>
  <c r="E161" i="3"/>
  <c r="E162" i="3"/>
  <c r="E163" i="3"/>
  <c r="E165" i="3"/>
  <c r="E166" i="3"/>
  <c r="E167" i="3"/>
  <c r="E168" i="3"/>
  <c r="E169" i="3"/>
  <c r="E171" i="3"/>
  <c r="E172" i="3"/>
  <c r="E173" i="3"/>
  <c r="E174" i="3"/>
  <c r="E175" i="3"/>
  <c r="E177" i="3"/>
  <c r="E178" i="3"/>
  <c r="E179" i="3"/>
  <c r="E180" i="3"/>
  <c r="E181" i="3"/>
  <c r="E183" i="3"/>
  <c r="E185" i="3"/>
  <c r="E186" i="3"/>
  <c r="E187" i="3"/>
  <c r="E189" i="3"/>
  <c r="E190" i="3"/>
  <c r="E193" i="3"/>
  <c r="E197" i="3"/>
  <c r="E198" i="3"/>
  <c r="E199" i="3"/>
  <c r="E200" i="3"/>
  <c r="E201" i="3"/>
  <c r="E202" i="3"/>
  <c r="E203" i="3"/>
  <c r="E204" i="3"/>
  <c r="E205" i="3"/>
  <c r="E206" i="3"/>
  <c r="E207" i="3"/>
  <c r="E208" i="3"/>
  <c r="E213" i="3"/>
  <c r="E214" i="3"/>
  <c r="E215" i="3"/>
  <c r="E216" i="3"/>
  <c r="E217" i="3"/>
  <c r="E218" i="3"/>
  <c r="E219" i="3"/>
  <c r="E220" i="3"/>
  <c r="E221" i="3"/>
  <c r="E222" i="3"/>
  <c r="E223" i="3"/>
  <c r="E224" i="3"/>
  <c r="E225" i="3"/>
  <c r="E226" i="3"/>
  <c r="E228" i="3"/>
  <c r="E229" i="3"/>
  <c r="E230" i="3"/>
  <c r="E231" i="3"/>
  <c r="E232" i="3"/>
  <c r="E233" i="3"/>
  <c r="E234" i="3"/>
  <c r="E235" i="3"/>
  <c r="E236" i="3"/>
  <c r="E237" i="3"/>
  <c r="E238" i="3"/>
  <c r="E239" i="3"/>
  <c r="E240" i="3"/>
  <c r="E241" i="3"/>
  <c r="E242" i="3"/>
  <c r="E243" i="3"/>
  <c r="E244" i="3"/>
  <c r="E245" i="3"/>
  <c r="E246" i="3"/>
  <c r="E247" i="3"/>
  <c r="E248" i="3"/>
  <c r="E249" i="3"/>
  <c r="E250" i="3"/>
  <c r="E251" i="3"/>
  <c r="E253" i="3"/>
  <c r="E255" i="3"/>
  <c r="E257" i="3"/>
  <c r="E258" i="3"/>
  <c r="E259" i="3"/>
  <c r="E260" i="3"/>
  <c r="E261" i="3"/>
  <c r="E262" i="3"/>
  <c r="E263" i="3"/>
  <c r="E264" i="3"/>
  <c r="E265" i="3"/>
  <c r="E266" i="3"/>
  <c r="E267" i="3"/>
  <c r="E268" i="3"/>
  <c r="E269" i="3"/>
  <c r="E270" i="3"/>
  <c r="E271" i="3"/>
  <c r="E272" i="3"/>
  <c r="E273" i="3"/>
  <c r="E274" i="3"/>
  <c r="E275" i="3"/>
  <c r="E276" i="3"/>
  <c r="E277" i="3"/>
  <c r="E278" i="3"/>
  <c r="E279" i="3"/>
  <c r="E280" i="3"/>
  <c r="E281" i="3"/>
  <c r="E282" i="3"/>
  <c r="E283" i="3"/>
  <c r="E284" i="3"/>
  <c r="E285" i="3"/>
  <c r="E286" i="3"/>
  <c r="E287" i="3"/>
  <c r="E288" i="3"/>
  <c r="E289" i="3"/>
  <c r="E290" i="3"/>
  <c r="E295" i="3"/>
  <c r="E296" i="3"/>
  <c r="E297" i="3"/>
  <c r="E298" i="3"/>
  <c r="E299" i="3"/>
  <c r="E300" i="3"/>
  <c r="E301" i="3"/>
  <c r="E302" i="3"/>
  <c r="E303" i="3"/>
  <c r="E304" i="3"/>
  <c r="E305" i="3"/>
  <c r="E306" i="3"/>
  <c r="E307" i="3"/>
  <c r="E308" i="3"/>
  <c r="E309" i="3"/>
  <c r="E310" i="3"/>
  <c r="E311" i="3"/>
  <c r="E312" i="3"/>
  <c r="E313" i="3"/>
  <c r="E314" i="3"/>
  <c r="E315" i="3"/>
  <c r="E316" i="3"/>
  <c r="E317" i="3"/>
  <c r="E318" i="3"/>
  <c r="E319" i="3"/>
  <c r="E320" i="3"/>
  <c r="E321" i="3"/>
  <c r="E322" i="3"/>
  <c r="E323" i="3"/>
  <c r="E324" i="3"/>
  <c r="E325" i="3"/>
  <c r="E326" i="3"/>
  <c r="E327" i="3"/>
  <c r="E328" i="3"/>
  <c r="E329" i="3"/>
  <c r="E330" i="3"/>
  <c r="E331" i="3"/>
  <c r="E332" i="3"/>
  <c r="E333" i="3"/>
  <c r="E334" i="3"/>
  <c r="E335" i="3"/>
  <c r="E336" i="3"/>
  <c r="E337" i="3"/>
  <c r="E338" i="3"/>
  <c r="E339" i="3"/>
  <c r="E340" i="3"/>
  <c r="E341" i="3"/>
  <c r="E342" i="3"/>
  <c r="E343" i="3"/>
  <c r="E344" i="3"/>
  <c r="E345" i="3"/>
  <c r="E346" i="3"/>
  <c r="E347" i="3"/>
  <c r="E348" i="3"/>
  <c r="E349" i="3"/>
  <c r="E350" i="3"/>
  <c r="E351" i="3"/>
  <c r="E352" i="3"/>
  <c r="E353" i="3"/>
  <c r="E354" i="3"/>
  <c r="E355" i="3"/>
  <c r="E356" i="3"/>
  <c r="E357" i="3"/>
  <c r="E358" i="3"/>
  <c r="E359" i="3"/>
  <c r="E360" i="3"/>
  <c r="E361" i="3"/>
  <c r="E363" i="3"/>
  <c r="E364" i="3"/>
  <c r="E365" i="3"/>
  <c r="E366" i="3"/>
  <c r="E367" i="3"/>
  <c r="E368" i="3"/>
  <c r="E369" i="3"/>
  <c r="E371" i="3"/>
  <c r="E372" i="3"/>
  <c r="E373" i="3"/>
  <c r="E375" i="3"/>
  <c r="E376" i="3"/>
  <c r="E377" i="3"/>
  <c r="E378" i="3"/>
  <c r="E379" i="3"/>
  <c r="E380" i="3"/>
  <c r="E381" i="3"/>
  <c r="E382" i="3"/>
  <c r="E383" i="3"/>
  <c r="E384" i="3"/>
  <c r="E385" i="3"/>
  <c r="E386" i="3"/>
  <c r="E387" i="3"/>
  <c r="E388" i="3"/>
  <c r="E389" i="3"/>
  <c r="E390" i="3"/>
  <c r="E391" i="3"/>
  <c r="E392" i="3"/>
  <c r="E393" i="3"/>
  <c r="E394" i="3"/>
  <c r="E395" i="3"/>
  <c r="E396" i="3"/>
  <c r="E397" i="3"/>
  <c r="E398" i="3"/>
  <c r="E399" i="3"/>
  <c r="E400" i="3"/>
  <c r="E401" i="3"/>
  <c r="E402" i="3"/>
  <c r="E403" i="3"/>
  <c r="E404" i="3"/>
  <c r="E405" i="3"/>
  <c r="E406" i="3"/>
  <c r="E407" i="3"/>
  <c r="E408" i="3"/>
  <c r="E409" i="3"/>
  <c r="E410" i="3"/>
  <c r="E411" i="3"/>
  <c r="E412" i="3"/>
  <c r="E413" i="3"/>
  <c r="E414" i="3"/>
  <c r="E415" i="3"/>
  <c r="E416" i="3"/>
  <c r="E417" i="3"/>
  <c r="E418" i="3"/>
  <c r="E419" i="3"/>
  <c r="E420" i="3"/>
  <c r="E421" i="3"/>
  <c r="E422" i="3"/>
  <c r="E423" i="3"/>
  <c r="E424" i="3"/>
  <c r="E425" i="3"/>
  <c r="E426" i="3"/>
  <c r="E427" i="3"/>
  <c r="E428" i="3"/>
  <c r="E429" i="3"/>
  <c r="E430" i="3"/>
  <c r="E431" i="3"/>
  <c r="E432" i="3"/>
  <c r="E433" i="3"/>
  <c r="E434" i="3"/>
  <c r="E435" i="3"/>
  <c r="E436" i="3"/>
  <c r="E437" i="3"/>
  <c r="E438" i="3"/>
  <c r="E439" i="3"/>
  <c r="E440" i="3"/>
  <c r="E441" i="3"/>
  <c r="E442" i="3"/>
  <c r="E443" i="3"/>
  <c r="E444" i="3"/>
  <c r="E445" i="3"/>
  <c r="E446" i="3"/>
  <c r="E447" i="3"/>
  <c r="E448" i="3"/>
  <c r="E449" i="3"/>
  <c r="E450" i="3"/>
  <c r="E451" i="3"/>
  <c r="E452" i="3"/>
  <c r="E453" i="3"/>
  <c r="E454" i="3"/>
  <c r="E455" i="3"/>
  <c r="E456" i="3"/>
  <c r="E457" i="3"/>
  <c r="E458" i="3"/>
  <c r="E459" i="3"/>
  <c r="E460" i="3"/>
  <c r="E461" i="3"/>
  <c r="E462" i="3"/>
  <c r="E463" i="3"/>
  <c r="E464" i="3"/>
  <c r="E465" i="3"/>
  <c r="E466" i="3"/>
  <c r="E470" i="3"/>
  <c r="E471" i="3"/>
  <c r="E472" i="3"/>
  <c r="E473" i="3"/>
  <c r="E474" i="3"/>
  <c r="E475" i="3"/>
  <c r="E476" i="3"/>
  <c r="E477" i="3"/>
  <c r="E478" i="3"/>
  <c r="E479" i="3"/>
  <c r="E480" i="3"/>
  <c r="E481" i="3"/>
  <c r="E482" i="3"/>
  <c r="E483" i="3"/>
  <c r="E484" i="3"/>
  <c r="E485" i="3"/>
  <c r="E486" i="3"/>
  <c r="E487" i="3"/>
  <c r="E488" i="3"/>
  <c r="E489" i="3"/>
  <c r="E490" i="3"/>
  <c r="E491" i="3"/>
  <c r="E492" i="3"/>
  <c r="E493" i="3"/>
  <c r="E494" i="3"/>
  <c r="E495" i="3"/>
  <c r="E496" i="3"/>
  <c r="E497" i="3"/>
  <c r="E498" i="3"/>
  <c r="E499" i="3"/>
  <c r="E500" i="3"/>
  <c r="E501" i="3"/>
  <c r="E502" i="3"/>
  <c r="E503" i="3"/>
  <c r="E504" i="3"/>
  <c r="E505" i="3"/>
  <c r="E506" i="3"/>
  <c r="E507" i="3"/>
  <c r="E508" i="3"/>
  <c r="E509" i="3"/>
  <c r="E510" i="3"/>
  <c r="E511" i="3"/>
  <c r="E512" i="3"/>
  <c r="E513" i="3"/>
  <c r="E514" i="3"/>
  <c r="E515" i="3"/>
  <c r="E516" i="3"/>
  <c r="E517" i="3"/>
  <c r="E518" i="3"/>
  <c r="E519" i="3"/>
  <c r="E520" i="3"/>
  <c r="E521" i="3"/>
  <c r="E522" i="3"/>
  <c r="E523" i="3"/>
  <c r="E524" i="3"/>
  <c r="E525" i="3"/>
  <c r="E526" i="3"/>
  <c r="E527" i="3"/>
  <c r="E528" i="3"/>
  <c r="E529" i="3"/>
  <c r="E530" i="3"/>
  <c r="E531" i="3"/>
  <c r="E532" i="3"/>
  <c r="E533" i="3"/>
  <c r="E534" i="3"/>
  <c r="E535" i="3"/>
  <c r="E536" i="3"/>
  <c r="E537" i="3"/>
  <c r="E538" i="3"/>
  <c r="E539" i="3"/>
  <c r="E540" i="3"/>
  <c r="E541" i="3"/>
  <c r="E542" i="3"/>
  <c r="E543" i="3"/>
  <c r="E544" i="3"/>
  <c r="E545" i="3"/>
  <c r="E546" i="3"/>
  <c r="E547" i="3"/>
  <c r="E548" i="3"/>
  <c r="E549" i="3"/>
  <c r="E550" i="3"/>
  <c r="E551" i="3"/>
  <c r="E552" i="3"/>
  <c r="E553" i="3"/>
  <c r="E554" i="3"/>
  <c r="E555" i="3"/>
  <c r="E556" i="3"/>
  <c r="E557" i="3"/>
  <c r="E558" i="3"/>
  <c r="E559" i="3"/>
  <c r="E560" i="3"/>
  <c r="E561" i="3"/>
  <c r="E562" i="3"/>
  <c r="E563" i="3"/>
  <c r="E564" i="3"/>
  <c r="E565" i="3"/>
  <c r="E566" i="3"/>
  <c r="E567" i="3"/>
  <c r="E568" i="3"/>
  <c r="E569" i="3"/>
  <c r="E570" i="3"/>
  <c r="E571" i="3"/>
  <c r="E572" i="3"/>
  <c r="E573" i="3"/>
  <c r="E574" i="3"/>
  <c r="E575" i="3"/>
  <c r="E576" i="3"/>
  <c r="E577" i="3"/>
  <c r="E578" i="3"/>
  <c r="E579" i="3"/>
  <c r="E580" i="3"/>
  <c r="E581" i="3"/>
  <c r="E582" i="3"/>
  <c r="E583" i="3"/>
  <c r="E584" i="3"/>
  <c r="E585" i="3"/>
  <c r="E586" i="3"/>
  <c r="E587" i="3"/>
  <c r="E588" i="3"/>
  <c r="E589" i="3"/>
  <c r="E590" i="3"/>
  <c r="E591" i="3"/>
  <c r="E592" i="3"/>
  <c r="E593" i="3"/>
  <c r="E594" i="3"/>
  <c r="E595" i="3"/>
  <c r="E596" i="3"/>
  <c r="E597" i="3"/>
  <c r="E598" i="3"/>
  <c r="E599" i="3"/>
  <c r="E600" i="3"/>
  <c r="E601" i="3"/>
  <c r="E602" i="3"/>
  <c r="E603" i="3"/>
  <c r="E604" i="3"/>
  <c r="E605" i="3"/>
  <c r="E606" i="3"/>
  <c r="E607" i="3"/>
  <c r="E608" i="3"/>
  <c r="E609" i="3"/>
  <c r="E610" i="3"/>
  <c r="E611" i="3"/>
  <c r="E612" i="3"/>
  <c r="E613" i="3"/>
  <c r="E614" i="3"/>
  <c r="E615" i="3"/>
  <c r="E616" i="3"/>
  <c r="E617" i="3"/>
  <c r="E618" i="3"/>
  <c r="E130" i="3"/>
  <c r="I116" i="3"/>
  <c r="C53" i="3"/>
  <c r="H53" i="3"/>
  <c r="C17" i="3"/>
  <c r="U429" i="3"/>
  <c r="U227" i="3"/>
  <c r="U380" i="3"/>
  <c r="V380" i="3"/>
  <c r="V475" i="3"/>
  <c r="U421" i="3"/>
  <c r="U356" i="3"/>
  <c r="U500" i="3"/>
  <c r="U540" i="3"/>
  <c r="V299" i="3"/>
  <c r="U459" i="3"/>
  <c r="U475" i="3"/>
  <c r="V315" i="3"/>
  <c r="V268" i="3"/>
  <c r="U589" i="3"/>
  <c r="V467" i="3"/>
  <c r="U516" i="3"/>
  <c r="U268" i="3"/>
  <c r="V276" i="3"/>
  <c r="V429" i="3"/>
  <c r="V388" i="3"/>
  <c r="U219" i="3"/>
  <c r="V516" i="3"/>
  <c r="V235" i="3"/>
  <c r="V581" i="3"/>
  <c r="V459" i="3"/>
  <c r="V348" i="3"/>
  <c r="U195" i="3"/>
  <c r="U556" i="3"/>
  <c r="U548" i="3"/>
  <c r="V597" i="3"/>
  <c r="U388" i="3"/>
  <c r="U260" i="3"/>
  <c r="V589" i="3"/>
  <c r="U307" i="3"/>
  <c r="V356" i="3"/>
  <c r="V340" i="3"/>
  <c r="V500" i="3"/>
  <c r="U235" i="3"/>
  <c r="U437" i="3"/>
  <c r="U597" i="3"/>
  <c r="V421" i="3"/>
  <c r="U348" i="3"/>
  <c r="V179" i="3"/>
  <c r="U467" i="3"/>
  <c r="V187" i="3"/>
  <c r="U276" i="3"/>
  <c r="V508" i="3"/>
  <c r="U187" i="3"/>
  <c r="V548" i="3"/>
  <c r="U179" i="3"/>
  <c r="U315" i="3"/>
  <c r="V396" i="3"/>
  <c r="V195" i="3"/>
  <c r="V540" i="3"/>
  <c r="U581" i="3"/>
  <c r="V437" i="3"/>
  <c r="U508" i="3"/>
  <c r="V227" i="3"/>
  <c r="V219" i="3"/>
  <c r="V307" i="3"/>
  <c r="V260" i="3"/>
  <c r="U396" i="3"/>
  <c r="V556" i="3"/>
  <c r="U299" i="3"/>
  <c r="U340" i="3"/>
  <c r="G124" i="3" l="1"/>
  <c r="G125" i="3" s="1"/>
  <c r="V460" i="3"/>
  <c r="V461" i="3" s="1"/>
  <c r="V462" i="3" s="1"/>
  <c r="V463" i="3" s="1"/>
  <c r="V464" i="3" s="1"/>
  <c r="V465" i="3" s="1"/>
  <c r="V466" i="3" s="1"/>
  <c r="U517" i="3"/>
  <c r="T516" i="3"/>
  <c r="T475" i="3"/>
  <c r="U476" i="3"/>
  <c r="V541" i="3"/>
  <c r="V542" i="3" s="1"/>
  <c r="V543" i="3" s="1"/>
  <c r="V544" i="3" s="1"/>
  <c r="V545" i="3" s="1"/>
  <c r="V546" i="3" s="1"/>
  <c r="V547" i="3" s="1"/>
  <c r="V476" i="3"/>
  <c r="V477" i="3" s="1"/>
  <c r="V478" i="3" s="1"/>
  <c r="V479" i="3" s="1"/>
  <c r="V480" i="3" s="1"/>
  <c r="V481" i="3" s="1"/>
  <c r="V482" i="3" s="1"/>
  <c r="V483" i="3" s="1"/>
  <c r="V484" i="3" s="1"/>
  <c r="V485" i="3" s="1"/>
  <c r="V486" i="3" s="1"/>
  <c r="V487" i="3" s="1"/>
  <c r="V488" i="3" s="1"/>
  <c r="V489" i="3" s="1"/>
  <c r="V490" i="3" s="1"/>
  <c r="V491" i="3" s="1"/>
  <c r="U590" i="3"/>
  <c r="T589" i="3"/>
  <c r="V501" i="3"/>
  <c r="V502" i="3" s="1"/>
  <c r="V503" i="3" s="1"/>
  <c r="V504" i="3" s="1"/>
  <c r="V505" i="3" s="1"/>
  <c r="V506" i="3" s="1"/>
  <c r="V507" i="3" s="1"/>
  <c r="V590" i="3"/>
  <c r="V591" i="3" s="1"/>
  <c r="V592" i="3" s="1"/>
  <c r="V593" i="3" s="1"/>
  <c r="V594" i="3" s="1"/>
  <c r="V595" i="3" s="1"/>
  <c r="V596" i="3" s="1"/>
  <c r="T581" i="3"/>
  <c r="U582" i="3"/>
  <c r="U468" i="3"/>
  <c r="T467" i="3"/>
  <c r="V582" i="3"/>
  <c r="V583" i="3" s="1"/>
  <c r="V584" i="3" s="1"/>
  <c r="V585" i="3" s="1"/>
  <c r="V586" i="3" s="1"/>
  <c r="V587" i="3" s="1"/>
  <c r="V588" i="3" s="1"/>
  <c r="U460" i="3"/>
  <c r="T459" i="3"/>
  <c r="V468" i="3"/>
  <c r="V469" i="3" s="1"/>
  <c r="V470" i="3" s="1"/>
  <c r="V471" i="3" s="1"/>
  <c r="V472" i="3" s="1"/>
  <c r="V473" i="3" s="1"/>
  <c r="V474" i="3" s="1"/>
  <c r="U557" i="3"/>
  <c r="T556" i="3"/>
  <c r="V517" i="3"/>
  <c r="V518" i="3" s="1"/>
  <c r="V519" i="3" s="1"/>
  <c r="V520" i="3" s="1"/>
  <c r="V521" i="3" s="1"/>
  <c r="V522" i="3" s="1"/>
  <c r="V523" i="3" s="1"/>
  <c r="V524" i="3" s="1"/>
  <c r="V525" i="3" s="1"/>
  <c r="V526" i="3" s="1"/>
  <c r="V527" i="3" s="1"/>
  <c r="V528" i="3" s="1"/>
  <c r="V529" i="3" s="1"/>
  <c r="V530" i="3" s="1"/>
  <c r="V531" i="3" s="1"/>
  <c r="U549" i="3"/>
  <c r="T548" i="3"/>
  <c r="T508" i="3"/>
  <c r="U509" i="3"/>
  <c r="V549" i="3"/>
  <c r="V550" i="3" s="1"/>
  <c r="V551" i="3" s="1"/>
  <c r="V552" i="3" s="1"/>
  <c r="V553" i="3" s="1"/>
  <c r="V554" i="3" s="1"/>
  <c r="V555" i="3" s="1"/>
  <c r="U501" i="3"/>
  <c r="T500" i="3"/>
  <c r="V509" i="3"/>
  <c r="V510" i="3" s="1"/>
  <c r="V511" i="3" s="1"/>
  <c r="V512" i="3" s="1"/>
  <c r="V513" i="3" s="1"/>
  <c r="V514" i="3" s="1"/>
  <c r="V515" i="3" s="1"/>
  <c r="V557" i="3"/>
  <c r="V558" i="3" s="1"/>
  <c r="V559" i="3" s="1"/>
  <c r="V560" i="3" s="1"/>
  <c r="V561" i="3" s="1"/>
  <c r="V562" i="3" s="1"/>
  <c r="V563" i="3" s="1"/>
  <c r="V564" i="3" s="1"/>
  <c r="V565" i="3" s="1"/>
  <c r="V566" i="3" s="1"/>
  <c r="V567" i="3" s="1"/>
  <c r="V568" i="3" s="1"/>
  <c r="V569" i="3" s="1"/>
  <c r="V570" i="3" s="1"/>
  <c r="V571" i="3" s="1"/>
  <c r="V572" i="3" s="1"/>
  <c r="U598" i="3"/>
  <c r="T597" i="3"/>
  <c r="V598" i="3"/>
  <c r="V599" i="3" s="1"/>
  <c r="V600" i="3" s="1"/>
  <c r="V601" i="3" s="1"/>
  <c r="V602" i="3" s="1"/>
  <c r="V603" i="3" s="1"/>
  <c r="V604" i="3" s="1"/>
  <c r="V605" i="3" s="1"/>
  <c r="V606" i="3" s="1"/>
  <c r="V607" i="3" s="1"/>
  <c r="V608" i="3" s="1"/>
  <c r="V609" i="3" s="1"/>
  <c r="V610" i="3" s="1"/>
  <c r="V611" i="3" s="1"/>
  <c r="T540" i="3"/>
  <c r="U541" i="3"/>
  <c r="V389" i="3"/>
  <c r="V390" i="3" s="1"/>
  <c r="V391" i="3" s="1"/>
  <c r="V392" i="3" s="1"/>
  <c r="V393" i="3" s="1"/>
  <c r="V394" i="3" s="1"/>
  <c r="V395" i="3" s="1"/>
  <c r="V438" i="3"/>
  <c r="V439" i="3" s="1"/>
  <c r="V440" i="3" s="1"/>
  <c r="V441" i="3" s="1"/>
  <c r="V442" i="3" s="1"/>
  <c r="V443" i="3" s="1"/>
  <c r="V444" i="3" s="1"/>
  <c r="V445" i="3" s="1"/>
  <c r="V446" i="3" s="1"/>
  <c r="V447" i="3" s="1"/>
  <c r="V448" i="3" s="1"/>
  <c r="V449" i="3" s="1"/>
  <c r="V450" i="3" s="1"/>
  <c r="V430" i="3"/>
  <c r="V431" i="3" s="1"/>
  <c r="V432" i="3" s="1"/>
  <c r="V433" i="3" s="1"/>
  <c r="V434" i="3" s="1"/>
  <c r="V435" i="3" s="1"/>
  <c r="V436" i="3" s="1"/>
  <c r="U430" i="3"/>
  <c r="T429" i="3"/>
  <c r="T340" i="3"/>
  <c r="U341" i="3"/>
  <c r="V300" i="3"/>
  <c r="V301" i="3" s="1"/>
  <c r="V302" i="3" s="1"/>
  <c r="V303" i="3" s="1"/>
  <c r="V304" i="3" s="1"/>
  <c r="V305" i="3" s="1"/>
  <c r="V306" i="3" s="1"/>
  <c r="V341" i="3"/>
  <c r="V342" i="3" s="1"/>
  <c r="V343" i="3" s="1"/>
  <c r="V344" i="3" s="1"/>
  <c r="V345" i="3" s="1"/>
  <c r="V346" i="3" s="1"/>
  <c r="V347" i="3" s="1"/>
  <c r="V308" i="3"/>
  <c r="V309" i="3" s="1"/>
  <c r="V310" i="3" s="1"/>
  <c r="V311" i="3" s="1"/>
  <c r="V312" i="3" s="1"/>
  <c r="V313" i="3" s="1"/>
  <c r="V314" i="3" s="1"/>
  <c r="T315" i="3"/>
  <c r="U316" i="3"/>
  <c r="U349" i="3"/>
  <c r="T348" i="3"/>
  <c r="U308" i="3"/>
  <c r="T307" i="3"/>
  <c r="T388" i="3"/>
  <c r="U389" i="3"/>
  <c r="U397" i="3"/>
  <c r="T396" i="3"/>
  <c r="V349" i="3"/>
  <c r="V350" i="3" s="1"/>
  <c r="V351" i="3" s="1"/>
  <c r="V352" i="3" s="1"/>
  <c r="V353" i="3" s="1"/>
  <c r="V354" i="3" s="1"/>
  <c r="V355" i="3" s="1"/>
  <c r="V397" i="3"/>
  <c r="V398" i="3" s="1"/>
  <c r="V399" i="3" s="1"/>
  <c r="V400" i="3" s="1"/>
  <c r="V401" i="3" s="1"/>
  <c r="V402" i="3" s="1"/>
  <c r="V403" i="3" s="1"/>
  <c r="V404" i="3" s="1"/>
  <c r="V405" i="3" s="1"/>
  <c r="V406" i="3" s="1"/>
  <c r="V407" i="3" s="1"/>
  <c r="V408" i="3" s="1"/>
  <c r="V409" i="3" s="1"/>
  <c r="V410" i="3" s="1"/>
  <c r="V411" i="3" s="1"/>
  <c r="V412" i="3" s="1"/>
  <c r="U438" i="3"/>
  <c r="T437" i="3"/>
  <c r="T380" i="3"/>
  <c r="U381" i="3"/>
  <c r="V357" i="3"/>
  <c r="V358" i="3" s="1"/>
  <c r="V359" i="3" s="1"/>
  <c r="V360" i="3" s="1"/>
  <c r="V361" i="3" s="1"/>
  <c r="V362" i="3" s="1"/>
  <c r="V363" i="3" s="1"/>
  <c r="V364" i="3" s="1"/>
  <c r="V365" i="3" s="1"/>
  <c r="V366" i="3" s="1"/>
  <c r="V367" i="3" s="1"/>
  <c r="V368" i="3" s="1"/>
  <c r="V369" i="3" s="1"/>
  <c r="V370" i="3" s="1"/>
  <c r="V371" i="3" s="1"/>
  <c r="T421" i="3"/>
  <c r="U422" i="3"/>
  <c r="V316" i="3"/>
  <c r="V317" i="3" s="1"/>
  <c r="V318" i="3" s="1"/>
  <c r="V319" i="3" s="1"/>
  <c r="V320" i="3" s="1"/>
  <c r="V321" i="3" s="1"/>
  <c r="V322" i="3" s="1"/>
  <c r="V323" i="3" s="1"/>
  <c r="V324" i="3" s="1"/>
  <c r="V325" i="3" s="1"/>
  <c r="V326" i="3" s="1"/>
  <c r="V327" i="3" s="1"/>
  <c r="V328" i="3" s="1"/>
  <c r="V329" i="3" s="1"/>
  <c r="V330" i="3" s="1"/>
  <c r="V331" i="3" s="1"/>
  <c r="V422" i="3"/>
  <c r="V423" i="3" s="1"/>
  <c r="V424" i="3" s="1"/>
  <c r="V425" i="3" s="1"/>
  <c r="V426" i="3" s="1"/>
  <c r="V427" i="3" s="1"/>
  <c r="V428" i="3" s="1"/>
  <c r="U357" i="3"/>
  <c r="T356" i="3"/>
  <c r="V381" i="3"/>
  <c r="V382" i="3" s="1"/>
  <c r="V383" i="3" s="1"/>
  <c r="V384" i="3" s="1"/>
  <c r="V385" i="3" s="1"/>
  <c r="V386" i="3" s="1"/>
  <c r="V387" i="3" s="1"/>
  <c r="T299" i="3"/>
  <c r="U300" i="3"/>
  <c r="T276" i="3"/>
  <c r="U277" i="3"/>
  <c r="V236" i="3"/>
  <c r="V237" i="3" s="1"/>
  <c r="V238" i="3" s="1"/>
  <c r="V239" i="3" s="1"/>
  <c r="V240" i="3" s="1"/>
  <c r="V241" i="3" s="1"/>
  <c r="V242" i="3" s="1"/>
  <c r="V243" i="3" s="1"/>
  <c r="V244" i="3" s="1"/>
  <c r="V245" i="3" s="1"/>
  <c r="V246" i="3" s="1"/>
  <c r="V247" i="3" s="1"/>
  <c r="V248" i="3" s="1"/>
  <c r="V249" i="3" s="1"/>
  <c r="V250" i="3" s="1"/>
  <c r="V251" i="3" s="1"/>
  <c r="T219" i="3"/>
  <c r="U220" i="3"/>
  <c r="V228" i="3"/>
  <c r="V229" i="3" s="1"/>
  <c r="V230" i="3" s="1"/>
  <c r="V231" i="3" s="1"/>
  <c r="V232" i="3" s="1"/>
  <c r="V233" i="3" s="1"/>
  <c r="V234" i="3" s="1"/>
  <c r="V269" i="3"/>
  <c r="V270" i="3" s="1"/>
  <c r="V271" i="3" s="1"/>
  <c r="V272" i="3" s="1"/>
  <c r="V273" i="3" s="1"/>
  <c r="V274" i="3" s="1"/>
  <c r="V275" i="3" s="1"/>
  <c r="V220" i="3"/>
  <c r="V221" i="3" s="1"/>
  <c r="V222" i="3" s="1"/>
  <c r="V223" i="3" s="1"/>
  <c r="V224" i="3" s="1"/>
  <c r="V225" i="3" s="1"/>
  <c r="V226" i="3" s="1"/>
  <c r="V261" i="3"/>
  <c r="V262" i="3" s="1"/>
  <c r="V263" i="3" s="1"/>
  <c r="V264" i="3" s="1"/>
  <c r="V265" i="3" s="1"/>
  <c r="V266" i="3" s="1"/>
  <c r="V267" i="3" s="1"/>
  <c r="T227" i="3"/>
  <c r="U228" i="3"/>
  <c r="T268" i="3"/>
  <c r="U269" i="3"/>
  <c r="V277" i="3"/>
  <c r="V278" i="3" s="1"/>
  <c r="V279" i="3" s="1"/>
  <c r="V280" i="3" s="1"/>
  <c r="V281" i="3" s="1"/>
  <c r="V282" i="3" s="1"/>
  <c r="V283" i="3" s="1"/>
  <c r="V284" i="3" s="1"/>
  <c r="V285" i="3" s="1"/>
  <c r="V286" i="3" s="1"/>
  <c r="V287" i="3" s="1"/>
  <c r="V288" i="3" s="1"/>
  <c r="V289" i="3" s="1"/>
  <c r="V290" i="3" s="1"/>
  <c r="U261" i="3"/>
  <c r="T260" i="3"/>
  <c r="T235" i="3"/>
  <c r="U236" i="3"/>
  <c r="T187" i="3"/>
  <c r="U188" i="3"/>
  <c r="V188" i="3"/>
  <c r="V189" i="3" s="1"/>
  <c r="V190" i="3" s="1"/>
  <c r="V191" i="3" s="1"/>
  <c r="V192" i="3" s="1"/>
  <c r="V193" i="3" s="1"/>
  <c r="V194" i="3" s="1"/>
  <c r="V196" i="3"/>
  <c r="V197" i="3" s="1"/>
  <c r="V198" i="3" s="1"/>
  <c r="V199" i="3" s="1"/>
  <c r="V200" i="3" s="1"/>
  <c r="V201" i="3" s="1"/>
  <c r="V202" i="3" s="1"/>
  <c r="V203" i="3" s="1"/>
  <c r="V204" i="3" s="1"/>
  <c r="V205" i="3" s="1"/>
  <c r="V206" i="3" s="1"/>
  <c r="V207" i="3" s="1"/>
  <c r="V208" i="3" s="1"/>
  <c r="V209" i="3" s="1"/>
  <c r="V210" i="3" s="1"/>
  <c r="V180" i="3"/>
  <c r="V181" i="3" s="1"/>
  <c r="V182" i="3" s="1"/>
  <c r="V183" i="3" s="1"/>
  <c r="V184" i="3" s="1"/>
  <c r="V185" i="3" s="1"/>
  <c r="V186" i="3" s="1"/>
  <c r="U196" i="3"/>
  <c r="T195" i="3"/>
  <c r="U180" i="3"/>
  <c r="T179" i="3"/>
  <c r="T598" i="3" l="1"/>
  <c r="U599" i="3"/>
  <c r="T557" i="3"/>
  <c r="U558" i="3"/>
  <c r="T590" i="3"/>
  <c r="U591" i="3"/>
  <c r="U461" i="3"/>
  <c r="T460" i="3"/>
  <c r="U477" i="3"/>
  <c r="T476" i="3"/>
  <c r="T501" i="3"/>
  <c r="U502" i="3"/>
  <c r="U550" i="3"/>
  <c r="T549" i="3"/>
  <c r="U542" i="3"/>
  <c r="T541" i="3"/>
  <c r="U510" i="3"/>
  <c r="T509" i="3"/>
  <c r="T468" i="3"/>
  <c r="U469" i="3"/>
  <c r="U518" i="3"/>
  <c r="T517" i="3"/>
  <c r="U583" i="3"/>
  <c r="T582" i="3"/>
  <c r="U358" i="3"/>
  <c r="T357" i="3"/>
  <c r="T308" i="3"/>
  <c r="U309" i="3"/>
  <c r="U301" i="3"/>
  <c r="T300" i="3"/>
  <c r="T316" i="3"/>
  <c r="U317" i="3"/>
  <c r="T438" i="3"/>
  <c r="U439" i="3"/>
  <c r="T397" i="3"/>
  <c r="U398" i="3"/>
  <c r="U342" i="3"/>
  <c r="T341" i="3"/>
  <c r="U390" i="3"/>
  <c r="T389" i="3"/>
  <c r="U423" i="3"/>
  <c r="T422" i="3"/>
  <c r="U431" i="3"/>
  <c r="T430" i="3"/>
  <c r="U382" i="3"/>
  <c r="T381" i="3"/>
  <c r="T349" i="3"/>
  <c r="U350" i="3"/>
  <c r="T277" i="3"/>
  <c r="U278" i="3"/>
  <c r="T228" i="3"/>
  <c r="U229" i="3"/>
  <c r="T236" i="3"/>
  <c r="U237" i="3"/>
  <c r="T220" i="3"/>
  <c r="U221" i="3"/>
  <c r="U262" i="3"/>
  <c r="T261" i="3"/>
  <c r="U270" i="3"/>
  <c r="T269" i="3"/>
  <c r="T180" i="3"/>
  <c r="U181" i="3"/>
  <c r="U189" i="3"/>
  <c r="T188" i="3"/>
  <c r="T196" i="3"/>
  <c r="U197" i="3"/>
  <c r="L41" i="6"/>
  <c r="I41" i="6"/>
  <c r="E41" i="6"/>
  <c r="L40" i="6"/>
  <c r="I40" i="6"/>
  <c r="E40" i="6"/>
  <c r="L39" i="6"/>
  <c r="I39" i="6"/>
  <c r="E39" i="6"/>
  <c r="L38" i="6"/>
  <c r="I38" i="6"/>
  <c r="E38" i="6"/>
  <c r="L37" i="6"/>
  <c r="I37" i="6"/>
  <c r="E37" i="6"/>
  <c r="L36" i="6"/>
  <c r="I36" i="6"/>
  <c r="E36" i="6"/>
  <c r="L35" i="6"/>
  <c r="I35" i="6"/>
  <c r="E35" i="6"/>
  <c r="L34" i="6"/>
  <c r="I34" i="6"/>
  <c r="E34" i="6"/>
  <c r="L33" i="6"/>
  <c r="I33" i="6"/>
  <c r="E33" i="6"/>
  <c r="L32" i="6"/>
  <c r="I32" i="6"/>
  <c r="E32" i="6"/>
  <c r="L31" i="6"/>
  <c r="I31" i="6"/>
  <c r="E31" i="6"/>
  <c r="L30" i="6"/>
  <c r="I30" i="6"/>
  <c r="E30" i="6"/>
  <c r="L29" i="6"/>
  <c r="I29" i="6"/>
  <c r="E29" i="6"/>
  <c r="L28" i="6"/>
  <c r="I28" i="6"/>
  <c r="E28" i="6"/>
  <c r="L27" i="6"/>
  <c r="I27" i="6"/>
  <c r="E27" i="6"/>
  <c r="L26" i="6"/>
  <c r="I26" i="6"/>
  <c r="E26" i="6"/>
  <c r="L25" i="6"/>
  <c r="I25" i="6"/>
  <c r="E25" i="6"/>
  <c r="L24" i="6"/>
  <c r="I24" i="6"/>
  <c r="E24" i="6"/>
  <c r="L23" i="6"/>
  <c r="I23" i="6"/>
  <c r="E23" i="6"/>
  <c r="L22" i="6"/>
  <c r="I22" i="6"/>
  <c r="E22" i="6"/>
  <c r="L21" i="6"/>
  <c r="I21" i="6"/>
  <c r="E21" i="6"/>
  <c r="L20" i="6"/>
  <c r="I20" i="6"/>
  <c r="E20" i="6"/>
  <c r="L19" i="6"/>
  <c r="I19" i="6"/>
  <c r="E19" i="6"/>
  <c r="L18" i="6"/>
  <c r="I18" i="6"/>
  <c r="E18" i="6"/>
  <c r="L17" i="6"/>
  <c r="I17" i="6"/>
  <c r="E17" i="6"/>
  <c r="L16" i="6"/>
  <c r="I16" i="6"/>
  <c r="E16" i="6"/>
  <c r="L15" i="6"/>
  <c r="I15" i="6"/>
  <c r="E15" i="6"/>
  <c r="L14" i="6"/>
  <c r="I14" i="6"/>
  <c r="E14" i="6"/>
  <c r="L13" i="6"/>
  <c r="I13" i="6"/>
  <c r="E13" i="6"/>
  <c r="L12" i="6"/>
  <c r="I12" i="6"/>
  <c r="E12" i="6"/>
  <c r="L11" i="6"/>
  <c r="I11" i="6"/>
  <c r="E11" i="6"/>
  <c r="L10" i="6"/>
  <c r="I10" i="6"/>
  <c r="E10" i="6"/>
  <c r="L9" i="6"/>
  <c r="I9" i="6"/>
  <c r="E9" i="6"/>
  <c r="L8" i="6"/>
  <c r="I8" i="6"/>
  <c r="E8" i="6"/>
  <c r="L7" i="6"/>
  <c r="I7" i="6"/>
  <c r="E7" i="6"/>
  <c r="L6" i="6"/>
  <c r="L42" i="6" s="1"/>
  <c r="K42" i="6" s="1"/>
  <c r="I6" i="6"/>
  <c r="E6" i="6"/>
  <c r="E42" i="6" s="1"/>
  <c r="T583" i="3" l="1"/>
  <c r="U584" i="3"/>
  <c r="U478" i="3"/>
  <c r="T477" i="3"/>
  <c r="T461" i="3"/>
  <c r="U462" i="3"/>
  <c r="T591" i="3"/>
  <c r="U592" i="3"/>
  <c r="U559" i="3"/>
  <c r="T558" i="3"/>
  <c r="U503" i="3"/>
  <c r="T502" i="3"/>
  <c r="T518" i="3"/>
  <c r="U519" i="3"/>
  <c r="U470" i="3"/>
  <c r="T469" i="3"/>
  <c r="U511" i="3"/>
  <c r="T510" i="3"/>
  <c r="T542" i="3"/>
  <c r="U543" i="3"/>
  <c r="U600" i="3"/>
  <c r="T599" i="3"/>
  <c r="U551" i="3"/>
  <c r="T550" i="3"/>
  <c r="U351" i="3"/>
  <c r="T350" i="3"/>
  <c r="T431" i="3"/>
  <c r="U432" i="3"/>
  <c r="T423" i="3"/>
  <c r="U424" i="3"/>
  <c r="T390" i="3"/>
  <c r="U391" i="3"/>
  <c r="U399" i="3"/>
  <c r="T398" i="3"/>
  <c r="U440" i="3"/>
  <c r="T439" i="3"/>
  <c r="U383" i="3"/>
  <c r="T382" i="3"/>
  <c r="U318" i="3"/>
  <c r="T317" i="3"/>
  <c r="T301" i="3"/>
  <c r="U302" i="3"/>
  <c r="U310" i="3"/>
  <c r="T309" i="3"/>
  <c r="T342" i="3"/>
  <c r="U343" i="3"/>
  <c r="U359" i="3"/>
  <c r="T358" i="3"/>
  <c r="U222" i="3"/>
  <c r="T221" i="3"/>
  <c r="U230" i="3"/>
  <c r="T229" i="3"/>
  <c r="U279" i="3"/>
  <c r="T278" i="3"/>
  <c r="U271" i="3"/>
  <c r="T270" i="3"/>
  <c r="U263" i="3"/>
  <c r="T262" i="3"/>
  <c r="U238" i="3"/>
  <c r="T237" i="3"/>
  <c r="U198" i="3"/>
  <c r="T197" i="3"/>
  <c r="T189" i="3"/>
  <c r="U190" i="3"/>
  <c r="U182" i="3"/>
  <c r="T181" i="3"/>
  <c r="I42" i="6"/>
  <c r="H42" i="6" s="1"/>
  <c r="E44" i="6"/>
  <c r="D42" i="6"/>
  <c r="D44" i="6" s="1"/>
  <c r="U552" i="3" l="1"/>
  <c r="T551" i="3"/>
  <c r="T559" i="3"/>
  <c r="U560" i="3"/>
  <c r="T592" i="3"/>
  <c r="U593" i="3"/>
  <c r="T503" i="3"/>
  <c r="U504" i="3"/>
  <c r="T600" i="3"/>
  <c r="U601" i="3"/>
  <c r="U544" i="3"/>
  <c r="T543" i="3"/>
  <c r="U463" i="3"/>
  <c r="T462" i="3"/>
  <c r="T511" i="3"/>
  <c r="U512" i="3"/>
  <c r="T470" i="3"/>
  <c r="U471" i="3"/>
  <c r="U479" i="3"/>
  <c r="T478" i="3"/>
  <c r="U520" i="3"/>
  <c r="T519" i="3"/>
  <c r="U585" i="3"/>
  <c r="T584" i="3"/>
  <c r="T440" i="3"/>
  <c r="U441" i="3"/>
  <c r="T359" i="3"/>
  <c r="U360" i="3"/>
  <c r="U344" i="3"/>
  <c r="T343" i="3"/>
  <c r="U400" i="3"/>
  <c r="T399" i="3"/>
  <c r="U392" i="3"/>
  <c r="T391" i="3"/>
  <c r="U311" i="3"/>
  <c r="T310" i="3"/>
  <c r="U303" i="3"/>
  <c r="T302" i="3"/>
  <c r="T424" i="3"/>
  <c r="U425" i="3"/>
  <c r="U433" i="3"/>
  <c r="T432" i="3"/>
  <c r="T318" i="3"/>
  <c r="U319" i="3"/>
  <c r="T383" i="3"/>
  <c r="U384" i="3"/>
  <c r="U352" i="3"/>
  <c r="T351" i="3"/>
  <c r="U239" i="3"/>
  <c r="T238" i="3"/>
  <c r="T263" i="3"/>
  <c r="U264" i="3"/>
  <c r="T271" i="3"/>
  <c r="U272" i="3"/>
  <c r="U280" i="3"/>
  <c r="T279" i="3"/>
  <c r="U231" i="3"/>
  <c r="T230" i="3"/>
  <c r="U223" i="3"/>
  <c r="T222" i="3"/>
  <c r="T182" i="3"/>
  <c r="U183" i="3"/>
  <c r="U191" i="3"/>
  <c r="T190" i="3"/>
  <c r="U199" i="3"/>
  <c r="T198" i="3"/>
  <c r="C26" i="3"/>
  <c r="H125" i="3"/>
  <c r="U545" i="3" l="1"/>
  <c r="T544" i="3"/>
  <c r="U472" i="3"/>
  <c r="T471" i="3"/>
  <c r="T585" i="3"/>
  <c r="U586" i="3"/>
  <c r="U602" i="3"/>
  <c r="T601" i="3"/>
  <c r="U521" i="3"/>
  <c r="T520" i="3"/>
  <c r="U505" i="3"/>
  <c r="T504" i="3"/>
  <c r="T479" i="3"/>
  <c r="U480" i="3"/>
  <c r="T593" i="3"/>
  <c r="U594" i="3"/>
  <c r="U513" i="3"/>
  <c r="T512" i="3"/>
  <c r="U561" i="3"/>
  <c r="T560" i="3"/>
  <c r="T463" i="3"/>
  <c r="U464" i="3"/>
  <c r="T552" i="3"/>
  <c r="U553" i="3"/>
  <c r="T352" i="3"/>
  <c r="U353" i="3"/>
  <c r="U385" i="3"/>
  <c r="T384" i="3"/>
  <c r="T392" i="3"/>
  <c r="U393" i="3"/>
  <c r="T400" i="3"/>
  <c r="U401" i="3"/>
  <c r="T433" i="3"/>
  <c r="U434" i="3"/>
  <c r="T311" i="3"/>
  <c r="U312" i="3"/>
  <c r="U320" i="3"/>
  <c r="T319" i="3"/>
  <c r="U345" i="3"/>
  <c r="T344" i="3"/>
  <c r="U426" i="3"/>
  <c r="T425" i="3"/>
  <c r="U361" i="3"/>
  <c r="T360" i="3"/>
  <c r="T441" i="3"/>
  <c r="U442" i="3"/>
  <c r="U304" i="3"/>
  <c r="T303" i="3"/>
  <c r="T223" i="3"/>
  <c r="U224" i="3"/>
  <c r="T231" i="3"/>
  <c r="U232" i="3"/>
  <c r="T272" i="3"/>
  <c r="U273" i="3"/>
  <c r="T280" i="3"/>
  <c r="U281" i="3"/>
  <c r="T264" i="3"/>
  <c r="U265" i="3"/>
  <c r="T239" i="3"/>
  <c r="U240" i="3"/>
  <c r="T199" i="3"/>
  <c r="U200" i="3"/>
  <c r="T191" i="3"/>
  <c r="U192" i="3"/>
  <c r="U184" i="3"/>
  <c r="T183" i="3"/>
  <c r="G121" i="3"/>
  <c r="E121" i="3"/>
  <c r="A93" i="3"/>
  <c r="D94" i="3" s="1"/>
  <c r="J103" i="3" s="1"/>
  <c r="A77" i="3"/>
  <c r="D78" i="3" s="1"/>
  <c r="A61" i="3"/>
  <c r="D62" i="3" s="1"/>
  <c r="U554" i="3" l="1"/>
  <c r="T553" i="3"/>
  <c r="U506" i="3"/>
  <c r="T505" i="3"/>
  <c r="T561" i="3"/>
  <c r="U562" i="3"/>
  <c r="T464" i="3"/>
  <c r="U465" i="3"/>
  <c r="U522" i="3"/>
  <c r="T521" i="3"/>
  <c r="T602" i="3"/>
  <c r="U603" i="3"/>
  <c r="T586" i="3"/>
  <c r="U587" i="3"/>
  <c r="U514" i="3"/>
  <c r="T513" i="3"/>
  <c r="U595" i="3"/>
  <c r="T594" i="3"/>
  <c r="U473" i="3"/>
  <c r="T472" i="3"/>
  <c r="U481" i="3"/>
  <c r="T480" i="3"/>
  <c r="T545" i="3"/>
  <c r="U546" i="3"/>
  <c r="U313" i="3"/>
  <c r="T312" i="3"/>
  <c r="T304" i="3"/>
  <c r="U305" i="3"/>
  <c r="U443" i="3"/>
  <c r="T442" i="3"/>
  <c r="U435" i="3"/>
  <c r="T434" i="3"/>
  <c r="U402" i="3"/>
  <c r="T401" i="3"/>
  <c r="T361" i="3"/>
  <c r="U362" i="3"/>
  <c r="T393" i="3"/>
  <c r="U394" i="3"/>
  <c r="T426" i="3"/>
  <c r="U427" i="3"/>
  <c r="T345" i="3"/>
  <c r="U346" i="3"/>
  <c r="T385" i="3"/>
  <c r="U386" i="3"/>
  <c r="U354" i="3"/>
  <c r="T353" i="3"/>
  <c r="U321" i="3"/>
  <c r="T320" i="3"/>
  <c r="T240" i="3"/>
  <c r="U241" i="3"/>
  <c r="T273" i="3"/>
  <c r="U274" i="3"/>
  <c r="U225" i="3"/>
  <c r="T224" i="3"/>
  <c r="U266" i="3"/>
  <c r="T265" i="3"/>
  <c r="U282" i="3"/>
  <c r="T281" i="3"/>
  <c r="T232" i="3"/>
  <c r="U233" i="3"/>
  <c r="T184" i="3"/>
  <c r="U185" i="3"/>
  <c r="T192" i="3"/>
  <c r="U193" i="3"/>
  <c r="U201" i="3"/>
  <c r="T200" i="3"/>
  <c r="J102" i="3"/>
  <c r="C38" i="4"/>
  <c r="G37" i="4"/>
  <c r="F37" i="4"/>
  <c r="G36" i="4"/>
  <c r="F36" i="4"/>
  <c r="G35" i="4"/>
  <c r="F35" i="4"/>
  <c r="G34" i="4"/>
  <c r="F34" i="4"/>
  <c r="G33" i="4"/>
  <c r="F33" i="4"/>
  <c r="G32" i="4"/>
  <c r="F32" i="4"/>
  <c r="G31" i="4"/>
  <c r="F31" i="4"/>
  <c r="G30" i="4"/>
  <c r="F30" i="4"/>
  <c r="G29" i="4"/>
  <c r="F29" i="4"/>
  <c r="G28" i="4"/>
  <c r="F28" i="4"/>
  <c r="G27" i="4"/>
  <c r="F27" i="4"/>
  <c r="G26" i="4"/>
  <c r="F26" i="4"/>
  <c r="K15" i="4"/>
  <c r="K14" i="4"/>
  <c r="K13" i="4"/>
  <c r="H78" i="3"/>
  <c r="I5" i="4"/>
  <c r="U482" i="3" l="1"/>
  <c r="T481" i="3"/>
  <c r="U466" i="3"/>
  <c r="T466" i="3" s="1"/>
  <c r="T465" i="3"/>
  <c r="T473" i="3"/>
  <c r="U474" i="3"/>
  <c r="T474" i="3" s="1"/>
  <c r="U547" i="3"/>
  <c r="T547" i="3" s="1"/>
  <c r="T546" i="3"/>
  <c r="U604" i="3"/>
  <c r="T603" i="3"/>
  <c r="T522" i="3"/>
  <c r="U523" i="3"/>
  <c r="T562" i="3"/>
  <c r="U563" i="3"/>
  <c r="T595" i="3"/>
  <c r="U596" i="3"/>
  <c r="T596" i="3" s="1"/>
  <c r="T514" i="3"/>
  <c r="U515" i="3"/>
  <c r="T515" i="3" s="1"/>
  <c r="T506" i="3"/>
  <c r="U507" i="3"/>
  <c r="T507" i="3" s="1"/>
  <c r="U588" i="3"/>
  <c r="T588" i="3" s="1"/>
  <c r="T587" i="3"/>
  <c r="T554" i="3"/>
  <c r="U555" i="3"/>
  <c r="T555" i="3" s="1"/>
  <c r="U322" i="3"/>
  <c r="T321" i="3"/>
  <c r="T402" i="3"/>
  <c r="U403" i="3"/>
  <c r="U347" i="3"/>
  <c r="T347" i="3" s="1"/>
  <c r="T346" i="3"/>
  <c r="T362" i="3"/>
  <c r="U363" i="3"/>
  <c r="T354" i="3"/>
  <c r="U355" i="3"/>
  <c r="T355" i="3" s="1"/>
  <c r="U387" i="3"/>
  <c r="T387" i="3" s="1"/>
  <c r="T386" i="3"/>
  <c r="U436" i="3"/>
  <c r="T436" i="3" s="1"/>
  <c r="T435" i="3"/>
  <c r="T443" i="3"/>
  <c r="U444" i="3"/>
  <c r="U428" i="3"/>
  <c r="T428" i="3" s="1"/>
  <c r="T427" i="3"/>
  <c r="U306" i="3"/>
  <c r="T306" i="3" s="1"/>
  <c r="T305" i="3"/>
  <c r="U395" i="3"/>
  <c r="T395" i="3" s="1"/>
  <c r="T394" i="3"/>
  <c r="T313" i="3"/>
  <c r="U314" i="3"/>
  <c r="T314" i="3" s="1"/>
  <c r="U283" i="3"/>
  <c r="T282" i="3"/>
  <c r="U275" i="3"/>
  <c r="T275" i="3" s="1"/>
  <c r="T274" i="3"/>
  <c r="U242" i="3"/>
  <c r="T241" i="3"/>
  <c r="U234" i="3"/>
  <c r="T234" i="3" s="1"/>
  <c r="T233" i="3"/>
  <c r="T266" i="3"/>
  <c r="U267" i="3"/>
  <c r="T267" i="3" s="1"/>
  <c r="U226" i="3"/>
  <c r="T226" i="3" s="1"/>
  <c r="T225" i="3"/>
  <c r="T201" i="3"/>
  <c r="U202" i="3"/>
  <c r="U194" i="3"/>
  <c r="T194" i="3" s="1"/>
  <c r="T193" i="3"/>
  <c r="T185" i="3"/>
  <c r="U186" i="3"/>
  <c r="T186" i="3" s="1"/>
  <c r="F38" i="4"/>
  <c r="G38" i="4"/>
  <c r="E18" i="4"/>
  <c r="E15" i="4"/>
  <c r="E17" i="4"/>
  <c r="E11" i="4"/>
  <c r="K6" i="4"/>
  <c r="E9" i="4"/>
  <c r="K8" i="4"/>
  <c r="C7" i="4" s="1"/>
  <c r="E14" i="4"/>
  <c r="E12" i="4"/>
  <c r="E16" i="4"/>
  <c r="E10" i="4"/>
  <c r="K9" i="4"/>
  <c r="K10" i="4" s="1"/>
  <c r="K11" i="4" s="1"/>
  <c r="E13" i="4"/>
  <c r="K7" i="4"/>
  <c r="J87" i="3"/>
  <c r="J86" i="3"/>
  <c r="U605" i="3" l="1"/>
  <c r="T604" i="3"/>
  <c r="T523" i="3"/>
  <c r="U524" i="3"/>
  <c r="U564" i="3"/>
  <c r="T563" i="3"/>
  <c r="T482" i="3"/>
  <c r="U483" i="3"/>
  <c r="T363" i="3"/>
  <c r="U364" i="3"/>
  <c r="U445" i="3"/>
  <c r="T444" i="3"/>
  <c r="U404" i="3"/>
  <c r="T403" i="3"/>
  <c r="U323" i="3"/>
  <c r="T322" i="3"/>
  <c r="U243" i="3"/>
  <c r="T242" i="3"/>
  <c r="T283" i="3"/>
  <c r="U284" i="3"/>
  <c r="U203" i="3"/>
  <c r="T202" i="3"/>
  <c r="K12" i="4"/>
  <c r="K16" i="4" s="1"/>
  <c r="C8" i="4" s="1"/>
  <c r="E8" i="4" s="1"/>
  <c r="E7" i="4"/>
  <c r="A131" i="3"/>
  <c r="A132" i="3" s="1"/>
  <c r="A133" i="3" s="1"/>
  <c r="A134" i="3" s="1"/>
  <c r="A135" i="3" s="1"/>
  <c r="A136" i="3" s="1"/>
  <c r="A137" i="3" s="1"/>
  <c r="A138" i="3" s="1"/>
  <c r="A139" i="3" s="1"/>
  <c r="A140" i="3" s="1"/>
  <c r="A141" i="3" s="1"/>
  <c r="A142" i="3" s="1"/>
  <c r="A143" i="3" s="1"/>
  <c r="A144" i="3" s="1"/>
  <c r="A145" i="3" s="1"/>
  <c r="A146" i="3" s="1"/>
  <c r="A147" i="3" s="1"/>
  <c r="A148" i="3" s="1"/>
  <c r="A149" i="3" s="1"/>
  <c r="A150" i="3" s="1"/>
  <c r="A151" i="3" s="1"/>
  <c r="A152" i="3" s="1"/>
  <c r="A153" i="3" s="1"/>
  <c r="A154" i="3" s="1"/>
  <c r="A155" i="3" s="1"/>
  <c r="A156" i="3" s="1"/>
  <c r="A157" i="3" s="1"/>
  <c r="A158" i="3" s="1"/>
  <c r="A159" i="3" s="1"/>
  <c r="A160" i="3" s="1"/>
  <c r="A161" i="3" s="1"/>
  <c r="A162" i="3" s="1"/>
  <c r="A163" i="3" s="1"/>
  <c r="A164" i="3" s="1"/>
  <c r="A165" i="3" s="1"/>
  <c r="A166" i="3" s="1"/>
  <c r="A167" i="3" s="1"/>
  <c r="A168" i="3" s="1"/>
  <c r="A169" i="3" s="1"/>
  <c r="A170" i="3" s="1"/>
  <c r="A171" i="3" s="1"/>
  <c r="A172" i="3" s="1"/>
  <c r="A173" i="3" s="1"/>
  <c r="A174" i="3" s="1"/>
  <c r="A175" i="3" s="1"/>
  <c r="A176" i="3" s="1"/>
  <c r="A177" i="3" s="1"/>
  <c r="A178" i="3" s="1"/>
  <c r="A179" i="3" s="1"/>
  <c r="A180" i="3" s="1"/>
  <c r="A181" i="3" s="1"/>
  <c r="A182" i="3" s="1"/>
  <c r="A183" i="3" s="1"/>
  <c r="A184" i="3" s="1"/>
  <c r="A185" i="3" s="1"/>
  <c r="A186" i="3" s="1"/>
  <c r="A187" i="3" s="1"/>
  <c r="A188" i="3" s="1"/>
  <c r="A189" i="3" s="1"/>
  <c r="A190" i="3" s="1"/>
  <c r="A191" i="3" s="1"/>
  <c r="A192" i="3" s="1"/>
  <c r="A193" i="3" s="1"/>
  <c r="A194" i="3" s="1"/>
  <c r="A195" i="3" s="1"/>
  <c r="A196" i="3" s="1"/>
  <c r="A197" i="3" s="1"/>
  <c r="A198" i="3" s="1"/>
  <c r="A199" i="3" s="1"/>
  <c r="A200" i="3" s="1"/>
  <c r="A201" i="3" s="1"/>
  <c r="A202" i="3" s="1"/>
  <c r="A203" i="3" s="1"/>
  <c r="A204" i="3" s="1"/>
  <c r="A205" i="3" s="1"/>
  <c r="A206" i="3" s="1"/>
  <c r="A207" i="3" s="1"/>
  <c r="A208" i="3" s="1"/>
  <c r="A209" i="3" s="1"/>
  <c r="A210" i="3" s="1"/>
  <c r="A211" i="3" s="1"/>
  <c r="A212" i="3" s="1"/>
  <c r="A213" i="3" s="1"/>
  <c r="A214" i="3" s="1"/>
  <c r="A215" i="3" s="1"/>
  <c r="A216" i="3" s="1"/>
  <c r="A217" i="3" s="1"/>
  <c r="A218" i="3" s="1"/>
  <c r="A219" i="3" s="1"/>
  <c r="A220" i="3" s="1"/>
  <c r="A221" i="3" s="1"/>
  <c r="A222" i="3" s="1"/>
  <c r="A223" i="3" s="1"/>
  <c r="A224" i="3" s="1"/>
  <c r="A225" i="3" s="1"/>
  <c r="A226" i="3" s="1"/>
  <c r="A227" i="3" s="1"/>
  <c r="A228" i="3" s="1"/>
  <c r="A229" i="3" s="1"/>
  <c r="A230" i="3" s="1"/>
  <c r="A231" i="3" s="1"/>
  <c r="A232" i="3" s="1"/>
  <c r="A233" i="3" s="1"/>
  <c r="A234" i="3" s="1"/>
  <c r="A235" i="3" s="1"/>
  <c r="A236" i="3" s="1"/>
  <c r="A237" i="3" s="1"/>
  <c r="A238" i="3" s="1"/>
  <c r="A239" i="3" s="1"/>
  <c r="A240" i="3" s="1"/>
  <c r="A241" i="3" s="1"/>
  <c r="A242" i="3" s="1"/>
  <c r="A243" i="3" s="1"/>
  <c r="A244" i="3" s="1"/>
  <c r="A245" i="3" s="1"/>
  <c r="A246" i="3" s="1"/>
  <c r="A247" i="3" s="1"/>
  <c r="A248" i="3" s="1"/>
  <c r="A249" i="3" s="1"/>
  <c r="A250" i="3" s="1"/>
  <c r="A251" i="3" s="1"/>
  <c r="A252" i="3" s="1"/>
  <c r="A253" i="3" s="1"/>
  <c r="A254" i="3" s="1"/>
  <c r="A255" i="3" s="1"/>
  <c r="A256" i="3" s="1"/>
  <c r="A257" i="3" s="1"/>
  <c r="A258" i="3" s="1"/>
  <c r="A259" i="3" s="1"/>
  <c r="A260" i="3" s="1"/>
  <c r="A261" i="3" s="1"/>
  <c r="A262" i="3" s="1"/>
  <c r="A263" i="3" s="1"/>
  <c r="A264" i="3" s="1"/>
  <c r="A265" i="3" s="1"/>
  <c r="A266" i="3" s="1"/>
  <c r="A267" i="3" s="1"/>
  <c r="A268" i="3" s="1"/>
  <c r="A269" i="3" s="1"/>
  <c r="A270" i="3" s="1"/>
  <c r="A271" i="3" s="1"/>
  <c r="A272" i="3" s="1"/>
  <c r="A273" i="3" s="1"/>
  <c r="A274" i="3" s="1"/>
  <c r="A275" i="3" s="1"/>
  <c r="A276" i="3" s="1"/>
  <c r="A277" i="3" s="1"/>
  <c r="A278" i="3" s="1"/>
  <c r="A279" i="3" s="1"/>
  <c r="A280" i="3" s="1"/>
  <c r="A281" i="3" s="1"/>
  <c r="A282" i="3" s="1"/>
  <c r="A283" i="3" s="1"/>
  <c r="A284" i="3" s="1"/>
  <c r="A285" i="3" s="1"/>
  <c r="A286" i="3" s="1"/>
  <c r="A287" i="3" s="1"/>
  <c r="A288" i="3" s="1"/>
  <c r="A289" i="3" s="1"/>
  <c r="A290" i="3" s="1"/>
  <c r="A291" i="3" s="1"/>
  <c r="A292" i="3" s="1"/>
  <c r="A293" i="3" s="1"/>
  <c r="A294" i="3" s="1"/>
  <c r="A295" i="3" s="1"/>
  <c r="A296" i="3" s="1"/>
  <c r="A297" i="3" s="1"/>
  <c r="A298" i="3" s="1"/>
  <c r="A299" i="3" s="1"/>
  <c r="A300" i="3" s="1"/>
  <c r="A301" i="3" s="1"/>
  <c r="A302" i="3" s="1"/>
  <c r="A303" i="3" s="1"/>
  <c r="A304" i="3" s="1"/>
  <c r="A305" i="3" s="1"/>
  <c r="A306" i="3" s="1"/>
  <c r="A307" i="3" s="1"/>
  <c r="A308" i="3" s="1"/>
  <c r="A309" i="3" s="1"/>
  <c r="A310" i="3" s="1"/>
  <c r="A311" i="3" s="1"/>
  <c r="A312" i="3" s="1"/>
  <c r="A313" i="3" s="1"/>
  <c r="A314" i="3" s="1"/>
  <c r="A315" i="3" s="1"/>
  <c r="A316" i="3" s="1"/>
  <c r="A317" i="3" s="1"/>
  <c r="A318" i="3" s="1"/>
  <c r="A319" i="3" s="1"/>
  <c r="A320" i="3" s="1"/>
  <c r="A321" i="3" s="1"/>
  <c r="A322" i="3" s="1"/>
  <c r="A323" i="3" s="1"/>
  <c r="A324" i="3" s="1"/>
  <c r="A325" i="3" s="1"/>
  <c r="A326" i="3" s="1"/>
  <c r="A327" i="3" s="1"/>
  <c r="A328" i="3" s="1"/>
  <c r="A329" i="3" s="1"/>
  <c r="A330" i="3" s="1"/>
  <c r="A331" i="3" s="1"/>
  <c r="A332" i="3" s="1"/>
  <c r="A333" i="3" s="1"/>
  <c r="A334" i="3" s="1"/>
  <c r="A335" i="3" s="1"/>
  <c r="A336" i="3" s="1"/>
  <c r="A337" i="3" s="1"/>
  <c r="A338" i="3" s="1"/>
  <c r="A339" i="3" s="1"/>
  <c r="A340" i="3" s="1"/>
  <c r="A341" i="3" s="1"/>
  <c r="A342" i="3" s="1"/>
  <c r="A343" i="3" s="1"/>
  <c r="A344" i="3" s="1"/>
  <c r="A345" i="3" s="1"/>
  <c r="A346" i="3" s="1"/>
  <c r="A347" i="3" s="1"/>
  <c r="A348" i="3" s="1"/>
  <c r="A349" i="3" s="1"/>
  <c r="A350" i="3" s="1"/>
  <c r="A351" i="3" s="1"/>
  <c r="A352" i="3" s="1"/>
  <c r="A353" i="3" s="1"/>
  <c r="A354" i="3" s="1"/>
  <c r="A355" i="3" s="1"/>
  <c r="A356" i="3" s="1"/>
  <c r="A357" i="3" s="1"/>
  <c r="A358" i="3" s="1"/>
  <c r="A359" i="3" s="1"/>
  <c r="A360" i="3" s="1"/>
  <c r="A361" i="3" s="1"/>
  <c r="A362" i="3" s="1"/>
  <c r="A363" i="3" s="1"/>
  <c r="A364" i="3" s="1"/>
  <c r="A365" i="3" s="1"/>
  <c r="A366" i="3" s="1"/>
  <c r="A367" i="3" s="1"/>
  <c r="A368" i="3" s="1"/>
  <c r="A369" i="3" s="1"/>
  <c r="A370" i="3" s="1"/>
  <c r="A371" i="3" s="1"/>
  <c r="A372" i="3" s="1"/>
  <c r="A373" i="3" s="1"/>
  <c r="A374" i="3" s="1"/>
  <c r="A375" i="3" s="1"/>
  <c r="A376" i="3" s="1"/>
  <c r="A377" i="3" s="1"/>
  <c r="A378" i="3" s="1"/>
  <c r="A379" i="3" s="1"/>
  <c r="A380" i="3" s="1"/>
  <c r="A381" i="3" s="1"/>
  <c r="A382" i="3" s="1"/>
  <c r="A383" i="3" s="1"/>
  <c r="A384" i="3" s="1"/>
  <c r="A385" i="3" s="1"/>
  <c r="A386" i="3" s="1"/>
  <c r="A387" i="3" s="1"/>
  <c r="A388" i="3" s="1"/>
  <c r="A389" i="3" s="1"/>
  <c r="A390" i="3" s="1"/>
  <c r="A391" i="3" s="1"/>
  <c r="A392" i="3" s="1"/>
  <c r="A393" i="3" s="1"/>
  <c r="A394" i="3" s="1"/>
  <c r="A395" i="3" s="1"/>
  <c r="A396" i="3" s="1"/>
  <c r="A397" i="3" s="1"/>
  <c r="A398" i="3" s="1"/>
  <c r="A399" i="3" s="1"/>
  <c r="A400" i="3" s="1"/>
  <c r="A401" i="3" s="1"/>
  <c r="A402" i="3" s="1"/>
  <c r="A403" i="3" s="1"/>
  <c r="A404" i="3" s="1"/>
  <c r="A405" i="3" s="1"/>
  <c r="A406" i="3" s="1"/>
  <c r="A407" i="3" s="1"/>
  <c r="A408" i="3" s="1"/>
  <c r="A409" i="3" s="1"/>
  <c r="A410" i="3" s="1"/>
  <c r="A411" i="3" s="1"/>
  <c r="A412" i="3" s="1"/>
  <c r="A413" i="3" s="1"/>
  <c r="A414" i="3" s="1"/>
  <c r="A415" i="3" s="1"/>
  <c r="A416" i="3" s="1"/>
  <c r="A417" i="3" s="1"/>
  <c r="A418" i="3" s="1"/>
  <c r="A419" i="3" s="1"/>
  <c r="A420" i="3" s="1"/>
  <c r="A421" i="3" s="1"/>
  <c r="A422" i="3" s="1"/>
  <c r="A423" i="3" s="1"/>
  <c r="A424" i="3" s="1"/>
  <c r="A425" i="3" s="1"/>
  <c r="A426" i="3" s="1"/>
  <c r="A427" i="3" s="1"/>
  <c r="A428" i="3" s="1"/>
  <c r="A429" i="3" s="1"/>
  <c r="A430" i="3" s="1"/>
  <c r="A431" i="3" s="1"/>
  <c r="A432" i="3" s="1"/>
  <c r="A433" i="3" s="1"/>
  <c r="A434" i="3" s="1"/>
  <c r="A435" i="3" s="1"/>
  <c r="A436" i="3" s="1"/>
  <c r="A437" i="3" s="1"/>
  <c r="A438" i="3" s="1"/>
  <c r="A439" i="3" s="1"/>
  <c r="A440" i="3" s="1"/>
  <c r="A441" i="3" s="1"/>
  <c r="A442" i="3" s="1"/>
  <c r="A443" i="3" s="1"/>
  <c r="A444" i="3" s="1"/>
  <c r="A445" i="3" s="1"/>
  <c r="A446" i="3" s="1"/>
  <c r="A447" i="3" s="1"/>
  <c r="A448" i="3" s="1"/>
  <c r="A449" i="3" s="1"/>
  <c r="A450" i="3" s="1"/>
  <c r="A451" i="3" s="1"/>
  <c r="A452" i="3" s="1"/>
  <c r="A453" i="3" s="1"/>
  <c r="A454" i="3" s="1"/>
  <c r="A455" i="3" s="1"/>
  <c r="A456" i="3" s="1"/>
  <c r="A457" i="3" s="1"/>
  <c r="A458" i="3" s="1"/>
  <c r="A459" i="3" s="1"/>
  <c r="A460" i="3" s="1"/>
  <c r="A461" i="3" s="1"/>
  <c r="A462" i="3" s="1"/>
  <c r="A463" i="3" s="1"/>
  <c r="A464" i="3" s="1"/>
  <c r="A465" i="3" s="1"/>
  <c r="A466" i="3" s="1"/>
  <c r="A467" i="3" s="1"/>
  <c r="A468" i="3" s="1"/>
  <c r="A469" i="3" s="1"/>
  <c r="A470" i="3" s="1"/>
  <c r="A471" i="3" s="1"/>
  <c r="A472" i="3" s="1"/>
  <c r="A473" i="3" s="1"/>
  <c r="A474" i="3" s="1"/>
  <c r="A475" i="3" s="1"/>
  <c r="A476" i="3" s="1"/>
  <c r="A477" i="3" s="1"/>
  <c r="A478" i="3" s="1"/>
  <c r="A479" i="3" s="1"/>
  <c r="A480" i="3" s="1"/>
  <c r="A481" i="3" s="1"/>
  <c r="A482" i="3" s="1"/>
  <c r="A483" i="3" s="1"/>
  <c r="A484" i="3" s="1"/>
  <c r="A485" i="3" s="1"/>
  <c r="A486" i="3" s="1"/>
  <c r="A487" i="3" s="1"/>
  <c r="A488" i="3" s="1"/>
  <c r="A489" i="3" s="1"/>
  <c r="A490" i="3" s="1"/>
  <c r="A491" i="3" s="1"/>
  <c r="A492" i="3" s="1"/>
  <c r="A493" i="3" s="1"/>
  <c r="A494" i="3" s="1"/>
  <c r="A495" i="3" s="1"/>
  <c r="A496" i="3" s="1"/>
  <c r="A497" i="3" s="1"/>
  <c r="A498" i="3" s="1"/>
  <c r="A499" i="3" s="1"/>
  <c r="A500" i="3" s="1"/>
  <c r="A501" i="3" s="1"/>
  <c r="A502" i="3" s="1"/>
  <c r="A503" i="3" s="1"/>
  <c r="A504" i="3" s="1"/>
  <c r="A505" i="3" s="1"/>
  <c r="A506" i="3" s="1"/>
  <c r="A507" i="3" s="1"/>
  <c r="A508" i="3" s="1"/>
  <c r="A509" i="3" s="1"/>
  <c r="A510" i="3" s="1"/>
  <c r="A511" i="3" s="1"/>
  <c r="A512" i="3" s="1"/>
  <c r="A513" i="3" s="1"/>
  <c r="A514" i="3" s="1"/>
  <c r="A515" i="3" s="1"/>
  <c r="A516" i="3" s="1"/>
  <c r="A517" i="3" s="1"/>
  <c r="A518" i="3" s="1"/>
  <c r="A519" i="3" s="1"/>
  <c r="A520" i="3" s="1"/>
  <c r="A521" i="3" s="1"/>
  <c r="A522" i="3" s="1"/>
  <c r="A523" i="3" s="1"/>
  <c r="A524" i="3" s="1"/>
  <c r="A525" i="3" s="1"/>
  <c r="A526" i="3" s="1"/>
  <c r="A527" i="3" s="1"/>
  <c r="A528" i="3" s="1"/>
  <c r="A529" i="3" s="1"/>
  <c r="A530" i="3" s="1"/>
  <c r="A531" i="3" s="1"/>
  <c r="A532" i="3" s="1"/>
  <c r="A533" i="3" s="1"/>
  <c r="A534" i="3" s="1"/>
  <c r="A535" i="3" s="1"/>
  <c r="A536" i="3" s="1"/>
  <c r="A537" i="3" s="1"/>
  <c r="A538" i="3" s="1"/>
  <c r="A539" i="3" s="1"/>
  <c r="A540" i="3" s="1"/>
  <c r="A541" i="3" s="1"/>
  <c r="A542" i="3" s="1"/>
  <c r="A543" i="3" s="1"/>
  <c r="A544" i="3" s="1"/>
  <c r="A545" i="3" s="1"/>
  <c r="A546" i="3" s="1"/>
  <c r="A547" i="3" s="1"/>
  <c r="A548" i="3" s="1"/>
  <c r="A549" i="3" s="1"/>
  <c r="A550" i="3" s="1"/>
  <c r="A551" i="3" s="1"/>
  <c r="A552" i="3" s="1"/>
  <c r="A553" i="3" s="1"/>
  <c r="A554" i="3" s="1"/>
  <c r="A555" i="3" s="1"/>
  <c r="A556" i="3" s="1"/>
  <c r="A557" i="3" s="1"/>
  <c r="A558" i="3" s="1"/>
  <c r="A559" i="3" s="1"/>
  <c r="A560" i="3" s="1"/>
  <c r="A561" i="3" s="1"/>
  <c r="A562" i="3" s="1"/>
  <c r="A563" i="3" s="1"/>
  <c r="A564" i="3" s="1"/>
  <c r="A565" i="3" s="1"/>
  <c r="A566" i="3" s="1"/>
  <c r="A567" i="3" s="1"/>
  <c r="A568" i="3" s="1"/>
  <c r="A569" i="3" s="1"/>
  <c r="A570" i="3" s="1"/>
  <c r="A571" i="3" s="1"/>
  <c r="A572" i="3" s="1"/>
  <c r="A573" i="3" s="1"/>
  <c r="A574" i="3" s="1"/>
  <c r="A575" i="3" s="1"/>
  <c r="A576" i="3" s="1"/>
  <c r="A577" i="3" s="1"/>
  <c r="A578" i="3" s="1"/>
  <c r="A579" i="3" s="1"/>
  <c r="A580" i="3" s="1"/>
  <c r="A581" i="3" s="1"/>
  <c r="A582" i="3" s="1"/>
  <c r="A583" i="3" s="1"/>
  <c r="A584" i="3" s="1"/>
  <c r="A585" i="3" s="1"/>
  <c r="A586" i="3" s="1"/>
  <c r="A587" i="3" s="1"/>
  <c r="A588" i="3" s="1"/>
  <c r="A589" i="3" s="1"/>
  <c r="A590" i="3" s="1"/>
  <c r="A591" i="3" s="1"/>
  <c r="A592" i="3" s="1"/>
  <c r="A593" i="3" s="1"/>
  <c r="A594" i="3" s="1"/>
  <c r="A595" i="3" s="1"/>
  <c r="A596" i="3" s="1"/>
  <c r="A597" i="3" s="1"/>
  <c r="A598" i="3" s="1"/>
  <c r="A599" i="3" s="1"/>
  <c r="A600" i="3" s="1"/>
  <c r="A601" i="3" s="1"/>
  <c r="A602" i="3" s="1"/>
  <c r="A603" i="3" s="1"/>
  <c r="A604" i="3" s="1"/>
  <c r="A605" i="3" s="1"/>
  <c r="A606" i="3" s="1"/>
  <c r="A607" i="3" s="1"/>
  <c r="A608" i="3" s="1"/>
  <c r="A609" i="3" s="1"/>
  <c r="A610" i="3" s="1"/>
  <c r="A611" i="3" s="1"/>
  <c r="A612" i="3" s="1"/>
  <c r="A613" i="3" s="1"/>
  <c r="A614" i="3" s="1"/>
  <c r="A615" i="3" s="1"/>
  <c r="A616" i="3" s="1"/>
  <c r="A617" i="3" s="1"/>
  <c r="A618" i="3" s="1"/>
  <c r="U484" i="3" l="1"/>
  <c r="T483" i="3"/>
  <c r="T564" i="3"/>
  <c r="U565" i="3"/>
  <c r="U525" i="3"/>
  <c r="T524" i="3"/>
  <c r="T605" i="3"/>
  <c r="U606" i="3"/>
  <c r="T323" i="3"/>
  <c r="U324" i="3"/>
  <c r="T404" i="3"/>
  <c r="U405" i="3"/>
  <c r="T445" i="3"/>
  <c r="U446" i="3"/>
  <c r="T364" i="3"/>
  <c r="U365" i="3"/>
  <c r="U285" i="3"/>
  <c r="T284" i="3"/>
  <c r="T243" i="3"/>
  <c r="U244" i="3"/>
  <c r="T203" i="3"/>
  <c r="U204" i="3"/>
  <c r="F7" i="4"/>
  <c r="J4" i="4" s="1"/>
  <c r="H7" i="4" s="1"/>
  <c r="U607" i="3" l="1"/>
  <c r="T606" i="3"/>
  <c r="T525" i="3"/>
  <c r="U526" i="3"/>
  <c r="U566" i="3"/>
  <c r="T565" i="3"/>
  <c r="T484" i="3"/>
  <c r="U485" i="3"/>
  <c r="T405" i="3"/>
  <c r="U406" i="3"/>
  <c r="U366" i="3"/>
  <c r="T365" i="3"/>
  <c r="U447" i="3"/>
  <c r="T446" i="3"/>
  <c r="U325" i="3"/>
  <c r="T324" i="3"/>
  <c r="T244" i="3"/>
  <c r="U245" i="3"/>
  <c r="U286" i="3"/>
  <c r="T285" i="3"/>
  <c r="T204" i="3"/>
  <c r="U205" i="3"/>
  <c r="G4" i="3"/>
  <c r="U486" i="3" l="1"/>
  <c r="T485" i="3"/>
  <c r="T566" i="3"/>
  <c r="U567" i="3"/>
  <c r="U527" i="3"/>
  <c r="T526" i="3"/>
  <c r="T607" i="3"/>
  <c r="U608" i="3"/>
  <c r="U448" i="3"/>
  <c r="T447" i="3"/>
  <c r="T325" i="3"/>
  <c r="U326" i="3"/>
  <c r="T366" i="3"/>
  <c r="U367" i="3"/>
  <c r="U407" i="3"/>
  <c r="T406" i="3"/>
  <c r="U246" i="3"/>
  <c r="T245" i="3"/>
  <c r="U287" i="3"/>
  <c r="T286" i="3"/>
  <c r="T205" i="3"/>
  <c r="U206" i="3"/>
  <c r="H121" i="3"/>
  <c r="G126" i="3" s="1"/>
  <c r="U609" i="3" l="1"/>
  <c r="T608" i="3"/>
  <c r="U528" i="3"/>
  <c r="T527" i="3"/>
  <c r="U568" i="3"/>
  <c r="T567" i="3"/>
  <c r="U487" i="3"/>
  <c r="T486" i="3"/>
  <c r="T407" i="3"/>
  <c r="U408" i="3"/>
  <c r="U368" i="3"/>
  <c r="T367" i="3"/>
  <c r="T326" i="3"/>
  <c r="U327" i="3"/>
  <c r="T448" i="3"/>
  <c r="U449" i="3"/>
  <c r="T287" i="3"/>
  <c r="U288" i="3"/>
  <c r="U247" i="3"/>
  <c r="T246" i="3"/>
  <c r="U207" i="3"/>
  <c r="T206" i="3"/>
  <c r="D632" i="3"/>
  <c r="J71" i="3"/>
  <c r="J70" i="3"/>
  <c r="H62" i="3"/>
  <c r="T487" i="3" l="1"/>
  <c r="U488" i="3"/>
  <c r="T568" i="3"/>
  <c r="U569" i="3"/>
  <c r="T528" i="3"/>
  <c r="U529" i="3"/>
  <c r="U610" i="3"/>
  <c r="T609" i="3"/>
  <c r="U450" i="3"/>
  <c r="T450" i="3" s="1"/>
  <c r="T449" i="3"/>
  <c r="U328" i="3"/>
  <c r="T327" i="3"/>
  <c r="T368" i="3"/>
  <c r="U369" i="3"/>
  <c r="U409" i="3"/>
  <c r="T408" i="3"/>
  <c r="T288" i="3"/>
  <c r="U289" i="3"/>
  <c r="T247" i="3"/>
  <c r="U248" i="3"/>
  <c r="T207" i="3"/>
  <c r="U208" i="3"/>
  <c r="J66" i="3"/>
  <c r="D71" i="3"/>
  <c r="D68" i="3"/>
  <c r="D66" i="3"/>
  <c r="J64" i="3"/>
  <c r="D75" i="3"/>
  <c r="D73" i="3"/>
  <c r="D70" i="3"/>
  <c r="D67" i="3"/>
  <c r="J65" i="3"/>
  <c r="J63" i="3"/>
  <c r="D74" i="3"/>
  <c r="D72" i="3"/>
  <c r="D69" i="3"/>
  <c r="U611" i="3" l="1"/>
  <c r="T611" i="3" s="1"/>
  <c r="T610" i="3"/>
  <c r="U530" i="3"/>
  <c r="T529" i="3"/>
  <c r="T569" i="3"/>
  <c r="U570" i="3"/>
  <c r="U489" i="3"/>
  <c r="T488" i="3"/>
  <c r="T409" i="3"/>
  <c r="U410" i="3"/>
  <c r="U370" i="3"/>
  <c r="T369" i="3"/>
  <c r="T328" i="3"/>
  <c r="U329" i="3"/>
  <c r="U249" i="3"/>
  <c r="T248" i="3"/>
  <c r="U290" i="3"/>
  <c r="T290" i="3" s="1"/>
  <c r="T289" i="3"/>
  <c r="T208" i="3"/>
  <c r="U209" i="3"/>
  <c r="D91" i="3"/>
  <c r="D83" i="3"/>
  <c r="D86" i="3"/>
  <c r="J80" i="3"/>
  <c r="D90" i="3"/>
  <c r="D84" i="3"/>
  <c r="J79" i="3"/>
  <c r="D89" i="3"/>
  <c r="J82" i="3"/>
  <c r="J83" i="3" s="1"/>
  <c r="D88" i="3"/>
  <c r="D82" i="3"/>
  <c r="J81" i="3"/>
  <c r="C80" i="3" s="1"/>
  <c r="D87" i="3"/>
  <c r="D85" i="3"/>
  <c r="J67" i="3"/>
  <c r="J72" i="3" s="1"/>
  <c r="C64" i="3"/>
  <c r="U490" i="3" l="1"/>
  <c r="T489" i="3"/>
  <c r="U571" i="3"/>
  <c r="T570" i="3"/>
  <c r="T530" i="3"/>
  <c r="U531" i="3"/>
  <c r="T531" i="3" s="1"/>
  <c r="U330" i="3"/>
  <c r="T329" i="3"/>
  <c r="U371" i="3"/>
  <c r="T371" i="3" s="1"/>
  <c r="T370" i="3"/>
  <c r="U411" i="3"/>
  <c r="T410" i="3"/>
  <c r="U250" i="3"/>
  <c r="T249" i="3"/>
  <c r="U210" i="3"/>
  <c r="T210" i="3" s="1"/>
  <c r="T209" i="3"/>
  <c r="D80" i="3"/>
  <c r="J84" i="3"/>
  <c r="J88" i="3"/>
  <c r="J85" i="3"/>
  <c r="D64" i="3"/>
  <c r="J68" i="3"/>
  <c r="H94" i="3"/>
  <c r="T571" i="3" l="1"/>
  <c r="U572" i="3"/>
  <c r="T572" i="3" s="1"/>
  <c r="T490" i="3"/>
  <c r="U491" i="3"/>
  <c r="T491" i="3" s="1"/>
  <c r="U412" i="3"/>
  <c r="T412" i="3" s="1"/>
  <c r="T411" i="3"/>
  <c r="T330" i="3"/>
  <c r="U331" i="3"/>
  <c r="T331" i="3" s="1"/>
  <c r="U251" i="3"/>
  <c r="T251" i="3" s="1"/>
  <c r="T250" i="3"/>
  <c r="J89" i="3"/>
  <c r="C81" i="3" s="1"/>
  <c r="D107" i="3"/>
  <c r="D106" i="3"/>
  <c r="D100" i="3"/>
  <c r="J97" i="3"/>
  <c r="C96" i="3" s="1"/>
  <c r="D102" i="3"/>
  <c r="D101" i="3"/>
  <c r="J95" i="3"/>
  <c r="D105" i="3"/>
  <c r="D99" i="3"/>
  <c r="J98" i="3"/>
  <c r="J99" i="3" s="1"/>
  <c r="J100" i="3" s="1"/>
  <c r="J101" i="3" s="1"/>
  <c r="D104" i="3"/>
  <c r="D98" i="3"/>
  <c r="J96" i="3"/>
  <c r="D103" i="3"/>
  <c r="J69" i="3"/>
  <c r="D81" i="3" l="1"/>
  <c r="E80" i="3"/>
  <c r="I77" i="3" s="1"/>
  <c r="G80" i="3" s="1"/>
  <c r="J104" i="3"/>
  <c r="J105" i="3" s="1"/>
  <c r="C97" i="3" s="1"/>
  <c r="D97" i="3" s="1"/>
  <c r="D96" i="3"/>
  <c r="J73" i="3"/>
  <c r="U146" i="3"/>
  <c r="U154" i="3"/>
  <c r="V154" i="3"/>
  <c r="V138" i="3"/>
  <c r="V146" i="3"/>
  <c r="U138" i="3"/>
  <c r="E96" i="3" l="1"/>
  <c r="I93" i="3" s="1"/>
  <c r="G96" i="3" s="1"/>
  <c r="C65" i="3"/>
  <c r="E64" i="3" s="1"/>
  <c r="T154" i="3"/>
  <c r="U155" i="3"/>
  <c r="V155" i="3"/>
  <c r="V156" i="3" s="1"/>
  <c r="V157" i="3" s="1"/>
  <c r="V158" i="3" s="1"/>
  <c r="V159" i="3" s="1"/>
  <c r="V160" i="3" s="1"/>
  <c r="V161" i="3" s="1"/>
  <c r="V162" i="3" s="1"/>
  <c r="V163" i="3" s="1"/>
  <c r="V164" i="3" s="1"/>
  <c r="V165" i="3" s="1"/>
  <c r="V166" i="3" s="1"/>
  <c r="V167" i="3" s="1"/>
  <c r="V168" i="3" s="1"/>
  <c r="V169" i="3" s="1"/>
  <c r="V170" i="3" s="1"/>
  <c r="T146" i="3"/>
  <c r="U147" i="3"/>
  <c r="V147" i="3"/>
  <c r="V148" i="3" s="1"/>
  <c r="V149" i="3" s="1"/>
  <c r="V150" i="3" s="1"/>
  <c r="V151" i="3" s="1"/>
  <c r="V152" i="3" s="1"/>
  <c r="V153" i="3" s="1"/>
  <c r="V139" i="3"/>
  <c r="V140" i="3" s="1"/>
  <c r="V141" i="3" s="1"/>
  <c r="V142" i="3" s="1"/>
  <c r="V143" i="3" s="1"/>
  <c r="V144" i="3" s="1"/>
  <c r="V145" i="3" s="1"/>
  <c r="U139" i="3"/>
  <c r="T138" i="3"/>
  <c r="G108" i="3" l="1"/>
  <c r="D65" i="3"/>
  <c r="I61" i="3"/>
  <c r="G64" i="3" s="1"/>
  <c r="T155" i="3"/>
  <c r="U156" i="3"/>
  <c r="T156" i="3" s="1"/>
  <c r="T147" i="3"/>
  <c r="U148" i="3"/>
  <c r="T148" i="3" s="1"/>
  <c r="U140" i="3"/>
  <c r="T139" i="3"/>
  <c r="U157" i="3" l="1"/>
  <c r="T157" i="3" s="1"/>
  <c r="U149" i="3"/>
  <c r="T149" i="3" s="1"/>
  <c r="U141" i="3"/>
  <c r="T140" i="3"/>
  <c r="U158" i="3" l="1"/>
  <c r="T158" i="3" s="1"/>
  <c r="U150" i="3"/>
  <c r="T150" i="3" s="1"/>
  <c r="U142" i="3"/>
  <c r="T141" i="3"/>
  <c r="U159" i="3" l="1"/>
  <c r="T159" i="3" s="1"/>
  <c r="U151" i="3"/>
  <c r="T151" i="3" s="1"/>
  <c r="U143" i="3"/>
  <c r="T142" i="3"/>
  <c r="U160" i="3" l="1"/>
  <c r="T160" i="3" s="1"/>
  <c r="U152" i="3"/>
  <c r="T152" i="3" s="1"/>
  <c r="U144" i="3"/>
  <c r="T143" i="3"/>
  <c r="U161" i="3" l="1"/>
  <c r="U153" i="3"/>
  <c r="T153" i="3" s="1"/>
  <c r="U145" i="3"/>
  <c r="T144" i="3"/>
  <c r="T161" i="3" l="1"/>
  <c r="U162" i="3"/>
  <c r="T145" i="3"/>
  <c r="U163" i="3" l="1"/>
  <c r="T162" i="3"/>
  <c r="T163" i="3" l="1"/>
  <c r="U164" i="3"/>
  <c r="U165" i="3" l="1"/>
  <c r="T164" i="3"/>
  <c r="U166" i="3" l="1"/>
  <c r="T165" i="3"/>
  <c r="U167" i="3" l="1"/>
  <c r="T166" i="3"/>
  <c r="T167" i="3" l="1"/>
  <c r="U168" i="3"/>
  <c r="T168" i="3" l="1"/>
  <c r="U169" i="3"/>
  <c r="U170" i="3" l="1"/>
  <c r="T170" i="3" s="1"/>
  <c r="T169" i="3"/>
</calcChain>
</file>

<file path=xl/comments1.xml><?xml version="1.0" encoding="utf-8"?>
<comments xmlns="http://schemas.openxmlformats.org/spreadsheetml/2006/main">
  <authors>
    <author>SACHIN</author>
  </authors>
  <commentList>
    <comment ref="C9" authorId="0" shapeId="0">
      <text>
        <r>
          <rPr>
            <b/>
            <sz val="18"/>
            <color indexed="81"/>
            <rFont val="Tahoma"/>
            <family val="2"/>
          </rPr>
          <t>SACHIN:</t>
        </r>
        <r>
          <rPr>
            <sz val="18"/>
            <color indexed="81"/>
            <rFont val="Tahoma"/>
            <family val="2"/>
          </rPr>
          <t xml:space="preserve">
As per initiation Mail</t>
        </r>
      </text>
    </comment>
    <comment ref="C10" authorId="0" shapeId="0">
      <text>
        <r>
          <rPr>
            <b/>
            <sz val="9"/>
            <color indexed="81"/>
            <rFont val="Tahoma"/>
            <family val="2"/>
          </rPr>
          <t>SACHIN:</t>
        </r>
        <r>
          <rPr>
            <sz val="9"/>
            <color indexed="81"/>
            <rFont val="Tahoma"/>
            <family val="2"/>
          </rPr>
          <t xml:space="preserve">
As per maps</t>
        </r>
      </text>
    </comment>
    <comment ref="I10" authorId="0" shapeId="0">
      <text>
        <r>
          <rPr>
            <b/>
            <sz val="9"/>
            <color indexed="81"/>
            <rFont val="Tahoma"/>
            <family val="2"/>
          </rPr>
          <t>SACHIN:</t>
        </r>
        <r>
          <rPr>
            <sz val="9"/>
            <color indexed="81"/>
            <rFont val="Tahoma"/>
            <family val="2"/>
          </rPr>
          <t xml:space="preserve">
As per maps</t>
        </r>
      </text>
    </comment>
    <comment ref="C11" authorId="0" shapeId="0">
      <text>
        <r>
          <rPr>
            <b/>
            <sz val="9"/>
            <color indexed="81"/>
            <rFont val="Tahoma"/>
            <family val="2"/>
          </rPr>
          <t>SACHIN:</t>
        </r>
        <r>
          <rPr>
            <sz val="9"/>
            <color indexed="81"/>
            <rFont val="Tahoma"/>
            <family val="2"/>
          </rPr>
          <t xml:space="preserve">
As per maps</t>
        </r>
      </text>
    </comment>
    <comment ref="C17" authorId="0" shapeId="0">
      <text>
        <r>
          <rPr>
            <b/>
            <sz val="12"/>
            <color indexed="81"/>
            <rFont val="Tahoma"/>
            <family val="2"/>
          </rPr>
          <t>Maybe same as RERA Registration Validity or different</t>
        </r>
      </text>
    </comment>
    <comment ref="G17" authorId="0" shapeId="0">
      <text>
        <r>
          <rPr>
            <b/>
            <sz val="18"/>
            <color indexed="81"/>
            <rFont val="Tahoma"/>
            <family val="2"/>
          </rPr>
          <t>From Rera</t>
        </r>
      </text>
    </comment>
    <comment ref="G20" authorId="0" shapeId="0">
      <text>
        <r>
          <rPr>
            <b/>
            <sz val="16"/>
            <color indexed="81"/>
            <rFont val="Tahoma"/>
            <family val="2"/>
          </rPr>
          <t>From RERA</t>
        </r>
      </text>
    </comment>
    <comment ref="G21" authorId="0" shapeId="0">
      <text>
        <r>
          <rPr>
            <b/>
            <sz val="16"/>
            <color indexed="81"/>
            <rFont val="Tahoma"/>
            <family val="2"/>
          </rPr>
          <t>From RERA</t>
        </r>
      </text>
    </comment>
    <comment ref="G27" authorId="0" shapeId="0">
      <text>
        <r>
          <rPr>
            <b/>
            <sz val="12"/>
            <color indexed="81"/>
            <rFont val="Tahoma"/>
            <family val="2"/>
          </rPr>
          <t>SACHIN:</t>
        </r>
        <r>
          <rPr>
            <sz val="12"/>
            <color indexed="81"/>
            <rFont val="Tahoma"/>
            <family val="2"/>
          </rPr>
          <t xml:space="preserve">
Road size should be in metre</t>
        </r>
      </text>
    </comment>
    <comment ref="G114" authorId="0" shapeId="0">
      <text>
        <r>
          <rPr>
            <b/>
            <sz val="16"/>
            <color indexed="81"/>
            <rFont val="Tahoma"/>
            <family val="2"/>
          </rPr>
          <t>Ready Recknor</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<sst xmlns="http://schemas.openxmlformats.org/spreadsheetml/2006/main" count="2246" uniqueCount="358">
  <si>
    <t>Boundaries</t>
  </si>
  <si>
    <t>North</t>
  </si>
  <si>
    <t>East</t>
  </si>
  <si>
    <t>West</t>
  </si>
  <si>
    <t>:</t>
  </si>
  <si>
    <t>As per Actual at site</t>
  </si>
  <si>
    <t>South</t>
  </si>
  <si>
    <t>As per Site / Actual</t>
  </si>
  <si>
    <t>Government Guideline/ Circle rate for Land (Rs per sqft)</t>
  </si>
  <si>
    <t>Authorized Signatory Name &amp; Signature</t>
  </si>
  <si>
    <t>Name of Valuation Agency</t>
  </si>
  <si>
    <t>As per Legal Documents</t>
  </si>
  <si>
    <t>Date of Technical Initiation</t>
  </si>
  <si>
    <t>Class of Locality</t>
  </si>
  <si>
    <t>Type of Road</t>
  </si>
  <si>
    <t>Distance from Railway Station (Km)</t>
  </si>
  <si>
    <t>Distance from Bus stand (Km)</t>
  </si>
  <si>
    <t>Distance from the Main Market (Km)</t>
  </si>
  <si>
    <t>Property falls under Seismic Zone</t>
  </si>
  <si>
    <t>Property Falls under Flood Zone</t>
  </si>
  <si>
    <t>Zone/Locality/Surrounding/Civic Amenities</t>
  </si>
  <si>
    <t>Any risk of Demolition</t>
  </si>
  <si>
    <t>Property Falls in Cyclone Zone</t>
  </si>
  <si>
    <t>Electrification/Electric poles observed</t>
  </si>
  <si>
    <t>Valuer Certification/Disclaimer</t>
  </si>
  <si>
    <t>Extra Amenities available</t>
  </si>
  <si>
    <t>Infrastructure in the area</t>
  </si>
  <si>
    <t>Status of Holding</t>
  </si>
  <si>
    <t>Government Guideline/ Circle rate for Flat/Unit/ Built up (Rs per sqft)</t>
  </si>
  <si>
    <t>Branch Name/ID</t>
  </si>
  <si>
    <t>Name of Engineer Visited the property</t>
  </si>
  <si>
    <t>Degree of Risk Associated</t>
  </si>
  <si>
    <t>Property Falls in CR Zone</t>
  </si>
  <si>
    <t>Date of Report Release</t>
  </si>
  <si>
    <t>Documents Provided by GHF</t>
  </si>
  <si>
    <t>Request from GHF Employee</t>
  </si>
  <si>
    <t>Name of the person met at site &amp; Contact No.</t>
  </si>
  <si>
    <t>NDMA Guidelines</t>
  </si>
  <si>
    <t>APF Report Format</t>
  </si>
  <si>
    <t>Project Name</t>
  </si>
  <si>
    <t>Data from APF Request Form</t>
  </si>
  <si>
    <t>As per ARF</t>
  </si>
  <si>
    <t>Builder Group Name</t>
  </si>
  <si>
    <t>Developer Name</t>
  </si>
  <si>
    <t>Developer Office Address</t>
  </si>
  <si>
    <t>General Details</t>
  </si>
  <si>
    <t>Name of Municipal Corporation/Authority</t>
  </si>
  <si>
    <t>RERA Registration No.</t>
  </si>
  <si>
    <t>RERA Registration Validity</t>
  </si>
  <si>
    <t>Project Launch Date</t>
  </si>
  <si>
    <t>Construction Start Date</t>
  </si>
  <si>
    <t>Proposed Date of Completion (As per RERA)</t>
  </si>
  <si>
    <t>Developer Bank Name (As per RERA)</t>
  </si>
  <si>
    <t>Project Type (Mixed, Residential, Comm.)</t>
  </si>
  <si>
    <t>FSI/FAR Permissible</t>
  </si>
  <si>
    <t>Total Number of Units Planned</t>
  </si>
  <si>
    <t>Total Number of Units Approved</t>
  </si>
  <si>
    <t>Project Structure</t>
  </si>
  <si>
    <t>Building/Tower Name/No.</t>
  </si>
  <si>
    <t>Type (Sale/Rehab)</t>
  </si>
  <si>
    <t>No. of Floors Approved</t>
  </si>
  <si>
    <t>Building Permission &amp; Other Approvals</t>
  </si>
  <si>
    <t>Construction as per Approved/ Sanctioned Plans</t>
  </si>
  <si>
    <t>LOI/IOD Details</t>
  </si>
  <si>
    <t>Approved Plan Details</t>
  </si>
  <si>
    <t>Environmental Clearance Details</t>
  </si>
  <si>
    <t>Airport Authority Clearance Details</t>
  </si>
  <si>
    <t>Change of User/Zone Certificate Details</t>
  </si>
  <si>
    <t>Other NOC Details</t>
  </si>
  <si>
    <t>Construction Status</t>
  </si>
  <si>
    <t xml:space="preserve">Project Specific Remarks &amp; Observation </t>
  </si>
  <si>
    <t>Name of the Project</t>
  </si>
  <si>
    <t>Guideline Values</t>
  </si>
  <si>
    <t>PSF Rates &amp; Other Charges</t>
  </si>
  <si>
    <t>Measurement Unit of Area (Sq. Ft./Sq. Mt.)</t>
  </si>
  <si>
    <t>Car Parking Charges</t>
  </si>
  <si>
    <t>Site &amp; Building/Tower Photographs</t>
  </si>
  <si>
    <t>Location Cum Root Map (Satelite View)</t>
  </si>
  <si>
    <t>I certify that to the best of my knowledge and belief:</t>
  </si>
  <si>
    <t>The statements of fact contained in this report are true and correct.</t>
  </si>
  <si>
    <t>The reported analyses, opinion and conclusions are limited only by the reported assumptions and limiting conditions, and are my personal, impartial, and unbiased professional analyses, opinions and conclusions.</t>
  </si>
  <si>
    <t>I have no present or prospective interest in the property that is the subject of this report, and I have no personal interest with respect to the parties involved.</t>
  </si>
  <si>
    <t>I have no bias with respect to the property that is the subject of this report or to the parties involved with this assignment.</t>
  </si>
  <si>
    <t>My engagement in this assignment was not contingent upon developing or reporting predetermined results.</t>
  </si>
  <si>
    <t>My compensation for completing this assignment is not contingent upon the reporting of predetermined value or direction in value that favours the cause of the client, the amount of the value opinion, the attainment of a stipulated result, or the occurrence of a subsequent event directly related to the intended use of this appraisal.</t>
  </si>
  <si>
    <t>I have not made a personal inspection of the property that is the subject of this report. My valuation executive (valuer code above) has undertaken the inspection of the property that is the subject of this report.</t>
  </si>
  <si>
    <t>No one has provided significant mass appraisal assistance to the person signing this certification.</t>
  </si>
  <si>
    <t>V.S Jadon &amp; Co.Valuers LLP</t>
  </si>
  <si>
    <t>Freehold</t>
  </si>
  <si>
    <t>Sale</t>
  </si>
  <si>
    <t>Permissible Built up Area (In Sq.Mt)</t>
  </si>
  <si>
    <t>Plot Area (In Sq.Mt)</t>
  </si>
  <si>
    <t>-</t>
  </si>
  <si>
    <t>Yes</t>
  </si>
  <si>
    <t xml:space="preserve">Bitumen </t>
  </si>
  <si>
    <t>III</t>
  </si>
  <si>
    <t>No</t>
  </si>
  <si>
    <t>Low</t>
  </si>
  <si>
    <t>None</t>
  </si>
  <si>
    <t>Other Charges</t>
  </si>
  <si>
    <t>Ground</t>
  </si>
  <si>
    <t>Plinth</t>
  </si>
  <si>
    <t>Project Site Address</t>
  </si>
  <si>
    <t>Distance from the nearest School (Km)</t>
  </si>
  <si>
    <t>Distance from Hospital (Km)</t>
  </si>
  <si>
    <t>Sq. Ft</t>
  </si>
  <si>
    <t>As applicable and documented.</t>
  </si>
  <si>
    <t>Distress Value (Rs. Per sqft)</t>
  </si>
  <si>
    <t>Site Visit Date &amp; Time</t>
  </si>
  <si>
    <t xml:space="preserve">Water Supply </t>
  </si>
  <si>
    <t>Being Provisioned</t>
  </si>
  <si>
    <t>Electricity Supply</t>
  </si>
  <si>
    <t>Drainage Connection</t>
  </si>
  <si>
    <t>Basement</t>
  </si>
  <si>
    <t>Podium</t>
  </si>
  <si>
    <t>Floors</t>
  </si>
  <si>
    <t xml:space="preserve">Stage of construction: </t>
  </si>
  <si>
    <t>Type of Work</t>
  </si>
  <si>
    <t>Progress %</t>
  </si>
  <si>
    <t>All work Completed. OC Received.</t>
  </si>
  <si>
    <t>Excavation in process</t>
  </si>
  <si>
    <t>Excavation Completed</t>
  </si>
  <si>
    <t>Footing in Process</t>
  </si>
  <si>
    <t>Footing Completed</t>
  </si>
  <si>
    <t>Plinth in process</t>
  </si>
  <si>
    <t>Plinth completed</t>
  </si>
  <si>
    <t>Project Completion %</t>
  </si>
  <si>
    <t>Slab/Floor</t>
  </si>
  <si>
    <t>Complition %</t>
  </si>
  <si>
    <t>Piling Work in process</t>
  </si>
  <si>
    <t>Excavation</t>
  </si>
  <si>
    <t>RCC (Including podiums)</t>
  </si>
  <si>
    <t>Brickwork</t>
  </si>
  <si>
    <t>Internal Plaster</t>
  </si>
  <si>
    <t>Basement 1</t>
  </si>
  <si>
    <t>Basement 2</t>
  </si>
  <si>
    <t>Flooring &amp; Fitting</t>
  </si>
  <si>
    <t>Basement 3</t>
  </si>
  <si>
    <t>Basement 4</t>
  </si>
  <si>
    <t>Building Common Amenities</t>
  </si>
  <si>
    <t>Possession</t>
  </si>
  <si>
    <t>Type of Saleable Area (CA/BUA/SBA)</t>
  </si>
  <si>
    <t>NA</t>
  </si>
  <si>
    <t>No. of Floors Planned/Proposed</t>
  </si>
  <si>
    <t>Project Address</t>
  </si>
  <si>
    <t>Width of the Road</t>
  </si>
  <si>
    <t>No. of Unit</t>
  </si>
  <si>
    <t>Building &amp; Wing</t>
  </si>
  <si>
    <t>Sale / Rehab</t>
  </si>
  <si>
    <t>Total</t>
  </si>
  <si>
    <t>Date &amp; Time of Site Visit</t>
  </si>
  <si>
    <t>On Carpet area</t>
  </si>
  <si>
    <t>Location Link</t>
  </si>
  <si>
    <t xml:space="preserve">Layout </t>
  </si>
  <si>
    <t>Latitude, Longitude</t>
  </si>
  <si>
    <t>Landmark</t>
  </si>
  <si>
    <t>Middle</t>
  </si>
  <si>
    <t>Total Gross Carpet Area</t>
  </si>
  <si>
    <t>External Plumbing, Elevation and Waterproofing</t>
  </si>
  <si>
    <t>Electrical &amp; Sanitary fittings</t>
  </si>
  <si>
    <t>Wooden Work</t>
  </si>
  <si>
    <t>External Plaster</t>
  </si>
  <si>
    <t>Construction Linked Plan</t>
  </si>
  <si>
    <t>Milestones</t>
  </si>
  <si>
    <t>Weightage</t>
  </si>
  <si>
    <t>No. of Floors</t>
  </si>
  <si>
    <t>Floors Completed</t>
  </si>
  <si>
    <t>Completion %</t>
  </si>
  <si>
    <t>Recommendation %</t>
  </si>
  <si>
    <t>Completion of excavation</t>
  </si>
  <si>
    <t>Completion of footing</t>
  </si>
  <si>
    <t>Completion of plinth</t>
  </si>
  <si>
    <t>Completion of RCC</t>
  </si>
  <si>
    <t>Completion of Brickwork</t>
  </si>
  <si>
    <t>Completion of Internal Plaster</t>
  </si>
  <si>
    <t>Completion of External plaster</t>
  </si>
  <si>
    <t>Completion of external plumbing, elevation and waterproofing</t>
  </si>
  <si>
    <t>Completion of Flooring, tiling, doors and windows</t>
  </si>
  <si>
    <t>Completion of Electrical and sanitary fittings</t>
  </si>
  <si>
    <t>Completion of lifts, entrance lobbies, plinth protection and paving of area</t>
  </si>
  <si>
    <t>On possesssion OR receipt of Occupancy/Completion certificate</t>
  </si>
  <si>
    <t>Total %</t>
  </si>
  <si>
    <t>Approval Matrix For Accelerated Disbursement (If Builder Demand is more than GHFL Recommendation)</t>
  </si>
  <si>
    <t xml:space="preserve">Accelerated Disbursement % </t>
  </si>
  <si>
    <t>Approving Authority</t>
  </si>
  <si>
    <t>Up to 10%</t>
  </si>
  <si>
    <t>ATM</t>
  </si>
  <si>
    <t>&gt;10% - 15%</t>
  </si>
  <si>
    <t>Head-Technical</t>
  </si>
  <si>
    <t>&gt;15%</t>
  </si>
  <si>
    <t>CCO</t>
  </si>
  <si>
    <t>Sr. no.</t>
  </si>
  <si>
    <t>GHF Stage %</t>
  </si>
  <si>
    <t>GHF Reco %</t>
  </si>
  <si>
    <t>RERA Threshold</t>
  </si>
  <si>
    <t>On or before execution of the agreement</t>
  </si>
  <si>
    <t>On execution of Agreement</t>
  </si>
  <si>
    <t>1-10%</t>
  </si>
  <si>
    <t>11-20%</t>
  </si>
  <si>
    <t>On completion of the Plinth of the building or wing inwhich the said Apartment is located</t>
  </si>
  <si>
    <t>11-25%</t>
  </si>
  <si>
    <t>21-35%</t>
  </si>
  <si>
    <t>On completion of the slabs including podiums and stilts of the building or wing in which the said Apartment is located</t>
  </si>
  <si>
    <t>26-50%</t>
  </si>
  <si>
    <t>36-60%</t>
  </si>
  <si>
    <t>On completion of the walls, internal plaster, floorings, doors and windows of the said Apartment</t>
  </si>
  <si>
    <t>51-65%</t>
  </si>
  <si>
    <t>61-75%</t>
  </si>
  <si>
    <t>On completion of the Sanitary fittings, staircases, lift wells, lobbies upto the floor level of the said Apartment</t>
  </si>
  <si>
    <t>66-70%</t>
  </si>
  <si>
    <t>76-80%</t>
  </si>
  <si>
    <t>On completion of the external plumbing and external plaster, elevation, terraces with waterproofing, of the building or wing in whichthe said Apartment is located</t>
  </si>
  <si>
    <t>71-80%</t>
  </si>
  <si>
    <t>81-85%</t>
  </si>
  <si>
    <t>On completion of the lifts, water pumps, electrical fittings, electro, mechanical and environment requirements, entrance lobby/s, plinth protection, paving of areas appertain and all other requirements as maybe prescribed in the Agreement of sale of the building or wing in which the said Apartment is located.</t>
  </si>
  <si>
    <t>81-90%</t>
  </si>
  <si>
    <t>85-95%</t>
  </si>
  <si>
    <t>At the time of handing over of the possession of the Apartment to the Allottee on or after receipt of Occupancy Certificate or Completion Certificate</t>
  </si>
  <si>
    <t>91-100%</t>
  </si>
  <si>
    <t>96-100%</t>
  </si>
  <si>
    <t>As per Layout</t>
  </si>
  <si>
    <t>Boundaries Matching
(If No, then reason thereon)</t>
  </si>
  <si>
    <t xml:space="preserve">Date: </t>
  </si>
  <si>
    <t xml:space="preserve">Date: 
</t>
  </si>
  <si>
    <t>Unit Details, Nomenclature and Area Details (Flats)</t>
  </si>
  <si>
    <t>*</t>
  </si>
  <si>
    <t xml:space="preserve">We considered Gross carpet area = Net carpet + Enclose balcony + D.B Area + F.B Area.
</t>
  </si>
  <si>
    <t xml:space="preserve">We have considered rate by verifying it from market inquire.
</t>
  </si>
  <si>
    <t xml:space="preserve">Car parking is subjected to authentic documentation.
</t>
  </si>
  <si>
    <t>As the project is redevelopement project but rehab statement or rehab flats is not mentioned approved layout plan &amp; floor plan.</t>
  </si>
  <si>
    <t>Remark for NOCs</t>
  </si>
  <si>
    <t>Net Plot Area (In Sq.Mt)</t>
  </si>
  <si>
    <t>Unit Details, Nomenclature and Area Details (Commercial)</t>
  </si>
  <si>
    <t>Grand Total</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</si>
  <si>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</si>
  <si>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</si>
  <si>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</si>
  <si>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</si>
  <si>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</si>
  <si>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</si>
  <si>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</si>
  <si>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theme="1"/>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</si>
  <si>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</si>
  <si>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</si>
  <si>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</si>
  <si>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</si>
  <si>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</si>
  <si>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</si>
  <si>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</si>
  <si>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</si>
  <si>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As building have received First CC on 08/05/2015 still building is still under construction.</t>
  </si>
  <si>
    <t>Since the project has received first CC on 17/01/2020, But construction work of Wing A is not yet started. Please provide revised approved CC for Wing A.</t>
  </si>
  <si>
    <r>
      <t xml:space="preserve">A sale or rehab statement is not provided along with approved floor plans. But as per a letter provided by the Bank Official on </t>
    </r>
    <r>
      <rPr>
        <b/>
        <sz val="11"/>
        <color rgb="FF000000"/>
        <rFont val="Calibri"/>
        <family val="2"/>
      </rPr>
      <t>whatsapp</t>
    </r>
    <r>
      <rPr>
        <sz val="11"/>
        <color theme="1"/>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</si>
  <si>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theme="1"/>
        <rFont val="Calibri"/>
        <family val="2"/>
      </rPr>
      <t>, 5 shops &amp; 6 Flats are Rehab Flats. The same letter is attached below.</t>
    </r>
  </si>
  <si>
    <t>High tension lines are passing nearby project Project Name. Please provide Power Noc.</t>
  </si>
  <si>
    <t>As Flat No. 201, 202, 203 &amp; 204 consists of large terrace area but dimension of that area is not mentioned. Therefore we have not considered terrace area for that flat.</t>
  </si>
  <si>
    <t>Electric Lines are passing above the project</t>
  </si>
  <si>
    <t>We have release report on the basis of other vendor report.</t>
  </si>
  <si>
    <t>As per the last site visit dtd. 06/03/2024, internal visit was not allowed. Hence, the construction percentage given in the report was as per site met person i.e. 1st slab completed.
As per the visit dtd 10/06/2024, we have observed that only plinth work is completed. But higher construction stage is already given in last report i.e. 1st slab completed Hence, we are maintaining the same construction percentage as of previous report.</t>
  </si>
  <si>
    <t>Recommended Rates / Other charges of the Property (Commercial) have been revised on 23/10/2023 on basis of Cost sheet provided to us on mail by bank official, which is attached below</t>
  </si>
  <si>
    <t xml:space="preserve">Floor No </t>
  </si>
  <si>
    <t>Flat</t>
  </si>
  <si>
    <t>Discription</t>
  </si>
  <si>
    <t>Carpet</t>
  </si>
  <si>
    <t>Fungible</t>
  </si>
  <si>
    <t>Terrace</t>
  </si>
  <si>
    <t>L</t>
  </si>
  <si>
    <t>W</t>
  </si>
  <si>
    <t>A</t>
  </si>
  <si>
    <t>Hall</t>
  </si>
  <si>
    <t>Balcony</t>
  </si>
  <si>
    <t>CB</t>
  </si>
  <si>
    <t>kitch</t>
  </si>
  <si>
    <t>FB</t>
  </si>
  <si>
    <t>Bed1</t>
  </si>
  <si>
    <t>Bed2</t>
  </si>
  <si>
    <t>Bed3</t>
  </si>
  <si>
    <t>Bed4</t>
  </si>
  <si>
    <t>DB</t>
  </si>
  <si>
    <t>toilet2</t>
  </si>
  <si>
    <t>toilet3</t>
  </si>
  <si>
    <t>toilet4</t>
  </si>
  <si>
    <t>passage1</t>
  </si>
  <si>
    <t>passage2</t>
  </si>
  <si>
    <t>passage3</t>
  </si>
  <si>
    <t>passage4</t>
  </si>
  <si>
    <t>Servant room</t>
  </si>
  <si>
    <t>Provided plans doesnot consist of Owner &amp; Architect Signature, 
We are releasing report after verbel discussion with Bank Officials about above Query.</t>
  </si>
  <si>
    <t>We have not drafted Unit No. 4, Office No. 107, 207, 307 &amp; 407 due to improper dimentions n shape of that unit.</t>
  </si>
  <si>
    <t>We are releasing report on MIDC Approved plans &amp; Combined Approval Letter.</t>
  </si>
  <si>
    <t>As the project is redevelopement project but rehab statement or rehab flats is not mentioned approved layout plan &amp; floor plan. But builder rehab tenant list is provided on mail by bank officials which is attached below</t>
  </si>
  <si>
    <t xml:space="preserve">Tower 1 </t>
  </si>
  <si>
    <t xml:space="preserve">Tower 2 </t>
  </si>
  <si>
    <t xml:space="preserve">Tower 3 </t>
  </si>
  <si>
    <t xml:space="preserve">Tower 4 </t>
  </si>
  <si>
    <t>Rustomjee Belle Vue</t>
  </si>
  <si>
    <t>P51700077224</t>
  </si>
  <si>
    <t>ICICI BANK LIMITED
IFSC Code - ICIC0001238</t>
  </si>
  <si>
    <t xml:space="preserve">As per RERA Plots = 489 </t>
  </si>
  <si>
    <t>Plots = 489</t>
  </si>
  <si>
    <t>Club House, Serenity Park, Forest Trail, Entrance Plaza etc.</t>
  </si>
  <si>
    <t>https://rustomjeebellevue.com/?utm_source=Google&amp;utm_sub_source=Search&amp;campaigncode=FY25_26&amp;campaignname=Digital%20FY%2025_26&amp;Lead_Keyword=Rustomjee%20belle%20vie&amp;Lead_Placement=Secondry_Brand&amp;Lead_Device=c&amp;gad_source=1&amp;gad_campaignid=22513998144&amp;gbraid=0AAAAA90CTEre28TEBpvWV4Tj8eifLKgAt&amp;gclid=Cj0KCQjwm93DBhD_ARIsADR_DjEz_N_b6fGYuULSkTu7hqfYj3nMfiJXWDczwQHssOOR35hqPcLpybkaAv6jEALw_wcB#Aboutbellevue</t>
  </si>
  <si>
    <t>3.6 KM from Kasara Bus Stand</t>
  </si>
  <si>
    <t>About 3K from Navjeevan Hospital</t>
  </si>
  <si>
    <t xml:space="preserve"> </t>
  </si>
  <si>
    <t xml:space="preserve">About 5.2 KM from Chatrapati Shivaji Vidyalaya </t>
  </si>
  <si>
    <t>1. Approx. 5.5KM from Mansa Agencies.
2. Approx. 5.6KM from Kasara Main Market.</t>
  </si>
  <si>
    <t>3.7KM from Kasara Railway Station
17.5KM from Kharadi Railway Station</t>
  </si>
  <si>
    <t>S. No. 183/1A</t>
  </si>
  <si>
    <t xml:space="preserve"> S.No. 184, 187</t>
  </si>
  <si>
    <t>S. No. 204</t>
  </si>
  <si>
    <t>Open Plot</t>
  </si>
  <si>
    <t>Antim/Rekhankan/BP/Mauje Mokhawane
/Tal Shahapur/SSThane/8026</t>
  </si>
  <si>
    <t>MAHASUL/K-1/T-11/Antim Rekhankan/
Mokhawane/Tal.Shahapur/SR-59/23</t>
  </si>
  <si>
    <t xml:space="preserve">NA cum CC Details
Valid Up to: </t>
  </si>
  <si>
    <t>Keystone Realtors Limited</t>
  </si>
  <si>
    <t>Mr. Suraj Khare</t>
  </si>
  <si>
    <t>Rustomjee Belle Vie Mokhavane, Kasara, Maharashtra 421602</t>
  </si>
  <si>
    <t>Mumbai - RO Thane</t>
  </si>
  <si>
    <t>702, Natraj, M.V. Road Junction, Western Express Highway, Andheri (East), Mumbai - 400069, Maharashtra, India</t>
  </si>
  <si>
    <t>Plot Type</t>
  </si>
  <si>
    <t>No. of Plots</t>
  </si>
  <si>
    <t xml:space="preserve">Plot / Bunglow No. </t>
  </si>
  <si>
    <t>Plot Area (Sq.Mt)</t>
  </si>
  <si>
    <t>Plot Area (Sq.Ft)</t>
  </si>
  <si>
    <t>Carpet Area
(Sq.Ft)</t>
  </si>
  <si>
    <t>Built-up Area (Sq.Ft)</t>
  </si>
  <si>
    <t>Demarkation status</t>
  </si>
  <si>
    <t>Ground Floor</t>
  </si>
  <si>
    <t>Detached</t>
  </si>
  <si>
    <t>Residential</t>
  </si>
  <si>
    <t>Proposed Plotable Area (In Sq.Mt)</t>
  </si>
  <si>
    <t>Town Planning Thane</t>
  </si>
  <si>
    <t>Dr. Manoj A. Shete College</t>
  </si>
  <si>
    <t>Approved Layout Plan, NA cum CC, RERA certificate</t>
  </si>
  <si>
    <t>NA order Consist of 35 Survey No. Out of 36 Survey No mentiond report.
i.e (Survey No. 178/1B is not mentioned in the NA Order)</t>
  </si>
  <si>
    <t>15m</t>
  </si>
  <si>
    <t>Mangesh Laxman Bapardekar</t>
  </si>
  <si>
    <t>Nalla</t>
  </si>
  <si>
    <t>Nalla/Water Canal</t>
  </si>
  <si>
    <t>18/07/2025 @ 12.53PM</t>
  </si>
  <si>
    <t>Mr. Ansh 8291012486</t>
  </si>
  <si>
    <t>Revised &amp; Final Demarcated Residential Layout (T.P Scheme Concept) on Survey No.193/1, 193/2, 193/3, 193/5, 177/1, 177/2, 177/3, 178/1, 178/4, 178/5, 178/6, 178/7, 178/9, 178/10, 178/1B, 180/6, 185, 186PT, 189/2/2, 189/3, 189/4, 189/5, 189/6, 183/2, 184/1/2, 184/2, 184/3, 184/4, 184/5, 184/6, 184/7/2, 184/8, 184/9, 180/2, 187/2, At Mokhawane, Tal. Shahapur, Dist. Thane</t>
  </si>
  <si>
    <t>19.644083,73.458972</t>
  </si>
  <si>
    <t>https://maps.app.goo.gl/3WVhTb4Sp41869Ls6</t>
  </si>
  <si>
    <t>Survey No.193/1, 193/2, 193/3, 193/5, 177/1, 177/2, 177/3, 178/1, 178/4, 178/5, 178/6, 178/7, 178/9, 178/10, 180/6, 185, 186PT, 189/2/2, 189/3, 189/4, 189/5, 189/6, 183/2, 184/1/2, 184/2, 184/3, 184/4, 184/5, 184/6, 184/7/2, 184/8, 184/9, 180/2, 187/2
Total Plot Area = 355053 Sq.mt</t>
  </si>
  <si>
    <t>Per Plot Area Assigned (Sqft)</t>
  </si>
  <si>
    <t>Plot</t>
  </si>
  <si>
    <t>Details of Plot</t>
  </si>
  <si>
    <t>Site Inspection</t>
  </si>
  <si>
    <t>Plot No.</t>
  </si>
  <si>
    <t>Visit Date</t>
  </si>
  <si>
    <t>Plot Demarcation work is Completed.</t>
  </si>
  <si>
    <t>1 to 106, 115 to 121, 130 to 138, 151 to 167 &amp; 300 to 440</t>
  </si>
  <si>
    <t>Rate of Land Per Sq. Ft.
(On Plot Area)</t>
  </si>
  <si>
    <t xml:space="preserve">Rustomjee Belle Vie, Survey No.193/1…..etc, near Dr. Manoj A. Shete College, Internal Road, Mokhawane, Mokhawane, Kasara West, Shahpur, Thane - 421602.
</t>
  </si>
  <si>
    <t>Demarcation work is in process at the time of visit; demarcation work is up to 70 % to 80% Completed.</t>
  </si>
  <si>
    <t xml:space="preserve">We considered plot area as per Approved Plan.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</si>
</sst>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28" x14ac:knownFonts="1">
    <font>
      <sz val="11"/>
      <color theme="1"/>
      <name val="Calibri"/>
      <family val="2"/>
    </font>
    <font>
      <sz val="11"/>
      <color theme="1"/>
      <name val="Calibri"/>
      <family val="2"/>
      <scheme val="minor"/>
    </font>
    <font>
      <b/>
      <sz val="16"/>
      <name val="Times New Roman"/>
      <family val="1"/>
    </font>
    <font>
      <sz val="16"/>
      <color theme="1"/>
      <name val="Times New Roman"/>
      <family val="1"/>
    </font>
    <font>
      <sz val="16"/>
      <name val="Times New Roman"/>
      <family val="1"/>
    </font>
    <font>
      <b/>
      <sz val="16"/>
      <color indexed="8"/>
      <name val="Times New Roman"/>
      <family val="1"/>
    </font>
    <font>
      <sz val="16"/>
      <color indexed="8"/>
      <name val="Times New Roman"/>
      <family val="1"/>
    </font>
    <font>
      <sz val="12"/>
      <color theme="1"/>
      <name val="Times New Roman"/>
      <family val="1"/>
    </font>
    <font>
      <b/>
      <sz val="16"/>
      <color theme="1"/>
      <name val="Times New Roman"/>
      <family val="1"/>
    </font>
    <font>
      <sz val="16"/>
      <color rgb="FFFF0000"/>
      <name val="Times New Roman"/>
      <family val="1"/>
    </font>
    <font>
      <sz val="16"/>
      <color rgb="FF000000"/>
      <name val="Times New Roman"/>
      <family val="1"/>
    </font>
    <font>
      <sz val="16"/>
      <color theme="1"/>
      <name val="Calibri"/>
      <family val="2"/>
      <scheme val="minor"/>
    </font>
    <font>
      <b/>
      <sz val="16"/>
      <color indexed="81"/>
      <name val="Tahoma"/>
      <family val="2"/>
    </font>
    <font>
      <b/>
      <sz val="18"/>
      <color indexed="81"/>
      <name val="Tahoma"/>
      <family val="2"/>
    </font>
    <font>
      <b/>
      <sz val="12"/>
      <color indexed="81"/>
      <name val="Tahoma"/>
      <family val="2"/>
    </font>
    <font>
      <b/>
      <sz val="11"/>
      <color theme="1"/>
      <name val="Calibri"/>
      <family val="2"/>
      <scheme val="minor"/>
    </font>
    <font>
      <b/>
      <sz val="11"/>
      <name val="Calibri"/>
      <family val="2"/>
      <scheme val="minor"/>
    </font>
    <font>
      <sz val="11"/>
      <color rgb="FF203864"/>
      <name val="Calibri"/>
      <family val="2"/>
      <scheme val="minor"/>
    </font>
    <font>
      <b/>
      <sz val="12"/>
      <color theme="1"/>
      <name val="Calibri"/>
      <family val="2"/>
      <scheme val="minor"/>
    </font>
    <font>
      <b/>
      <sz val="12"/>
      <color rgb="FF203864"/>
      <name val="Calibri"/>
      <family val="2"/>
      <scheme val="minor"/>
    </font>
    <font>
      <sz val="12"/>
      <color indexed="81"/>
      <name val="Tahoma"/>
      <family val="2"/>
    </font>
    <font>
      <sz val="18"/>
      <color indexed="81"/>
      <name val="Tahoma"/>
      <family val="2"/>
    </font>
    <font>
      <b/>
      <sz val="11"/>
      <color rgb="FF000000"/>
      <name val="Calibri"/>
      <family val="2"/>
    </font>
    <font>
      <b/>
      <sz val="9"/>
      <color indexed="81"/>
      <name val="Tahoma"/>
      <family val="2"/>
    </font>
    <font>
      <sz val="9"/>
      <color indexed="81"/>
      <name val="Tahoma"/>
      <family val="2"/>
    </font>
    <font>
      <u/>
      <sz val="11"/>
      <color theme="10"/>
      <name val="Calibri"/>
      <family val="2"/>
    </font>
    <font>
      <b/>
      <sz val="14"/>
      <color indexed="8"/>
      <name val="Times New Roman"/>
      <family val="1"/>
    </font>
    <font>
      <b/>
      <sz val="16"/>
      <color rgb="FFFF0000"/>
      <name val="Times New Roman"/>
      <family val="1"/>
    </font>
  </fonts>
  <fills count="15">
    <fill>
      <patternFill patternType="none"/>
    </fill>
    <fill>
      <patternFill patternType="gray125"/>
    </fill>
    <fill>
      <patternFill patternType="solid">
        <fgColor theme="6" tint="0.39997558519241921"/>
        <bgColor indexed="64"/>
      </patternFill>
    </fill>
    <fill>
      <patternFill patternType="solid">
        <fgColor theme="9" tint="0.79998168889431442"/>
        <bgColor indexed="64"/>
      </patternFill>
    </fill>
    <fill>
      <patternFill patternType="solid">
        <fgColor rgb="FFFEF2E8"/>
        <bgColor indexed="64"/>
      </patternFill>
    </fill>
    <fill>
      <patternFill patternType="solid">
        <fgColor theme="7" tint="0.39997558519241921"/>
        <bgColor indexed="64"/>
      </patternFill>
    </fill>
    <fill>
      <patternFill patternType="solid">
        <fgColor theme="4" tint="0.59999389629810485"/>
        <bgColor indexed="64"/>
      </patternFill>
    </fill>
    <fill>
      <patternFill patternType="solid">
        <fgColor theme="5" tint="0.59999389629810485"/>
        <bgColor indexed="64"/>
      </patternFill>
    </fill>
    <fill>
      <patternFill patternType="solid">
        <fgColor theme="7" tint="0.79998168889431442"/>
        <bgColor indexed="64"/>
      </patternFill>
    </fill>
    <fill>
      <patternFill patternType="solid">
        <fgColor theme="9" tint="0.59999389629810485"/>
        <bgColor indexed="64"/>
      </patternFill>
    </fill>
    <fill>
      <patternFill patternType="solid">
        <fgColor rgb="FFD9E2F3"/>
        <bgColor indexed="64"/>
      </patternFill>
    </fill>
    <fill>
      <patternFill patternType="solid">
        <fgColor rgb="FFFFFFFF"/>
        <bgColor indexed="64"/>
      </patternFill>
    </fill>
    <fill>
      <patternFill patternType="solid">
        <fgColor rgb="FFFFFF00"/>
        <bgColor indexed="64"/>
      </patternFill>
    </fill>
    <fill>
      <patternFill patternType="solid">
        <fgColor theme="4" tint="0.79998168889431442"/>
        <bgColor indexed="64"/>
      </patternFill>
    </fill>
    <fill>
      <patternFill patternType="solid">
        <fgColor theme="5" tint="0.79998168889431442"/>
        <bgColor indexed="64"/>
      </patternFill>
    </fill>
  </fills>
  <borders count="24">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bottom style="thin">
        <color indexed="64"/>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ck">
        <color indexed="64"/>
      </left>
      <right style="thick">
        <color indexed="64"/>
      </right>
      <top style="thick">
        <color indexed="64"/>
      </top>
      <bottom style="thick">
        <color indexed="64"/>
      </bottom>
      <diagonal/>
    </border>
    <border>
      <left style="thick">
        <color indexed="64"/>
      </left>
      <right/>
      <top style="thick">
        <color indexed="64"/>
      </top>
      <bottom style="thick">
        <color indexed="64"/>
      </bottom>
      <diagonal/>
    </border>
    <border>
      <left style="medium">
        <color indexed="64"/>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right style="medium">
        <color indexed="64"/>
      </right>
      <top style="medium">
        <color indexed="64"/>
      </top>
      <bottom style="medium">
        <color indexed="64"/>
      </bottom>
      <diagonal/>
    </border>
  </borders>
  <cellStyleXfs count="3">
    <xf numFmtId="0" fontId="0" fillId="0" borderId="0"/>
    <xf numFmtId="0" fontId="1" fillId="0" borderId="0"/>
    <xf numFmtId="0" fontId="25" fillId="0" borderId="0" applyNumberFormat="0" applyFill="0" applyBorder="0" applyAlignment="0" applyProtection="0"/>
  </cellStyleXfs>
  <cellXfs count="224">
    <xf numFmtId="0" fontId="0" fillId="0" borderId="0" xfId="0"/>
    <xf numFmtId="0" fontId="3" fillId="0" borderId="0" xfId="0" applyFont="1" applyAlignment="1">
      <alignment vertical="top"/>
    </xf>
    <xf numFmtId="0" fontId="3" fillId="3" borderId="0" xfId="0" applyFont="1" applyFill="1" applyAlignment="1">
      <alignment vertical="top"/>
    </xf>
    <xf numFmtId="0" fontId="3" fillId="0" borderId="0" xfId="0" applyFont="1" applyAlignment="1">
      <alignment horizontal="center" vertical="top"/>
    </xf>
    <xf numFmtId="9" fontId="4" fillId="4" borderId="1" xfId="1" applyNumberFormat="1" applyFont="1" applyFill="1" applyBorder="1" applyAlignment="1" applyProtection="1">
      <alignment horizontal="center" vertical="center" wrapText="1"/>
      <protection hidden="1"/>
    </xf>
    <xf numFmtId="0" fontId="4" fillId="4" borderId="9" xfId="0" applyFont="1" applyFill="1" applyBorder="1" applyAlignment="1">
      <alignment horizontal="center" vertical="top" wrapText="1"/>
    </xf>
    <xf numFmtId="0" fontId="4" fillId="4" borderId="11" xfId="0" applyFont="1" applyFill="1" applyBorder="1" applyAlignment="1">
      <alignment horizontal="center" vertical="top" wrapText="1"/>
    </xf>
    <xf numFmtId="0" fontId="4" fillId="4" borderId="13" xfId="0" applyFont="1" applyFill="1" applyBorder="1" applyAlignment="1">
      <alignment horizontal="center" vertical="top" wrapText="1"/>
    </xf>
    <xf numFmtId="0" fontId="4" fillId="4" borderId="7" xfId="0" applyFont="1" applyFill="1" applyBorder="1" applyAlignment="1">
      <alignment vertical="top" wrapText="1"/>
    </xf>
    <xf numFmtId="0" fontId="4" fillId="4" borderId="4" xfId="0" applyFont="1" applyFill="1" applyBorder="1" applyAlignment="1">
      <alignment vertical="top" wrapText="1"/>
    </xf>
    <xf numFmtId="0" fontId="4" fillId="4" borderId="10" xfId="0" applyFont="1" applyFill="1" applyBorder="1" applyAlignment="1">
      <alignment vertical="top" wrapText="1"/>
    </xf>
    <xf numFmtId="0" fontId="4" fillId="4" borderId="0" xfId="0" applyFont="1" applyFill="1" applyAlignment="1">
      <alignment vertical="top" wrapText="1"/>
    </xf>
    <xf numFmtId="0" fontId="4" fillId="4" borderId="12" xfId="0" applyFont="1" applyFill="1" applyBorder="1" applyAlignment="1">
      <alignment vertical="top" wrapText="1"/>
    </xf>
    <xf numFmtId="0" fontId="4" fillId="4" borderId="8" xfId="0" applyFont="1" applyFill="1" applyBorder="1" applyAlignment="1">
      <alignment vertical="top" wrapText="1"/>
    </xf>
    <xf numFmtId="0" fontId="3" fillId="0" borderId="14" xfId="1" applyFont="1" applyBorder="1" applyProtection="1">
      <protection hidden="1"/>
    </xf>
    <xf numFmtId="0" fontId="3" fillId="0" borderId="0" xfId="1" applyFont="1" applyProtection="1">
      <protection hidden="1"/>
    </xf>
    <xf numFmtId="0" fontId="3" fillId="0" borderId="15" xfId="1" applyFont="1" applyBorder="1" applyProtection="1">
      <protection hidden="1"/>
    </xf>
    <xf numFmtId="0" fontId="3" fillId="0" borderId="15" xfId="1" applyFont="1" applyBorder="1"/>
    <xf numFmtId="0" fontId="10" fillId="0" borderId="0" xfId="0" applyFont="1" applyProtection="1">
      <protection hidden="1"/>
    </xf>
    <xf numFmtId="9" fontId="10" fillId="0" borderId="0" xfId="0" applyNumberFormat="1" applyFont="1" applyProtection="1">
      <protection hidden="1"/>
    </xf>
    <xf numFmtId="0" fontId="10" fillId="0" borderId="16" xfId="0" applyFont="1" applyBorder="1" applyProtection="1">
      <protection hidden="1"/>
    </xf>
    <xf numFmtId="0" fontId="7" fillId="0" borderId="0" xfId="1" applyFont="1" applyAlignment="1">
      <alignment horizontal="center" vertical="center"/>
    </xf>
    <xf numFmtId="0" fontId="10" fillId="0" borderId="15" xfId="0" applyFont="1" applyBorder="1" applyProtection="1">
      <protection hidden="1"/>
    </xf>
    <xf numFmtId="1" fontId="11" fillId="0" borderId="15" xfId="0" applyNumberFormat="1" applyFont="1" applyBorder="1"/>
    <xf numFmtId="1" fontId="11" fillId="0" borderId="15" xfId="0" applyNumberFormat="1" applyFont="1" applyBorder="1" applyAlignment="1">
      <alignment horizontal="right"/>
    </xf>
    <xf numFmtId="1" fontId="11" fillId="0" borderId="17" xfId="0" applyNumberFormat="1" applyFont="1" applyBorder="1"/>
    <xf numFmtId="0" fontId="4" fillId="2" borderId="1" xfId="0" applyFont="1" applyFill="1" applyBorder="1" applyAlignment="1">
      <alignment horizontal="center" vertical="top"/>
    </xf>
    <xf numFmtId="0" fontId="4" fillId="2" borderId="1" xfId="0" applyFont="1" applyFill="1" applyBorder="1" applyAlignment="1">
      <alignment vertical="top"/>
    </xf>
    <xf numFmtId="0" fontId="4" fillId="4" borderId="1" xfId="1" applyFont="1" applyFill="1" applyBorder="1" applyAlignment="1" applyProtection="1">
      <alignment horizontal="center" vertical="center" wrapText="1"/>
      <protection hidden="1"/>
    </xf>
    <xf numFmtId="1" fontId="5" fillId="0" borderId="1" xfId="1" applyNumberFormat="1" applyFont="1" applyBorder="1" applyAlignment="1">
      <alignment horizontal="center" vertical="top" wrapText="1"/>
    </xf>
    <xf numFmtId="0" fontId="4" fillId="4" borderId="1" xfId="1" applyFont="1" applyFill="1" applyBorder="1" applyAlignment="1" applyProtection="1">
      <alignment horizontal="center" vertical="center" wrapText="1"/>
      <protection hidden="1"/>
    </xf>
    <xf numFmtId="0" fontId="4" fillId="2" borderId="1" xfId="0" applyFont="1" applyFill="1" applyBorder="1" applyAlignment="1">
      <alignment horizontal="center" vertical="top"/>
    </xf>
    <xf numFmtId="9" fontId="4" fillId="4" borderId="1" xfId="1" applyNumberFormat="1" applyFont="1" applyFill="1" applyBorder="1" applyAlignment="1" applyProtection="1">
      <alignment horizontal="center" vertical="center" wrapText="1"/>
      <protection hidden="1"/>
    </xf>
    <xf numFmtId="9" fontId="4" fillId="4" borderId="1" xfId="1" applyNumberFormat="1" applyFont="1" applyFill="1" applyBorder="1" applyAlignment="1" applyProtection="1">
      <alignment horizontal="center" vertical="center" wrapText="1"/>
      <protection hidden="1"/>
    </xf>
    <xf numFmtId="0" fontId="4" fillId="4" borderId="1" xfId="1" applyFont="1" applyFill="1" applyBorder="1" applyAlignment="1" applyProtection="1">
      <alignment horizontal="center" vertical="center" wrapText="1"/>
      <protection hidden="1"/>
    </xf>
    <xf numFmtId="0" fontId="4" fillId="2" borderId="1" xfId="0" applyFont="1" applyFill="1" applyBorder="1" applyAlignment="1">
      <alignment horizontal="center" vertical="top"/>
    </xf>
    <xf numFmtId="0" fontId="4" fillId="4" borderId="1" xfId="1" applyFont="1" applyFill="1" applyBorder="1" applyAlignment="1" applyProtection="1">
      <alignment horizontal="center" vertical="center" wrapText="1"/>
      <protection hidden="1"/>
    </xf>
    <xf numFmtId="9" fontId="4" fillId="4" borderId="1" xfId="1" applyNumberFormat="1" applyFont="1" applyFill="1" applyBorder="1" applyAlignment="1" applyProtection="1">
      <alignment horizontal="center" vertical="center" wrapText="1"/>
      <protection hidden="1"/>
    </xf>
    <xf numFmtId="1" fontId="4" fillId="4" borderId="1" xfId="1" applyNumberFormat="1" applyFont="1" applyFill="1" applyBorder="1" applyAlignment="1" applyProtection="1">
      <alignment horizontal="center" vertical="center" wrapText="1"/>
      <protection hidden="1"/>
    </xf>
    <xf numFmtId="1" fontId="6" fillId="4" borderId="1" xfId="1" applyNumberFormat="1" applyFont="1" applyFill="1" applyBorder="1" applyAlignment="1">
      <alignment horizontal="center" vertical="center" wrapText="1"/>
    </xf>
    <xf numFmtId="1" fontId="2" fillId="0" borderId="1" xfId="1" applyNumberFormat="1" applyFont="1" applyBorder="1" applyAlignment="1">
      <alignment horizontal="center" vertical="top" wrapText="1"/>
    </xf>
    <xf numFmtId="1" fontId="5" fillId="0" borderId="1" xfId="1" applyNumberFormat="1" applyFont="1" applyBorder="1" applyAlignment="1">
      <alignment horizontal="center" vertical="top" wrapText="1"/>
    </xf>
    <xf numFmtId="0" fontId="4" fillId="2" borderId="1" xfId="0" applyFont="1" applyFill="1" applyBorder="1" applyAlignment="1">
      <alignment horizontal="center" vertical="top"/>
    </xf>
    <xf numFmtId="0" fontId="4" fillId="4" borderId="1" xfId="0" applyFont="1" applyFill="1" applyBorder="1" applyAlignment="1">
      <alignment horizontal="center" vertical="top" wrapText="1"/>
    </xf>
    <xf numFmtId="0" fontId="4" fillId="0" borderId="1" xfId="0" applyFont="1" applyBorder="1" applyAlignment="1">
      <alignment vertical="top" wrapText="1"/>
    </xf>
    <xf numFmtId="0" fontId="2" fillId="0" borderId="1" xfId="0" applyFont="1" applyBorder="1" applyAlignment="1">
      <alignment horizontal="center" vertical="top" wrapText="1"/>
    </xf>
    <xf numFmtId="0" fontId="0" fillId="7" borderId="1" xfId="0" applyFill="1" applyBorder="1" applyAlignment="1">
      <alignment horizontal="left" vertical="center" wrapText="1"/>
    </xf>
    <xf numFmtId="0" fontId="17" fillId="0" borderId="1" xfId="0" applyFont="1" applyBorder="1" applyAlignment="1">
      <alignment horizontal="right" vertical="center"/>
    </xf>
    <xf numFmtId="0" fontId="0" fillId="0" borderId="1" xfId="0" applyBorder="1"/>
    <xf numFmtId="1" fontId="0" fillId="0" borderId="1" xfId="0" applyNumberFormat="1" applyBorder="1"/>
    <xf numFmtId="0" fontId="0" fillId="8" borderId="1" xfId="0" applyFill="1" applyBorder="1" applyAlignment="1">
      <alignment horizontal="left" vertical="center" wrapText="1"/>
    </xf>
    <xf numFmtId="0" fontId="0" fillId="9" borderId="1" xfId="0" applyFill="1" applyBorder="1" applyAlignment="1">
      <alignment horizontal="left" vertical="center" wrapText="1"/>
    </xf>
    <xf numFmtId="0" fontId="18" fillId="0" borderId="1" xfId="0" applyFont="1" applyBorder="1"/>
    <xf numFmtId="1" fontId="18" fillId="0" borderId="1" xfId="0" applyNumberFormat="1" applyFont="1" applyBorder="1"/>
    <xf numFmtId="0" fontId="19" fillId="10" borderId="18" xfId="0" applyFont="1" applyFill="1" applyBorder="1" applyAlignment="1">
      <alignment vertical="center"/>
    </xf>
    <xf numFmtId="0" fontId="19" fillId="10" borderId="18" xfId="0" applyFont="1" applyFill="1" applyBorder="1" applyAlignment="1">
      <alignment horizontal="center" vertical="center"/>
    </xf>
    <xf numFmtId="0" fontId="17" fillId="0" borderId="18" xfId="0" applyFont="1" applyBorder="1" applyAlignment="1">
      <alignment horizontal="right" vertical="center"/>
    </xf>
    <xf numFmtId="0" fontId="17" fillId="0" borderId="18" xfId="0" applyFont="1" applyBorder="1" applyAlignment="1">
      <alignment vertical="center" wrapText="1"/>
    </xf>
    <xf numFmtId="9" fontId="17" fillId="0" borderId="18" xfId="0" applyNumberFormat="1" applyFont="1" applyBorder="1" applyAlignment="1">
      <alignment horizontal="center" vertical="center"/>
    </xf>
    <xf numFmtId="9" fontId="17" fillId="0" borderId="19" xfId="0" applyNumberFormat="1" applyFont="1" applyBorder="1" applyAlignment="1">
      <alignment horizontal="center" vertical="center"/>
    </xf>
    <xf numFmtId="0" fontId="4" fillId="11" borderId="1" xfId="0" applyFont="1" applyFill="1" applyBorder="1" applyAlignment="1">
      <alignment vertical="top" wrapText="1"/>
    </xf>
    <xf numFmtId="0" fontId="9" fillId="4" borderId="1" xfId="1" applyFont="1" applyFill="1" applyBorder="1" applyAlignment="1" applyProtection="1">
      <alignment horizontal="center" vertical="center" wrapText="1"/>
      <protection hidden="1"/>
    </xf>
    <xf numFmtId="0" fontId="6" fillId="4" borderId="1" xfId="1" applyNumberFormat="1" applyFont="1" applyFill="1" applyBorder="1" applyAlignment="1">
      <alignment horizontal="center" vertical="center" wrapText="1"/>
    </xf>
    <xf numFmtId="0" fontId="4" fillId="4" borderId="0" xfId="0" applyFont="1" applyFill="1" applyBorder="1" applyAlignment="1">
      <alignment vertical="top" wrapText="1"/>
    </xf>
    <xf numFmtId="0" fontId="0" fillId="0" borderId="1" xfId="0" applyBorder="1" applyAlignment="1">
      <alignment horizontal="center" vertical="center"/>
    </xf>
    <xf numFmtId="0" fontId="15" fillId="0" borderId="1" xfId="0" applyFont="1" applyBorder="1" applyAlignment="1">
      <alignment horizontal="center" vertical="center"/>
    </xf>
    <xf numFmtId="0" fontId="0" fillId="0" borderId="1" xfId="0" applyBorder="1" applyAlignment="1">
      <alignment horizontal="left" vertical="top" wrapText="1"/>
    </xf>
    <xf numFmtId="0" fontId="0" fillId="0" borderId="1" xfId="0" applyBorder="1" applyAlignment="1">
      <alignment wrapText="1"/>
    </xf>
    <xf numFmtId="0" fontId="0" fillId="0" borderId="1" xfId="0" applyBorder="1" applyAlignment="1"/>
    <xf numFmtId="0" fontId="0" fillId="0" borderId="10" xfId="0" applyFill="1" applyBorder="1" applyAlignment="1">
      <alignment horizontal="center" vertical="top"/>
    </xf>
    <xf numFmtId="0" fontId="0" fillId="0" borderId="1" xfId="0" applyBorder="1" applyAlignment="1">
      <alignment vertical="top" wrapText="1"/>
    </xf>
    <xf numFmtId="0" fontId="0" fillId="0" borderId="2" xfId="0" applyBorder="1"/>
    <xf numFmtId="0" fontId="0" fillId="0" borderId="10" xfId="0" applyFill="1" applyBorder="1"/>
    <xf numFmtId="0" fontId="0" fillId="0" borderId="1" xfId="0" applyFill="1" applyBorder="1"/>
    <xf numFmtId="0" fontId="0" fillId="0" borderId="1" xfId="0" applyFill="1" applyBorder="1" applyAlignment="1">
      <alignment horizontal="left" vertical="top"/>
    </xf>
    <xf numFmtId="0" fontId="0" fillId="0" borderId="0" xfId="0" applyAlignment="1">
      <alignment horizontal="left" vertical="top"/>
    </xf>
    <xf numFmtId="0" fontId="0" fillId="0" borderId="2" xfId="0" applyBorder="1" applyAlignment="1">
      <alignment horizontal="left" vertical="top"/>
    </xf>
    <xf numFmtId="0" fontId="0" fillId="0" borderId="2" xfId="0" applyFill="1" applyBorder="1"/>
    <xf numFmtId="0" fontId="0" fillId="0" borderId="2" xfId="0" applyBorder="1" applyAlignment="1">
      <alignment vertical="top"/>
    </xf>
    <xf numFmtId="0" fontId="0" fillId="0" borderId="2" xfId="0" applyFill="1" applyBorder="1" applyAlignment="1">
      <alignment horizontal="left" vertical="top"/>
    </xf>
    <xf numFmtId="0" fontId="0" fillId="0" borderId="0" xfId="0" applyAlignment="1">
      <alignment horizontal="center" vertical="center"/>
    </xf>
    <xf numFmtId="0" fontId="0" fillId="12" borderId="1" xfId="0" applyFill="1" applyBorder="1" applyAlignment="1">
      <alignment horizontal="center" vertical="center"/>
    </xf>
    <xf numFmtId="0" fontId="0" fillId="0" borderId="8" xfId="0" applyBorder="1" applyAlignment="1">
      <alignment horizontal="center" vertical="center"/>
    </xf>
    <xf numFmtId="0" fontId="0" fillId="13" borderId="1" xfId="0" applyFill="1" applyBorder="1" applyAlignment="1">
      <alignment horizontal="center" vertical="center"/>
    </xf>
    <xf numFmtId="0" fontId="0" fillId="14" borderId="1" xfId="0" applyFill="1" applyBorder="1" applyAlignment="1">
      <alignment horizontal="center" vertical="center"/>
    </xf>
    <xf numFmtId="0" fontId="0" fillId="3" borderId="1" xfId="0" applyFill="1" applyBorder="1" applyAlignment="1">
      <alignment horizontal="center" vertical="center"/>
    </xf>
    <xf numFmtId="0" fontId="4" fillId="4" borderId="1" xfId="0" applyFont="1" applyFill="1" applyBorder="1" applyAlignment="1">
      <alignment horizontal="center" vertical="top" wrapText="1"/>
    </xf>
    <xf numFmtId="1" fontId="6" fillId="4" borderId="1" xfId="1" applyNumberFormat="1" applyFont="1" applyFill="1" applyBorder="1" applyAlignment="1">
      <alignment horizontal="center" vertical="center" wrapText="1"/>
    </xf>
    <xf numFmtId="0" fontId="25" fillId="0" borderId="0" xfId="2" applyAlignment="1">
      <alignment vertical="top"/>
    </xf>
    <xf numFmtId="1" fontId="26" fillId="0" borderId="1" xfId="1" applyNumberFormat="1" applyFont="1" applyBorder="1" applyAlignment="1">
      <alignment horizontal="center" vertical="top" wrapText="1"/>
    </xf>
    <xf numFmtId="1" fontId="3" fillId="0" borderId="0" xfId="0" applyNumberFormat="1" applyFont="1" applyAlignment="1">
      <alignment vertical="top"/>
    </xf>
    <xf numFmtId="2" fontId="3" fillId="0" borderId="0" xfId="0" applyNumberFormat="1" applyFont="1" applyAlignment="1">
      <alignment vertical="top"/>
    </xf>
    <xf numFmtId="1" fontId="8" fillId="0" borderId="1" xfId="1" applyNumberFormat="1" applyFont="1" applyBorder="1" applyAlignment="1">
      <alignment horizontal="center" vertical="top" wrapText="1"/>
    </xf>
    <xf numFmtId="1" fontId="6" fillId="4" borderId="2" xfId="1" applyNumberFormat="1" applyFont="1" applyFill="1" applyBorder="1" applyAlignment="1">
      <alignment horizontal="center" vertical="center" wrapText="1"/>
    </xf>
    <xf numFmtId="14" fontId="4" fillId="4" borderId="1" xfId="0" applyNumberFormat="1" applyFont="1" applyFill="1" applyBorder="1" applyAlignment="1">
      <alignment horizontal="left" vertical="top" wrapText="1"/>
    </xf>
    <xf numFmtId="1" fontId="6" fillId="4" borderId="1" xfId="1" applyNumberFormat="1" applyFont="1" applyFill="1" applyBorder="1" applyAlignment="1">
      <alignment horizontal="center" vertical="center" wrapText="1"/>
    </xf>
    <xf numFmtId="0" fontId="2" fillId="0" borderId="1" xfId="0" applyFont="1" applyBorder="1" applyAlignment="1">
      <alignment horizontal="center" vertical="top" wrapText="1"/>
    </xf>
    <xf numFmtId="0" fontId="4" fillId="4" borderId="3" xfId="0" applyFont="1" applyFill="1" applyBorder="1" applyAlignment="1">
      <alignment horizontal="left" vertical="top" wrapText="1"/>
    </xf>
    <xf numFmtId="0" fontId="4" fillId="4" borderId="5" xfId="0" applyFont="1" applyFill="1" applyBorder="1" applyAlignment="1">
      <alignment horizontal="left" vertical="top" wrapText="1"/>
    </xf>
    <xf numFmtId="0" fontId="9" fillId="4" borderId="2" xfId="0" applyFont="1" applyFill="1" applyBorder="1" applyAlignment="1">
      <alignment horizontal="left" vertical="top" wrapText="1"/>
    </xf>
    <xf numFmtId="1" fontId="6" fillId="4" borderId="1" xfId="1" applyNumberFormat="1" applyFont="1" applyFill="1" applyBorder="1" applyAlignment="1" applyProtection="1">
      <alignment horizontal="center" vertical="center" wrapText="1"/>
      <protection locked="0"/>
    </xf>
    <xf numFmtId="0" fontId="27" fillId="0" borderId="1" xfId="0" applyFont="1" applyBorder="1" applyAlignment="1">
      <alignment horizontal="center" vertical="top" wrapText="1"/>
    </xf>
    <xf numFmtId="0" fontId="9" fillId="0" borderId="0" xfId="0" applyFont="1" applyAlignment="1">
      <alignment vertical="top"/>
    </xf>
    <xf numFmtId="14" fontId="6" fillId="4" borderId="1" xfId="1" applyNumberFormat="1" applyFont="1" applyFill="1" applyBorder="1" applyAlignment="1">
      <alignment horizontal="center" vertical="center" wrapText="1"/>
    </xf>
    <xf numFmtId="0" fontId="2" fillId="0" borderId="1" xfId="0" applyFont="1" applyBorder="1" applyAlignment="1">
      <alignment horizontal="center" vertical="center" wrapText="1"/>
    </xf>
    <xf numFmtId="14" fontId="4" fillId="4" borderId="1" xfId="1" applyNumberFormat="1" applyFont="1" applyFill="1" applyBorder="1" applyAlignment="1">
      <alignment horizontal="center" vertical="center" wrapText="1"/>
    </xf>
    <xf numFmtId="0" fontId="2" fillId="4" borderId="1" xfId="0" applyFont="1" applyFill="1" applyBorder="1" applyAlignment="1">
      <alignment horizontal="center" vertical="center" wrapText="1"/>
    </xf>
    <xf numFmtId="14" fontId="2" fillId="4" borderId="1" xfId="0" applyNumberFormat="1" applyFont="1" applyFill="1" applyBorder="1" applyAlignment="1">
      <alignment horizontal="center" vertical="center" wrapText="1"/>
    </xf>
    <xf numFmtId="0" fontId="2" fillId="4" borderId="2" xfId="0" applyFont="1" applyFill="1" applyBorder="1" applyAlignment="1">
      <alignment horizontal="center" vertical="center" wrapText="1"/>
    </xf>
    <xf numFmtId="0" fontId="2" fillId="4" borderId="5" xfId="0" applyFont="1" applyFill="1" applyBorder="1" applyAlignment="1">
      <alignment horizontal="center" vertical="center" wrapText="1"/>
    </xf>
    <xf numFmtId="0" fontId="2" fillId="4" borderId="3" xfId="0" applyFont="1" applyFill="1" applyBorder="1" applyAlignment="1">
      <alignment horizontal="center" vertical="center" wrapText="1"/>
    </xf>
    <xf numFmtId="0" fontId="4" fillId="0" borderId="1" xfId="0" applyFont="1" applyBorder="1" applyAlignment="1">
      <alignment horizontal="left" vertical="top" wrapText="1"/>
    </xf>
    <xf numFmtId="0" fontId="8" fillId="0" borderId="12" xfId="0" applyFont="1" applyBorder="1" applyAlignment="1">
      <alignment horizontal="center" vertical="center" wrapText="1"/>
    </xf>
    <xf numFmtId="0" fontId="8" fillId="0" borderId="8" xfId="0" applyFont="1" applyBorder="1" applyAlignment="1">
      <alignment horizontal="center" vertical="center" wrapText="1"/>
    </xf>
    <xf numFmtId="0" fontId="2" fillId="2" borderId="12" xfId="0" applyFont="1" applyFill="1" applyBorder="1" applyAlignment="1">
      <alignment horizontal="center" vertical="top" wrapText="1"/>
    </xf>
    <xf numFmtId="0" fontId="2" fillId="2" borderId="8" xfId="0" applyFont="1" applyFill="1" applyBorder="1" applyAlignment="1">
      <alignment horizontal="center" vertical="top" wrapText="1"/>
    </xf>
    <xf numFmtId="0" fontId="2" fillId="2" borderId="11" xfId="0" applyFont="1" applyFill="1" applyBorder="1" applyAlignment="1">
      <alignment horizontal="center" vertical="top" wrapText="1"/>
    </xf>
    <xf numFmtId="1" fontId="5" fillId="4" borderId="2" xfId="1" applyNumberFormat="1" applyFont="1" applyFill="1" applyBorder="1" applyAlignment="1">
      <alignment horizontal="center" vertical="top" wrapText="1"/>
    </xf>
    <xf numFmtId="1" fontId="5" fillId="4" borderId="5" xfId="1" applyNumberFormat="1" applyFont="1" applyFill="1" applyBorder="1" applyAlignment="1">
      <alignment horizontal="center" vertical="top" wrapText="1"/>
    </xf>
    <xf numFmtId="1" fontId="6" fillId="4" borderId="2" xfId="1" applyNumberFormat="1" applyFont="1" applyFill="1" applyBorder="1" applyAlignment="1">
      <alignment horizontal="center" vertical="top" wrapText="1"/>
    </xf>
    <xf numFmtId="1" fontId="6" fillId="4" borderId="5" xfId="1" applyNumberFormat="1" applyFont="1" applyFill="1" applyBorder="1" applyAlignment="1">
      <alignment horizontal="center" vertical="top" wrapText="1"/>
    </xf>
    <xf numFmtId="1" fontId="5" fillId="4" borderId="7" xfId="1" applyNumberFormat="1" applyFont="1" applyFill="1" applyBorder="1" applyAlignment="1">
      <alignment horizontal="center" vertical="top" wrapText="1"/>
    </xf>
    <xf numFmtId="1" fontId="5" fillId="4" borderId="9" xfId="1" applyNumberFormat="1" applyFont="1" applyFill="1" applyBorder="1" applyAlignment="1">
      <alignment horizontal="center" vertical="top" wrapText="1"/>
    </xf>
    <xf numFmtId="0" fontId="2" fillId="2" borderId="7" xfId="0" applyFont="1" applyFill="1" applyBorder="1" applyAlignment="1">
      <alignment horizontal="center" vertical="top" wrapText="1"/>
    </xf>
    <xf numFmtId="0" fontId="2" fillId="2" borderId="4" xfId="0" applyFont="1" applyFill="1" applyBorder="1" applyAlignment="1">
      <alignment horizontal="center" vertical="top" wrapText="1"/>
    </xf>
    <xf numFmtId="0" fontId="2" fillId="2" borderId="9" xfId="0" applyFont="1" applyFill="1" applyBorder="1" applyAlignment="1">
      <alignment horizontal="center" vertical="top" wrapText="1"/>
    </xf>
    <xf numFmtId="0" fontId="2" fillId="2" borderId="1" xfId="0" applyFont="1" applyFill="1" applyBorder="1" applyAlignment="1">
      <alignment horizontal="center" vertical="top"/>
    </xf>
    <xf numFmtId="0" fontId="4" fillId="2" borderId="1" xfId="0" applyFont="1" applyFill="1" applyBorder="1" applyAlignment="1">
      <alignment horizontal="center" vertical="top"/>
    </xf>
    <xf numFmtId="9" fontId="4" fillId="4" borderId="1" xfId="1" applyNumberFormat="1" applyFont="1" applyFill="1" applyBorder="1" applyAlignment="1" applyProtection="1">
      <alignment horizontal="center" vertical="center" wrapText="1"/>
      <protection hidden="1"/>
    </xf>
    <xf numFmtId="0" fontId="4" fillId="4" borderId="1" xfId="1" applyFont="1" applyFill="1" applyBorder="1" applyAlignment="1" applyProtection="1">
      <alignment horizontal="center" vertical="center" wrapText="1"/>
      <protection hidden="1"/>
    </xf>
    <xf numFmtId="9" fontId="2" fillId="4" borderId="1" xfId="1" applyNumberFormat="1" applyFont="1" applyFill="1" applyBorder="1" applyAlignment="1" applyProtection="1">
      <alignment horizontal="left" vertical="top" wrapText="1"/>
      <protection hidden="1"/>
    </xf>
    <xf numFmtId="9" fontId="4" fillId="4" borderId="2" xfId="1" applyNumberFormat="1" applyFont="1" applyFill="1" applyBorder="1" applyAlignment="1" applyProtection="1">
      <alignment horizontal="center" vertical="center" wrapText="1"/>
      <protection hidden="1"/>
    </xf>
    <xf numFmtId="9" fontId="4" fillId="4" borderId="5" xfId="1" applyNumberFormat="1" applyFont="1" applyFill="1" applyBorder="1" applyAlignment="1" applyProtection="1">
      <alignment horizontal="center" vertical="center" wrapText="1"/>
      <protection hidden="1"/>
    </xf>
    <xf numFmtId="0" fontId="2" fillId="2" borderId="2" xfId="0" applyFont="1" applyFill="1" applyBorder="1" applyAlignment="1">
      <alignment horizontal="center" vertical="top"/>
    </xf>
    <xf numFmtId="0" fontId="2" fillId="2" borderId="3" xfId="0" applyFont="1" applyFill="1" applyBorder="1" applyAlignment="1">
      <alignment horizontal="center" vertical="top"/>
    </xf>
    <xf numFmtId="0" fontId="2" fillId="2" borderId="5" xfId="0" applyFont="1" applyFill="1" applyBorder="1" applyAlignment="1">
      <alignment horizontal="center" vertical="top"/>
    </xf>
    <xf numFmtId="0" fontId="3" fillId="4" borderId="1" xfId="0" applyFont="1" applyFill="1" applyBorder="1" applyAlignment="1">
      <alignment horizontal="left" vertical="top" wrapText="1"/>
    </xf>
    <xf numFmtId="0" fontId="4" fillId="4" borderId="1" xfId="0" applyFont="1" applyFill="1" applyBorder="1" applyAlignment="1">
      <alignment horizontal="left" vertical="top" wrapText="1"/>
    </xf>
    <xf numFmtId="17" fontId="4" fillId="4" borderId="1" xfId="0" applyNumberFormat="1" applyFont="1" applyFill="1" applyBorder="1" applyAlignment="1">
      <alignment horizontal="left" vertical="top" wrapText="1"/>
    </xf>
    <xf numFmtId="14" fontId="4" fillId="4" borderId="1" xfId="0" applyNumberFormat="1" applyFont="1" applyFill="1" applyBorder="1" applyAlignment="1">
      <alignment horizontal="left" vertical="top" wrapText="1"/>
    </xf>
    <xf numFmtId="0" fontId="25" fillId="4" borderId="1" xfId="2" applyFill="1" applyBorder="1" applyAlignment="1">
      <alignment horizontal="left" vertical="top" wrapText="1"/>
    </xf>
    <xf numFmtId="0" fontId="2" fillId="0" borderId="1" xfId="0" applyFont="1" applyBorder="1" applyAlignment="1">
      <alignment horizontal="center" vertical="top" wrapText="1"/>
    </xf>
    <xf numFmtId="0" fontId="4" fillId="0" borderId="1" xfId="0" applyFont="1" applyBorder="1" applyAlignment="1">
      <alignment horizontal="center" vertical="center" wrapText="1"/>
    </xf>
    <xf numFmtId="1" fontId="6" fillId="4" borderId="2" xfId="1" applyNumberFormat="1" applyFont="1" applyFill="1" applyBorder="1" applyAlignment="1">
      <alignment horizontal="center" vertical="center" wrapText="1"/>
    </xf>
    <xf numFmtId="1" fontId="6" fillId="4" borderId="5" xfId="1" applyNumberFormat="1" applyFont="1" applyFill="1" applyBorder="1" applyAlignment="1">
      <alignment horizontal="center" vertical="center" wrapText="1"/>
    </xf>
    <xf numFmtId="2" fontId="4" fillId="4" borderId="2" xfId="0" applyNumberFormat="1" applyFont="1" applyFill="1" applyBorder="1" applyAlignment="1">
      <alignment horizontal="left" vertical="top" wrapText="1"/>
    </xf>
    <xf numFmtId="2" fontId="4" fillId="4" borderId="5" xfId="0" applyNumberFormat="1" applyFont="1" applyFill="1" applyBorder="1" applyAlignment="1">
      <alignment horizontal="left" vertical="top" wrapText="1"/>
    </xf>
    <xf numFmtId="1" fontId="5" fillId="4" borderId="12" xfId="1" applyNumberFormat="1" applyFont="1" applyFill="1" applyBorder="1" applyAlignment="1">
      <alignment horizontal="center" vertical="center" wrapText="1"/>
    </xf>
    <xf numFmtId="1" fontId="5" fillId="4" borderId="8" xfId="1" applyNumberFormat="1" applyFont="1" applyFill="1" applyBorder="1" applyAlignment="1">
      <alignment horizontal="center" vertical="center" wrapText="1"/>
    </xf>
    <xf numFmtId="1" fontId="5" fillId="4" borderId="13" xfId="1" applyNumberFormat="1" applyFont="1" applyFill="1" applyBorder="1" applyAlignment="1">
      <alignment horizontal="center" vertical="center" wrapText="1"/>
    </xf>
    <xf numFmtId="1" fontId="5" fillId="4" borderId="20" xfId="1" applyNumberFormat="1" applyFont="1" applyFill="1" applyBorder="1" applyAlignment="1">
      <alignment horizontal="center" vertical="top" wrapText="1"/>
    </xf>
    <xf numFmtId="1" fontId="5" fillId="4" borderId="21" xfId="1" applyNumberFormat="1" applyFont="1" applyFill="1" applyBorder="1" applyAlignment="1">
      <alignment horizontal="center" vertical="top" wrapText="1"/>
    </xf>
    <xf numFmtId="1" fontId="5" fillId="4" borderId="22" xfId="1" applyNumberFormat="1" applyFont="1" applyFill="1" applyBorder="1" applyAlignment="1">
      <alignment horizontal="center" vertical="top" wrapText="1"/>
    </xf>
    <xf numFmtId="1" fontId="5" fillId="4" borderId="23" xfId="1" applyNumberFormat="1" applyFont="1" applyFill="1" applyBorder="1" applyAlignment="1">
      <alignment horizontal="center" vertical="top" wrapText="1"/>
    </xf>
    <xf numFmtId="0" fontId="2" fillId="2" borderId="1" xfId="0" applyFont="1" applyFill="1" applyBorder="1" applyAlignment="1">
      <alignment horizontal="center" vertical="top" wrapText="1"/>
    </xf>
    <xf numFmtId="1" fontId="6" fillId="4" borderId="1" xfId="1" applyNumberFormat="1" applyFont="1" applyFill="1" applyBorder="1" applyAlignment="1">
      <alignment horizontal="center" vertical="center" wrapText="1"/>
    </xf>
    <xf numFmtId="0" fontId="4" fillId="4" borderId="2" xfId="0" applyFont="1" applyFill="1" applyBorder="1" applyAlignment="1">
      <alignment horizontal="left" vertical="top"/>
    </xf>
    <xf numFmtId="0" fontId="4" fillId="4" borderId="5" xfId="0" applyFont="1" applyFill="1" applyBorder="1" applyAlignment="1">
      <alignment horizontal="left" vertical="top"/>
    </xf>
    <xf numFmtId="0" fontId="2" fillId="0" borderId="2" xfId="0" applyFont="1" applyBorder="1" applyAlignment="1">
      <alignment horizontal="center" vertical="center" wrapText="1"/>
    </xf>
    <xf numFmtId="0" fontId="2" fillId="0" borderId="5" xfId="0" applyFont="1" applyBorder="1" applyAlignment="1">
      <alignment horizontal="center" vertical="center" wrapText="1"/>
    </xf>
    <xf numFmtId="0" fontId="3" fillId="4" borderId="2" xfId="0" applyFont="1" applyFill="1" applyBorder="1" applyAlignment="1">
      <alignment horizontal="center" vertical="center" wrapText="1"/>
    </xf>
    <xf numFmtId="0" fontId="3" fillId="4" borderId="5" xfId="0" applyFont="1" applyFill="1" applyBorder="1" applyAlignment="1">
      <alignment horizontal="center" vertical="center" wrapText="1"/>
    </xf>
    <xf numFmtId="2" fontId="4" fillId="4" borderId="1" xfId="0" applyNumberFormat="1" applyFont="1" applyFill="1" applyBorder="1" applyAlignment="1">
      <alignment horizontal="left" vertical="top" wrapText="1"/>
    </xf>
    <xf numFmtId="0" fontId="4" fillId="4" borderId="1" xfId="0" applyFont="1" applyFill="1" applyBorder="1" applyAlignment="1">
      <alignment horizontal="center" vertical="top" wrapText="1"/>
    </xf>
    <xf numFmtId="0" fontId="4" fillId="4" borderId="1" xfId="0" applyFont="1" applyFill="1" applyBorder="1" applyAlignment="1">
      <alignment horizontal="center" vertical="center" wrapText="1"/>
    </xf>
    <xf numFmtId="0" fontId="2" fillId="2" borderId="1" xfId="0" applyFont="1" applyFill="1" applyBorder="1" applyAlignment="1">
      <alignment horizontal="left" vertical="top"/>
    </xf>
    <xf numFmtId="0" fontId="4" fillId="4" borderId="2" xfId="0" applyFont="1" applyFill="1" applyBorder="1" applyAlignment="1">
      <alignment horizontal="left" vertical="top" wrapText="1"/>
    </xf>
    <xf numFmtId="0" fontId="4" fillId="4" borderId="3" xfId="0" applyFont="1" applyFill="1" applyBorder="1" applyAlignment="1">
      <alignment horizontal="left" vertical="top" wrapText="1"/>
    </xf>
    <xf numFmtId="0" fontId="4" fillId="4" borderId="5" xfId="0" applyFont="1" applyFill="1" applyBorder="1" applyAlignment="1">
      <alignment horizontal="left" vertical="top" wrapText="1"/>
    </xf>
    <xf numFmtId="0" fontId="4" fillId="0" borderId="7" xfId="0" applyFont="1" applyBorder="1" applyAlignment="1">
      <alignment horizontal="left" vertical="top" wrapText="1"/>
    </xf>
    <xf numFmtId="0" fontId="4" fillId="0" borderId="4" xfId="0" applyFont="1" applyBorder="1" applyAlignment="1">
      <alignment horizontal="left" vertical="top" wrapText="1"/>
    </xf>
    <xf numFmtId="0" fontId="4" fillId="0" borderId="9" xfId="0" applyFont="1" applyBorder="1" applyAlignment="1">
      <alignment horizontal="left" vertical="top" wrapText="1"/>
    </xf>
    <xf numFmtId="0" fontId="4" fillId="0" borderId="10" xfId="0" applyFont="1" applyBorder="1" applyAlignment="1">
      <alignment horizontal="left" vertical="top" wrapText="1"/>
    </xf>
    <xf numFmtId="0" fontId="4" fillId="0" borderId="0" xfId="0" applyFont="1" applyAlignment="1">
      <alignment horizontal="left" vertical="top" wrapText="1"/>
    </xf>
    <xf numFmtId="0" fontId="4" fillId="0" borderId="11" xfId="0" applyFont="1" applyBorder="1" applyAlignment="1">
      <alignment horizontal="left" vertical="top" wrapText="1"/>
    </xf>
    <xf numFmtId="0" fontId="4" fillId="0" borderId="12" xfId="0" applyFont="1" applyBorder="1" applyAlignment="1">
      <alignment horizontal="left" vertical="top" wrapText="1"/>
    </xf>
    <xf numFmtId="0" fontId="4" fillId="0" borderId="8" xfId="0" applyFont="1" applyBorder="1" applyAlignment="1">
      <alignment horizontal="left" vertical="top" wrapText="1"/>
    </xf>
    <xf numFmtId="0" fontId="4" fillId="0" borderId="13" xfId="0" applyFont="1" applyBorder="1" applyAlignment="1">
      <alignment horizontal="left" vertical="top" wrapText="1"/>
    </xf>
    <xf numFmtId="0" fontId="4" fillId="0" borderId="6" xfId="0" applyFont="1" applyBorder="1" applyAlignment="1">
      <alignment horizontal="left" vertical="top" wrapText="1"/>
    </xf>
    <xf numFmtId="9" fontId="4" fillId="4" borderId="7" xfId="1" applyNumberFormat="1" applyFont="1" applyFill="1" applyBorder="1" applyAlignment="1" applyProtection="1">
      <alignment horizontal="center" vertical="center" wrapText="1"/>
      <protection hidden="1"/>
    </xf>
    <xf numFmtId="9" fontId="4" fillId="4" borderId="9" xfId="1" applyNumberFormat="1" applyFont="1" applyFill="1" applyBorder="1" applyAlignment="1" applyProtection="1">
      <alignment horizontal="center" vertical="center" wrapText="1"/>
      <protection hidden="1"/>
    </xf>
    <xf numFmtId="9" fontId="4" fillId="4" borderId="10" xfId="1" applyNumberFormat="1" applyFont="1" applyFill="1" applyBorder="1" applyAlignment="1" applyProtection="1">
      <alignment horizontal="center" vertical="center" wrapText="1"/>
      <protection hidden="1"/>
    </xf>
    <xf numFmtId="9" fontId="4" fillId="4" borderId="11" xfId="1" applyNumberFormat="1" applyFont="1" applyFill="1" applyBorder="1" applyAlignment="1" applyProtection="1">
      <alignment horizontal="center" vertical="center" wrapText="1"/>
      <protection hidden="1"/>
    </xf>
    <xf numFmtId="9" fontId="4" fillId="4" borderId="12" xfId="1" applyNumberFormat="1" applyFont="1" applyFill="1" applyBorder="1" applyAlignment="1" applyProtection="1">
      <alignment horizontal="center" vertical="center" wrapText="1"/>
      <protection hidden="1"/>
    </xf>
    <xf numFmtId="9" fontId="4" fillId="4" borderId="13" xfId="1" applyNumberFormat="1" applyFont="1" applyFill="1" applyBorder="1" applyAlignment="1" applyProtection="1">
      <alignment horizontal="center" vertical="center" wrapText="1"/>
      <protection hidden="1"/>
    </xf>
    <xf numFmtId="0" fontId="9" fillId="4" borderId="2" xfId="0" applyFont="1" applyFill="1" applyBorder="1" applyAlignment="1">
      <alignment horizontal="left" vertical="top"/>
    </xf>
    <xf numFmtId="0" fontId="9" fillId="4" borderId="5" xfId="0" applyFont="1" applyFill="1" applyBorder="1" applyAlignment="1">
      <alignment horizontal="left" vertical="top"/>
    </xf>
    <xf numFmtId="0" fontId="4" fillId="4" borderId="1" xfId="0" applyFont="1" applyFill="1" applyBorder="1" applyAlignment="1">
      <alignment horizontal="left" vertical="top"/>
    </xf>
    <xf numFmtId="0" fontId="4" fillId="0" borderId="2" xfId="0" applyFont="1" applyBorder="1" applyAlignment="1">
      <alignment horizontal="left" vertical="top" wrapText="1"/>
    </xf>
    <xf numFmtId="0" fontId="4" fillId="0" borderId="5" xfId="0" applyFont="1" applyBorder="1" applyAlignment="1">
      <alignment horizontal="left" vertical="top" wrapText="1"/>
    </xf>
    <xf numFmtId="9" fontId="2" fillId="4" borderId="12" xfId="1" applyNumberFormat="1" applyFont="1" applyFill="1" applyBorder="1" applyAlignment="1" applyProtection="1">
      <alignment horizontal="center" vertical="center" wrapText="1"/>
      <protection hidden="1"/>
    </xf>
    <xf numFmtId="9" fontId="2" fillId="4" borderId="13" xfId="1" applyNumberFormat="1" applyFont="1" applyFill="1" applyBorder="1" applyAlignment="1" applyProtection="1">
      <alignment horizontal="center" vertical="center" wrapText="1"/>
      <protection hidden="1"/>
    </xf>
    <xf numFmtId="0" fontId="9" fillId="4" borderId="2" xfId="0" applyFont="1" applyFill="1" applyBorder="1" applyAlignment="1">
      <alignment horizontal="left" vertical="top" wrapText="1"/>
    </xf>
    <xf numFmtId="0" fontId="9" fillId="4" borderId="3" xfId="0" applyFont="1" applyFill="1" applyBorder="1" applyAlignment="1">
      <alignment horizontal="left" vertical="top" wrapText="1"/>
    </xf>
    <xf numFmtId="0" fontId="9" fillId="4" borderId="5" xfId="0" applyFont="1" applyFill="1" applyBorder="1" applyAlignment="1">
      <alignment horizontal="left" vertical="top" wrapText="1"/>
    </xf>
    <xf numFmtId="0" fontId="4" fillId="4" borderId="2" xfId="0" applyFont="1" applyFill="1" applyBorder="1" applyAlignment="1">
      <alignment horizontal="center" vertical="top" wrapText="1"/>
    </xf>
    <xf numFmtId="0" fontId="4" fillId="4" borderId="5" xfId="0" applyFont="1" applyFill="1" applyBorder="1" applyAlignment="1">
      <alignment horizontal="center" vertical="top" wrapText="1"/>
    </xf>
    <xf numFmtId="0" fontId="3" fillId="0" borderId="1" xfId="0" applyFont="1" applyBorder="1" applyAlignment="1">
      <alignment horizontal="left" vertical="top" wrapText="1"/>
    </xf>
    <xf numFmtId="0" fontId="2" fillId="4" borderId="1" xfId="0" applyFont="1" applyFill="1" applyBorder="1" applyAlignment="1">
      <alignment horizontal="left" vertical="top" wrapText="1"/>
    </xf>
    <xf numFmtId="0" fontId="2" fillId="0" borderId="2" xfId="0" applyFont="1" applyBorder="1" applyAlignment="1">
      <alignment horizontal="center" vertical="top" wrapText="1"/>
    </xf>
    <xf numFmtId="0" fontId="2" fillId="0" borderId="5" xfId="0" applyFont="1" applyBorder="1" applyAlignment="1">
      <alignment horizontal="center" vertical="top" wrapText="1"/>
    </xf>
    <xf numFmtId="0" fontId="4" fillId="0" borderId="1" xfId="0" applyFont="1" applyBorder="1" applyAlignment="1">
      <alignment horizontal="center" vertical="top" wrapText="1"/>
    </xf>
    <xf numFmtId="0" fontId="3" fillId="0" borderId="2" xfId="0" applyFont="1" applyBorder="1" applyAlignment="1">
      <alignment horizontal="left" vertical="top" wrapText="1"/>
    </xf>
    <xf numFmtId="0" fontId="3" fillId="0" borderId="5" xfId="0" applyFont="1" applyBorder="1" applyAlignment="1">
      <alignment horizontal="left" vertical="top" wrapText="1"/>
    </xf>
    <xf numFmtId="0" fontId="9" fillId="0" borderId="2" xfId="0" applyFont="1" applyBorder="1" applyAlignment="1">
      <alignment horizontal="left" vertical="top" wrapText="1"/>
    </xf>
    <xf numFmtId="0" fontId="9" fillId="0" borderId="5" xfId="0" applyFont="1" applyBorder="1" applyAlignment="1">
      <alignment horizontal="left" vertical="top" wrapText="1"/>
    </xf>
    <xf numFmtId="0" fontId="4" fillId="0" borderId="3" xfId="0" applyFont="1" applyBorder="1" applyAlignment="1">
      <alignment horizontal="left" vertical="top" wrapText="1"/>
    </xf>
    <xf numFmtId="1" fontId="5" fillId="0" borderId="2" xfId="1" applyNumberFormat="1" applyFont="1" applyBorder="1" applyAlignment="1">
      <alignment horizontal="center" vertical="center" wrapText="1"/>
    </xf>
    <xf numFmtId="1" fontId="5" fillId="0" borderId="5" xfId="1" applyNumberFormat="1" applyFont="1" applyBorder="1" applyAlignment="1">
      <alignment horizontal="center" vertical="center" wrapText="1"/>
    </xf>
    <xf numFmtId="0" fontId="0" fillId="0" borderId="1" xfId="0" applyBorder="1" applyAlignment="1">
      <alignment horizontal="center" vertical="center"/>
    </xf>
    <xf numFmtId="0" fontId="0" fillId="0" borderId="1" xfId="0" applyBorder="1" applyAlignment="1">
      <alignment horizontal="center"/>
    </xf>
    <xf numFmtId="0" fontId="16" fillId="6" borderId="1" xfId="0" applyFont="1" applyFill="1" applyBorder="1" applyAlignment="1">
      <alignment horizontal="center" vertical="center"/>
    </xf>
    <xf numFmtId="0" fontId="15" fillId="6" borderId="1" xfId="0" applyFont="1" applyFill="1" applyBorder="1" applyAlignment="1">
      <alignment horizontal="center" vertical="center"/>
    </xf>
    <xf numFmtId="0" fontId="15" fillId="0" borderId="1" xfId="0" applyFont="1" applyBorder="1" applyAlignment="1">
      <alignment horizontal="center" vertical="center"/>
    </xf>
    <xf numFmtId="0" fontId="16" fillId="6" borderId="1" xfId="0" applyFont="1" applyFill="1" applyBorder="1" applyAlignment="1">
      <alignment horizontal="center" vertical="center" wrapText="1"/>
    </xf>
    <xf numFmtId="0" fontId="15" fillId="6" borderId="1" xfId="0" applyFont="1" applyFill="1" applyBorder="1" applyAlignment="1">
      <alignment horizontal="center" vertical="center" wrapText="1"/>
    </xf>
    <xf numFmtId="0" fontId="15" fillId="5" borderId="1" xfId="0" applyFont="1" applyFill="1" applyBorder="1" applyAlignment="1">
      <alignment horizontal="left" vertical="center"/>
    </xf>
    <xf numFmtId="1" fontId="4" fillId="4" borderId="1" xfId="1" applyNumberFormat="1" applyFont="1" applyFill="1" applyBorder="1" applyAlignment="1" applyProtection="1">
      <alignment horizontal="center" vertical="center" wrapText="1"/>
      <protection hidden="1"/>
    </xf>
    <xf numFmtId="0" fontId="2" fillId="4" borderId="1" xfId="1" applyNumberFormat="1" applyFont="1" applyFill="1" applyBorder="1" applyAlignment="1" applyProtection="1">
      <alignment horizontal="left" vertical="top" wrapText="1"/>
      <protection hidden="1"/>
    </xf>
    <xf numFmtId="9" fontId="2" fillId="4" borderId="1" xfId="1" applyNumberFormat="1" applyFont="1" applyFill="1" applyBorder="1" applyAlignment="1" applyProtection="1">
      <alignment horizontal="center" vertical="center" wrapText="1"/>
      <protection hidden="1"/>
    </xf>
    <xf numFmtId="0" fontId="0" fillId="12" borderId="1" xfId="0" applyFill="1" applyBorder="1" applyAlignment="1">
      <alignment horizontal="center" vertical="center" wrapText="1"/>
    </xf>
    <xf numFmtId="0" fontId="15" fillId="13" borderId="1" xfId="0" applyFont="1" applyFill="1" applyBorder="1" applyAlignment="1">
      <alignment horizontal="center" vertical="center"/>
    </xf>
    <xf numFmtId="0" fontId="15" fillId="14" borderId="1" xfId="0" applyFont="1" applyFill="1" applyBorder="1" applyAlignment="1">
      <alignment horizontal="center" vertical="center"/>
    </xf>
    <xf numFmtId="0" fontId="15" fillId="3" borderId="1" xfId="0" applyFont="1" applyFill="1" applyBorder="1" applyAlignment="1">
      <alignment horizontal="center" vertical="center"/>
    </xf>
  </cellXfs>
  <cellStyles count="3">
    <cellStyle name="Hyperlink" xfId="2" builtinId="8"/>
    <cellStyle name="Normal" xfId="0" builtinId="0"/>
    <cellStyle name="Normal 3" xfId="1"/>
  </cellStyles>
  <dxfs count="0"/>
  <tableStyles count="0" defaultTableStyle="TableStyleMedium9" defaultPivotStyle="PivotStyleLight16"/>
  <colors>
    <mruColors>
      <color rgb="FFFEF2E8"/>
      <color rgb="FFFFFBF7"/>
      <color rgb="FFFDE8D7"/>
      <color rgb="FFFFFFFF"/>
      <color rgb="FFFCF56A"/>
      <color rgb="FFCC0066"/>
      <color rgb="FFFF0066"/>
      <color rgb="FFD6009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jpe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jpeg"/><Relationship Id="rId7" Type="http://schemas.openxmlformats.org/officeDocument/2006/relationships/image" Target="../media/image7.pn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2" Type="http://schemas.openxmlformats.org/officeDocument/2006/relationships/image" Target="../media/image2.png"/><Relationship Id="rId16" Type="http://schemas.openxmlformats.org/officeDocument/2006/relationships/image" Target="../media/image16.jpeg"/><Relationship Id="rId20" Type="http://schemas.openxmlformats.org/officeDocument/2006/relationships/image" Target="../media/image20.jpe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jpeg"/><Relationship Id="rId24" Type="http://schemas.openxmlformats.org/officeDocument/2006/relationships/image" Target="../media/image24.jpeg"/><Relationship Id="rId5" Type="http://schemas.openxmlformats.org/officeDocument/2006/relationships/image" Target="../media/image5.pn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png"/><Relationship Id="rId10" Type="http://schemas.openxmlformats.org/officeDocument/2006/relationships/image" Target="../media/image10.jpeg"/><Relationship Id="rId19" Type="http://schemas.openxmlformats.org/officeDocument/2006/relationships/image" Target="../media/image19.jpeg"/><Relationship Id="rId31" Type="http://schemas.openxmlformats.org/officeDocument/2006/relationships/image" Target="../media/image31.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png"/><Relationship Id="rId30" Type="http://schemas.openxmlformats.org/officeDocument/2006/relationships/image" Target="../media/image30.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32.png"/></Relationships>
</file>

<file path=xl/drawings/drawing1.xml><?xml version="1.0" encoding="utf-8"?>
<xdr:wsDr xmlns:xdr="http://schemas.openxmlformats.org/drawingml/2006/spreadsheetDrawing" xmlns:a="http://schemas.openxmlformats.org/drawingml/2006/main">
  <xdr:twoCellAnchor editAs="oneCell">
    <xdr:from>
      <xdr:col>8</xdr:col>
      <xdr:colOff>112059</xdr:colOff>
      <xdr:row>40</xdr:row>
      <xdr:rowOff>112059</xdr:rowOff>
    </xdr:from>
    <xdr:to>
      <xdr:col>13</xdr:col>
      <xdr:colOff>458206</xdr:colOff>
      <xdr:row>52</xdr:row>
      <xdr:rowOff>491491</xdr:rowOff>
    </xdr:to>
    <xdr:pic>
      <xdr:nvPicPr>
        <xdr:cNvPr id="5" name="Picture 4">
          <a:extLst>
            <a:ext uri="{FF2B5EF4-FFF2-40B4-BE49-F238E27FC236}">
              <a16:creationId xmlns:a16="http://schemas.microsoft.com/office/drawing/2014/main" id="{5BA7822A-2837-4EB9-B77D-B302EB19C07D}"/>
            </a:ext>
          </a:extLst>
        </xdr:cNvPr>
        <xdr:cNvPicPr>
          <a:picLocks noChangeAspect="1"/>
        </xdr:cNvPicPr>
      </xdr:nvPicPr>
      <xdr:blipFill>
        <a:blip xmlns:r="http://schemas.openxmlformats.org/officeDocument/2006/relationships" r:embed="rId1"/>
        <a:stretch>
          <a:fillRect/>
        </a:stretch>
      </xdr:blipFill>
      <xdr:spPr>
        <a:xfrm>
          <a:off x="9525000" y="19139647"/>
          <a:ext cx="5400000" cy="2900759"/>
        </a:xfrm>
        <a:prstGeom prst="rect">
          <a:avLst/>
        </a:prstGeom>
      </xdr:spPr>
    </xdr:pic>
    <xdr:clientData/>
  </xdr:twoCellAnchor>
  <xdr:twoCellAnchor editAs="oneCell">
    <xdr:from>
      <xdr:col>8</xdr:col>
      <xdr:colOff>224117</xdr:colOff>
      <xdr:row>53</xdr:row>
      <xdr:rowOff>56029</xdr:rowOff>
    </xdr:from>
    <xdr:to>
      <xdr:col>11</xdr:col>
      <xdr:colOff>162452</xdr:colOff>
      <xdr:row>54</xdr:row>
      <xdr:rowOff>667475</xdr:rowOff>
    </xdr:to>
    <xdr:pic>
      <xdr:nvPicPr>
        <xdr:cNvPr id="6" name="Picture 5">
          <a:extLst>
            <a:ext uri="{FF2B5EF4-FFF2-40B4-BE49-F238E27FC236}">
              <a16:creationId xmlns:a16="http://schemas.microsoft.com/office/drawing/2014/main" id="{71CA7A10-C864-4DBA-B1FC-5AACAE93BCB4}"/>
            </a:ext>
          </a:extLst>
        </xdr:cNvPr>
        <xdr:cNvPicPr>
          <a:picLocks noChangeAspect="1"/>
        </xdr:cNvPicPr>
      </xdr:nvPicPr>
      <xdr:blipFill>
        <a:blip xmlns:r="http://schemas.openxmlformats.org/officeDocument/2006/relationships" r:embed="rId2"/>
        <a:stretch>
          <a:fillRect/>
        </a:stretch>
      </xdr:blipFill>
      <xdr:spPr>
        <a:xfrm>
          <a:off x="9637058" y="22165235"/>
          <a:ext cx="3781953" cy="1171739"/>
        </a:xfrm>
        <a:prstGeom prst="rect">
          <a:avLst/>
        </a:prstGeom>
      </xdr:spPr>
    </xdr:pic>
    <xdr:clientData/>
  </xdr:twoCellAnchor>
  <xdr:twoCellAnchor editAs="oneCell">
    <xdr:from>
      <xdr:col>8</xdr:col>
      <xdr:colOff>168089</xdr:colOff>
      <xdr:row>54</xdr:row>
      <xdr:rowOff>818030</xdr:rowOff>
    </xdr:from>
    <xdr:to>
      <xdr:col>11</xdr:col>
      <xdr:colOff>368553</xdr:colOff>
      <xdr:row>108</xdr:row>
      <xdr:rowOff>27217</xdr:rowOff>
    </xdr:to>
    <xdr:pic>
      <xdr:nvPicPr>
        <xdr:cNvPr id="7" name="Picture 6">
          <a:extLst>
            <a:ext uri="{FF2B5EF4-FFF2-40B4-BE49-F238E27FC236}">
              <a16:creationId xmlns:a16="http://schemas.microsoft.com/office/drawing/2014/main" id="{B6A1FFD3-6967-465C-8E88-B060CED50B05}"/>
            </a:ext>
          </a:extLst>
        </xdr:cNvPr>
        <xdr:cNvPicPr>
          <a:picLocks noChangeAspect="1"/>
        </xdr:cNvPicPr>
      </xdr:nvPicPr>
      <xdr:blipFill>
        <a:blip xmlns:r="http://schemas.openxmlformats.org/officeDocument/2006/relationships" r:embed="rId3"/>
        <a:stretch>
          <a:fillRect/>
        </a:stretch>
      </xdr:blipFill>
      <xdr:spPr>
        <a:xfrm>
          <a:off x="9581030" y="23487530"/>
          <a:ext cx="4044082" cy="324971"/>
        </a:xfrm>
        <a:prstGeom prst="rect">
          <a:avLst/>
        </a:prstGeom>
      </xdr:spPr>
    </xdr:pic>
    <xdr:clientData/>
  </xdr:twoCellAnchor>
  <xdr:twoCellAnchor editAs="oneCell">
    <xdr:from>
      <xdr:col>8</xdr:col>
      <xdr:colOff>392205</xdr:colOff>
      <xdr:row>19</xdr:row>
      <xdr:rowOff>67235</xdr:rowOff>
    </xdr:from>
    <xdr:to>
      <xdr:col>14</xdr:col>
      <xdr:colOff>562533</xdr:colOff>
      <xdr:row>20</xdr:row>
      <xdr:rowOff>190500</xdr:rowOff>
    </xdr:to>
    <xdr:pic>
      <xdr:nvPicPr>
        <xdr:cNvPr id="8" name="Picture 7">
          <a:extLst>
            <a:ext uri="{FF2B5EF4-FFF2-40B4-BE49-F238E27FC236}">
              <a16:creationId xmlns:a16="http://schemas.microsoft.com/office/drawing/2014/main" id="{793B8F8A-4C74-45B9-8C6F-AD2E763DC8C2}"/>
            </a:ext>
          </a:extLst>
        </xdr:cNvPr>
        <xdr:cNvPicPr>
          <a:picLocks noChangeAspect="1"/>
        </xdr:cNvPicPr>
      </xdr:nvPicPr>
      <xdr:blipFill>
        <a:blip xmlns:r="http://schemas.openxmlformats.org/officeDocument/2006/relationships" r:embed="rId4"/>
        <a:stretch>
          <a:fillRect/>
        </a:stretch>
      </xdr:blipFill>
      <xdr:spPr>
        <a:xfrm>
          <a:off x="9813296" y="9367099"/>
          <a:ext cx="5833373" cy="642809"/>
        </a:xfrm>
        <a:prstGeom prst="rect">
          <a:avLst/>
        </a:prstGeom>
      </xdr:spPr>
    </xdr:pic>
    <xdr:clientData/>
  </xdr:twoCellAnchor>
  <xdr:twoCellAnchor editAs="oneCell">
    <xdr:from>
      <xdr:col>8</xdr:col>
      <xdr:colOff>616323</xdr:colOff>
      <xdr:row>9</xdr:row>
      <xdr:rowOff>705971</xdr:rowOff>
    </xdr:from>
    <xdr:to>
      <xdr:col>12</xdr:col>
      <xdr:colOff>349647</xdr:colOff>
      <xdr:row>11</xdr:row>
      <xdr:rowOff>413728</xdr:rowOff>
    </xdr:to>
    <xdr:pic>
      <xdr:nvPicPr>
        <xdr:cNvPr id="9" name="Picture 8">
          <a:extLst>
            <a:ext uri="{FF2B5EF4-FFF2-40B4-BE49-F238E27FC236}">
              <a16:creationId xmlns:a16="http://schemas.microsoft.com/office/drawing/2014/main" id="{8A50D147-0DA1-4D4E-B8EA-EF6ACD39B123}"/>
            </a:ext>
          </a:extLst>
        </xdr:cNvPr>
        <xdr:cNvPicPr>
          <a:picLocks noChangeAspect="1"/>
        </xdr:cNvPicPr>
      </xdr:nvPicPr>
      <xdr:blipFill>
        <a:blip xmlns:r="http://schemas.openxmlformats.org/officeDocument/2006/relationships" r:embed="rId5"/>
        <a:stretch>
          <a:fillRect/>
        </a:stretch>
      </xdr:blipFill>
      <xdr:spPr>
        <a:xfrm>
          <a:off x="10029264" y="4280647"/>
          <a:ext cx="4182059" cy="1657581"/>
        </a:xfrm>
        <a:prstGeom prst="rect">
          <a:avLst/>
        </a:prstGeom>
      </xdr:spPr>
    </xdr:pic>
    <xdr:clientData/>
  </xdr:twoCellAnchor>
  <xdr:twoCellAnchor>
    <xdr:from>
      <xdr:col>0</xdr:col>
      <xdr:colOff>378963</xdr:colOff>
      <xdr:row>729</xdr:row>
      <xdr:rowOff>21392</xdr:rowOff>
    </xdr:from>
    <xdr:to>
      <xdr:col>7</xdr:col>
      <xdr:colOff>255698</xdr:colOff>
      <xdr:row>769</xdr:row>
      <xdr:rowOff>247546</xdr:rowOff>
    </xdr:to>
    <xdr:grpSp>
      <xdr:nvGrpSpPr>
        <xdr:cNvPr id="10" name="Group 9">
          <a:extLst>
            <a:ext uri="{FF2B5EF4-FFF2-40B4-BE49-F238E27FC236}">
              <a16:creationId xmlns:a16="http://schemas.microsoft.com/office/drawing/2014/main" id="{B1F4280D-3337-4EC4-89B2-F2F407B9612F}"/>
            </a:ext>
          </a:extLst>
        </xdr:cNvPr>
        <xdr:cNvGrpSpPr/>
      </xdr:nvGrpSpPr>
      <xdr:grpSpPr>
        <a:xfrm>
          <a:off x="378963" y="181062334"/>
          <a:ext cx="8082889" cy="12057670"/>
          <a:chOff x="-627529" y="-694764"/>
          <a:chExt cx="8113059" cy="10533528"/>
        </a:xfrm>
      </xdr:grpSpPr>
      <xdr:pic>
        <xdr:nvPicPr>
          <xdr:cNvPr id="11" name="Picture 10">
            <a:extLst>
              <a:ext uri="{FF2B5EF4-FFF2-40B4-BE49-F238E27FC236}">
                <a16:creationId xmlns:a16="http://schemas.microsoft.com/office/drawing/2014/main" id="{6BE5B8FA-CA33-4B21-9CC4-C09F666137B8}"/>
              </a:ext>
            </a:extLst>
          </xdr:cNvPr>
          <xdr:cNvPicPr>
            <a:picLocks noChangeAspect="1"/>
          </xdr:cNvPicPr>
        </xdr:nvPicPr>
        <xdr:blipFill>
          <a:blip xmlns:r="http://schemas.openxmlformats.org/officeDocument/2006/relationships" r:embed="rId6"/>
          <a:stretch>
            <a:fillRect/>
          </a:stretch>
        </xdr:blipFill>
        <xdr:spPr>
          <a:xfrm>
            <a:off x="-627529" y="-694764"/>
            <a:ext cx="8113059" cy="6460161"/>
          </a:xfrm>
          <a:prstGeom prst="rect">
            <a:avLst/>
          </a:prstGeom>
          <a:ln>
            <a:solidFill>
              <a:schemeClr val="tx1"/>
            </a:solidFill>
          </a:ln>
        </xdr:spPr>
      </xdr:pic>
      <xdr:pic>
        <xdr:nvPicPr>
          <xdr:cNvPr id="12" name="Picture 11">
            <a:extLst>
              <a:ext uri="{FF2B5EF4-FFF2-40B4-BE49-F238E27FC236}">
                <a16:creationId xmlns:a16="http://schemas.microsoft.com/office/drawing/2014/main" id="{6F6C8D45-2028-497F-B342-598863295E61}"/>
              </a:ext>
            </a:extLst>
          </xdr:cNvPr>
          <xdr:cNvPicPr>
            <a:picLocks noChangeAspect="1"/>
          </xdr:cNvPicPr>
        </xdr:nvPicPr>
        <xdr:blipFill>
          <a:blip xmlns:r="http://schemas.openxmlformats.org/officeDocument/2006/relationships" r:embed="rId7"/>
          <a:stretch>
            <a:fillRect/>
          </a:stretch>
        </xdr:blipFill>
        <xdr:spPr>
          <a:xfrm>
            <a:off x="1042807" y="5971773"/>
            <a:ext cx="4772388" cy="3866991"/>
          </a:xfrm>
          <a:prstGeom prst="rect">
            <a:avLst/>
          </a:prstGeom>
          <a:ln>
            <a:solidFill>
              <a:schemeClr val="tx1"/>
            </a:solidFill>
          </a:ln>
        </xdr:spPr>
      </xdr:pic>
      <xdr:sp macro="" textlink="">
        <xdr:nvSpPr>
          <xdr:cNvPr id="13" name="Freeform: Shape 12">
            <a:extLst>
              <a:ext uri="{FF2B5EF4-FFF2-40B4-BE49-F238E27FC236}">
                <a16:creationId xmlns:a16="http://schemas.microsoft.com/office/drawing/2014/main" id="{7BDAA453-2E40-428A-9D70-D5125C8D3262}"/>
              </a:ext>
            </a:extLst>
          </xdr:cNvPr>
          <xdr:cNvSpPr/>
        </xdr:nvSpPr>
        <xdr:spPr>
          <a:xfrm>
            <a:off x="1701800" y="-463550"/>
            <a:ext cx="3346450" cy="1212850"/>
          </a:xfrm>
          <a:custGeom>
            <a:avLst/>
            <a:gdLst>
              <a:gd name="connsiteX0" fmla="*/ 0 w 3346450"/>
              <a:gd name="connsiteY0" fmla="*/ 44450 h 1212850"/>
              <a:gd name="connsiteX1" fmla="*/ 558800 w 3346450"/>
              <a:gd name="connsiteY1" fmla="*/ 203200 h 1212850"/>
              <a:gd name="connsiteX2" fmla="*/ 958850 w 3346450"/>
              <a:gd name="connsiteY2" fmla="*/ 304800 h 1212850"/>
              <a:gd name="connsiteX3" fmla="*/ 1270000 w 3346450"/>
              <a:gd name="connsiteY3" fmla="*/ 641350 h 1212850"/>
              <a:gd name="connsiteX4" fmla="*/ 1460500 w 3346450"/>
              <a:gd name="connsiteY4" fmla="*/ 1181100 h 1212850"/>
              <a:gd name="connsiteX5" fmla="*/ 1676400 w 3346450"/>
              <a:gd name="connsiteY5" fmla="*/ 1212850 h 1212850"/>
              <a:gd name="connsiteX6" fmla="*/ 3346450 w 3346450"/>
              <a:gd name="connsiteY6" fmla="*/ 889000 h 1212850"/>
              <a:gd name="connsiteX7" fmla="*/ 3238500 w 3346450"/>
              <a:gd name="connsiteY7" fmla="*/ 730250 h 1212850"/>
              <a:gd name="connsiteX8" fmla="*/ 2241550 w 3346450"/>
              <a:gd name="connsiteY8" fmla="*/ 958850 h 1212850"/>
              <a:gd name="connsiteX9" fmla="*/ 1644650 w 3346450"/>
              <a:gd name="connsiteY9" fmla="*/ 1054100 h 1212850"/>
              <a:gd name="connsiteX10" fmla="*/ 1346200 w 3346450"/>
              <a:gd name="connsiteY10" fmla="*/ 584200 h 1212850"/>
              <a:gd name="connsiteX11" fmla="*/ 1130300 w 3346450"/>
              <a:gd name="connsiteY11" fmla="*/ 298450 h 1212850"/>
              <a:gd name="connsiteX12" fmla="*/ 901700 w 3346450"/>
              <a:gd name="connsiteY12" fmla="*/ 101600 h 1212850"/>
              <a:gd name="connsiteX13" fmla="*/ 425450 w 3346450"/>
              <a:gd name="connsiteY13" fmla="*/ 0 h 1212850"/>
              <a:gd name="connsiteX14" fmla="*/ 0 w 3346450"/>
              <a:gd name="connsiteY14" fmla="*/ 44450 h 121285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Lst>
            <a:rect l="l" t="t" r="r" b="b"/>
            <a:pathLst>
              <a:path w="3346450" h="1212850">
                <a:moveTo>
                  <a:pt x="0" y="44450"/>
                </a:moveTo>
                <a:lnTo>
                  <a:pt x="558800" y="203200"/>
                </a:lnTo>
                <a:lnTo>
                  <a:pt x="958850" y="304800"/>
                </a:lnTo>
                <a:lnTo>
                  <a:pt x="1270000" y="641350"/>
                </a:lnTo>
                <a:lnTo>
                  <a:pt x="1460500" y="1181100"/>
                </a:lnTo>
                <a:lnTo>
                  <a:pt x="1676400" y="1212850"/>
                </a:lnTo>
                <a:lnTo>
                  <a:pt x="3346450" y="889000"/>
                </a:lnTo>
                <a:lnTo>
                  <a:pt x="3238500" y="730250"/>
                </a:lnTo>
                <a:lnTo>
                  <a:pt x="2241550" y="958850"/>
                </a:lnTo>
                <a:lnTo>
                  <a:pt x="1644650" y="1054100"/>
                </a:lnTo>
                <a:lnTo>
                  <a:pt x="1346200" y="584200"/>
                </a:lnTo>
                <a:lnTo>
                  <a:pt x="1130300" y="298450"/>
                </a:lnTo>
                <a:lnTo>
                  <a:pt x="901700" y="101600"/>
                </a:lnTo>
                <a:lnTo>
                  <a:pt x="425450" y="0"/>
                </a:lnTo>
                <a:lnTo>
                  <a:pt x="0" y="44450"/>
                </a:lnTo>
                <a:close/>
              </a:path>
            </a:pathLst>
          </a:cu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14" name="TextBox 5">
            <a:extLst>
              <a:ext uri="{FF2B5EF4-FFF2-40B4-BE49-F238E27FC236}">
                <a16:creationId xmlns:a16="http://schemas.microsoft.com/office/drawing/2014/main" id="{E26119EB-445E-4CAE-8A7C-F396B829BF37}"/>
              </a:ext>
            </a:extLst>
          </xdr:cNvPr>
          <xdr:cNvSpPr txBox="1"/>
        </xdr:nvSpPr>
        <xdr:spPr>
          <a:xfrm>
            <a:off x="3794684" y="-64621"/>
            <a:ext cx="2480609" cy="3741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Nalla</a:t>
            </a:r>
            <a:r>
              <a:rPr lang="en-US" b="1" baseline="0">
                <a:solidFill>
                  <a:srgbClr val="FF0000"/>
                </a:solidFill>
              </a:rPr>
              <a:t> /  Water Channel</a:t>
            </a:r>
            <a:endParaRPr lang="en-IN" b="1">
              <a:solidFill>
                <a:srgbClr val="FF0000"/>
              </a:solidFill>
            </a:endParaRPr>
          </a:p>
        </xdr:txBody>
      </xdr:sp>
      <xdr:sp macro="" textlink="">
        <xdr:nvSpPr>
          <xdr:cNvPr id="15" name="Arrow: Right 14">
            <a:extLst>
              <a:ext uri="{FF2B5EF4-FFF2-40B4-BE49-F238E27FC236}">
                <a16:creationId xmlns:a16="http://schemas.microsoft.com/office/drawing/2014/main" id="{E8A38922-21AF-497A-BD00-28BA22D7F701}"/>
              </a:ext>
            </a:extLst>
          </xdr:cNvPr>
          <xdr:cNvSpPr/>
        </xdr:nvSpPr>
        <xdr:spPr>
          <a:xfrm rot="16568432">
            <a:off x="0" y="2933700"/>
            <a:ext cx="476250" cy="342900"/>
          </a:xfrm>
          <a:prstGeom prst="rightArrow">
            <a:avLst/>
          </a:prstGeom>
          <a:solidFill>
            <a:schemeClr val="tx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16" name="TextBox 7">
            <a:extLst>
              <a:ext uri="{FF2B5EF4-FFF2-40B4-BE49-F238E27FC236}">
                <a16:creationId xmlns:a16="http://schemas.microsoft.com/office/drawing/2014/main" id="{F58C80A4-0956-4A69-ABC6-E260725B1235}"/>
              </a:ext>
            </a:extLst>
          </xdr:cNvPr>
          <xdr:cNvSpPr txBox="1"/>
        </xdr:nvSpPr>
        <xdr:spPr>
          <a:xfrm>
            <a:off x="42187" y="3360249"/>
            <a:ext cx="333746"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N</a:t>
            </a:r>
            <a:endParaRPr lang="en-IN" b="1"/>
          </a:p>
        </xdr:txBody>
      </xdr:sp>
    </xdr:grpSp>
    <xdr:clientData/>
  </xdr:twoCellAnchor>
  <xdr:twoCellAnchor>
    <xdr:from>
      <xdr:col>1</xdr:col>
      <xdr:colOff>44824</xdr:colOff>
      <xdr:row>778</xdr:row>
      <xdr:rowOff>134471</xdr:rowOff>
    </xdr:from>
    <xdr:to>
      <xdr:col>6</xdr:col>
      <xdr:colOff>885266</xdr:colOff>
      <xdr:row>807</xdr:row>
      <xdr:rowOff>0</xdr:rowOff>
    </xdr:to>
    <xdr:grpSp>
      <xdr:nvGrpSpPr>
        <xdr:cNvPr id="17" name="Group 16">
          <a:extLst>
            <a:ext uri="{FF2B5EF4-FFF2-40B4-BE49-F238E27FC236}">
              <a16:creationId xmlns:a16="http://schemas.microsoft.com/office/drawing/2014/main" id="{925F3196-A884-4BB7-B46C-A68A2B029B83}"/>
            </a:ext>
          </a:extLst>
        </xdr:cNvPr>
        <xdr:cNvGrpSpPr/>
      </xdr:nvGrpSpPr>
      <xdr:grpSpPr>
        <a:xfrm>
          <a:off x="1217132" y="194957356"/>
          <a:ext cx="6701980" cy="6027471"/>
          <a:chOff x="1028700" y="781049"/>
          <a:chExt cx="4800600" cy="5734051"/>
        </a:xfrm>
      </xdr:grpSpPr>
      <xdr:grpSp>
        <xdr:nvGrpSpPr>
          <xdr:cNvPr id="18" name="Group 17">
            <a:extLst>
              <a:ext uri="{FF2B5EF4-FFF2-40B4-BE49-F238E27FC236}">
                <a16:creationId xmlns:a16="http://schemas.microsoft.com/office/drawing/2014/main" id="{7DD3E60A-6F7B-49D0-9F53-C0208FC897F9}"/>
              </a:ext>
            </a:extLst>
          </xdr:cNvPr>
          <xdr:cNvGrpSpPr/>
        </xdr:nvGrpSpPr>
        <xdr:grpSpPr>
          <a:xfrm>
            <a:off x="1028700" y="781049"/>
            <a:ext cx="4800600" cy="5734051"/>
            <a:chOff x="1028700" y="781049"/>
            <a:chExt cx="4800600" cy="5734051"/>
          </a:xfrm>
        </xdr:grpSpPr>
        <xdr:pic>
          <xdr:nvPicPr>
            <xdr:cNvPr id="30" name="Picture 29">
              <a:extLst>
                <a:ext uri="{FF2B5EF4-FFF2-40B4-BE49-F238E27FC236}">
                  <a16:creationId xmlns:a16="http://schemas.microsoft.com/office/drawing/2014/main" id="{0AA157BD-AC62-465F-AF0E-43C464ADAE6C}"/>
                </a:ext>
              </a:extLst>
            </xdr:cNvPr>
            <xdr:cNvPicPr>
              <a:picLocks noChangeAspect="1"/>
            </xdr:cNvPicPr>
          </xdr:nvPicPr>
          <xdr:blipFill rotWithShape="1">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1028700" y="781049"/>
              <a:ext cx="4800600" cy="2857501"/>
            </a:xfrm>
            <a:prstGeom prst="rect">
              <a:avLst/>
            </a:prstGeom>
            <a:ln>
              <a:solidFill>
                <a:schemeClr val="tx1"/>
              </a:solidFill>
            </a:ln>
          </xdr:spPr>
        </xdr:pic>
        <xdr:pic>
          <xdr:nvPicPr>
            <xdr:cNvPr id="31" name="Picture 30">
              <a:extLst>
                <a:ext uri="{FF2B5EF4-FFF2-40B4-BE49-F238E27FC236}">
                  <a16:creationId xmlns:a16="http://schemas.microsoft.com/office/drawing/2014/main" id="{A6BD200D-0306-4BA6-8950-1CC7B5059878}"/>
                </a:ext>
              </a:extLst>
            </xdr:cNvPr>
            <xdr:cNvPicPr>
              <a:picLocks noChangeAspect="1"/>
            </xdr:cNvPicPr>
          </xdr:nvPicPr>
          <xdr:blipFill rotWithShape="1">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1647825" y="3886199"/>
              <a:ext cx="3562350" cy="2628901"/>
            </a:xfrm>
            <a:prstGeom prst="rect">
              <a:avLst/>
            </a:prstGeom>
            <a:ln>
              <a:solidFill>
                <a:schemeClr val="tx1"/>
              </a:solidFill>
            </a:ln>
          </xdr:spPr>
        </xdr:pic>
      </xdr:grpSp>
      <xdr:sp macro="" textlink="">
        <xdr:nvSpPr>
          <xdr:cNvPr id="19" name="Rectangle 18">
            <a:extLst>
              <a:ext uri="{FF2B5EF4-FFF2-40B4-BE49-F238E27FC236}">
                <a16:creationId xmlns:a16="http://schemas.microsoft.com/office/drawing/2014/main" id="{B6F83A27-1520-4B46-8899-0F02941AD930}"/>
              </a:ext>
            </a:extLst>
          </xdr:cNvPr>
          <xdr:cNvSpPr/>
        </xdr:nvSpPr>
        <xdr:spPr>
          <a:xfrm rot="19066553">
            <a:off x="2968936" y="1621349"/>
            <a:ext cx="1235372" cy="826064"/>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20" name="TextBox 15">
            <a:extLst>
              <a:ext uri="{FF2B5EF4-FFF2-40B4-BE49-F238E27FC236}">
                <a16:creationId xmlns:a16="http://schemas.microsoft.com/office/drawing/2014/main" id="{1DCDB7CC-A98C-490E-9FF1-EF4156EF738B}"/>
              </a:ext>
            </a:extLst>
          </xdr:cNvPr>
          <xdr:cNvSpPr txBox="1"/>
        </xdr:nvSpPr>
        <xdr:spPr>
          <a:xfrm>
            <a:off x="2935223" y="855664"/>
            <a:ext cx="2092239"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FF00"/>
                </a:solidFill>
              </a:rPr>
              <a:t>Rustomjee Belle Vie</a:t>
            </a:r>
            <a:endParaRPr lang="en-IN" b="1">
              <a:solidFill>
                <a:srgbClr val="FFFF00"/>
              </a:solidFill>
            </a:endParaRPr>
          </a:p>
        </xdr:txBody>
      </xdr:sp>
      <xdr:cxnSp macro="">
        <xdr:nvCxnSpPr>
          <xdr:cNvPr id="21" name="Straight Connector 20">
            <a:extLst>
              <a:ext uri="{FF2B5EF4-FFF2-40B4-BE49-F238E27FC236}">
                <a16:creationId xmlns:a16="http://schemas.microsoft.com/office/drawing/2014/main" id="{3F910731-E91D-42A8-924C-599AABE71E01}"/>
              </a:ext>
            </a:extLst>
          </xdr:cNvPr>
          <xdr:cNvCxnSpPr>
            <a:cxnSpLocks/>
          </xdr:cNvCxnSpPr>
        </xdr:nvCxnSpPr>
        <xdr:spPr>
          <a:xfrm flipH="1">
            <a:off x="3162300" y="1360453"/>
            <a:ext cx="280590" cy="314282"/>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22" name="Straight Connector 21">
            <a:extLst>
              <a:ext uri="{FF2B5EF4-FFF2-40B4-BE49-F238E27FC236}">
                <a16:creationId xmlns:a16="http://schemas.microsoft.com/office/drawing/2014/main" id="{08EEAD44-7C45-455B-9F48-7FD8E6FD427E}"/>
              </a:ext>
            </a:extLst>
          </xdr:cNvPr>
          <xdr:cNvCxnSpPr>
            <a:cxnSpLocks/>
          </xdr:cNvCxnSpPr>
        </xdr:nvCxnSpPr>
        <xdr:spPr>
          <a:xfrm flipH="1">
            <a:off x="2784512" y="1676400"/>
            <a:ext cx="377788" cy="137160"/>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23" name="Straight Connector 22">
            <a:extLst>
              <a:ext uri="{FF2B5EF4-FFF2-40B4-BE49-F238E27FC236}">
                <a16:creationId xmlns:a16="http://schemas.microsoft.com/office/drawing/2014/main" id="{C8D8012A-ACA5-4185-A507-13FF19838858}"/>
              </a:ext>
            </a:extLst>
          </xdr:cNvPr>
          <xdr:cNvCxnSpPr>
            <a:cxnSpLocks/>
          </xdr:cNvCxnSpPr>
        </xdr:nvCxnSpPr>
        <xdr:spPr>
          <a:xfrm flipH="1">
            <a:off x="2726532" y="1813560"/>
            <a:ext cx="57981" cy="189071"/>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24" name="Straight Connector 23">
            <a:extLst>
              <a:ext uri="{FF2B5EF4-FFF2-40B4-BE49-F238E27FC236}">
                <a16:creationId xmlns:a16="http://schemas.microsoft.com/office/drawing/2014/main" id="{063EB378-3521-4A32-97D7-A14CFF19CB0B}"/>
              </a:ext>
            </a:extLst>
          </xdr:cNvPr>
          <xdr:cNvCxnSpPr>
            <a:cxnSpLocks/>
          </xdr:cNvCxnSpPr>
        </xdr:nvCxnSpPr>
        <xdr:spPr>
          <a:xfrm flipH="1">
            <a:off x="2511300" y="1986993"/>
            <a:ext cx="229486" cy="75411"/>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25" name="Straight Connector 24">
            <a:extLst>
              <a:ext uri="{FF2B5EF4-FFF2-40B4-BE49-F238E27FC236}">
                <a16:creationId xmlns:a16="http://schemas.microsoft.com/office/drawing/2014/main" id="{EFFFB25C-B903-4542-A7D3-663C436B2A2F}"/>
              </a:ext>
            </a:extLst>
          </xdr:cNvPr>
          <xdr:cNvCxnSpPr>
            <a:cxnSpLocks/>
          </xdr:cNvCxnSpPr>
        </xdr:nvCxnSpPr>
        <xdr:spPr>
          <a:xfrm flipH="1">
            <a:off x="3201442" y="1421295"/>
            <a:ext cx="266302" cy="306422"/>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26" name="Straight Connector 25">
            <a:extLst>
              <a:ext uri="{FF2B5EF4-FFF2-40B4-BE49-F238E27FC236}">
                <a16:creationId xmlns:a16="http://schemas.microsoft.com/office/drawing/2014/main" id="{9E81E1EB-DBB5-49B7-AFDB-B25C3F603049}"/>
              </a:ext>
            </a:extLst>
          </xdr:cNvPr>
          <xdr:cNvCxnSpPr>
            <a:cxnSpLocks/>
          </xdr:cNvCxnSpPr>
        </xdr:nvCxnSpPr>
        <xdr:spPr>
          <a:xfrm flipH="1">
            <a:off x="2804160" y="1727717"/>
            <a:ext cx="397282" cy="141087"/>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27" name="Straight Connector 26">
            <a:extLst>
              <a:ext uri="{FF2B5EF4-FFF2-40B4-BE49-F238E27FC236}">
                <a16:creationId xmlns:a16="http://schemas.microsoft.com/office/drawing/2014/main" id="{D7B22950-1A3A-4F9A-A2A9-BA0702CF86F8}"/>
              </a:ext>
            </a:extLst>
          </xdr:cNvPr>
          <xdr:cNvCxnSpPr>
            <a:cxnSpLocks/>
          </xdr:cNvCxnSpPr>
        </xdr:nvCxnSpPr>
        <xdr:spPr>
          <a:xfrm flipH="1">
            <a:off x="2750312" y="1874402"/>
            <a:ext cx="59055" cy="196653"/>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28" name="Straight Connector 27">
            <a:extLst>
              <a:ext uri="{FF2B5EF4-FFF2-40B4-BE49-F238E27FC236}">
                <a16:creationId xmlns:a16="http://schemas.microsoft.com/office/drawing/2014/main" id="{4E9E3D7D-BC98-474B-80DB-0283CAB11B3A}"/>
              </a:ext>
            </a:extLst>
          </xdr:cNvPr>
          <xdr:cNvCxnSpPr>
            <a:cxnSpLocks/>
          </xdr:cNvCxnSpPr>
        </xdr:nvCxnSpPr>
        <xdr:spPr>
          <a:xfrm flipH="1">
            <a:off x="2536154" y="2062404"/>
            <a:ext cx="228412" cy="60842"/>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sp macro="" textlink="">
        <xdr:nvSpPr>
          <xdr:cNvPr id="29" name="TextBox 44">
            <a:extLst>
              <a:ext uri="{FF2B5EF4-FFF2-40B4-BE49-F238E27FC236}">
                <a16:creationId xmlns:a16="http://schemas.microsoft.com/office/drawing/2014/main" id="{012C57CF-8FA0-430F-AC30-E18D1742D7F0}"/>
              </a:ext>
            </a:extLst>
          </xdr:cNvPr>
          <xdr:cNvSpPr txBox="1"/>
        </xdr:nvSpPr>
        <xdr:spPr>
          <a:xfrm>
            <a:off x="1741183" y="1849329"/>
            <a:ext cx="1305165" cy="24622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b="1">
                <a:solidFill>
                  <a:srgbClr val="FF0000"/>
                </a:solidFill>
              </a:rPr>
              <a:t>Nala/ Water Channel</a:t>
            </a:r>
            <a:endParaRPr lang="en-IN" sz="1000" b="1">
              <a:solidFill>
                <a:srgbClr val="FF0000"/>
              </a:solidFill>
            </a:endParaRPr>
          </a:p>
        </xdr:txBody>
      </xdr:sp>
    </xdr:grpSp>
    <xdr:clientData/>
  </xdr:twoCellAnchor>
  <xdr:twoCellAnchor>
    <xdr:from>
      <xdr:col>0</xdr:col>
      <xdr:colOff>789215</xdr:colOff>
      <xdr:row>633</xdr:row>
      <xdr:rowOff>217715</xdr:rowOff>
    </xdr:from>
    <xdr:to>
      <xdr:col>7</xdr:col>
      <xdr:colOff>367393</xdr:colOff>
      <xdr:row>676</xdr:row>
      <xdr:rowOff>81643</xdr:rowOff>
    </xdr:to>
    <xdr:grpSp>
      <xdr:nvGrpSpPr>
        <xdr:cNvPr id="39" name="Group 38"/>
        <xdr:cNvGrpSpPr/>
      </xdr:nvGrpSpPr>
      <xdr:grpSpPr>
        <a:xfrm>
          <a:off x="789215" y="156640196"/>
          <a:ext cx="7784332" cy="10890947"/>
          <a:chOff x="433255" y="254666"/>
          <a:chExt cx="5935003" cy="9057345"/>
        </a:xfrm>
      </xdr:grpSpPr>
      <xdr:pic>
        <xdr:nvPicPr>
          <xdr:cNvPr id="40" name="Picture 39" descr="https://vsjcllp.vsjadon.com/upload/insp-240924-843.jpg"/>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471355" y="254666"/>
            <a:ext cx="2877714"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41" name="Picture 40" descr="https://vsjcllp.vsjadon.com/upload/insp-240924-847.jpg"/>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3486720" y="261856"/>
            <a:ext cx="2877714"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42" name="Picture 41" descr="https://vsjcllp.vsjadon.com/upload/insp-240924-861.jpg"/>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471355" y="2545233"/>
            <a:ext cx="2877714"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43" name="Picture 42" descr="https://vsjcllp.vsjadon.com/upload/insp-240924-862.jpg"/>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3487048" y="2545233"/>
            <a:ext cx="2877714"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44" name="Picture 43" descr="https://vsjcllp.vsjadon.com/upload/insp-240924-860.jpg"/>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3448220" y="4836707"/>
            <a:ext cx="2877714"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45" name="Picture 44" descr="https://vsjcllp.vsjadon.com/upload/insp-240924-871.jpg"/>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33255" y="4829572"/>
            <a:ext cx="2877714"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46" name="Picture 45" descr="https://vsjcllp.vsjadon.com/upload/insp-240924-883.jpg"/>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473648" y="7152011"/>
            <a:ext cx="2877714"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47" name="Picture 46" descr="https://vsjcllp.vsjadon.com/upload/insp-240924-916.jpg"/>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490544" y="7152011"/>
            <a:ext cx="2877714"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grpSp>
    <xdr:clientData/>
  </xdr:twoCellAnchor>
  <xdr:twoCellAnchor>
    <xdr:from>
      <xdr:col>0</xdr:col>
      <xdr:colOff>156883</xdr:colOff>
      <xdr:row>678</xdr:row>
      <xdr:rowOff>168464</xdr:rowOff>
    </xdr:from>
    <xdr:to>
      <xdr:col>7</xdr:col>
      <xdr:colOff>932125</xdr:colOff>
      <xdr:row>720</xdr:row>
      <xdr:rowOff>136261</xdr:rowOff>
    </xdr:to>
    <xdr:grpSp>
      <xdr:nvGrpSpPr>
        <xdr:cNvPr id="2" name="Group 1"/>
        <xdr:cNvGrpSpPr/>
      </xdr:nvGrpSpPr>
      <xdr:grpSpPr>
        <a:xfrm>
          <a:off x="156883" y="168130849"/>
          <a:ext cx="8981396" cy="10738374"/>
          <a:chOff x="145677" y="168301524"/>
          <a:chExt cx="9011566" cy="10792841"/>
        </a:xfrm>
      </xdr:grpSpPr>
      <xdr:pic>
        <xdr:nvPicPr>
          <xdr:cNvPr id="78" name="Picture 77"/>
          <xdr:cNvPicPr>
            <a:picLocks noChangeAspect="1"/>
          </xdr:cNvPicPr>
        </xdr:nvPicPr>
        <xdr:blipFill>
          <a:blip xmlns:r="http://schemas.openxmlformats.org/officeDocument/2006/relationships" r:embed="rId18"/>
          <a:stretch>
            <a:fillRect/>
          </a:stretch>
        </xdr:blipFill>
        <xdr:spPr>
          <a:xfrm>
            <a:off x="145677" y="171046589"/>
            <a:ext cx="2894131" cy="2476500"/>
          </a:xfrm>
          <a:prstGeom prst="rect">
            <a:avLst/>
          </a:prstGeom>
          <a:ln>
            <a:solidFill>
              <a:schemeClr val="tx1"/>
            </a:solidFill>
          </a:ln>
        </xdr:spPr>
      </xdr:pic>
      <xdr:grpSp>
        <xdr:nvGrpSpPr>
          <xdr:cNvPr id="57" name="Group 56"/>
          <xdr:cNvGrpSpPr/>
        </xdr:nvGrpSpPr>
        <xdr:grpSpPr>
          <a:xfrm>
            <a:off x="331624" y="168301524"/>
            <a:ext cx="8825619" cy="10792841"/>
            <a:chOff x="-10256077" y="-1661677"/>
            <a:chExt cx="9144354" cy="9277007"/>
          </a:xfrm>
        </xdr:grpSpPr>
        <xdr:pic>
          <xdr:nvPicPr>
            <xdr:cNvPr id="58" name="Picture 57" descr="https://vsjcllp.vsjadon.com/upload/insp-240924-1525.jpg"/>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4384864" y="5455330"/>
              <a:ext cx="1609797"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59" name="Picture 58" descr="https://vsjcllp.vsjadon.com/upload/insp-240924-845.jpg"/>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9241521" y="5428608"/>
              <a:ext cx="2862570"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60" name="Picture 59" descr="https://vsjcllp.vsjadon.com/upload/insp-240924-877.jpg"/>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0256077" y="-1642018"/>
              <a:ext cx="2899649" cy="2187978"/>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61" name="Picture 60" descr="https://vsjcllp.vsjadon.com/upload/insp-240924-940.jpg"/>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7205442" y="-1642018"/>
              <a:ext cx="2899649" cy="2187978"/>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62" name="Picture 61" descr="https://vsjcllp.vsjadon.com/upload/insp-240924-1022.jpg"/>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4118949" y="-1661677"/>
              <a:ext cx="2899649" cy="2187978"/>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63" name="Picture 62" descr="https://vsjcllp.vsjadon.com/upload/insp-240924-880.jpg"/>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7262163" y="691042"/>
              <a:ext cx="2935227" cy="2153509"/>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64" name="Picture 63" descr="https://vsjcllp.vsjadon.com/upload/insp-240924-928.jpg"/>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6174705" y="5434693"/>
              <a:ext cx="1609797"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sp macro="" textlink="">
          <xdr:nvSpPr>
            <xdr:cNvPr id="77" name="TextBox 6"/>
            <xdr:cNvSpPr txBox="1"/>
          </xdr:nvSpPr>
          <xdr:spPr>
            <a:xfrm>
              <a:off x="-9358382" y="1295827"/>
              <a:ext cx="1752151" cy="218750"/>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sz="1100" b="1">
                  <a:solidFill>
                    <a:srgbClr val="FF0000"/>
                  </a:solidFill>
                  <a:latin typeface="Times New Roman" panose="02020603050405020304" pitchFamily="18" charset="0"/>
                  <a:cs typeface="Times New Roman" panose="02020603050405020304" pitchFamily="18" charset="0"/>
                </a:rPr>
                <a:t>116 To 121</a:t>
              </a:r>
            </a:p>
          </xdr:txBody>
        </xdr:sp>
        <xdr:grpSp>
          <xdr:nvGrpSpPr>
            <xdr:cNvPr id="66" name="Group 65"/>
            <xdr:cNvGrpSpPr/>
          </xdr:nvGrpSpPr>
          <xdr:grpSpPr>
            <a:xfrm>
              <a:off x="-4162358" y="665891"/>
              <a:ext cx="3050635" cy="2153509"/>
              <a:chOff x="-1797000" y="4390563"/>
              <a:chExt cx="15230475" cy="8562975"/>
            </a:xfrm>
          </xdr:grpSpPr>
          <xdr:pic>
            <xdr:nvPicPr>
              <xdr:cNvPr id="74" name="Picture 73"/>
              <xdr:cNvPicPr>
                <a:picLocks noChangeAspect="1"/>
              </xdr:cNvPicPr>
            </xdr:nvPicPr>
            <xdr:blipFill>
              <a:blip xmlns:r="http://schemas.openxmlformats.org/officeDocument/2006/relationships" r:embed="rId26"/>
              <a:stretch>
                <a:fillRect/>
              </a:stretch>
            </xdr:blipFill>
            <xdr:spPr>
              <a:xfrm>
                <a:off x="-1797000" y="4390563"/>
                <a:ext cx="15230475" cy="8562975"/>
              </a:xfrm>
              <a:prstGeom prst="rect">
                <a:avLst/>
              </a:prstGeom>
              <a:ln>
                <a:solidFill>
                  <a:schemeClr val="tx1"/>
                </a:solidFill>
              </a:ln>
            </xdr:spPr>
          </xdr:pic>
          <xdr:sp macro="" textlink="">
            <xdr:nvSpPr>
              <xdr:cNvPr id="75" name="TextBox 36"/>
              <xdr:cNvSpPr txBox="1"/>
            </xdr:nvSpPr>
            <xdr:spPr>
              <a:xfrm>
                <a:off x="-701227" y="6676211"/>
                <a:ext cx="9422264" cy="1021247"/>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sz="1400" b="1">
                    <a:solidFill>
                      <a:srgbClr val="FF0000"/>
                    </a:solidFill>
                    <a:latin typeface="Times New Roman" panose="02020603050405020304" pitchFamily="18" charset="0"/>
                    <a:cs typeface="Times New Roman" panose="02020603050405020304" pitchFamily="18" charset="0"/>
                  </a:rPr>
                  <a:t>315 To 319</a:t>
                </a:r>
              </a:p>
            </xdr:txBody>
          </xdr:sp>
        </xdr:grpSp>
        <xdr:grpSp>
          <xdr:nvGrpSpPr>
            <xdr:cNvPr id="67" name="Group 66"/>
            <xdr:cNvGrpSpPr/>
          </xdr:nvGrpSpPr>
          <xdr:grpSpPr>
            <a:xfrm>
              <a:off x="-9562430" y="3020873"/>
              <a:ext cx="2851260" cy="2259760"/>
              <a:chOff x="2126071" y="-1774263"/>
              <a:chExt cx="15230475" cy="8562975"/>
            </a:xfrm>
          </xdr:grpSpPr>
          <xdr:pic>
            <xdr:nvPicPr>
              <xdr:cNvPr id="72" name="Picture 71"/>
              <xdr:cNvPicPr>
                <a:picLocks noChangeAspect="1"/>
              </xdr:cNvPicPr>
            </xdr:nvPicPr>
            <xdr:blipFill>
              <a:blip xmlns:r="http://schemas.openxmlformats.org/officeDocument/2006/relationships" r:embed="rId27"/>
              <a:stretch>
                <a:fillRect/>
              </a:stretch>
            </xdr:blipFill>
            <xdr:spPr>
              <a:xfrm>
                <a:off x="2126071" y="-1774263"/>
                <a:ext cx="15230475" cy="8562975"/>
              </a:xfrm>
              <a:prstGeom prst="rect">
                <a:avLst/>
              </a:prstGeom>
              <a:ln>
                <a:solidFill>
                  <a:schemeClr val="tx1"/>
                </a:solidFill>
              </a:ln>
            </xdr:spPr>
          </xdr:pic>
          <xdr:sp macro="" textlink="">
            <xdr:nvSpPr>
              <xdr:cNvPr id="73" name="TextBox 40"/>
              <xdr:cNvSpPr txBox="1"/>
            </xdr:nvSpPr>
            <xdr:spPr>
              <a:xfrm>
                <a:off x="7933454" y="2923865"/>
                <a:ext cx="7989475" cy="1282893"/>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sz="1600" b="1">
                    <a:solidFill>
                      <a:srgbClr val="FF0000"/>
                    </a:solidFill>
                    <a:latin typeface="Times New Roman" panose="02020603050405020304" pitchFamily="18" charset="0"/>
                    <a:cs typeface="Times New Roman" panose="02020603050405020304" pitchFamily="18" charset="0"/>
                  </a:rPr>
                  <a:t>354 To 365</a:t>
                </a:r>
              </a:p>
            </xdr:txBody>
          </xdr:sp>
        </xdr:grpSp>
        <xdr:grpSp>
          <xdr:nvGrpSpPr>
            <xdr:cNvPr id="68" name="Group 67"/>
            <xdr:cNvGrpSpPr/>
          </xdr:nvGrpSpPr>
          <xdr:grpSpPr>
            <a:xfrm>
              <a:off x="-6542906" y="3020873"/>
              <a:ext cx="2782847" cy="2253989"/>
              <a:chOff x="4831905" y="-1884547"/>
              <a:chExt cx="9827992" cy="6858000"/>
            </a:xfrm>
          </xdr:grpSpPr>
          <xdr:pic>
            <xdr:nvPicPr>
              <xdr:cNvPr id="70" name="Picture 69"/>
              <xdr:cNvPicPr>
                <a:picLocks noChangeAspect="1"/>
              </xdr:cNvPicPr>
            </xdr:nvPicPr>
            <xdr:blipFill>
              <a:blip xmlns:r="http://schemas.openxmlformats.org/officeDocument/2006/relationships" r:embed="rId28"/>
              <a:stretch>
                <a:fillRect/>
              </a:stretch>
            </xdr:blipFill>
            <xdr:spPr>
              <a:xfrm>
                <a:off x="4831905" y="-1884547"/>
                <a:ext cx="9827992" cy="6858000"/>
              </a:xfrm>
              <a:prstGeom prst="rect">
                <a:avLst/>
              </a:prstGeom>
              <a:ln>
                <a:solidFill>
                  <a:schemeClr val="tx1"/>
                </a:solidFill>
              </a:ln>
            </xdr:spPr>
          </xdr:pic>
          <xdr:sp macro="" textlink="">
            <xdr:nvSpPr>
              <xdr:cNvPr id="71" name="TextBox 45"/>
              <xdr:cNvSpPr txBox="1"/>
            </xdr:nvSpPr>
            <xdr:spPr>
              <a:xfrm>
                <a:off x="6132255" y="1139465"/>
                <a:ext cx="5685211" cy="11237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solidFill>
                      <a:srgbClr val="FF0000"/>
                    </a:solidFill>
                    <a:latin typeface="Times New Roman" panose="02020603050405020304" pitchFamily="18" charset="0"/>
                    <a:cs typeface="Times New Roman" panose="02020603050405020304" pitchFamily="18" charset="0"/>
                  </a:rPr>
                  <a:t>425 to 429</a:t>
                </a:r>
              </a:p>
            </xdr:txBody>
          </xdr:sp>
        </xdr:grpSp>
        <xdr:pic>
          <xdr:nvPicPr>
            <xdr:cNvPr id="69" name="Picture 68"/>
            <xdr:cNvPicPr>
              <a:picLocks noChangeAspect="1"/>
            </xdr:cNvPicPr>
          </xdr:nvPicPr>
          <xdr:blipFill>
            <a:blip xmlns:r="http://schemas.openxmlformats.org/officeDocument/2006/relationships" r:embed="rId29"/>
            <a:stretch>
              <a:fillRect/>
            </a:stretch>
          </xdr:blipFill>
          <xdr:spPr>
            <a:xfrm>
              <a:off x="-3611198" y="3020873"/>
              <a:ext cx="1754286" cy="2253989"/>
            </a:xfrm>
            <a:prstGeom prst="rect">
              <a:avLst/>
            </a:prstGeom>
            <a:ln>
              <a:solidFill>
                <a:schemeClr val="tx1"/>
              </a:solidFill>
            </a:ln>
          </xdr:spPr>
        </xdr:pic>
      </xdr:grpSp>
    </xdr:grpSp>
    <xdr:clientData/>
  </xdr:twoCellAnchor>
  <xdr:twoCellAnchor editAs="oneCell">
    <xdr:from>
      <xdr:col>8</xdr:col>
      <xdr:colOff>0</xdr:colOff>
      <xdr:row>704</xdr:row>
      <xdr:rowOff>0</xdr:rowOff>
    </xdr:from>
    <xdr:to>
      <xdr:col>8</xdr:col>
      <xdr:colOff>304800</xdr:colOff>
      <xdr:row>705</xdr:row>
      <xdr:rowOff>47627</xdr:rowOff>
    </xdr:to>
    <xdr:sp macro="" textlink="">
      <xdr:nvSpPr>
        <xdr:cNvPr id="1065" name="AutoShape 41" descr="blob:https://web.whatsapp.com/6703ad0e-d727-473a-965f-cdadd17bf19e"/>
        <xdr:cNvSpPr>
          <a:spLocks noChangeAspect="1" noChangeArrowheads="1"/>
        </xdr:cNvSpPr>
      </xdr:nvSpPr>
      <xdr:spPr bwMode="auto">
        <a:xfrm>
          <a:off x="9372600" y="175002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8</xdr:col>
      <xdr:colOff>0</xdr:colOff>
      <xdr:row>706</xdr:row>
      <xdr:rowOff>0</xdr:rowOff>
    </xdr:from>
    <xdr:to>
      <xdr:col>8</xdr:col>
      <xdr:colOff>304800</xdr:colOff>
      <xdr:row>707</xdr:row>
      <xdr:rowOff>47623</xdr:rowOff>
    </xdr:to>
    <xdr:sp macro="" textlink="">
      <xdr:nvSpPr>
        <xdr:cNvPr id="1066" name="AutoShape 42" descr="blob:https://web.whatsapp.com/6703ad0e-d727-473a-965f-cdadd17bf19e"/>
        <xdr:cNvSpPr>
          <a:spLocks noChangeAspect="1" noChangeArrowheads="1"/>
        </xdr:cNvSpPr>
      </xdr:nvSpPr>
      <xdr:spPr bwMode="auto">
        <a:xfrm>
          <a:off x="9372600" y="1755171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8</xdr:col>
      <xdr:colOff>1086971</xdr:colOff>
      <xdr:row>285</xdr:row>
      <xdr:rowOff>0</xdr:rowOff>
    </xdr:from>
    <xdr:to>
      <xdr:col>15</xdr:col>
      <xdr:colOff>119522</xdr:colOff>
      <xdr:row>292</xdr:row>
      <xdr:rowOff>244014</xdr:rowOff>
    </xdr:to>
    <xdr:pic>
      <xdr:nvPicPr>
        <xdr:cNvPr id="3" name="Picture 2"/>
        <xdr:cNvPicPr>
          <a:picLocks noChangeAspect="1"/>
        </xdr:cNvPicPr>
      </xdr:nvPicPr>
      <xdr:blipFill>
        <a:blip xmlns:r="http://schemas.openxmlformats.org/officeDocument/2006/relationships" r:embed="rId30"/>
        <a:stretch>
          <a:fillRect/>
        </a:stretch>
      </xdr:blipFill>
      <xdr:spPr>
        <a:xfrm>
          <a:off x="10499912" y="66764647"/>
          <a:ext cx="5296639" cy="2048161"/>
        </a:xfrm>
        <a:prstGeom prst="rect">
          <a:avLst/>
        </a:prstGeom>
      </xdr:spPr>
    </xdr:pic>
    <xdr:clientData/>
  </xdr:twoCellAnchor>
  <xdr:twoCellAnchor editAs="oneCell">
    <xdr:from>
      <xdr:col>8</xdr:col>
      <xdr:colOff>1876185</xdr:colOff>
      <xdr:row>469</xdr:row>
      <xdr:rowOff>122466</xdr:rowOff>
    </xdr:from>
    <xdr:to>
      <xdr:col>16</xdr:col>
      <xdr:colOff>296414</xdr:colOff>
      <xdr:row>477</xdr:row>
      <xdr:rowOff>107944</xdr:rowOff>
    </xdr:to>
    <xdr:pic>
      <xdr:nvPicPr>
        <xdr:cNvPr id="4" name="Picture 3"/>
        <xdr:cNvPicPr>
          <a:picLocks noChangeAspect="1"/>
        </xdr:cNvPicPr>
      </xdr:nvPicPr>
      <xdr:blipFill>
        <a:blip xmlns:r="http://schemas.openxmlformats.org/officeDocument/2006/relationships" r:embed="rId30"/>
        <a:stretch>
          <a:fillRect/>
        </a:stretch>
      </xdr:blipFill>
      <xdr:spPr>
        <a:xfrm>
          <a:off x="11237899" y="115034787"/>
          <a:ext cx="5332658" cy="2053763"/>
        </a:xfrm>
        <a:prstGeom prst="rect">
          <a:avLst/>
        </a:prstGeom>
      </xdr:spPr>
    </xdr:pic>
    <xdr:clientData/>
  </xdr:twoCellAnchor>
  <xdr:twoCellAnchor editAs="oneCell">
    <xdr:from>
      <xdr:col>8</xdr:col>
      <xdr:colOff>1483178</xdr:colOff>
      <xdr:row>616</xdr:row>
      <xdr:rowOff>81643</xdr:rowOff>
    </xdr:from>
    <xdr:to>
      <xdr:col>16</xdr:col>
      <xdr:colOff>343705</xdr:colOff>
      <xdr:row>624</xdr:row>
      <xdr:rowOff>529633</xdr:rowOff>
    </xdr:to>
    <xdr:pic>
      <xdr:nvPicPr>
        <xdr:cNvPr id="32" name="Picture 31"/>
        <xdr:cNvPicPr>
          <a:picLocks noChangeAspect="1"/>
        </xdr:cNvPicPr>
      </xdr:nvPicPr>
      <xdr:blipFill>
        <a:blip xmlns:r="http://schemas.openxmlformats.org/officeDocument/2006/relationships" r:embed="rId31"/>
        <a:stretch>
          <a:fillRect/>
        </a:stretch>
      </xdr:blipFill>
      <xdr:spPr>
        <a:xfrm>
          <a:off x="10844892" y="152794607"/>
          <a:ext cx="5772956" cy="225774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7" Type="http://schemas.openxmlformats.org/officeDocument/2006/relationships/comments" Target="../comments1.xml"/><Relationship Id="rId2" Type="http://schemas.openxmlformats.org/officeDocument/2006/relationships/hyperlink" Target="https://maps.app.goo.gl/3WVhTb4Sp41869Ls6" TargetMode="External"/><Relationship Id="rId1" Type="http://schemas.openxmlformats.org/officeDocument/2006/relationships/hyperlink" Target="https://rustomjeebellevue.com/?utm_source=Google&amp;utm_sub_source=Search&amp;campaigncode=FY25_26&amp;campaignname=Digital%20FY%2025_26&amp;Lead_Keyword=Rustomjee%20belle%20vie&amp;Lead_Placement=Secondry_Brand&amp;Lead_Device=c&amp;gad_source=1&amp;gad_campaignid=22513998144&amp;gbraid=0AAAAA90CTEre28TEBpvWV4Tj8eifLKgAt&amp;gclid=Cj0KCQjwm93DBhD_ARIsADR_DjEz_N_b6fGYuULSkTu7hqfYj3nMfiJXWDczwQHssOOR35hqPcLpybkaAv6jEALw_wcB" TargetMode="External"/><Relationship Id="rId6" Type="http://schemas.openxmlformats.org/officeDocument/2006/relationships/vmlDrawing" Target="../drawings/vmlDrawing2.vml"/><Relationship Id="rId5" Type="http://schemas.openxmlformats.org/officeDocument/2006/relationships/vmlDrawing" Target="../drawings/vmlDrawing1.vml"/><Relationship Id="rId4"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2" Type="http://schemas.openxmlformats.org/officeDocument/2006/relationships/comments" Target="../comments2.xml"/><Relationship Id="rId1" Type="http://schemas.openxmlformats.org/officeDocument/2006/relationships/vmlDrawing" Target="../drawings/vmlDrawing3.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XFC819"/>
  <sheetViews>
    <sheetView tabSelected="1" view="pageBreakPreview" topLeftCell="C716" zoomScale="130" zoomScaleNormal="85" zoomScaleSheetLayoutView="130" zoomScalePageLayoutView="70" workbookViewId="0">
      <selection activeCell="I721" sqref="I721"/>
    </sheetView>
  </sheetViews>
  <sheetFormatPr defaultColWidth="9.140625" defaultRowHeight="17.100000000000001" customHeight="1" x14ac:dyDescent="0.25"/>
  <cols>
    <col min="1" max="7" width="17.5703125" style="1" customWidth="1"/>
    <col min="8" max="8" width="17.5703125" style="3" customWidth="1"/>
    <col min="9" max="9" width="33.85546875" style="1" customWidth="1"/>
    <col min="10" max="10" width="14.7109375" style="1" bestFit="1" customWidth="1"/>
    <col min="11" max="19" width="9.140625" style="1"/>
    <col min="20" max="22" width="0" style="1" hidden="1" customWidth="1"/>
    <col min="23" max="25" width="9.140625" style="1"/>
    <col min="26" max="26" width="7.85546875" style="1" customWidth="1"/>
    <col min="27" max="16384" width="9.140625" style="1"/>
  </cols>
  <sheetData>
    <row r="1" spans="1:14" ht="20.25" x14ac:dyDescent="0.25">
      <c r="A1" s="133" t="s">
        <v>38</v>
      </c>
      <c r="B1" s="134"/>
      <c r="C1" s="134"/>
      <c r="D1" s="134"/>
      <c r="E1" s="134"/>
      <c r="F1" s="134"/>
      <c r="G1" s="134"/>
      <c r="H1" s="135"/>
    </row>
    <row r="2" spans="1:14" ht="42" customHeight="1" x14ac:dyDescent="0.25">
      <c r="A2" s="111" t="s">
        <v>10</v>
      </c>
      <c r="B2" s="111"/>
      <c r="C2" s="137" t="s">
        <v>87</v>
      </c>
      <c r="D2" s="137"/>
      <c r="E2" s="111" t="s">
        <v>12</v>
      </c>
      <c r="F2" s="111"/>
      <c r="G2" s="139">
        <v>45854</v>
      </c>
      <c r="H2" s="137"/>
      <c r="J2" s="195"/>
      <c r="K2" s="196"/>
    </row>
    <row r="3" spans="1:14" ht="20.25" x14ac:dyDescent="0.25">
      <c r="A3" s="111" t="s">
        <v>39</v>
      </c>
      <c r="B3" s="111"/>
      <c r="C3" s="198" t="s">
        <v>295</v>
      </c>
      <c r="D3" s="198"/>
      <c r="E3" s="111" t="s">
        <v>150</v>
      </c>
      <c r="F3" s="111"/>
      <c r="G3" s="139" t="s">
        <v>340</v>
      </c>
      <c r="H3" s="137"/>
    </row>
    <row r="4" spans="1:14" ht="43.5" customHeight="1" x14ac:dyDescent="0.25">
      <c r="A4" s="197" t="s">
        <v>36</v>
      </c>
      <c r="B4" s="197"/>
      <c r="C4" s="136" t="s">
        <v>341</v>
      </c>
      <c r="D4" s="136"/>
      <c r="E4" s="111" t="s">
        <v>33</v>
      </c>
      <c r="F4" s="111"/>
      <c r="G4" s="137" t="str">
        <f ca="1">TEXT(TODAY(),"DD/MM/YYYY")</f>
        <v>21/07/2025</v>
      </c>
      <c r="H4" s="137"/>
    </row>
    <row r="5" spans="1:14" ht="20.25" x14ac:dyDescent="0.25">
      <c r="A5" s="126" t="s">
        <v>40</v>
      </c>
      <c r="B5" s="126"/>
      <c r="C5" s="126"/>
      <c r="D5" s="126"/>
      <c r="E5" s="126"/>
      <c r="F5" s="126"/>
      <c r="G5" s="126"/>
      <c r="H5" s="126"/>
    </row>
    <row r="6" spans="1:14" ht="43.5" customHeight="1" x14ac:dyDescent="0.25">
      <c r="A6" s="111" t="s">
        <v>29</v>
      </c>
      <c r="B6" s="111"/>
      <c r="C6" s="137" t="s">
        <v>318</v>
      </c>
      <c r="D6" s="137"/>
      <c r="E6" s="111" t="s">
        <v>35</v>
      </c>
      <c r="F6" s="111"/>
      <c r="G6" s="136" t="s">
        <v>316</v>
      </c>
      <c r="H6" s="136"/>
    </row>
    <row r="7" spans="1:14" ht="23.25" customHeight="1" x14ac:dyDescent="0.25">
      <c r="A7" s="111" t="s">
        <v>42</v>
      </c>
      <c r="B7" s="111"/>
      <c r="C7" s="137" t="s">
        <v>315</v>
      </c>
      <c r="D7" s="137"/>
      <c r="E7" s="111" t="s">
        <v>43</v>
      </c>
      <c r="F7" s="111"/>
      <c r="G7" s="137" t="s">
        <v>315</v>
      </c>
      <c r="H7" s="137"/>
    </row>
    <row r="8" spans="1:14" ht="48.75" customHeight="1" x14ac:dyDescent="0.25">
      <c r="A8" s="111" t="s">
        <v>44</v>
      </c>
      <c r="B8" s="111"/>
      <c r="C8" s="137" t="s">
        <v>319</v>
      </c>
      <c r="D8" s="137"/>
      <c r="E8" s="137"/>
      <c r="F8" s="137"/>
      <c r="G8" s="137"/>
      <c r="H8" s="137"/>
    </row>
    <row r="9" spans="1:14" ht="20.25" x14ac:dyDescent="0.25">
      <c r="A9" s="142" t="s">
        <v>144</v>
      </c>
      <c r="B9" s="44" t="s">
        <v>41</v>
      </c>
      <c r="C9" s="137" t="s">
        <v>317</v>
      </c>
      <c r="D9" s="137"/>
      <c r="E9" s="137"/>
      <c r="F9" s="137"/>
      <c r="G9" s="137"/>
      <c r="H9" s="137"/>
    </row>
    <row r="10" spans="1:14" ht="102.75" customHeight="1" x14ac:dyDescent="0.25">
      <c r="A10" s="142"/>
      <c r="B10" s="44" t="s">
        <v>11</v>
      </c>
      <c r="C10" s="137" t="s">
        <v>342</v>
      </c>
      <c r="D10" s="137"/>
      <c r="E10" s="137"/>
      <c r="F10" s="137"/>
      <c r="G10" s="137"/>
      <c r="H10" s="137"/>
      <c r="I10" s="137"/>
      <c r="J10" s="137"/>
      <c r="K10" s="137"/>
      <c r="L10" s="137"/>
      <c r="M10" s="137"/>
      <c r="N10" s="137"/>
    </row>
    <row r="11" spans="1:14" ht="51" customHeight="1" x14ac:dyDescent="0.25">
      <c r="A11" s="142"/>
      <c r="B11" s="44" t="s">
        <v>5</v>
      </c>
      <c r="C11" s="137" t="s">
        <v>355</v>
      </c>
      <c r="D11" s="137"/>
      <c r="E11" s="137"/>
      <c r="F11" s="137"/>
      <c r="G11" s="137"/>
      <c r="H11" s="137"/>
    </row>
    <row r="12" spans="1:14" ht="40.5" customHeight="1" x14ac:dyDescent="0.25">
      <c r="A12" s="111" t="s">
        <v>34</v>
      </c>
      <c r="B12" s="111"/>
      <c r="C12" s="136" t="s">
        <v>334</v>
      </c>
      <c r="D12" s="136"/>
      <c r="E12" s="136"/>
      <c r="F12" s="136"/>
      <c r="G12" s="136"/>
      <c r="H12" s="136"/>
    </row>
    <row r="13" spans="1:14" ht="20.100000000000001" customHeight="1" x14ac:dyDescent="0.25">
      <c r="A13" s="126" t="s">
        <v>45</v>
      </c>
      <c r="B13" s="126"/>
      <c r="C13" s="126"/>
      <c r="D13" s="126"/>
      <c r="E13" s="126"/>
      <c r="F13" s="126"/>
      <c r="G13" s="126"/>
      <c r="H13" s="126"/>
    </row>
    <row r="14" spans="1:14" ht="41.25" customHeight="1" x14ac:dyDescent="0.25">
      <c r="A14" s="111" t="s">
        <v>27</v>
      </c>
      <c r="B14" s="111" t="s">
        <v>4</v>
      </c>
      <c r="C14" s="137" t="s">
        <v>88</v>
      </c>
      <c r="D14" s="137"/>
      <c r="E14" s="111" t="s">
        <v>46</v>
      </c>
      <c r="F14" s="111" t="s">
        <v>4</v>
      </c>
      <c r="G14" s="137" t="s">
        <v>332</v>
      </c>
      <c r="H14" s="137"/>
    </row>
    <row r="15" spans="1:14" ht="41.25" customHeight="1" x14ac:dyDescent="0.25">
      <c r="A15" s="111" t="s">
        <v>47</v>
      </c>
      <c r="B15" s="111" t="s">
        <v>4</v>
      </c>
      <c r="C15" s="137" t="s">
        <v>296</v>
      </c>
      <c r="D15" s="137"/>
      <c r="E15" s="111" t="s">
        <v>48</v>
      </c>
      <c r="F15" s="111" t="s">
        <v>4</v>
      </c>
      <c r="G15" s="139">
        <v>46752</v>
      </c>
      <c r="H15" s="137"/>
    </row>
    <row r="16" spans="1:14" ht="41.25" customHeight="1" x14ac:dyDescent="0.25">
      <c r="A16" s="111" t="s">
        <v>49</v>
      </c>
      <c r="B16" s="111" t="s">
        <v>4</v>
      </c>
      <c r="C16" s="139">
        <v>45504</v>
      </c>
      <c r="D16" s="137"/>
      <c r="E16" s="111" t="s">
        <v>50</v>
      </c>
      <c r="F16" s="111" t="s">
        <v>4</v>
      </c>
      <c r="G16" s="138">
        <v>45444</v>
      </c>
      <c r="H16" s="137"/>
    </row>
    <row r="17" spans="1:9" ht="41.25" customHeight="1" x14ac:dyDescent="0.25">
      <c r="A17" s="111" t="s">
        <v>51</v>
      </c>
      <c r="B17" s="111" t="s">
        <v>4</v>
      </c>
      <c r="C17" s="139">
        <f>G15</f>
        <v>46752</v>
      </c>
      <c r="D17" s="137"/>
      <c r="E17" s="111" t="s">
        <v>52</v>
      </c>
      <c r="F17" s="111" t="s">
        <v>4</v>
      </c>
      <c r="G17" s="137" t="s">
        <v>297</v>
      </c>
      <c r="H17" s="137"/>
    </row>
    <row r="18" spans="1:9" ht="41.25" customHeight="1" x14ac:dyDescent="0.25">
      <c r="A18" s="111" t="s">
        <v>53</v>
      </c>
      <c r="B18" s="111" t="s">
        <v>4</v>
      </c>
      <c r="C18" s="137" t="s">
        <v>330</v>
      </c>
      <c r="D18" s="137"/>
      <c r="E18" s="111" t="s">
        <v>91</v>
      </c>
      <c r="F18" s="111" t="s">
        <v>4</v>
      </c>
      <c r="G18" s="137">
        <v>355053</v>
      </c>
      <c r="H18" s="137"/>
      <c r="I18" s="1" t="b">
        <f>IF(AND(ISNUMBER(SEARCH("Flat",G21)),ISNUMBER(SEARCH("Shop",G21)),ISNUMBER(SEARCH("Office",G21))),"Residential + Commercial",IF(AND(ISNUMBER(SEARCH("Flat",G21)),ISNUMBER(SEARCH("Shop",G21))),"Residential + Commercial",IF(AND(ISNUMBER(SEARCH("Flat",G21)),ISNUMBER(SEARCH("Office",G21))),"Residential + Commercial",IF(AND(ISNUMBER(SEARCH("Shop",G21)),ISNUMBER(SEARCH("Office",G21))),"Commercial",IF(ISNUMBER(SEARCH("Shop",G21)),"Commercial",IF(ISNUMBER(SEARCH("Office",G21)),"Commercial",IF(ISNUMBER(SEARCH("Flat",G21)),"Residential")))))))</f>
        <v>0</v>
      </c>
    </row>
    <row r="19" spans="1:9" ht="41.25" customHeight="1" x14ac:dyDescent="0.25">
      <c r="A19" s="111" t="s">
        <v>54</v>
      </c>
      <c r="B19" s="111" t="s">
        <v>4</v>
      </c>
      <c r="C19" s="137">
        <v>1.6116999999999999</v>
      </c>
      <c r="D19" s="137"/>
      <c r="E19" s="111" t="s">
        <v>231</v>
      </c>
      <c r="F19" s="111" t="s">
        <v>4</v>
      </c>
      <c r="G19" s="137">
        <v>341939.44</v>
      </c>
      <c r="H19" s="137"/>
    </row>
    <row r="20" spans="1:9" ht="41.25" customHeight="1" x14ac:dyDescent="0.25">
      <c r="A20" s="111" t="s">
        <v>90</v>
      </c>
      <c r="B20" s="111" t="s">
        <v>4</v>
      </c>
      <c r="C20" s="137" t="s">
        <v>142</v>
      </c>
      <c r="D20" s="137"/>
      <c r="E20" s="111" t="s">
        <v>331</v>
      </c>
      <c r="F20" s="111" t="s">
        <v>4</v>
      </c>
      <c r="G20" s="137">
        <v>174650.82</v>
      </c>
      <c r="H20" s="137"/>
    </row>
    <row r="21" spans="1:9" ht="41.25" customHeight="1" x14ac:dyDescent="0.25">
      <c r="A21" s="111" t="s">
        <v>56</v>
      </c>
      <c r="B21" s="111" t="s">
        <v>4</v>
      </c>
      <c r="C21" s="137" t="s">
        <v>299</v>
      </c>
      <c r="D21" s="137"/>
      <c r="E21" s="111" t="s">
        <v>55</v>
      </c>
      <c r="F21" s="111" t="s">
        <v>4</v>
      </c>
      <c r="G21" s="137" t="s">
        <v>298</v>
      </c>
      <c r="H21" s="137"/>
    </row>
    <row r="22" spans="1:9" ht="20.25" x14ac:dyDescent="0.25">
      <c r="A22" s="111" t="s">
        <v>154</v>
      </c>
      <c r="B22" s="111" t="s">
        <v>4</v>
      </c>
      <c r="C22" s="137" t="s">
        <v>343</v>
      </c>
      <c r="D22" s="137"/>
      <c r="E22" s="111" t="s">
        <v>155</v>
      </c>
      <c r="F22" s="111" t="s">
        <v>4</v>
      </c>
      <c r="G22" s="137" t="s">
        <v>333</v>
      </c>
      <c r="H22" s="137"/>
    </row>
    <row r="23" spans="1:9" ht="20.25" x14ac:dyDescent="0.25">
      <c r="A23" s="111" t="s">
        <v>152</v>
      </c>
      <c r="B23" s="111" t="s">
        <v>4</v>
      </c>
      <c r="C23" s="140" t="s">
        <v>344</v>
      </c>
      <c r="D23" s="137"/>
      <c r="E23" s="137"/>
      <c r="F23" s="137"/>
      <c r="G23" s="137"/>
      <c r="H23" s="137"/>
    </row>
    <row r="24" spans="1:9" ht="20.25" x14ac:dyDescent="0.25">
      <c r="A24" s="111" t="s">
        <v>25</v>
      </c>
      <c r="B24" s="111" t="s">
        <v>4</v>
      </c>
      <c r="C24" s="136" t="s">
        <v>300</v>
      </c>
      <c r="D24" s="136"/>
      <c r="E24" s="136"/>
      <c r="F24" s="136"/>
      <c r="G24" s="136"/>
      <c r="H24" s="136"/>
      <c r="I24" s="88" t="s">
        <v>301</v>
      </c>
    </row>
    <row r="25" spans="1:9" ht="24" customHeight="1" x14ac:dyDescent="0.25">
      <c r="A25" s="126" t="s">
        <v>20</v>
      </c>
      <c r="B25" s="126"/>
      <c r="C25" s="126"/>
      <c r="D25" s="126"/>
      <c r="E25" s="126"/>
      <c r="F25" s="126"/>
      <c r="G25" s="126"/>
      <c r="H25" s="126"/>
    </row>
    <row r="26" spans="1:9" ht="20.25" x14ac:dyDescent="0.25">
      <c r="A26" s="111" t="s">
        <v>26</v>
      </c>
      <c r="B26" s="111" t="s">
        <v>4</v>
      </c>
      <c r="C26" s="137" t="str">
        <f>IF(AND(G26="Upper"),"Developed","Developing")</f>
        <v>Developing</v>
      </c>
      <c r="D26" s="137"/>
      <c r="E26" s="111" t="s">
        <v>13</v>
      </c>
      <c r="F26" s="111" t="s">
        <v>4</v>
      </c>
      <c r="G26" s="136" t="s">
        <v>156</v>
      </c>
      <c r="H26" s="136"/>
    </row>
    <row r="27" spans="1:9" ht="20.25" x14ac:dyDescent="0.25">
      <c r="A27" s="111" t="s">
        <v>14</v>
      </c>
      <c r="B27" s="111" t="s">
        <v>4</v>
      </c>
      <c r="C27" s="136" t="s">
        <v>94</v>
      </c>
      <c r="D27" s="136"/>
      <c r="E27" s="111" t="s">
        <v>145</v>
      </c>
      <c r="F27" s="111" t="s">
        <v>4</v>
      </c>
      <c r="G27" s="136" t="s">
        <v>336</v>
      </c>
      <c r="H27" s="136"/>
    </row>
    <row r="28" spans="1:9" ht="43.5" customHeight="1" x14ac:dyDescent="0.25">
      <c r="A28" s="111" t="s">
        <v>23</v>
      </c>
      <c r="B28" s="111" t="s">
        <v>4</v>
      </c>
      <c r="C28" s="137" t="s">
        <v>93</v>
      </c>
      <c r="D28" s="137"/>
      <c r="E28" s="111" t="s">
        <v>16</v>
      </c>
      <c r="F28" s="111" t="s">
        <v>4</v>
      </c>
      <c r="G28" s="136" t="s">
        <v>302</v>
      </c>
      <c r="H28" s="136"/>
    </row>
    <row r="29" spans="1:9" ht="64.5" customHeight="1" x14ac:dyDescent="0.25">
      <c r="A29" s="111" t="s">
        <v>103</v>
      </c>
      <c r="B29" s="111" t="s">
        <v>4</v>
      </c>
      <c r="C29" s="136" t="s">
        <v>305</v>
      </c>
      <c r="D29" s="136"/>
      <c r="E29" s="111" t="s">
        <v>104</v>
      </c>
      <c r="F29" s="111" t="s">
        <v>4</v>
      </c>
      <c r="G29" s="136" t="s">
        <v>303</v>
      </c>
      <c r="H29" s="136"/>
      <c r="I29" s="1" t="s">
        <v>304</v>
      </c>
    </row>
    <row r="30" spans="1:9" ht="84" customHeight="1" x14ac:dyDescent="0.25">
      <c r="A30" s="111" t="s">
        <v>17</v>
      </c>
      <c r="B30" s="111" t="s">
        <v>4</v>
      </c>
      <c r="C30" s="136" t="s">
        <v>306</v>
      </c>
      <c r="D30" s="136"/>
      <c r="E30" s="111" t="s">
        <v>15</v>
      </c>
      <c r="F30" s="111" t="s">
        <v>4</v>
      </c>
      <c r="G30" s="136" t="s">
        <v>307</v>
      </c>
      <c r="H30" s="136"/>
    </row>
    <row r="31" spans="1:9" ht="20.25" x14ac:dyDescent="0.25">
      <c r="A31" s="111" t="s">
        <v>109</v>
      </c>
      <c r="B31" s="111" t="s">
        <v>4</v>
      </c>
      <c r="C31" s="137" t="s">
        <v>110</v>
      </c>
      <c r="D31" s="137"/>
      <c r="E31" s="111" t="s">
        <v>111</v>
      </c>
      <c r="F31" s="111" t="s">
        <v>4</v>
      </c>
      <c r="G31" s="137" t="s">
        <v>110</v>
      </c>
      <c r="H31" s="137"/>
    </row>
    <row r="32" spans="1:9" ht="21.75" customHeight="1" x14ac:dyDescent="0.25">
      <c r="A32" s="111" t="s">
        <v>112</v>
      </c>
      <c r="B32" s="111" t="s">
        <v>4</v>
      </c>
      <c r="C32" s="137" t="s">
        <v>110</v>
      </c>
      <c r="D32" s="137"/>
      <c r="E32" s="137"/>
      <c r="F32" s="137"/>
      <c r="G32" s="137"/>
      <c r="H32" s="137"/>
    </row>
    <row r="33" spans="1:15" ht="20.25" x14ac:dyDescent="0.25">
      <c r="A33" s="154" t="s">
        <v>37</v>
      </c>
      <c r="B33" s="154"/>
      <c r="C33" s="154"/>
      <c r="D33" s="154"/>
      <c r="E33" s="154"/>
      <c r="F33" s="154"/>
      <c r="G33" s="154"/>
      <c r="H33" s="154"/>
    </row>
    <row r="34" spans="1:15" ht="43.5" customHeight="1" x14ac:dyDescent="0.25">
      <c r="A34" s="111" t="s">
        <v>18</v>
      </c>
      <c r="B34" s="111"/>
      <c r="C34" s="137" t="s">
        <v>95</v>
      </c>
      <c r="D34" s="137"/>
      <c r="E34" s="111" t="s">
        <v>19</v>
      </c>
      <c r="F34" s="111" t="s">
        <v>4</v>
      </c>
      <c r="G34" s="137" t="s">
        <v>96</v>
      </c>
      <c r="H34" s="137"/>
    </row>
    <row r="35" spans="1:15" ht="43.5" customHeight="1" x14ac:dyDescent="0.25">
      <c r="A35" s="111" t="s">
        <v>22</v>
      </c>
      <c r="B35" s="111"/>
      <c r="C35" s="137" t="s">
        <v>96</v>
      </c>
      <c r="D35" s="137"/>
      <c r="E35" s="111" t="s">
        <v>32</v>
      </c>
      <c r="F35" s="111" t="s">
        <v>4</v>
      </c>
      <c r="G35" s="136" t="s">
        <v>96</v>
      </c>
      <c r="H35" s="136"/>
    </row>
    <row r="36" spans="1:15" ht="20.25" x14ac:dyDescent="0.25">
      <c r="A36" s="111" t="s">
        <v>31</v>
      </c>
      <c r="B36" s="111"/>
      <c r="C36" s="137" t="s">
        <v>97</v>
      </c>
      <c r="D36" s="137"/>
      <c r="E36" s="111" t="s">
        <v>21</v>
      </c>
      <c r="F36" s="111" t="s">
        <v>4</v>
      </c>
      <c r="G36" s="137" t="s">
        <v>98</v>
      </c>
      <c r="H36" s="137"/>
    </row>
    <row r="37" spans="1:15" ht="20.25" x14ac:dyDescent="0.25">
      <c r="A37" s="126" t="s">
        <v>0</v>
      </c>
      <c r="B37" s="126"/>
      <c r="C37" s="126"/>
      <c r="D37" s="126"/>
      <c r="E37" s="126"/>
      <c r="F37" s="126"/>
      <c r="G37" s="126"/>
      <c r="H37" s="126"/>
    </row>
    <row r="38" spans="1:15" ht="20.25" x14ac:dyDescent="0.25">
      <c r="A38" s="141" t="s">
        <v>0</v>
      </c>
      <c r="B38" s="141"/>
      <c r="C38" s="141" t="s">
        <v>220</v>
      </c>
      <c r="D38" s="141"/>
      <c r="E38" s="141"/>
      <c r="F38" s="141" t="s">
        <v>7</v>
      </c>
      <c r="G38" s="141"/>
      <c r="H38" s="141"/>
      <c r="J38" s="199" t="s">
        <v>1</v>
      </c>
      <c r="K38" s="200"/>
      <c r="L38" s="45" t="s">
        <v>6</v>
      </c>
      <c r="M38" s="199" t="s">
        <v>2</v>
      </c>
      <c r="N38" s="200"/>
      <c r="O38" s="45" t="s">
        <v>3</v>
      </c>
    </row>
    <row r="39" spans="1:15" ht="20.25" x14ac:dyDescent="0.25">
      <c r="A39" s="142" t="s">
        <v>2</v>
      </c>
      <c r="B39" s="142"/>
      <c r="C39" s="163" t="s">
        <v>308</v>
      </c>
      <c r="D39" s="163"/>
      <c r="E39" s="163"/>
      <c r="F39" s="163" t="s">
        <v>311</v>
      </c>
      <c r="G39" s="163"/>
      <c r="H39" s="163"/>
    </row>
    <row r="40" spans="1:15" ht="20.25" x14ac:dyDescent="0.25">
      <c r="A40" s="142" t="s">
        <v>3</v>
      </c>
      <c r="B40" s="142"/>
      <c r="C40" s="163" t="s">
        <v>309</v>
      </c>
      <c r="D40" s="163"/>
      <c r="E40" s="163"/>
      <c r="F40" s="163" t="s">
        <v>311</v>
      </c>
      <c r="G40" s="163"/>
      <c r="H40" s="163"/>
    </row>
    <row r="41" spans="1:15" ht="20.25" x14ac:dyDescent="0.25">
      <c r="A41" s="142" t="s">
        <v>1</v>
      </c>
      <c r="B41" s="142"/>
      <c r="C41" s="163" t="s">
        <v>338</v>
      </c>
      <c r="D41" s="163"/>
      <c r="E41" s="163"/>
      <c r="F41" s="163" t="s">
        <v>339</v>
      </c>
      <c r="G41" s="163"/>
      <c r="H41" s="163"/>
    </row>
    <row r="42" spans="1:15" ht="20.25" x14ac:dyDescent="0.25">
      <c r="A42" s="142" t="s">
        <v>6</v>
      </c>
      <c r="B42" s="142"/>
      <c r="C42" s="163" t="s">
        <v>310</v>
      </c>
      <c r="D42" s="163"/>
      <c r="E42" s="163"/>
      <c r="F42" s="163" t="s">
        <v>311</v>
      </c>
      <c r="G42" s="163"/>
      <c r="H42" s="163"/>
    </row>
    <row r="43" spans="1:15" ht="51" customHeight="1" x14ac:dyDescent="0.25">
      <c r="A43" s="111" t="s">
        <v>221</v>
      </c>
      <c r="B43" s="111"/>
      <c r="C43" s="137" t="s">
        <v>93</v>
      </c>
      <c r="D43" s="137"/>
      <c r="E43" s="137"/>
      <c r="F43" s="137"/>
      <c r="G43" s="137"/>
      <c r="H43" s="137"/>
    </row>
    <row r="44" spans="1:15" ht="20.25" hidden="1" x14ac:dyDescent="0.25">
      <c r="A44" s="126" t="s">
        <v>57</v>
      </c>
      <c r="B44" s="126"/>
      <c r="C44" s="126"/>
      <c r="D44" s="126"/>
      <c r="E44" s="126"/>
      <c r="F44" s="126"/>
      <c r="G44" s="126"/>
      <c r="H44" s="126"/>
    </row>
    <row r="45" spans="1:15" ht="21" hidden="1" customHeight="1" x14ac:dyDescent="0.25">
      <c r="A45" s="141" t="s">
        <v>58</v>
      </c>
      <c r="B45" s="141"/>
      <c r="C45" s="45" t="s">
        <v>59</v>
      </c>
      <c r="D45" s="141" t="s">
        <v>143</v>
      </c>
      <c r="E45" s="141"/>
      <c r="F45" s="141"/>
      <c r="G45" s="141" t="s">
        <v>60</v>
      </c>
      <c r="H45" s="141"/>
    </row>
    <row r="46" spans="1:15" ht="20.25" hidden="1" x14ac:dyDescent="0.25">
      <c r="A46" s="201" t="s">
        <v>291</v>
      </c>
      <c r="B46" s="201"/>
      <c r="C46" s="43" t="s">
        <v>89</v>
      </c>
      <c r="D46" s="137"/>
      <c r="E46" s="137"/>
      <c r="F46" s="137"/>
      <c r="G46" s="137"/>
      <c r="H46" s="137"/>
    </row>
    <row r="47" spans="1:15" ht="20.25" hidden="1" x14ac:dyDescent="0.25">
      <c r="A47" s="201" t="s">
        <v>292</v>
      </c>
      <c r="B47" s="201"/>
      <c r="C47" s="43" t="s">
        <v>89</v>
      </c>
      <c r="D47" s="137"/>
      <c r="E47" s="137"/>
      <c r="F47" s="137"/>
      <c r="G47" s="137"/>
      <c r="H47" s="137"/>
    </row>
    <row r="48" spans="1:15" ht="20.25" hidden="1" x14ac:dyDescent="0.25">
      <c r="A48" s="201" t="s">
        <v>293</v>
      </c>
      <c r="B48" s="201"/>
      <c r="C48" s="43" t="s">
        <v>89</v>
      </c>
      <c r="D48" s="137"/>
      <c r="E48" s="137"/>
      <c r="F48" s="137"/>
      <c r="G48" s="137"/>
      <c r="H48" s="137"/>
    </row>
    <row r="49" spans="1:10" ht="20.25" hidden="1" x14ac:dyDescent="0.25">
      <c r="A49" s="201" t="s">
        <v>294</v>
      </c>
      <c r="B49" s="201"/>
      <c r="C49" s="43" t="s">
        <v>89</v>
      </c>
      <c r="D49" s="137"/>
      <c r="E49" s="137"/>
      <c r="F49" s="137"/>
      <c r="G49" s="137"/>
      <c r="H49" s="137"/>
    </row>
    <row r="50" spans="1:10" ht="20.25" x14ac:dyDescent="0.25">
      <c r="A50" s="126" t="s">
        <v>61</v>
      </c>
      <c r="B50" s="126"/>
      <c r="C50" s="126"/>
      <c r="D50" s="126"/>
      <c r="E50" s="126"/>
      <c r="F50" s="126"/>
      <c r="G50" s="126"/>
      <c r="H50" s="126"/>
    </row>
    <row r="51" spans="1:10" ht="42.75" customHeight="1" x14ac:dyDescent="0.25">
      <c r="A51" s="111" t="s">
        <v>62</v>
      </c>
      <c r="B51" s="111" t="s">
        <v>4</v>
      </c>
      <c r="C51" s="136" t="s">
        <v>93</v>
      </c>
      <c r="D51" s="136"/>
      <c r="E51" s="136"/>
      <c r="F51" s="136"/>
      <c r="G51" s="136"/>
      <c r="H51" s="136"/>
    </row>
    <row r="52" spans="1:10" ht="44.25" customHeight="1" x14ac:dyDescent="0.25">
      <c r="A52" s="111" t="s">
        <v>63</v>
      </c>
      <c r="B52" s="111" t="s">
        <v>4</v>
      </c>
      <c r="C52" s="137" t="s">
        <v>312</v>
      </c>
      <c r="D52" s="137"/>
      <c r="E52" s="137"/>
      <c r="F52" s="137"/>
      <c r="G52" s="60" t="s">
        <v>222</v>
      </c>
      <c r="H52" s="94">
        <v>45287</v>
      </c>
    </row>
    <row r="53" spans="1:10" ht="44.25" customHeight="1" x14ac:dyDescent="0.25">
      <c r="A53" s="111" t="s">
        <v>64</v>
      </c>
      <c r="B53" s="111" t="s">
        <v>4</v>
      </c>
      <c r="C53" s="137" t="str">
        <f>C52</f>
        <v>Antim/Rekhankan/BP/Mauje Mokhawane
/Tal Shahapur/SSThane/8026</v>
      </c>
      <c r="D53" s="137"/>
      <c r="E53" s="137"/>
      <c r="F53" s="137"/>
      <c r="G53" s="60" t="s">
        <v>222</v>
      </c>
      <c r="H53" s="94">
        <f>H52</f>
        <v>45287</v>
      </c>
    </row>
    <row r="54" spans="1:10" ht="44.25" customHeight="1" x14ac:dyDescent="0.25">
      <c r="A54" s="111" t="s">
        <v>314</v>
      </c>
      <c r="B54" s="111"/>
      <c r="C54" s="137" t="s">
        <v>313</v>
      </c>
      <c r="D54" s="137"/>
      <c r="E54" s="137"/>
      <c r="F54" s="137"/>
      <c r="G54" s="60" t="s">
        <v>222</v>
      </c>
      <c r="H54" s="94">
        <v>45373</v>
      </c>
    </row>
    <row r="55" spans="1:10" ht="87.75" customHeight="1" x14ac:dyDescent="0.25">
      <c r="A55" s="111"/>
      <c r="B55" s="111"/>
      <c r="C55" s="166" t="s">
        <v>345</v>
      </c>
      <c r="D55" s="167"/>
      <c r="E55" s="167"/>
      <c r="F55" s="167"/>
      <c r="G55" s="167"/>
      <c r="H55" s="168"/>
    </row>
    <row r="56" spans="1:10" ht="46.5" hidden="1" customHeight="1" x14ac:dyDescent="0.25">
      <c r="A56" s="111" t="s">
        <v>65</v>
      </c>
      <c r="B56" s="111" t="s">
        <v>4</v>
      </c>
      <c r="C56" s="137"/>
      <c r="D56" s="137"/>
      <c r="E56" s="137"/>
      <c r="F56" s="137"/>
      <c r="G56" s="60" t="s">
        <v>223</v>
      </c>
      <c r="H56" s="86"/>
    </row>
    <row r="57" spans="1:10" ht="45" hidden="1" customHeight="1" x14ac:dyDescent="0.25">
      <c r="A57" s="111" t="s">
        <v>67</v>
      </c>
      <c r="B57" s="111" t="s">
        <v>4</v>
      </c>
      <c r="C57" s="137"/>
      <c r="D57" s="137"/>
      <c r="E57" s="137"/>
      <c r="F57" s="137"/>
      <c r="G57" s="60" t="s">
        <v>223</v>
      </c>
      <c r="H57" s="86"/>
    </row>
    <row r="58" spans="1:10" ht="46.5" hidden="1" customHeight="1" x14ac:dyDescent="0.25">
      <c r="A58" s="111" t="s">
        <v>66</v>
      </c>
      <c r="B58" s="111" t="s">
        <v>4</v>
      </c>
      <c r="C58" s="137"/>
      <c r="D58" s="137"/>
      <c r="E58" s="137"/>
      <c r="F58" s="137"/>
      <c r="G58" s="60" t="s">
        <v>223</v>
      </c>
      <c r="H58" s="86"/>
    </row>
    <row r="59" spans="1:10" ht="45" hidden="1" customHeight="1" x14ac:dyDescent="0.25">
      <c r="A59" s="111" t="s">
        <v>68</v>
      </c>
      <c r="B59" s="111" t="s">
        <v>4</v>
      </c>
      <c r="C59" s="137"/>
      <c r="D59" s="137"/>
      <c r="E59" s="137"/>
      <c r="F59" s="137"/>
      <c r="G59" s="60" t="s">
        <v>223</v>
      </c>
      <c r="H59" s="86"/>
    </row>
    <row r="60" spans="1:10" ht="21" hidden="1" thickBot="1" x14ac:dyDescent="0.3">
      <c r="A60" s="126" t="s">
        <v>69</v>
      </c>
      <c r="B60" s="126"/>
      <c r="C60" s="126"/>
      <c r="D60" s="126"/>
      <c r="E60" s="126"/>
      <c r="F60" s="126"/>
      <c r="G60" s="126"/>
      <c r="H60" s="126"/>
    </row>
    <row r="61" spans="1:10" ht="20.25" hidden="1" customHeight="1" x14ac:dyDescent="0.3">
      <c r="A61" s="130" t="str">
        <f>CONCATENATE((IF(OR(A46="",A46="NA"),"",A46)),"= ",(IF(OR(D46="",D46="NA"),"",D46)),".")</f>
        <v>Tower 1 = .</v>
      </c>
      <c r="B61" s="130"/>
      <c r="C61" s="130"/>
      <c r="D61" s="28" t="s">
        <v>113</v>
      </c>
      <c r="E61" s="129" t="s">
        <v>100</v>
      </c>
      <c r="F61" s="129"/>
      <c r="G61" s="28" t="s">
        <v>114</v>
      </c>
      <c r="H61" s="28" t="s">
        <v>115</v>
      </c>
      <c r="I61" s="14" t="str">
        <f ca="1">(IF(E64&gt;99%,"All work completed. Please provide OC.",IF(E64&gt;89.8%,"Plinth, RCC, Brick, Plaster, Flooring, Wooden, Plumbing, Electrification, etc., work Completed. Finishing work is in process.",IF(E64&lt;94%,(IF(C64=0,"Work not yet Started.",IF(D64=25%,"Piling work in process",IF(D64=50%,"Excavation work in process",IF(D64=100%,"Excavation work Completed. ","0")))&amp;(IF(C65=0%,"",IF(C65=J66,"Footing work is process",IF(C65=J67,"Footing work Completed",IF(C65=J68,"1st Basement Completed",IF(C65=J69,"1st &amp; 2nd Basement Completed",IF(C65=J70,"1st to 3rd Basement Completed",IF(C65=J71,"1st to 4th Basement Completed",IF(C65=J72,"Plinth work is process",IF(C65=J73,"Plinth work completed","0")))))))))))&amp;(IF(C66=(E62+G62+H62),", RCC Slab",IF(C66&gt;0,", RCC upto "&amp;C66&amp;" Slab",""))&amp;(IF(C67=H62,", Brickwork",IF(C67&gt;0,", Brickwork upto "&amp;C67&amp;" Floor",""))&amp;(IF(C68=H62,", Internal Plaster",IF(C68&gt;0,", Internal Plaster upto "&amp;C68&amp;" Floor",""))&amp;(IF(C69=H62,", External Plaster",IF(C69&gt;0,", External Plaster upto "&amp;C69&amp;" Floor",""))&amp;(IF(C70=H62,", External Plumbing, Elevation and Waterproofing",IF(C70&gt;0,", External Plumbing, Elevation and Waterproofing upto "&amp;C70&amp;" Floor",""))&amp;(IF(C71=H62,", Flooring &amp; Fitting",IF(C71&gt;0,", Flooring &amp; Fitting upto "&amp;C71&amp;" Floor",""))&amp;(IF(C72=H62,", Wooden Work",IF(C72&gt;0,", Wooden Work upto "&amp;C72&amp;" Floor",""))&amp;(IF(C73=H62,", Electrical &amp; Sanitary fittings",IF(C73&gt;0,", Electrical &amp; Sanitary fittings upto "&amp;C73&amp;" Floor",""))&amp;(IF(C74&gt;0,", Finishing upto "&amp;C74&amp;" Floor","")&amp;(IF(C66&gt;0.5," Completed",""))))))))))))))))</f>
        <v>Excavation work Completed. Plinth work completed</v>
      </c>
      <c r="J61" s="16"/>
    </row>
    <row r="62" spans="1:10" ht="20.25" hidden="1" x14ac:dyDescent="0.3">
      <c r="A62" s="130"/>
      <c r="B62" s="130"/>
      <c r="C62" s="130"/>
      <c r="D62" s="61">
        <f>IF(AND(ISNUMBER(SEARCH("1B",A61))),1,IF(AND(ISNUMBER(SEARCH("2B",A61))),2,IF(AND(ISNUMBER(SEARCH("3B",A61))),3,IF(AND(ISNUMBER(SEARCH("4B",A61))),4,IF(ISNUMBER(SEARCH("5B",A61)),5,0)))))</f>
        <v>0</v>
      </c>
      <c r="E62" s="129">
        <v>1</v>
      </c>
      <c r="F62" s="129"/>
      <c r="G62" s="61">
        <v>0</v>
      </c>
      <c r="H62" s="28">
        <f ca="1">--TRIM(RIGHT(SUBSTITUTE(LEFT(A61,_xlfn.AGGREGATE(16,6,FIND({0,1,2,3,4,5,6,7,8,9},A61,ROW(INDIRECT("1:"&amp;LEN(A61)))),1))," ",REPT(" ",LEN(A61))),LEN(A61)))</f>
        <v>1</v>
      </c>
      <c r="I62" s="15" t="s">
        <v>119</v>
      </c>
      <c r="J62" s="16"/>
    </row>
    <row r="63" spans="1:10" ht="20.25" hidden="1" customHeight="1" x14ac:dyDescent="0.3">
      <c r="A63" s="127" t="s">
        <v>117</v>
      </c>
      <c r="B63" s="127"/>
      <c r="C63" s="42" t="s">
        <v>127</v>
      </c>
      <c r="D63" s="26" t="s">
        <v>128</v>
      </c>
      <c r="E63" s="127" t="s">
        <v>118</v>
      </c>
      <c r="F63" s="127"/>
      <c r="G63" s="27" t="s">
        <v>116</v>
      </c>
      <c r="H63" s="27"/>
      <c r="I63" s="18" t="s">
        <v>129</v>
      </c>
      <c r="J63" s="17">
        <f ca="1">H62*25%</f>
        <v>0.25</v>
      </c>
    </row>
    <row r="64" spans="1:10" ht="20.25" hidden="1" customHeight="1" x14ac:dyDescent="0.3">
      <c r="A64" s="128" t="s">
        <v>130</v>
      </c>
      <c r="B64" s="128"/>
      <c r="C64" s="36">
        <f ca="1">J65</f>
        <v>1</v>
      </c>
      <c r="D64" s="4">
        <f ca="1">((100/H62)*C64)/100</f>
        <v>1</v>
      </c>
      <c r="E64" s="179">
        <f ca="1">(((C64/H62*10)+(C65/H62*15)+(25/(E62+G62+H62)*C66)+(5/(H62)*C67)+(2.5/(H62)*C68)+(2.5/(H62)*C69)+(5/H62*C70)+(10/H62*C71)+(2.5/H62*C72)+(2.5/H62*C73)+(10/H62*C74)+(10/H62*C75))/100)</f>
        <v>0.25</v>
      </c>
      <c r="F64" s="180"/>
      <c r="G64" s="128" t="str">
        <f ca="1">I61</f>
        <v>Excavation work Completed. Plinth work completed</v>
      </c>
      <c r="H64" s="128"/>
      <c r="I64" s="18" t="s">
        <v>120</v>
      </c>
      <c r="J64" s="22">
        <f ca="1">H62*50%</f>
        <v>0.5</v>
      </c>
    </row>
    <row r="65" spans="1:10" ht="20.25" hidden="1" x14ac:dyDescent="0.3">
      <c r="A65" s="128" t="s">
        <v>101</v>
      </c>
      <c r="B65" s="128"/>
      <c r="C65" s="38">
        <f ca="1">J73</f>
        <v>1</v>
      </c>
      <c r="D65" s="4">
        <f ca="1">((100/H62)*C65)/100</f>
        <v>1</v>
      </c>
      <c r="E65" s="181"/>
      <c r="F65" s="182"/>
      <c r="G65" s="128"/>
      <c r="H65" s="128"/>
      <c r="I65" s="18" t="s">
        <v>121</v>
      </c>
      <c r="J65" s="22">
        <f ca="1">H62</f>
        <v>1</v>
      </c>
    </row>
    <row r="66" spans="1:10" ht="21" hidden="1" customHeight="1" x14ac:dyDescent="0.35">
      <c r="A66" s="128" t="s">
        <v>131</v>
      </c>
      <c r="B66" s="128"/>
      <c r="C66" s="36">
        <v>0</v>
      </c>
      <c r="D66" s="4">
        <f ca="1">((100/(E62+G62+H62))*C66)/100</f>
        <v>0</v>
      </c>
      <c r="E66" s="181"/>
      <c r="F66" s="182"/>
      <c r="G66" s="128"/>
      <c r="H66" s="128"/>
      <c r="I66" s="18" t="s">
        <v>122</v>
      </c>
      <c r="J66" s="23">
        <f ca="1">(IF(D62&gt;1,(H62/(D62+2)),H62*0.2))</f>
        <v>0.2</v>
      </c>
    </row>
    <row r="67" spans="1:10" ht="21" hidden="1" customHeight="1" x14ac:dyDescent="0.35">
      <c r="A67" s="128" t="s">
        <v>132</v>
      </c>
      <c r="B67" s="128"/>
      <c r="C67" s="36">
        <v>0</v>
      </c>
      <c r="D67" s="4">
        <f ca="1">((100/H62)*C67)/100</f>
        <v>0</v>
      </c>
      <c r="E67" s="181"/>
      <c r="F67" s="182"/>
      <c r="G67" s="128"/>
      <c r="H67" s="128"/>
      <c r="I67" s="18" t="s">
        <v>123</v>
      </c>
      <c r="J67" s="23">
        <f ca="1">(IF(D62&gt;1,(H62/(D62+2)+J66),H62*0.2+J66))</f>
        <v>0.4</v>
      </c>
    </row>
    <row r="68" spans="1:10" ht="21" hidden="1" customHeight="1" x14ac:dyDescent="0.35">
      <c r="A68" s="131" t="s">
        <v>133</v>
      </c>
      <c r="B68" s="132"/>
      <c r="C68" s="36">
        <v>0</v>
      </c>
      <c r="D68" s="4">
        <f ca="1">((100/H62)*C68)/100</f>
        <v>0</v>
      </c>
      <c r="E68" s="181"/>
      <c r="F68" s="182"/>
      <c r="G68" s="128"/>
      <c r="H68" s="128"/>
      <c r="I68" s="18" t="s">
        <v>134</v>
      </c>
      <c r="J68" s="23">
        <f>(IF(D62&gt;1,(H62/(D62+2)+J67),0))</f>
        <v>0</v>
      </c>
    </row>
    <row r="69" spans="1:10" ht="21" hidden="1" customHeight="1" x14ac:dyDescent="0.35">
      <c r="A69" s="131" t="s">
        <v>161</v>
      </c>
      <c r="B69" s="132"/>
      <c r="C69" s="36">
        <v>0</v>
      </c>
      <c r="D69" s="4">
        <f ca="1">((100/H62)*C69)/100</f>
        <v>0</v>
      </c>
      <c r="E69" s="181"/>
      <c r="F69" s="182"/>
      <c r="G69" s="128"/>
      <c r="H69" s="128"/>
      <c r="I69" s="18" t="s">
        <v>135</v>
      </c>
      <c r="J69" s="23">
        <f>(IF(D62&gt;2,(H62/(D62+2)+J68),0))</f>
        <v>0</v>
      </c>
    </row>
    <row r="70" spans="1:10" ht="21" hidden="1" x14ac:dyDescent="0.35">
      <c r="A70" s="131" t="s">
        <v>158</v>
      </c>
      <c r="B70" s="132"/>
      <c r="C70" s="36">
        <v>0</v>
      </c>
      <c r="D70" s="4">
        <f ca="1">((100/(H62))*C70)/100</f>
        <v>0</v>
      </c>
      <c r="E70" s="181"/>
      <c r="F70" s="182"/>
      <c r="G70" s="128"/>
      <c r="H70" s="128"/>
      <c r="I70" s="18" t="s">
        <v>137</v>
      </c>
      <c r="J70" s="24">
        <f>(IF(D62&gt;3,(H62/(D62+2)+J69),0))</f>
        <v>0</v>
      </c>
    </row>
    <row r="71" spans="1:10" ht="21" hidden="1" x14ac:dyDescent="0.35">
      <c r="A71" s="128" t="s">
        <v>136</v>
      </c>
      <c r="B71" s="128"/>
      <c r="C71" s="36">
        <v>0</v>
      </c>
      <c r="D71" s="4">
        <f ca="1">((100/(H62))*C71)/100</f>
        <v>0</v>
      </c>
      <c r="E71" s="181"/>
      <c r="F71" s="182"/>
      <c r="G71" s="128"/>
      <c r="H71" s="128"/>
      <c r="I71" s="18" t="s">
        <v>138</v>
      </c>
      <c r="J71" s="23">
        <f>(IF(D62&gt;4,(H62/(D62+2)+J70),0))</f>
        <v>0</v>
      </c>
    </row>
    <row r="72" spans="1:10" ht="21" hidden="1" customHeight="1" x14ac:dyDescent="0.35">
      <c r="A72" s="128" t="s">
        <v>160</v>
      </c>
      <c r="B72" s="128"/>
      <c r="C72" s="36">
        <v>0</v>
      </c>
      <c r="D72" s="4">
        <f ca="1">((100/H62)*C72)/100</f>
        <v>0</v>
      </c>
      <c r="E72" s="181"/>
      <c r="F72" s="182"/>
      <c r="G72" s="128"/>
      <c r="H72" s="128"/>
      <c r="I72" s="18" t="s">
        <v>124</v>
      </c>
      <c r="J72" s="23">
        <f ca="1">(IF(D62=1,(H62/(D62+3)+J67),IF(D62=0,(H62*0.3+J67),IF(D62&gt;1,0))))</f>
        <v>0.7</v>
      </c>
    </row>
    <row r="73" spans="1:10" ht="21.75" hidden="1" thickBot="1" x14ac:dyDescent="0.4">
      <c r="A73" s="128" t="s">
        <v>159</v>
      </c>
      <c r="B73" s="128"/>
      <c r="C73" s="36">
        <v>0</v>
      </c>
      <c r="D73" s="4">
        <f ca="1">((100/H62)*C73)/100</f>
        <v>0</v>
      </c>
      <c r="E73" s="181"/>
      <c r="F73" s="182"/>
      <c r="G73" s="128"/>
      <c r="H73" s="128"/>
      <c r="I73" s="20" t="s">
        <v>125</v>
      </c>
      <c r="J73" s="25">
        <f ca="1">(IF(D62&gt;1.5,(H62/(D62+2)+J67+MAX(0,J68-J67)+MAX(0,J69-J68)+MAX(0,J70-J69)+MAX(0,J71-J70)+MAX(0,J72-J71)),IF(D62=1,(H62/(D62+3)+J72),IF(D62=0,H62*0.3+J72))))</f>
        <v>1</v>
      </c>
    </row>
    <row r="74" spans="1:10" ht="20.25" hidden="1" x14ac:dyDescent="0.25">
      <c r="A74" s="128" t="s">
        <v>139</v>
      </c>
      <c r="B74" s="128"/>
      <c r="C74" s="36">
        <v>0</v>
      </c>
      <c r="D74" s="4">
        <f ca="1">((100/(H62))*C74)/100</f>
        <v>0</v>
      </c>
      <c r="E74" s="181"/>
      <c r="F74" s="182"/>
      <c r="G74" s="128"/>
      <c r="H74" s="128"/>
    </row>
    <row r="75" spans="1:10" ht="20.25" hidden="1" x14ac:dyDescent="0.25">
      <c r="A75" s="128" t="s">
        <v>140</v>
      </c>
      <c r="B75" s="128"/>
      <c r="C75" s="36">
        <v>0</v>
      </c>
      <c r="D75" s="4">
        <f ca="1">((100/(H62))*C75)/100</f>
        <v>0</v>
      </c>
      <c r="E75" s="183"/>
      <c r="F75" s="184"/>
      <c r="G75" s="128"/>
      <c r="H75" s="128"/>
    </row>
    <row r="76" spans="1:10" ht="21" hidden="1" thickBot="1" x14ac:dyDescent="0.3">
      <c r="A76" s="126" t="s">
        <v>69</v>
      </c>
      <c r="B76" s="126"/>
      <c r="C76" s="126"/>
      <c r="D76" s="126"/>
      <c r="E76" s="126"/>
      <c r="F76" s="126"/>
      <c r="G76" s="126"/>
      <c r="H76" s="126"/>
    </row>
    <row r="77" spans="1:10" ht="20.25" hidden="1" customHeight="1" x14ac:dyDescent="0.3">
      <c r="A77" s="130" t="str">
        <f>CONCATENATE((IF(OR(A47="",A47="NA"),"",A47)),"= ",(IF(OR(D47="",D47="NA"),"",D47)),".")</f>
        <v>Tower 2 = .</v>
      </c>
      <c r="B77" s="130"/>
      <c r="C77" s="130"/>
      <c r="D77" s="30" t="s">
        <v>113</v>
      </c>
      <c r="E77" s="129" t="s">
        <v>100</v>
      </c>
      <c r="F77" s="129"/>
      <c r="G77" s="30" t="s">
        <v>114</v>
      </c>
      <c r="H77" s="30" t="s">
        <v>115</v>
      </c>
      <c r="I77" s="14" t="str">
        <f ca="1">(IF(E80&gt;99%,"All work completed. Please provide OC.",IF(E80&gt;89.8%,"Plinth, RCC, Brick, Plaster, Flooring, Wooden, Plumbing, Electrification, etc., work Completed. Finishing work is in process.",IF(E80&lt;94%,(IF(C80=0,"Work not yet Started.",IF(D80=25%,"Piling work in process",IF(D80=50%,"Excavation work in process",IF(D80=100%,"Excavation work Completed. ","0")))&amp;(IF(C81=0%,"",IF(C81=J82,"Footing work is process",IF(C81=J83,"Footing work Completed",IF(C81=J84,"1st Basement Completed",IF(C81=J85,"1st &amp; 2nd Basement Completed",IF(C81=J86,"1st to 3rd Basement Completed",IF(C81=J87,"1st to 4th Basement Completed",IF(C81=J88,"Plinth work is process",IF(C81=J89,"Plinth work completed","0")))))))))))&amp;(IF(C82=(E78+G78+H78),", RCC Slab",IF(C82&gt;0,", RCC upto "&amp;C82&amp;" Slab",""))&amp;(IF(C83=H78,", Brickwork",IF(C83&gt;0,", Brickwork upto "&amp;C83&amp;" Floor",""))&amp;(IF(C84=H78,", Internal Plaster",IF(C84&gt;0,", Internal Plaster upto "&amp;C84&amp;" Floor",""))&amp;(IF(C85=H78,", External Plaster",IF(C85&gt;0,", External Plaster upto "&amp;C85&amp;" Floor",""))&amp;(IF(C86=H78,", External Plumbing, Elevation and Waterproofing",IF(C86&gt;0,", External Plumbing, Elevation and Waterproofing upto "&amp;C86&amp;" Floor",""))&amp;(IF(C87=H78,", Flooring &amp; Fitting",IF(C87&gt;0,", Flooring &amp; Fitting upto "&amp;C87&amp;" Floor",""))&amp;(IF(C88=H78,", Wooden Work",IF(C88&gt;0,", Wooden Work upto "&amp;C88&amp;" Floor",""))&amp;(IF(C89=H78,", Electrical &amp; Sanitary fittings",IF(C89&gt;0,", Electrical &amp; Sanitary fittings upto "&amp;C89&amp;" Floor",""))&amp;(IF(C90&gt;0,", Finishing upto "&amp;C90&amp;" Floor","")&amp;(IF(C82&gt;0.5," Completed",""))))))))))))))))</f>
        <v>Excavation work Completed. Plinth work completed</v>
      </c>
      <c r="J77" s="16"/>
    </row>
    <row r="78" spans="1:10" ht="20.25" hidden="1" x14ac:dyDescent="0.3">
      <c r="A78" s="130"/>
      <c r="B78" s="130"/>
      <c r="C78" s="130"/>
      <c r="D78" s="61">
        <f>IF(AND(ISNUMBER(SEARCH("1B",A77))),1,IF(AND(ISNUMBER(SEARCH("2B",A77))),2,IF(AND(ISNUMBER(SEARCH("3B",A77))),3,IF(AND(ISNUMBER(SEARCH("4B",A77))),4,IF(ISNUMBER(SEARCH("5B",A77)),5,0)))))</f>
        <v>0</v>
      </c>
      <c r="E78" s="129">
        <v>1</v>
      </c>
      <c r="F78" s="129"/>
      <c r="G78" s="61">
        <v>0</v>
      </c>
      <c r="H78" s="30">
        <f ca="1">--TRIM(RIGHT(SUBSTITUTE(LEFT(A77,_xlfn.AGGREGATE(16,6,FIND({0,1,2,3,4,5,6,7,8,9},A77,ROW(INDIRECT("1:"&amp;LEN(A77)))),1))," ",REPT(" ",LEN(A77))),LEN(A77)))</f>
        <v>2</v>
      </c>
      <c r="I78" s="15" t="s">
        <v>119</v>
      </c>
      <c r="J78" s="16"/>
    </row>
    <row r="79" spans="1:10" ht="20.25" hidden="1" customHeight="1" x14ac:dyDescent="0.3">
      <c r="A79" s="127" t="s">
        <v>117</v>
      </c>
      <c r="B79" s="127"/>
      <c r="C79" s="42" t="s">
        <v>127</v>
      </c>
      <c r="D79" s="31" t="s">
        <v>128</v>
      </c>
      <c r="E79" s="127" t="s">
        <v>118</v>
      </c>
      <c r="F79" s="127"/>
      <c r="G79" s="27" t="s">
        <v>116</v>
      </c>
      <c r="H79" s="27"/>
      <c r="I79" s="18" t="s">
        <v>129</v>
      </c>
      <c r="J79" s="17">
        <f ca="1">H78*25%</f>
        <v>0.5</v>
      </c>
    </row>
    <row r="80" spans="1:10" ht="20.25" hidden="1" customHeight="1" x14ac:dyDescent="0.3">
      <c r="A80" s="128" t="s">
        <v>130</v>
      </c>
      <c r="B80" s="128"/>
      <c r="C80" s="36">
        <f ca="1">J81</f>
        <v>2</v>
      </c>
      <c r="D80" s="32">
        <f ca="1">((100/H78)*C80)/100</f>
        <v>1</v>
      </c>
      <c r="E80" s="179">
        <f ca="1">(((C80/H78*10)+(C81/H78*15)+(25/(E78+G78+H78)*C82)+(5/(H78)*C83)+(2.5/(H78)*C84)+(2.5/(H78)*C85)+(5/H78*C86)+(10/H78*C87)+(2.5/H78*C88)+(2.5/H78*C89)+(10/H78*C90)+(10/H78*C91))/100)</f>
        <v>0.25</v>
      </c>
      <c r="F80" s="180"/>
      <c r="G80" s="128" t="str">
        <f ca="1">I77</f>
        <v>Excavation work Completed. Plinth work completed</v>
      </c>
      <c r="H80" s="128"/>
      <c r="I80" s="18" t="s">
        <v>120</v>
      </c>
      <c r="J80" s="22">
        <f ca="1">H78*50%</f>
        <v>1</v>
      </c>
    </row>
    <row r="81" spans="1:10" ht="20.25" hidden="1" x14ac:dyDescent="0.3">
      <c r="A81" s="128" t="s">
        <v>101</v>
      </c>
      <c r="B81" s="128"/>
      <c r="C81" s="38">
        <f ca="1">J89</f>
        <v>2</v>
      </c>
      <c r="D81" s="32">
        <f ca="1">((100/H78)*C81)/100</f>
        <v>1</v>
      </c>
      <c r="E81" s="181"/>
      <c r="F81" s="182"/>
      <c r="G81" s="128"/>
      <c r="H81" s="128"/>
      <c r="I81" s="18" t="s">
        <v>121</v>
      </c>
      <c r="J81" s="22">
        <f ca="1">H78</f>
        <v>2</v>
      </c>
    </row>
    <row r="82" spans="1:10" ht="21" hidden="1" customHeight="1" x14ac:dyDescent="0.35">
      <c r="A82" s="128" t="s">
        <v>131</v>
      </c>
      <c r="B82" s="128"/>
      <c r="C82" s="36">
        <v>0</v>
      </c>
      <c r="D82" s="32">
        <f ca="1">((100/(E78+G78+H78))*C82)/100</f>
        <v>0</v>
      </c>
      <c r="E82" s="181"/>
      <c r="F82" s="182"/>
      <c r="G82" s="128"/>
      <c r="H82" s="128"/>
      <c r="I82" s="18" t="s">
        <v>122</v>
      </c>
      <c r="J82" s="23">
        <f ca="1">(IF(D78&gt;1,(H78/(D78+2)),H78*0.2))</f>
        <v>0.4</v>
      </c>
    </row>
    <row r="83" spans="1:10" ht="21" hidden="1" customHeight="1" x14ac:dyDescent="0.35">
      <c r="A83" s="128" t="s">
        <v>132</v>
      </c>
      <c r="B83" s="128"/>
      <c r="C83" s="36">
        <v>0</v>
      </c>
      <c r="D83" s="32">
        <f ca="1">((100/H78)*C83)/100</f>
        <v>0</v>
      </c>
      <c r="E83" s="181"/>
      <c r="F83" s="182"/>
      <c r="G83" s="128"/>
      <c r="H83" s="128"/>
      <c r="I83" s="18" t="s">
        <v>123</v>
      </c>
      <c r="J83" s="23">
        <f ca="1">(IF(D78&gt;1,(H78/(D78+2)+J82),H78*0.2+J82))</f>
        <v>0.8</v>
      </c>
    </row>
    <row r="84" spans="1:10" ht="21" hidden="1" customHeight="1" x14ac:dyDescent="0.35">
      <c r="A84" s="131" t="s">
        <v>133</v>
      </c>
      <c r="B84" s="132"/>
      <c r="C84" s="36">
        <v>0</v>
      </c>
      <c r="D84" s="32">
        <f ca="1">((100/H78)*C84)/100</f>
        <v>0</v>
      </c>
      <c r="E84" s="181"/>
      <c r="F84" s="182"/>
      <c r="G84" s="128"/>
      <c r="H84" s="128"/>
      <c r="I84" s="18" t="s">
        <v>134</v>
      </c>
      <c r="J84" s="23">
        <f>(IF(D78&gt;1,(H78/(D78+2)+J83),0))</f>
        <v>0</v>
      </c>
    </row>
    <row r="85" spans="1:10" ht="21" hidden="1" customHeight="1" x14ac:dyDescent="0.35">
      <c r="A85" s="131" t="s">
        <v>161</v>
      </c>
      <c r="B85" s="132"/>
      <c r="C85" s="36">
        <v>0</v>
      </c>
      <c r="D85" s="32">
        <f ca="1">((100/H78)*C85)/100</f>
        <v>0</v>
      </c>
      <c r="E85" s="181"/>
      <c r="F85" s="182"/>
      <c r="G85" s="128"/>
      <c r="H85" s="128"/>
      <c r="I85" s="18" t="s">
        <v>135</v>
      </c>
      <c r="J85" s="23">
        <f>(IF(D78&gt;2,(H78/(D78+2)+J84),0))</f>
        <v>0</v>
      </c>
    </row>
    <row r="86" spans="1:10" ht="57.75" hidden="1" customHeight="1" x14ac:dyDescent="0.35">
      <c r="A86" s="131" t="s">
        <v>158</v>
      </c>
      <c r="B86" s="132"/>
      <c r="C86" s="36">
        <v>0</v>
      </c>
      <c r="D86" s="32">
        <f ca="1">((100/(H78))*C86)/100</f>
        <v>0</v>
      </c>
      <c r="E86" s="181"/>
      <c r="F86" s="182"/>
      <c r="G86" s="128"/>
      <c r="H86" s="128"/>
      <c r="I86" s="18" t="s">
        <v>137</v>
      </c>
      <c r="J86" s="24">
        <f>(IF(D78&gt;3,(H78/(D78+2)+J85),0))</f>
        <v>0</v>
      </c>
    </row>
    <row r="87" spans="1:10" ht="21" hidden="1" x14ac:dyDescent="0.35">
      <c r="A87" s="128" t="s">
        <v>136</v>
      </c>
      <c r="B87" s="128"/>
      <c r="C87" s="36">
        <v>0</v>
      </c>
      <c r="D87" s="32">
        <f ca="1">((100/(H78))*C87)/100</f>
        <v>0</v>
      </c>
      <c r="E87" s="181"/>
      <c r="F87" s="182"/>
      <c r="G87" s="128"/>
      <c r="H87" s="128"/>
      <c r="I87" s="18" t="s">
        <v>138</v>
      </c>
      <c r="J87" s="23">
        <f>(IF(D78&gt;4,(H78/(D78+2)+J86),0))</f>
        <v>0</v>
      </c>
    </row>
    <row r="88" spans="1:10" ht="21" hidden="1" customHeight="1" x14ac:dyDescent="0.35">
      <c r="A88" s="128" t="s">
        <v>160</v>
      </c>
      <c r="B88" s="128"/>
      <c r="C88" s="36">
        <v>0</v>
      </c>
      <c r="D88" s="32">
        <f ca="1">((100/H78)*C88)/100</f>
        <v>0</v>
      </c>
      <c r="E88" s="181"/>
      <c r="F88" s="182"/>
      <c r="G88" s="128"/>
      <c r="H88" s="128"/>
      <c r="I88" s="18" t="s">
        <v>124</v>
      </c>
      <c r="J88" s="23">
        <f ca="1">(IF(D78=1,(H78/(D78+3)+J83),IF(D78=0,(H78*0.3+J83),IF(D78&gt;1,0))))</f>
        <v>1.4</v>
      </c>
    </row>
    <row r="89" spans="1:10" ht="21.75" hidden="1" thickBot="1" x14ac:dyDescent="0.4">
      <c r="A89" s="128" t="s">
        <v>159</v>
      </c>
      <c r="B89" s="128"/>
      <c r="C89" s="36">
        <v>0</v>
      </c>
      <c r="D89" s="32">
        <f ca="1">((100/H78)*C89)/100</f>
        <v>0</v>
      </c>
      <c r="E89" s="181"/>
      <c r="F89" s="182"/>
      <c r="G89" s="128"/>
      <c r="H89" s="128"/>
      <c r="I89" s="20" t="s">
        <v>125</v>
      </c>
      <c r="J89" s="25">
        <f ca="1">(IF(D78&gt;1.5,(H78/(D78+2)+J83+MAX(0,J84-J83)+MAX(0,J85-J84)+MAX(0,J86-J85)+MAX(0,J87-J86)+MAX(0,J88-J87)),IF(D78=1,(H78/(D78+3)+J88),IF(D78=0,H78*0.3+J88))))</f>
        <v>2</v>
      </c>
    </row>
    <row r="90" spans="1:10" ht="20.25" hidden="1" x14ac:dyDescent="0.25">
      <c r="A90" s="128" t="s">
        <v>139</v>
      </c>
      <c r="B90" s="128"/>
      <c r="C90" s="36">
        <v>0</v>
      </c>
      <c r="D90" s="32">
        <f ca="1">((100/(H78))*C90)/100</f>
        <v>0</v>
      </c>
      <c r="E90" s="181"/>
      <c r="F90" s="182"/>
      <c r="G90" s="128"/>
      <c r="H90" s="128"/>
    </row>
    <row r="91" spans="1:10" ht="20.25" hidden="1" x14ac:dyDescent="0.25">
      <c r="A91" s="128" t="s">
        <v>140</v>
      </c>
      <c r="B91" s="128"/>
      <c r="C91" s="36">
        <v>0</v>
      </c>
      <c r="D91" s="32">
        <f ca="1">((100/(H78))*C91)/100</f>
        <v>0</v>
      </c>
      <c r="E91" s="183"/>
      <c r="F91" s="184"/>
      <c r="G91" s="128"/>
      <c r="H91" s="128"/>
    </row>
    <row r="92" spans="1:10" ht="21" hidden="1" thickBot="1" x14ac:dyDescent="0.3">
      <c r="A92" s="126" t="s">
        <v>69</v>
      </c>
      <c r="B92" s="126"/>
      <c r="C92" s="126"/>
      <c r="D92" s="126"/>
      <c r="E92" s="126"/>
      <c r="F92" s="126"/>
      <c r="G92" s="126"/>
      <c r="H92" s="126"/>
    </row>
    <row r="93" spans="1:10" ht="20.25" hidden="1" customHeight="1" x14ac:dyDescent="0.3">
      <c r="A93" s="130" t="str">
        <f>CONCATENATE((IF(OR(A48="",A48="NA"),"",A48)),"= ",(IF(OR(D48="",D48="NA"),"",D48)),".")</f>
        <v>Tower 3 = .</v>
      </c>
      <c r="B93" s="130"/>
      <c r="C93" s="130"/>
      <c r="D93" s="36" t="s">
        <v>113</v>
      </c>
      <c r="E93" s="129" t="s">
        <v>100</v>
      </c>
      <c r="F93" s="129"/>
      <c r="G93" s="36" t="s">
        <v>114</v>
      </c>
      <c r="H93" s="36" t="s">
        <v>115</v>
      </c>
      <c r="I93" s="14" t="str">
        <f ca="1">(IF(E96&gt;99%,"All work completed. Please provide OC.",IF(E96&gt;89.8%,"Plinth, RCC, Brick, Plaster, Flooring, Wooden, Plumbing, Electrification, etc., work Completed. Finishing work is in process.",IF(E96&lt;94%,(IF(C96=0,"Work not yet Started.",IF(D96=25%,"Piling work in process",IF(D96=50%,"Excavation work in process",IF(D96=100%,"Excavation work Completed. ","0")))&amp;(IF(C97=0%,"",IF(C97=J98,"Footing work is process",IF(C97=J99,"Footing work Completed",IF(C97=J100,"1st Basement Completed",IF(C97=J101,"1st &amp; 2nd Basement Completed",IF(C97=J102,"1st to 3rd Basement Completed",IF(C97=J103,"1st to 4th Basement Completed",IF(C97=J104,"Plinth work is process",IF(C97=J105,"Plinth work completed","0")))))))))))&amp;(IF(C98=(E94+G94+H94),", RCC Slab",IF(C98&gt;0,", RCC upto "&amp;C98&amp;" Slab",""))&amp;(IF(C99=H94,", Brickwork",IF(C99&gt;0,", Brickwork upto "&amp;C99&amp;" Floor",""))&amp;(IF(C100=H94,", Internal Plaster",IF(C100&gt;0,", Internal Plaster upto "&amp;C100&amp;" Floor",""))&amp;(IF(C101=H94,", External Plaster",IF(C101&gt;0,", External Plaster upto "&amp;C101&amp;" Floor",""))&amp;(IF(C102=H94,", External Plumbing, Elevation and Waterproofing",IF(C102&gt;0,", External Plumbing, Elevation and Waterproofing upto "&amp;C102&amp;" Floor",""))&amp;(IF(C103=H94,", Flooring &amp; Fitting",IF(C103&gt;0,", Flooring &amp; Fitting upto "&amp;C103&amp;" Floor",""))&amp;(IF(C104=H94,", Wooden Work",IF(C104&gt;0,", Wooden Work upto "&amp;C104&amp;" Floor",""))&amp;(IF(C105=H94,", Electrical &amp; Sanitary fittings",IF(C105&gt;0,", Electrical &amp; Sanitary fittings upto "&amp;C105&amp;" Floor",""))&amp;(IF(C106&gt;0,", Finishing upto "&amp;C106&amp;" Floor","")&amp;(IF(C98&gt;0.5," Completed",""))))))))))))))))</f>
        <v>Excavation work Completed. Plinth work completed</v>
      </c>
      <c r="J93" s="16"/>
    </row>
    <row r="94" spans="1:10" ht="20.25" hidden="1" x14ac:dyDescent="0.3">
      <c r="A94" s="130"/>
      <c r="B94" s="130"/>
      <c r="C94" s="130"/>
      <c r="D94" s="61">
        <f>IF(AND(ISNUMBER(SEARCH("1B",A93))),1,IF(AND(ISNUMBER(SEARCH("2B",A93))),2,IF(AND(ISNUMBER(SEARCH("3B",A93))),3,IF(AND(ISNUMBER(SEARCH("4B",A93))),4,IF(ISNUMBER(SEARCH("5B",A93)),5,0)))))</f>
        <v>0</v>
      </c>
      <c r="E94" s="129">
        <v>1</v>
      </c>
      <c r="F94" s="129"/>
      <c r="G94" s="61">
        <v>0</v>
      </c>
      <c r="H94" s="36">
        <f ca="1">--TRIM(RIGHT(SUBSTITUTE(LEFT(A93,_xlfn.AGGREGATE(16,6,FIND({0,1,2,3,4,5,6,7,8,9},A93,ROW(INDIRECT("1:"&amp;LEN(A93)))),1))," ",REPT(" ",LEN(A93))),LEN(A93)))</f>
        <v>3</v>
      </c>
      <c r="I94" s="15" t="s">
        <v>119</v>
      </c>
      <c r="J94" s="16"/>
    </row>
    <row r="95" spans="1:10" ht="20.25" hidden="1" customHeight="1" x14ac:dyDescent="0.3">
      <c r="A95" s="127" t="s">
        <v>117</v>
      </c>
      <c r="B95" s="127"/>
      <c r="C95" s="42" t="s">
        <v>127</v>
      </c>
      <c r="D95" s="42" t="s">
        <v>128</v>
      </c>
      <c r="E95" s="127" t="s">
        <v>118</v>
      </c>
      <c r="F95" s="127"/>
      <c r="G95" s="27" t="s">
        <v>116</v>
      </c>
      <c r="H95" s="27"/>
      <c r="I95" s="18" t="s">
        <v>129</v>
      </c>
      <c r="J95" s="17">
        <f ca="1">H94*25%</f>
        <v>0.75</v>
      </c>
    </row>
    <row r="96" spans="1:10" ht="20.25" hidden="1" customHeight="1" x14ac:dyDescent="0.3">
      <c r="A96" s="128" t="s">
        <v>130</v>
      </c>
      <c r="B96" s="128"/>
      <c r="C96" s="36">
        <f ca="1">J97</f>
        <v>3</v>
      </c>
      <c r="D96" s="37">
        <f ca="1">((100/H94)*C96)/100</f>
        <v>1</v>
      </c>
      <c r="E96" s="179">
        <f ca="1">(((C96/H94*10)+(C97/H94*15)+(25/(E94+G94+H94)*C98)+(5/(H94)*C99)+(2.5/(H94)*C100)+(2.5/(H94)*C101)+(5/H94*C102)+(10/H94*C103)+(2.5/H94*C104)+(2.5/H94*C105)+(10/H94*C106)+(10/H94*C107))/100)</f>
        <v>0.25</v>
      </c>
      <c r="F96" s="180"/>
      <c r="G96" s="128" t="str">
        <f ca="1">I93</f>
        <v>Excavation work Completed. Plinth work completed</v>
      </c>
      <c r="H96" s="128"/>
      <c r="I96" s="18" t="s">
        <v>120</v>
      </c>
      <c r="J96" s="22">
        <f ca="1">H94*50%</f>
        <v>1.5</v>
      </c>
    </row>
    <row r="97" spans="1:11" ht="20.25" hidden="1" x14ac:dyDescent="0.3">
      <c r="A97" s="128" t="s">
        <v>101</v>
      </c>
      <c r="B97" s="128"/>
      <c r="C97" s="38">
        <f ca="1">J105</f>
        <v>3</v>
      </c>
      <c r="D97" s="37">
        <f ca="1">((100/H94)*C97)/100</f>
        <v>1</v>
      </c>
      <c r="E97" s="181"/>
      <c r="F97" s="182"/>
      <c r="G97" s="128"/>
      <c r="H97" s="128"/>
      <c r="I97" s="18" t="s">
        <v>121</v>
      </c>
      <c r="J97" s="22">
        <f ca="1">H94</f>
        <v>3</v>
      </c>
    </row>
    <row r="98" spans="1:11" ht="21" hidden="1" customHeight="1" x14ac:dyDescent="0.35">
      <c r="A98" s="128" t="s">
        <v>131</v>
      </c>
      <c r="B98" s="128"/>
      <c r="C98" s="36">
        <v>0</v>
      </c>
      <c r="D98" s="37">
        <f ca="1">((100/(E94+G94+H94))*C98)/100</f>
        <v>0</v>
      </c>
      <c r="E98" s="181"/>
      <c r="F98" s="182"/>
      <c r="G98" s="128"/>
      <c r="H98" s="128"/>
      <c r="I98" s="18" t="s">
        <v>122</v>
      </c>
      <c r="J98" s="23">
        <f ca="1">(IF(D94&gt;1,(H94/(D94+2)),H94*0.2))</f>
        <v>0.60000000000000009</v>
      </c>
    </row>
    <row r="99" spans="1:11" ht="21" hidden="1" customHeight="1" x14ac:dyDescent="0.35">
      <c r="A99" s="128" t="s">
        <v>132</v>
      </c>
      <c r="B99" s="128"/>
      <c r="C99" s="36">
        <v>0</v>
      </c>
      <c r="D99" s="37">
        <f ca="1">((100/H94)*C99)/100</f>
        <v>0</v>
      </c>
      <c r="E99" s="181"/>
      <c r="F99" s="182"/>
      <c r="G99" s="128"/>
      <c r="H99" s="128"/>
      <c r="I99" s="18" t="s">
        <v>123</v>
      </c>
      <c r="J99" s="23">
        <f ca="1">(IF(D94&gt;1,(H94/(D94+2)+J98),H94*0.2+J98))</f>
        <v>1.2000000000000002</v>
      </c>
    </row>
    <row r="100" spans="1:11" ht="21" hidden="1" customHeight="1" x14ac:dyDescent="0.35">
      <c r="A100" s="131" t="s">
        <v>133</v>
      </c>
      <c r="B100" s="132"/>
      <c r="C100" s="36">
        <v>0</v>
      </c>
      <c r="D100" s="37">
        <f ca="1">((100/H94)*C100)/100</f>
        <v>0</v>
      </c>
      <c r="E100" s="181"/>
      <c r="F100" s="182"/>
      <c r="G100" s="128"/>
      <c r="H100" s="128"/>
      <c r="I100" s="18" t="s">
        <v>134</v>
      </c>
      <c r="J100" s="23">
        <f>(IF(D94&gt;1,(H94/(D94+2)+J99),0))</f>
        <v>0</v>
      </c>
    </row>
    <row r="101" spans="1:11" ht="21" hidden="1" customHeight="1" x14ac:dyDescent="0.35">
      <c r="A101" s="131" t="s">
        <v>161</v>
      </c>
      <c r="B101" s="132"/>
      <c r="C101" s="36">
        <v>0</v>
      </c>
      <c r="D101" s="37">
        <f ca="1">((100/H94)*C101)/100</f>
        <v>0</v>
      </c>
      <c r="E101" s="181"/>
      <c r="F101" s="182"/>
      <c r="G101" s="128"/>
      <c r="H101" s="128"/>
      <c r="I101" s="18" t="s">
        <v>135</v>
      </c>
      <c r="J101" s="23">
        <f>(IF(D94&gt;2,(H94/(D94+2)+J100),0))</f>
        <v>0</v>
      </c>
    </row>
    <row r="102" spans="1:11" ht="57.75" hidden="1" customHeight="1" x14ac:dyDescent="0.35">
      <c r="A102" s="131" t="s">
        <v>158</v>
      </c>
      <c r="B102" s="132"/>
      <c r="C102" s="36">
        <v>0</v>
      </c>
      <c r="D102" s="37">
        <f ca="1">((100/(H94))*C102)/100</f>
        <v>0</v>
      </c>
      <c r="E102" s="181"/>
      <c r="F102" s="182"/>
      <c r="G102" s="128"/>
      <c r="H102" s="128"/>
      <c r="I102" s="18" t="s">
        <v>137</v>
      </c>
      <c r="J102" s="24">
        <f>(IF(D94&gt;3,(H94/(D94+2)+J101),0))</f>
        <v>0</v>
      </c>
    </row>
    <row r="103" spans="1:11" ht="21" hidden="1" x14ac:dyDescent="0.35">
      <c r="A103" s="128" t="s">
        <v>136</v>
      </c>
      <c r="B103" s="128"/>
      <c r="C103" s="36">
        <v>0</v>
      </c>
      <c r="D103" s="37">
        <f ca="1">((100/(H94))*C103)/100</f>
        <v>0</v>
      </c>
      <c r="E103" s="181"/>
      <c r="F103" s="182"/>
      <c r="G103" s="128"/>
      <c r="H103" s="128"/>
      <c r="I103" s="18" t="s">
        <v>138</v>
      </c>
      <c r="J103" s="23">
        <f>(IF(D94&gt;4,(H94/(D94+2)+J102),0))</f>
        <v>0</v>
      </c>
    </row>
    <row r="104" spans="1:11" ht="21" hidden="1" customHeight="1" x14ac:dyDescent="0.35">
      <c r="A104" s="128" t="s">
        <v>160</v>
      </c>
      <c r="B104" s="128"/>
      <c r="C104" s="36">
        <v>0</v>
      </c>
      <c r="D104" s="37">
        <f ca="1">((100/H94)*C104)/100</f>
        <v>0</v>
      </c>
      <c r="E104" s="181"/>
      <c r="F104" s="182"/>
      <c r="G104" s="128"/>
      <c r="H104" s="128"/>
      <c r="I104" s="18" t="s">
        <v>124</v>
      </c>
      <c r="J104" s="23">
        <f ca="1">(IF(D94=1,(H94/(D94+3)+J99),IF(D94=0,(H94*0.3+J99),IF(D94&gt;1,0))))</f>
        <v>2.1</v>
      </c>
    </row>
    <row r="105" spans="1:11" ht="21.75" hidden="1" thickBot="1" x14ac:dyDescent="0.4">
      <c r="A105" s="128" t="s">
        <v>159</v>
      </c>
      <c r="B105" s="128"/>
      <c r="C105" s="36">
        <v>0</v>
      </c>
      <c r="D105" s="37">
        <f ca="1">((100/H94)*C105)/100</f>
        <v>0</v>
      </c>
      <c r="E105" s="181"/>
      <c r="F105" s="182"/>
      <c r="G105" s="128"/>
      <c r="H105" s="128"/>
      <c r="I105" s="20" t="s">
        <v>125</v>
      </c>
      <c r="J105" s="25">
        <f ca="1">(IF(D94&gt;1.5,(H94/(D94+2)+J99+MAX(0,J100-J99)+MAX(0,J101-J100)+MAX(0,J102-J101)+MAX(0,J103-J102)+MAX(0,J104-J103)),IF(D94=1,(H94/(D94+3)+J104),IF(D94=0,H94*0.3+J104))))</f>
        <v>3</v>
      </c>
    </row>
    <row r="106" spans="1:11" ht="20.25" hidden="1" x14ac:dyDescent="0.25">
      <c r="A106" s="128" t="s">
        <v>139</v>
      </c>
      <c r="B106" s="128"/>
      <c r="C106" s="36">
        <v>0</v>
      </c>
      <c r="D106" s="37">
        <f ca="1">((100/(H94))*C106)/100</f>
        <v>0</v>
      </c>
      <c r="E106" s="181"/>
      <c r="F106" s="182"/>
      <c r="G106" s="128"/>
      <c r="H106" s="128"/>
    </row>
    <row r="107" spans="1:11" ht="20.25" hidden="1" x14ac:dyDescent="0.25">
      <c r="A107" s="128" t="s">
        <v>140</v>
      </c>
      <c r="B107" s="128"/>
      <c r="C107" s="36">
        <v>0</v>
      </c>
      <c r="D107" s="37">
        <f ca="1">((100/(H94))*C107)/100</f>
        <v>0</v>
      </c>
      <c r="E107" s="183"/>
      <c r="F107" s="184"/>
      <c r="G107" s="128"/>
      <c r="H107" s="128"/>
    </row>
    <row r="108" spans="1:11" ht="36.75" hidden="1" customHeight="1" x14ac:dyDescent="0.3">
      <c r="A108" s="112" t="s">
        <v>126</v>
      </c>
      <c r="B108" s="113"/>
      <c r="C108" s="113"/>
      <c r="D108" s="113"/>
      <c r="E108" s="113"/>
      <c r="F108" s="113"/>
      <c r="G108" s="190">
        <f ca="1">AVERAGE(E64,E80,E96)</f>
        <v>0.25</v>
      </c>
      <c r="H108" s="191"/>
      <c r="I108" s="18"/>
      <c r="J108" s="19"/>
      <c r="K108" s="19"/>
    </row>
    <row r="109" spans="1:11" ht="20.25" x14ac:dyDescent="0.25">
      <c r="A109" s="133" t="s">
        <v>73</v>
      </c>
      <c r="B109" s="134"/>
      <c r="C109" s="134"/>
      <c r="D109" s="134"/>
      <c r="E109" s="134"/>
      <c r="F109" s="134"/>
      <c r="G109" s="134"/>
      <c r="H109" s="135"/>
    </row>
    <row r="110" spans="1:11" ht="54.75" hidden="1" customHeight="1" x14ac:dyDescent="0.25">
      <c r="A110" s="202" t="s">
        <v>74</v>
      </c>
      <c r="B110" s="203"/>
      <c r="C110" s="156" t="s">
        <v>105</v>
      </c>
      <c r="D110" s="157"/>
      <c r="E110" s="188" t="s">
        <v>141</v>
      </c>
      <c r="F110" s="189" t="s">
        <v>4</v>
      </c>
      <c r="G110" s="187" t="s">
        <v>151</v>
      </c>
      <c r="H110" s="187"/>
    </row>
    <row r="111" spans="1:11" ht="44.25" customHeight="1" x14ac:dyDescent="0.25">
      <c r="A111" s="188" t="s">
        <v>354</v>
      </c>
      <c r="B111" s="189"/>
      <c r="C111" s="156">
        <v>3200</v>
      </c>
      <c r="D111" s="157"/>
      <c r="E111" s="188" t="s">
        <v>99</v>
      </c>
      <c r="F111" s="189" t="s">
        <v>4</v>
      </c>
      <c r="G111" s="156" t="s">
        <v>106</v>
      </c>
      <c r="H111" s="157"/>
    </row>
    <row r="112" spans="1:11" ht="20.25" hidden="1" x14ac:dyDescent="0.25">
      <c r="A112" s="204" t="s">
        <v>75</v>
      </c>
      <c r="B112" s="205"/>
      <c r="C112" s="192">
        <v>400000</v>
      </c>
      <c r="D112" s="194"/>
      <c r="E112" s="204" t="s">
        <v>99</v>
      </c>
      <c r="F112" s="205" t="s">
        <v>4</v>
      </c>
      <c r="G112" s="185" t="s">
        <v>106</v>
      </c>
      <c r="H112" s="186"/>
    </row>
    <row r="113" spans="1:150 16226:16383" ht="20.25" x14ac:dyDescent="0.25">
      <c r="A113" s="133" t="s">
        <v>72</v>
      </c>
      <c r="B113" s="134"/>
      <c r="C113" s="134"/>
      <c r="D113" s="134"/>
      <c r="E113" s="134"/>
      <c r="F113" s="134"/>
      <c r="G113" s="134"/>
      <c r="H113" s="135"/>
    </row>
    <row r="114" spans="1:150 16226:16383" ht="20.25" customHeight="1" x14ac:dyDescent="0.25">
      <c r="A114" s="188" t="s">
        <v>8</v>
      </c>
      <c r="B114" s="206"/>
      <c r="C114" s="206"/>
      <c r="D114" s="206"/>
      <c r="E114" s="206"/>
      <c r="F114" s="189"/>
      <c r="G114" s="145" t="s">
        <v>142</v>
      </c>
      <c r="H114" s="146"/>
    </row>
    <row r="115" spans="1:150 16226:16383" ht="20.25" customHeight="1" x14ac:dyDescent="0.25">
      <c r="A115" s="188" t="s">
        <v>28</v>
      </c>
      <c r="B115" s="206"/>
      <c r="C115" s="206"/>
      <c r="D115" s="206"/>
      <c r="E115" s="206"/>
      <c r="F115" s="189" t="s">
        <v>4</v>
      </c>
      <c r="G115" s="162" t="s">
        <v>142</v>
      </c>
      <c r="H115" s="162"/>
    </row>
    <row r="116" spans="1:150 16226:16383" ht="20.25" customHeight="1" x14ac:dyDescent="0.25">
      <c r="A116" s="188" t="s">
        <v>107</v>
      </c>
      <c r="B116" s="206"/>
      <c r="C116" s="206"/>
      <c r="D116" s="206"/>
      <c r="E116" s="206"/>
      <c r="F116" s="189" t="s">
        <v>4</v>
      </c>
      <c r="G116" s="162" t="s">
        <v>142</v>
      </c>
      <c r="H116" s="162"/>
      <c r="I116" s="1" t="e">
        <f>G114*0.8</f>
        <v>#VALUE!</v>
      </c>
    </row>
    <row r="117" spans="1:150 16226:16383" ht="20.25" hidden="1" x14ac:dyDescent="0.25">
      <c r="A117" s="123" t="s">
        <v>232</v>
      </c>
      <c r="B117" s="124"/>
      <c r="C117" s="124"/>
      <c r="D117" s="124"/>
      <c r="E117" s="124"/>
      <c r="F117" s="124"/>
      <c r="G117" s="124"/>
      <c r="H117" s="125"/>
    </row>
    <row r="118" spans="1:150 16226:16383" s="2" customFormat="1" ht="20.25" hidden="1" x14ac:dyDescent="0.25">
      <c r="A118" s="117" t="s">
        <v>147</v>
      </c>
      <c r="B118" s="118"/>
      <c r="C118" s="117" t="s">
        <v>148</v>
      </c>
      <c r="D118" s="118"/>
      <c r="E118" s="117" t="s">
        <v>146</v>
      </c>
      <c r="F118" s="118"/>
      <c r="G118" s="117" t="s">
        <v>157</v>
      </c>
      <c r="H118" s="118"/>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c r="BE118" s="1"/>
      <c r="BF118" s="1"/>
      <c r="BG118" s="1"/>
      <c r="BH118" s="1"/>
      <c r="BI118" s="1"/>
      <c r="BJ118" s="1"/>
      <c r="BK118" s="1"/>
      <c r="BL118" s="1"/>
      <c r="BM118" s="1"/>
      <c r="BN118" s="1"/>
      <c r="BO118" s="1"/>
      <c r="BP118" s="1"/>
      <c r="BQ118" s="1"/>
      <c r="BR118" s="1"/>
      <c r="BS118" s="1"/>
      <c r="BT118" s="1"/>
      <c r="BU118" s="1"/>
      <c r="BV118" s="1"/>
      <c r="BW118" s="1"/>
      <c r="BX118" s="1"/>
      <c r="BY118" s="1"/>
      <c r="BZ118" s="1"/>
      <c r="CA118" s="1"/>
      <c r="CB118" s="1"/>
      <c r="CC118" s="1"/>
      <c r="CD118" s="1"/>
      <c r="CE118" s="1"/>
      <c r="CF118" s="1"/>
      <c r="CG118" s="1"/>
      <c r="CH118" s="1"/>
      <c r="CI118" s="1"/>
      <c r="CJ118" s="1"/>
      <c r="CK118" s="1"/>
      <c r="CL118" s="1"/>
      <c r="CM118" s="1"/>
      <c r="CN118" s="1"/>
      <c r="CO118" s="1"/>
      <c r="CP118" s="1"/>
      <c r="CQ118" s="1"/>
      <c r="CR118" s="1"/>
      <c r="CS118" s="1"/>
      <c r="CT118" s="1"/>
      <c r="CU118" s="1"/>
      <c r="CV118" s="1"/>
      <c r="CW118" s="1"/>
      <c r="CX118" s="1"/>
      <c r="CY118" s="1"/>
      <c r="CZ118" s="1"/>
      <c r="DA118" s="1"/>
      <c r="DB118" s="1"/>
      <c r="DC118" s="1"/>
      <c r="DD118" s="1"/>
      <c r="DE118" s="1"/>
      <c r="DF118" s="1"/>
      <c r="DG118" s="1"/>
      <c r="DH118" s="1"/>
      <c r="DI118" s="1"/>
      <c r="DJ118" s="1"/>
      <c r="DK118" s="1"/>
      <c r="DL118" s="1"/>
      <c r="DM118" s="1"/>
      <c r="DN118" s="1"/>
      <c r="DO118" s="1"/>
      <c r="DP118" s="1"/>
      <c r="DQ118" s="1"/>
      <c r="DR118" s="1"/>
      <c r="DS118" s="1"/>
      <c r="DT118" s="1"/>
      <c r="DU118" s="1"/>
      <c r="DV118" s="1"/>
      <c r="DW118" s="1"/>
      <c r="DX118" s="1"/>
      <c r="DY118" s="1"/>
      <c r="DZ118" s="1"/>
      <c r="EA118" s="1"/>
      <c r="EB118" s="1"/>
      <c r="EC118" s="1"/>
      <c r="ED118" s="1"/>
      <c r="EE118" s="1"/>
      <c r="EF118" s="1"/>
      <c r="EG118" s="1"/>
      <c r="EH118" s="1"/>
      <c r="EI118" s="1"/>
      <c r="EJ118" s="1"/>
      <c r="EK118" s="1"/>
      <c r="EL118" s="1"/>
      <c r="EM118" s="1"/>
      <c r="EN118" s="1"/>
      <c r="EO118" s="1"/>
      <c r="EP118" s="1"/>
      <c r="EQ118" s="1"/>
      <c r="ER118" s="1"/>
      <c r="ES118" s="1"/>
      <c r="ET118" s="1"/>
      <c r="WZB118" s="1"/>
      <c r="WZC118" s="1"/>
      <c r="WZD118" s="1"/>
      <c r="WZE118" s="1"/>
      <c r="WZF118" s="1"/>
      <c r="WZG118" s="1"/>
      <c r="WZH118" s="1"/>
      <c r="WZI118" s="1"/>
      <c r="WZJ118" s="1"/>
      <c r="WZK118" s="1"/>
      <c r="WZL118" s="1"/>
      <c r="WZM118" s="1"/>
      <c r="WZN118" s="1"/>
      <c r="WZO118" s="1"/>
      <c r="WZP118" s="1"/>
      <c r="WZQ118" s="1"/>
      <c r="WZR118" s="1"/>
      <c r="WZS118" s="1"/>
      <c r="WZT118" s="1"/>
      <c r="WZU118" s="1"/>
      <c r="WZV118" s="1"/>
      <c r="WZW118" s="1"/>
      <c r="WZX118" s="1"/>
      <c r="WZY118" s="1"/>
      <c r="WZZ118" s="1"/>
      <c r="XAA118" s="1"/>
      <c r="XAB118" s="1"/>
      <c r="XAC118" s="1"/>
      <c r="XAD118" s="1"/>
      <c r="XAE118" s="1"/>
      <c r="XAF118" s="1"/>
      <c r="XAG118" s="1"/>
      <c r="XAH118" s="1"/>
      <c r="XAI118" s="1"/>
      <c r="XAJ118" s="1"/>
      <c r="XAK118" s="1"/>
      <c r="XAL118" s="1"/>
      <c r="XAM118" s="1"/>
      <c r="XAN118" s="1"/>
      <c r="XAO118" s="1"/>
      <c r="XAP118" s="1"/>
      <c r="XAQ118" s="1"/>
      <c r="XAR118" s="1"/>
      <c r="XAS118" s="1"/>
      <c r="XAT118" s="1"/>
      <c r="XAU118" s="1"/>
      <c r="XAV118" s="1"/>
      <c r="XAW118" s="1"/>
      <c r="XAX118" s="1"/>
      <c r="XAY118" s="1"/>
      <c r="XAZ118" s="1"/>
      <c r="XBA118" s="1"/>
      <c r="XBB118" s="1"/>
      <c r="XBC118" s="1"/>
      <c r="XBD118" s="1"/>
      <c r="XBE118" s="1"/>
      <c r="XBF118" s="1"/>
      <c r="XBG118" s="1"/>
      <c r="XBH118" s="1"/>
      <c r="XBI118" s="1"/>
      <c r="XBJ118" s="1"/>
      <c r="XBK118" s="1"/>
      <c r="XBL118" s="1"/>
      <c r="XBM118" s="1"/>
      <c r="XBN118" s="1"/>
      <c r="XBO118" s="1"/>
      <c r="XBP118" s="1"/>
      <c r="XBQ118" s="1"/>
      <c r="XBR118" s="1"/>
      <c r="XBS118" s="1"/>
      <c r="XBT118" s="1"/>
      <c r="XBU118" s="1"/>
      <c r="XBV118" s="1"/>
      <c r="XBW118" s="1"/>
      <c r="XBX118" s="1"/>
      <c r="XBY118" s="1"/>
      <c r="XBZ118" s="1"/>
      <c r="XCA118" s="1"/>
      <c r="XCB118" s="1"/>
      <c r="XCC118" s="1"/>
      <c r="XCD118" s="1"/>
      <c r="XCE118" s="1"/>
      <c r="XCF118" s="1"/>
      <c r="XCG118" s="1"/>
      <c r="XCH118" s="1"/>
      <c r="XCI118" s="1"/>
      <c r="XCJ118" s="1"/>
      <c r="XCK118" s="1"/>
      <c r="XCL118" s="1"/>
      <c r="XCM118" s="1"/>
      <c r="XCN118" s="1"/>
      <c r="XCO118" s="1"/>
      <c r="XCP118" s="1"/>
      <c r="XCQ118" s="1"/>
      <c r="XCR118" s="1"/>
      <c r="XCS118" s="1"/>
      <c r="XCT118" s="1"/>
      <c r="XCU118" s="1"/>
      <c r="XCV118" s="1"/>
      <c r="XCW118" s="1"/>
      <c r="XCX118" s="1"/>
      <c r="XCY118" s="1"/>
      <c r="XCZ118" s="1"/>
      <c r="XDA118" s="1"/>
      <c r="XDB118" s="1"/>
      <c r="XDC118" s="1"/>
      <c r="XDD118" s="1"/>
      <c r="XDE118" s="1"/>
      <c r="XDF118" s="1"/>
      <c r="XDG118" s="1"/>
      <c r="XDH118" s="1"/>
      <c r="XDI118" s="1"/>
      <c r="XDJ118" s="1"/>
      <c r="XDK118" s="1"/>
      <c r="XDL118" s="1"/>
      <c r="XDM118" s="1"/>
      <c r="XDN118" s="1"/>
      <c r="XDO118" s="1"/>
      <c r="XDP118" s="1"/>
      <c r="XDQ118" s="1"/>
      <c r="XDR118" s="1"/>
      <c r="XDS118" s="1"/>
      <c r="XDT118" s="1"/>
      <c r="XDU118" s="1"/>
      <c r="XDV118" s="1"/>
      <c r="XDW118" s="1"/>
      <c r="XDX118" s="1"/>
      <c r="XDY118" s="1"/>
      <c r="XDZ118" s="1"/>
      <c r="XEA118" s="1"/>
      <c r="XEB118" s="1"/>
      <c r="XEC118" s="1"/>
      <c r="XED118" s="1"/>
      <c r="XEE118" s="1"/>
      <c r="XEF118" s="1"/>
      <c r="XEG118" s="1"/>
      <c r="XEH118" s="1"/>
      <c r="XEI118" s="1"/>
      <c r="XEJ118" s="1"/>
      <c r="XEK118" s="1"/>
      <c r="XEL118" s="1"/>
      <c r="XEM118" s="1"/>
      <c r="XEN118" s="1"/>
      <c r="XEO118" s="1"/>
      <c r="XEP118" s="1"/>
      <c r="XEQ118" s="1"/>
      <c r="XER118" s="1"/>
      <c r="XES118" s="1"/>
      <c r="XET118" s="1"/>
      <c r="XEU118" s="1"/>
      <c r="XEV118" s="1"/>
      <c r="XEW118" s="1"/>
      <c r="XEX118" s="1"/>
      <c r="XEY118" s="1"/>
      <c r="XEZ118" s="1"/>
      <c r="XFA118" s="1"/>
      <c r="XFB118" s="1"/>
      <c r="XFC118" s="1"/>
    </row>
    <row r="119" spans="1:150 16226:16383" s="2" customFormat="1" ht="20.25" hidden="1" x14ac:dyDescent="0.25">
      <c r="A119" s="119"/>
      <c r="B119" s="120"/>
      <c r="C119" s="119"/>
      <c r="D119" s="120"/>
      <c r="E119" s="119"/>
      <c r="F119" s="120"/>
      <c r="G119" s="119"/>
      <c r="H119" s="120"/>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c r="BE119" s="1"/>
      <c r="BF119" s="1"/>
      <c r="BG119" s="1"/>
      <c r="BH119" s="1"/>
      <c r="BI119" s="1"/>
      <c r="BJ119" s="1"/>
      <c r="BK119" s="1"/>
      <c r="BL119" s="1"/>
      <c r="BM119" s="1"/>
      <c r="BN119" s="1"/>
      <c r="BO119" s="1"/>
      <c r="BP119" s="1"/>
      <c r="BQ119" s="1"/>
      <c r="BR119" s="1"/>
      <c r="BS119" s="1"/>
      <c r="BT119" s="1"/>
      <c r="BU119" s="1"/>
      <c r="BV119" s="1"/>
      <c r="BW119" s="1"/>
      <c r="BX119" s="1"/>
      <c r="BY119" s="1"/>
      <c r="BZ119" s="1"/>
      <c r="CA119" s="1"/>
      <c r="CB119" s="1"/>
      <c r="CC119" s="1"/>
      <c r="CD119" s="1"/>
      <c r="CE119" s="1"/>
      <c r="CF119" s="1"/>
      <c r="CG119" s="1"/>
      <c r="CH119" s="1"/>
      <c r="CI119" s="1"/>
      <c r="CJ119" s="1"/>
      <c r="CK119" s="1"/>
      <c r="CL119" s="1"/>
      <c r="CM119" s="1"/>
      <c r="CN119" s="1"/>
      <c r="CO119" s="1"/>
      <c r="CP119" s="1"/>
      <c r="CQ119" s="1"/>
      <c r="CR119" s="1"/>
      <c r="CS119" s="1"/>
      <c r="CT119" s="1"/>
      <c r="CU119" s="1"/>
      <c r="CV119" s="1"/>
      <c r="CW119" s="1"/>
      <c r="CX119" s="1"/>
      <c r="CY119" s="1"/>
      <c r="CZ119" s="1"/>
      <c r="DA119" s="1"/>
      <c r="DB119" s="1"/>
      <c r="DC119" s="1"/>
      <c r="DD119" s="1"/>
      <c r="DE119" s="1"/>
      <c r="DF119" s="1"/>
      <c r="DG119" s="1"/>
      <c r="DH119" s="1"/>
      <c r="DI119" s="1"/>
      <c r="DJ119" s="1"/>
      <c r="DK119" s="1"/>
      <c r="DL119" s="1"/>
      <c r="DM119" s="1"/>
      <c r="DN119" s="1"/>
      <c r="DO119" s="1"/>
      <c r="DP119" s="1"/>
      <c r="DQ119" s="1"/>
      <c r="DR119" s="1"/>
      <c r="DS119" s="1"/>
      <c r="DT119" s="1"/>
      <c r="DU119" s="1"/>
      <c r="DV119" s="1"/>
      <c r="DW119" s="1"/>
      <c r="DX119" s="1"/>
      <c r="DY119" s="1"/>
      <c r="DZ119" s="1"/>
      <c r="EA119" s="1"/>
      <c r="EB119" s="1"/>
      <c r="EC119" s="1"/>
      <c r="ED119" s="1"/>
      <c r="EE119" s="1"/>
      <c r="EF119" s="1"/>
      <c r="EG119" s="1"/>
      <c r="EH119" s="1"/>
      <c r="EI119" s="1"/>
      <c r="EJ119" s="1"/>
      <c r="EK119" s="1"/>
      <c r="EL119" s="1"/>
      <c r="EM119" s="1"/>
      <c r="EN119" s="1"/>
      <c r="EO119" s="1"/>
      <c r="EP119" s="1"/>
      <c r="EQ119" s="1"/>
      <c r="ER119" s="1"/>
      <c r="ES119" s="1"/>
      <c r="ET119" s="1"/>
      <c r="WZB119" s="1"/>
      <c r="WZC119" s="1"/>
      <c r="WZD119" s="1"/>
      <c r="WZE119" s="1"/>
      <c r="WZF119" s="1"/>
      <c r="WZG119" s="1"/>
      <c r="WZH119" s="1"/>
      <c r="WZI119" s="1"/>
      <c r="WZJ119" s="1"/>
      <c r="WZK119" s="1"/>
      <c r="WZL119" s="1"/>
      <c r="WZM119" s="1"/>
      <c r="WZN119" s="1"/>
      <c r="WZO119" s="1"/>
      <c r="WZP119" s="1"/>
      <c r="WZQ119" s="1"/>
      <c r="WZR119" s="1"/>
      <c r="WZS119" s="1"/>
      <c r="WZT119" s="1"/>
      <c r="WZU119" s="1"/>
      <c r="WZV119" s="1"/>
      <c r="WZW119" s="1"/>
      <c r="WZX119" s="1"/>
      <c r="WZY119" s="1"/>
      <c r="WZZ119" s="1"/>
      <c r="XAA119" s="1"/>
      <c r="XAB119" s="1"/>
      <c r="XAC119" s="1"/>
      <c r="XAD119" s="1"/>
      <c r="XAE119" s="1"/>
      <c r="XAF119" s="1"/>
      <c r="XAG119" s="1"/>
      <c r="XAH119" s="1"/>
      <c r="XAI119" s="1"/>
      <c r="XAJ119" s="1"/>
      <c r="XAK119" s="1"/>
      <c r="XAL119" s="1"/>
      <c r="XAM119" s="1"/>
      <c r="XAN119" s="1"/>
      <c r="XAO119" s="1"/>
      <c r="XAP119" s="1"/>
      <c r="XAQ119" s="1"/>
      <c r="XAR119" s="1"/>
      <c r="XAS119" s="1"/>
      <c r="XAT119" s="1"/>
      <c r="XAU119" s="1"/>
      <c r="XAV119" s="1"/>
      <c r="XAW119" s="1"/>
      <c r="XAX119" s="1"/>
      <c r="XAY119" s="1"/>
      <c r="XAZ119" s="1"/>
      <c r="XBA119" s="1"/>
      <c r="XBB119" s="1"/>
      <c r="XBC119" s="1"/>
      <c r="XBD119" s="1"/>
      <c r="XBE119" s="1"/>
      <c r="XBF119" s="1"/>
      <c r="XBG119" s="1"/>
      <c r="XBH119" s="1"/>
      <c r="XBI119" s="1"/>
      <c r="XBJ119" s="1"/>
      <c r="XBK119" s="1"/>
      <c r="XBL119" s="1"/>
      <c r="XBM119" s="1"/>
      <c r="XBN119" s="1"/>
      <c r="XBO119" s="1"/>
      <c r="XBP119" s="1"/>
      <c r="XBQ119" s="1"/>
      <c r="XBR119" s="1"/>
      <c r="XBS119" s="1"/>
      <c r="XBT119" s="1"/>
      <c r="XBU119" s="1"/>
      <c r="XBV119" s="1"/>
      <c r="XBW119" s="1"/>
      <c r="XBX119" s="1"/>
      <c r="XBY119" s="1"/>
      <c r="XBZ119" s="1"/>
      <c r="XCA119" s="1"/>
      <c r="XCB119" s="1"/>
      <c r="XCC119" s="1"/>
      <c r="XCD119" s="1"/>
      <c r="XCE119" s="1"/>
      <c r="XCF119" s="1"/>
      <c r="XCG119" s="1"/>
      <c r="XCH119" s="1"/>
      <c r="XCI119" s="1"/>
      <c r="XCJ119" s="1"/>
      <c r="XCK119" s="1"/>
      <c r="XCL119" s="1"/>
      <c r="XCM119" s="1"/>
      <c r="XCN119" s="1"/>
      <c r="XCO119" s="1"/>
      <c r="XCP119" s="1"/>
      <c r="XCQ119" s="1"/>
      <c r="XCR119" s="1"/>
      <c r="XCS119" s="1"/>
      <c r="XCT119" s="1"/>
      <c r="XCU119" s="1"/>
      <c r="XCV119" s="1"/>
      <c r="XCW119" s="1"/>
      <c r="XCX119" s="1"/>
      <c r="XCY119" s="1"/>
      <c r="XCZ119" s="1"/>
      <c r="XDA119" s="1"/>
      <c r="XDB119" s="1"/>
      <c r="XDC119" s="1"/>
      <c r="XDD119" s="1"/>
      <c r="XDE119" s="1"/>
      <c r="XDF119" s="1"/>
      <c r="XDG119" s="1"/>
      <c r="XDH119" s="1"/>
      <c r="XDI119" s="1"/>
      <c r="XDJ119" s="1"/>
      <c r="XDK119" s="1"/>
      <c r="XDL119" s="1"/>
      <c r="XDM119" s="1"/>
      <c r="XDN119" s="1"/>
      <c r="XDO119" s="1"/>
      <c r="XDP119" s="1"/>
      <c r="XDQ119" s="1"/>
      <c r="XDR119" s="1"/>
      <c r="XDS119" s="1"/>
      <c r="XDT119" s="1"/>
      <c r="XDU119" s="1"/>
      <c r="XDV119" s="1"/>
      <c r="XDW119" s="1"/>
      <c r="XDX119" s="1"/>
      <c r="XDY119" s="1"/>
      <c r="XDZ119" s="1"/>
      <c r="XEA119" s="1"/>
      <c r="XEB119" s="1"/>
      <c r="XEC119" s="1"/>
      <c r="XED119" s="1"/>
      <c r="XEE119" s="1"/>
      <c r="XEF119" s="1"/>
      <c r="XEG119" s="1"/>
      <c r="XEH119" s="1"/>
      <c r="XEI119" s="1"/>
      <c r="XEJ119" s="1"/>
      <c r="XEK119" s="1"/>
      <c r="XEL119" s="1"/>
      <c r="XEM119" s="1"/>
      <c r="XEN119" s="1"/>
      <c r="XEO119" s="1"/>
      <c r="XEP119" s="1"/>
      <c r="XEQ119" s="1"/>
      <c r="XER119" s="1"/>
      <c r="XES119" s="1"/>
      <c r="XET119" s="1"/>
      <c r="XEU119" s="1"/>
      <c r="XEV119" s="1"/>
      <c r="XEW119" s="1"/>
      <c r="XEX119" s="1"/>
      <c r="XEY119" s="1"/>
      <c r="XEZ119" s="1"/>
      <c r="XFA119" s="1"/>
      <c r="XFB119" s="1"/>
      <c r="XFC119" s="1"/>
    </row>
    <row r="120" spans="1:150 16226:16383" s="2" customFormat="1" ht="20.25" hidden="1" x14ac:dyDescent="0.25">
      <c r="A120" s="119"/>
      <c r="B120" s="120"/>
      <c r="C120" s="119"/>
      <c r="D120" s="120"/>
      <c r="E120" s="119"/>
      <c r="F120" s="120"/>
      <c r="G120" s="119"/>
      <c r="H120" s="120"/>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c r="BE120" s="1"/>
      <c r="BF120" s="1"/>
      <c r="BG120" s="1"/>
      <c r="BH120" s="1"/>
      <c r="BI120" s="1"/>
      <c r="BJ120" s="1"/>
      <c r="BK120" s="1"/>
      <c r="BL120" s="1"/>
      <c r="BM120" s="1"/>
      <c r="BN120" s="1"/>
      <c r="BO120" s="1"/>
      <c r="BP120" s="1"/>
      <c r="BQ120" s="1"/>
      <c r="BR120" s="1"/>
      <c r="BS120" s="1"/>
      <c r="BT120" s="1"/>
      <c r="BU120" s="1"/>
      <c r="BV120" s="1"/>
      <c r="BW120" s="1"/>
      <c r="BX120" s="1"/>
      <c r="BY120" s="1"/>
      <c r="BZ120" s="1"/>
      <c r="CA120" s="1"/>
      <c r="CB120" s="1"/>
      <c r="CC120" s="1"/>
      <c r="CD120" s="1"/>
      <c r="CE120" s="1"/>
      <c r="CF120" s="1"/>
      <c r="CG120" s="1"/>
      <c r="CH120" s="1"/>
      <c r="CI120" s="1"/>
      <c r="CJ120" s="1"/>
      <c r="CK120" s="1"/>
      <c r="CL120" s="1"/>
      <c r="CM120" s="1"/>
      <c r="CN120" s="1"/>
      <c r="CO120" s="1"/>
      <c r="CP120" s="1"/>
      <c r="CQ120" s="1"/>
      <c r="CR120" s="1"/>
      <c r="CS120" s="1"/>
      <c r="CT120" s="1"/>
      <c r="CU120" s="1"/>
      <c r="CV120" s="1"/>
      <c r="CW120" s="1"/>
      <c r="CX120" s="1"/>
      <c r="CY120" s="1"/>
      <c r="CZ120" s="1"/>
      <c r="DA120" s="1"/>
      <c r="DB120" s="1"/>
      <c r="DC120" s="1"/>
      <c r="DD120" s="1"/>
      <c r="DE120" s="1"/>
      <c r="DF120" s="1"/>
      <c r="DG120" s="1"/>
      <c r="DH120" s="1"/>
      <c r="DI120" s="1"/>
      <c r="DJ120" s="1"/>
      <c r="DK120" s="1"/>
      <c r="DL120" s="1"/>
      <c r="DM120" s="1"/>
      <c r="DN120" s="1"/>
      <c r="DO120" s="1"/>
      <c r="DP120" s="1"/>
      <c r="DQ120" s="1"/>
      <c r="DR120" s="1"/>
      <c r="DS120" s="1"/>
      <c r="DT120" s="1"/>
      <c r="DU120" s="1"/>
      <c r="DV120" s="1"/>
      <c r="DW120" s="1"/>
      <c r="DX120" s="1"/>
      <c r="DY120" s="1"/>
      <c r="DZ120" s="1"/>
      <c r="EA120" s="1"/>
      <c r="EB120" s="1"/>
      <c r="EC120" s="1"/>
      <c r="ED120" s="1"/>
      <c r="EE120" s="1"/>
      <c r="EF120" s="1"/>
      <c r="EG120" s="1"/>
      <c r="EH120" s="1"/>
      <c r="EI120" s="1"/>
      <c r="EJ120" s="1"/>
      <c r="EK120" s="1"/>
      <c r="EL120" s="1"/>
      <c r="EM120" s="1"/>
      <c r="EN120" s="1"/>
      <c r="EO120" s="1"/>
      <c r="EP120" s="1"/>
      <c r="EQ120" s="1"/>
      <c r="ER120" s="1"/>
      <c r="ES120" s="1"/>
      <c r="ET120" s="1"/>
      <c r="WZB120" s="1"/>
      <c r="WZC120" s="1"/>
      <c r="WZD120" s="1"/>
      <c r="WZE120" s="1"/>
      <c r="WZF120" s="1"/>
      <c r="WZG120" s="1"/>
      <c r="WZH120" s="1"/>
      <c r="WZI120" s="1"/>
      <c r="WZJ120" s="1"/>
      <c r="WZK120" s="1"/>
      <c r="WZL120" s="1"/>
      <c r="WZM120" s="1"/>
      <c r="WZN120" s="1"/>
      <c r="WZO120" s="1"/>
      <c r="WZP120" s="1"/>
      <c r="WZQ120" s="1"/>
      <c r="WZR120" s="1"/>
      <c r="WZS120" s="1"/>
      <c r="WZT120" s="1"/>
      <c r="WZU120" s="1"/>
      <c r="WZV120" s="1"/>
      <c r="WZW120" s="1"/>
      <c r="WZX120" s="1"/>
      <c r="WZY120" s="1"/>
      <c r="WZZ120" s="1"/>
      <c r="XAA120" s="1"/>
      <c r="XAB120" s="1"/>
      <c r="XAC120" s="1"/>
      <c r="XAD120" s="1"/>
      <c r="XAE120" s="1"/>
      <c r="XAF120" s="1"/>
      <c r="XAG120" s="1"/>
      <c r="XAH120" s="1"/>
      <c r="XAI120" s="1"/>
      <c r="XAJ120" s="1"/>
      <c r="XAK120" s="1"/>
      <c r="XAL120" s="1"/>
      <c r="XAM120" s="1"/>
      <c r="XAN120" s="1"/>
      <c r="XAO120" s="1"/>
      <c r="XAP120" s="1"/>
      <c r="XAQ120" s="1"/>
      <c r="XAR120" s="1"/>
      <c r="XAS120" s="1"/>
      <c r="XAT120" s="1"/>
      <c r="XAU120" s="1"/>
      <c r="XAV120" s="1"/>
      <c r="XAW120" s="1"/>
      <c r="XAX120" s="1"/>
      <c r="XAY120" s="1"/>
      <c r="XAZ120" s="1"/>
      <c r="XBA120" s="1"/>
      <c r="XBB120" s="1"/>
      <c r="XBC120" s="1"/>
      <c r="XBD120" s="1"/>
      <c r="XBE120" s="1"/>
      <c r="XBF120" s="1"/>
      <c r="XBG120" s="1"/>
      <c r="XBH120" s="1"/>
      <c r="XBI120" s="1"/>
      <c r="XBJ120" s="1"/>
      <c r="XBK120" s="1"/>
      <c r="XBL120" s="1"/>
      <c r="XBM120" s="1"/>
      <c r="XBN120" s="1"/>
      <c r="XBO120" s="1"/>
      <c r="XBP120" s="1"/>
      <c r="XBQ120" s="1"/>
      <c r="XBR120" s="1"/>
      <c r="XBS120" s="1"/>
      <c r="XBT120" s="1"/>
      <c r="XBU120" s="1"/>
      <c r="XBV120" s="1"/>
      <c r="XBW120" s="1"/>
      <c r="XBX120" s="1"/>
      <c r="XBY120" s="1"/>
      <c r="XBZ120" s="1"/>
      <c r="XCA120" s="1"/>
      <c r="XCB120" s="1"/>
      <c r="XCC120" s="1"/>
      <c r="XCD120" s="1"/>
      <c r="XCE120" s="1"/>
      <c r="XCF120" s="1"/>
      <c r="XCG120" s="1"/>
      <c r="XCH120" s="1"/>
      <c r="XCI120" s="1"/>
      <c r="XCJ120" s="1"/>
      <c r="XCK120" s="1"/>
      <c r="XCL120" s="1"/>
      <c r="XCM120" s="1"/>
      <c r="XCN120" s="1"/>
      <c r="XCO120" s="1"/>
      <c r="XCP120" s="1"/>
      <c r="XCQ120" s="1"/>
      <c r="XCR120" s="1"/>
      <c r="XCS120" s="1"/>
      <c r="XCT120" s="1"/>
      <c r="XCU120" s="1"/>
      <c r="XCV120" s="1"/>
      <c r="XCW120" s="1"/>
      <c r="XCX120" s="1"/>
      <c r="XCY120" s="1"/>
      <c r="XCZ120" s="1"/>
      <c r="XDA120" s="1"/>
      <c r="XDB120" s="1"/>
      <c r="XDC120" s="1"/>
      <c r="XDD120" s="1"/>
      <c r="XDE120" s="1"/>
      <c r="XDF120" s="1"/>
      <c r="XDG120" s="1"/>
      <c r="XDH120" s="1"/>
      <c r="XDI120" s="1"/>
      <c r="XDJ120" s="1"/>
      <c r="XDK120" s="1"/>
      <c r="XDL120" s="1"/>
      <c r="XDM120" s="1"/>
      <c r="XDN120" s="1"/>
      <c r="XDO120" s="1"/>
      <c r="XDP120" s="1"/>
      <c r="XDQ120" s="1"/>
      <c r="XDR120" s="1"/>
      <c r="XDS120" s="1"/>
      <c r="XDT120" s="1"/>
      <c r="XDU120" s="1"/>
      <c r="XDV120" s="1"/>
      <c r="XDW120" s="1"/>
      <c r="XDX120" s="1"/>
      <c r="XDY120" s="1"/>
      <c r="XDZ120" s="1"/>
      <c r="XEA120" s="1"/>
      <c r="XEB120" s="1"/>
      <c r="XEC120" s="1"/>
      <c r="XED120" s="1"/>
      <c r="XEE120" s="1"/>
      <c r="XEF120" s="1"/>
      <c r="XEG120" s="1"/>
      <c r="XEH120" s="1"/>
      <c r="XEI120" s="1"/>
      <c r="XEJ120" s="1"/>
      <c r="XEK120" s="1"/>
      <c r="XEL120" s="1"/>
      <c r="XEM120" s="1"/>
      <c r="XEN120" s="1"/>
      <c r="XEO120" s="1"/>
      <c r="XEP120" s="1"/>
      <c r="XEQ120" s="1"/>
      <c r="XER120" s="1"/>
      <c r="XES120" s="1"/>
      <c r="XET120" s="1"/>
      <c r="XEU120" s="1"/>
      <c r="XEV120" s="1"/>
      <c r="XEW120" s="1"/>
      <c r="XEX120" s="1"/>
      <c r="XEY120" s="1"/>
      <c r="XEZ120" s="1"/>
      <c r="XFA120" s="1"/>
      <c r="XFB120" s="1"/>
      <c r="XFC120" s="1"/>
    </row>
    <row r="121" spans="1:150 16226:16383" s="2" customFormat="1" ht="20.25" hidden="1" x14ac:dyDescent="0.25">
      <c r="A121" s="117" t="s">
        <v>149</v>
      </c>
      <c r="B121" s="118"/>
      <c r="C121" s="117" t="s">
        <v>92</v>
      </c>
      <c r="D121" s="118"/>
      <c r="E121" s="117">
        <f>SUM(F119:F120)</f>
        <v>0</v>
      </c>
      <c r="F121" s="118"/>
      <c r="G121" s="117">
        <f>SUM(H119:H120)</f>
        <v>0</v>
      </c>
      <c r="H121" s="118">
        <f>SUM(H119:H120)</f>
        <v>0</v>
      </c>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c r="BE121" s="1"/>
      <c r="BF121" s="1"/>
      <c r="BG121" s="1"/>
      <c r="BH121" s="1"/>
      <c r="BI121" s="1"/>
      <c r="BJ121" s="1"/>
      <c r="BK121" s="1"/>
      <c r="BL121" s="1"/>
      <c r="BM121" s="1"/>
      <c r="BN121" s="1"/>
      <c r="BO121" s="1"/>
      <c r="BP121" s="1"/>
      <c r="BQ121" s="1"/>
      <c r="BR121" s="1"/>
      <c r="BS121" s="1"/>
      <c r="BT121" s="1"/>
      <c r="BU121" s="1"/>
      <c r="BV121" s="1"/>
      <c r="BW121" s="1"/>
      <c r="BX121" s="1"/>
      <c r="BY121" s="1"/>
      <c r="BZ121" s="1"/>
      <c r="CA121" s="1"/>
      <c r="CB121" s="1"/>
      <c r="CC121" s="1"/>
      <c r="CD121" s="1"/>
      <c r="CE121" s="1"/>
      <c r="CF121" s="1"/>
      <c r="CG121" s="1"/>
      <c r="CH121" s="1"/>
      <c r="CI121" s="1"/>
      <c r="CJ121" s="1"/>
      <c r="CK121" s="1"/>
      <c r="CL121" s="1"/>
      <c r="CM121" s="1"/>
      <c r="CN121" s="1"/>
      <c r="CO121" s="1"/>
      <c r="CP121" s="1"/>
      <c r="CQ121" s="1"/>
      <c r="CR121" s="1"/>
      <c r="CS121" s="1"/>
      <c r="CT121" s="1"/>
      <c r="CU121" s="1"/>
      <c r="CV121" s="1"/>
      <c r="CW121" s="1"/>
      <c r="CX121" s="1"/>
      <c r="CY121" s="1"/>
      <c r="CZ121" s="1"/>
      <c r="DA121" s="1"/>
      <c r="DB121" s="1"/>
      <c r="DC121" s="1"/>
      <c r="DD121" s="1"/>
      <c r="DE121" s="1"/>
      <c r="DF121" s="1"/>
      <c r="DG121" s="1"/>
      <c r="DH121" s="1"/>
      <c r="DI121" s="1"/>
      <c r="DJ121" s="1"/>
      <c r="DK121" s="1"/>
      <c r="DL121" s="1"/>
      <c r="DM121" s="1"/>
      <c r="DN121" s="1"/>
      <c r="DO121" s="1"/>
      <c r="DP121" s="1"/>
      <c r="DQ121" s="1"/>
      <c r="DR121" s="1"/>
      <c r="DS121" s="1"/>
      <c r="DT121" s="1"/>
      <c r="DU121" s="1"/>
      <c r="DV121" s="1"/>
      <c r="DW121" s="1"/>
      <c r="DX121" s="1"/>
      <c r="DY121" s="1"/>
      <c r="DZ121" s="1"/>
      <c r="EA121" s="1"/>
      <c r="EB121" s="1"/>
      <c r="EC121" s="1"/>
      <c r="ED121" s="1"/>
      <c r="EE121" s="1"/>
      <c r="EF121" s="1"/>
      <c r="EG121" s="1"/>
      <c r="EH121" s="1"/>
      <c r="EI121" s="1"/>
      <c r="EJ121" s="1"/>
      <c r="EK121" s="1"/>
      <c r="EL121" s="1"/>
      <c r="EM121" s="1"/>
      <c r="EN121" s="1"/>
      <c r="EO121" s="1"/>
      <c r="EP121" s="1"/>
      <c r="EQ121" s="1"/>
      <c r="ER121" s="1"/>
      <c r="ES121" s="1"/>
      <c r="ET121" s="1"/>
      <c r="WZB121" s="1"/>
      <c r="WZC121" s="1"/>
      <c r="WZD121" s="1"/>
      <c r="WZE121" s="1"/>
      <c r="WZF121" s="1"/>
      <c r="WZG121" s="1"/>
      <c r="WZH121" s="1"/>
      <c r="WZI121" s="1"/>
      <c r="WZJ121" s="1"/>
      <c r="WZK121" s="1"/>
      <c r="WZL121" s="1"/>
      <c r="WZM121" s="1"/>
      <c r="WZN121" s="1"/>
      <c r="WZO121" s="1"/>
      <c r="WZP121" s="1"/>
      <c r="WZQ121" s="1"/>
      <c r="WZR121" s="1"/>
      <c r="WZS121" s="1"/>
      <c r="WZT121" s="1"/>
      <c r="WZU121" s="1"/>
      <c r="WZV121" s="1"/>
      <c r="WZW121" s="1"/>
      <c r="WZX121" s="1"/>
      <c r="WZY121" s="1"/>
      <c r="WZZ121" s="1"/>
      <c r="XAA121" s="1"/>
      <c r="XAB121" s="1"/>
      <c r="XAC121" s="1"/>
      <c r="XAD121" s="1"/>
      <c r="XAE121" s="1"/>
      <c r="XAF121" s="1"/>
      <c r="XAG121" s="1"/>
      <c r="XAH121" s="1"/>
      <c r="XAI121" s="1"/>
      <c r="XAJ121" s="1"/>
      <c r="XAK121" s="1"/>
      <c r="XAL121" s="1"/>
      <c r="XAM121" s="1"/>
      <c r="XAN121" s="1"/>
      <c r="XAO121" s="1"/>
      <c r="XAP121" s="1"/>
      <c r="XAQ121" s="1"/>
      <c r="XAR121" s="1"/>
      <c r="XAS121" s="1"/>
      <c r="XAT121" s="1"/>
      <c r="XAU121" s="1"/>
      <c r="XAV121" s="1"/>
      <c r="XAW121" s="1"/>
      <c r="XAX121" s="1"/>
      <c r="XAY121" s="1"/>
      <c r="XAZ121" s="1"/>
      <c r="XBA121" s="1"/>
      <c r="XBB121" s="1"/>
      <c r="XBC121" s="1"/>
      <c r="XBD121" s="1"/>
      <c r="XBE121" s="1"/>
      <c r="XBF121" s="1"/>
      <c r="XBG121" s="1"/>
      <c r="XBH121" s="1"/>
      <c r="XBI121" s="1"/>
      <c r="XBJ121" s="1"/>
      <c r="XBK121" s="1"/>
      <c r="XBL121" s="1"/>
      <c r="XBM121" s="1"/>
      <c r="XBN121" s="1"/>
      <c r="XBO121" s="1"/>
      <c r="XBP121" s="1"/>
      <c r="XBQ121" s="1"/>
      <c r="XBR121" s="1"/>
      <c r="XBS121" s="1"/>
      <c r="XBT121" s="1"/>
      <c r="XBU121" s="1"/>
      <c r="XBV121" s="1"/>
      <c r="XBW121" s="1"/>
      <c r="XBX121" s="1"/>
      <c r="XBY121" s="1"/>
      <c r="XBZ121" s="1"/>
      <c r="XCA121" s="1"/>
      <c r="XCB121" s="1"/>
      <c r="XCC121" s="1"/>
      <c r="XCD121" s="1"/>
      <c r="XCE121" s="1"/>
      <c r="XCF121" s="1"/>
      <c r="XCG121" s="1"/>
      <c r="XCH121" s="1"/>
      <c r="XCI121" s="1"/>
      <c r="XCJ121" s="1"/>
      <c r="XCK121" s="1"/>
      <c r="XCL121" s="1"/>
      <c r="XCM121" s="1"/>
      <c r="XCN121" s="1"/>
      <c r="XCO121" s="1"/>
      <c r="XCP121" s="1"/>
      <c r="XCQ121" s="1"/>
      <c r="XCR121" s="1"/>
      <c r="XCS121" s="1"/>
      <c r="XCT121" s="1"/>
      <c r="XCU121" s="1"/>
      <c r="XCV121" s="1"/>
      <c r="XCW121" s="1"/>
      <c r="XCX121" s="1"/>
      <c r="XCY121" s="1"/>
      <c r="XCZ121" s="1"/>
      <c r="XDA121" s="1"/>
      <c r="XDB121" s="1"/>
      <c r="XDC121" s="1"/>
      <c r="XDD121" s="1"/>
      <c r="XDE121" s="1"/>
      <c r="XDF121" s="1"/>
      <c r="XDG121" s="1"/>
      <c r="XDH121" s="1"/>
      <c r="XDI121" s="1"/>
      <c r="XDJ121" s="1"/>
      <c r="XDK121" s="1"/>
      <c r="XDL121" s="1"/>
      <c r="XDM121" s="1"/>
      <c r="XDN121" s="1"/>
      <c r="XDO121" s="1"/>
      <c r="XDP121" s="1"/>
      <c r="XDQ121" s="1"/>
      <c r="XDR121" s="1"/>
      <c r="XDS121" s="1"/>
      <c r="XDT121" s="1"/>
      <c r="XDU121" s="1"/>
      <c r="XDV121" s="1"/>
      <c r="XDW121" s="1"/>
      <c r="XDX121" s="1"/>
      <c r="XDY121" s="1"/>
      <c r="XDZ121" s="1"/>
      <c r="XEA121" s="1"/>
      <c r="XEB121" s="1"/>
      <c r="XEC121" s="1"/>
      <c r="XED121" s="1"/>
      <c r="XEE121" s="1"/>
      <c r="XEF121" s="1"/>
      <c r="XEG121" s="1"/>
      <c r="XEH121" s="1"/>
      <c r="XEI121" s="1"/>
      <c r="XEJ121" s="1"/>
      <c r="XEK121" s="1"/>
      <c r="XEL121" s="1"/>
      <c r="XEM121" s="1"/>
      <c r="XEN121" s="1"/>
      <c r="XEO121" s="1"/>
      <c r="XEP121" s="1"/>
      <c r="XEQ121" s="1"/>
      <c r="XER121" s="1"/>
      <c r="XES121" s="1"/>
      <c r="XET121" s="1"/>
      <c r="XEU121" s="1"/>
      <c r="XEV121" s="1"/>
      <c r="XEW121" s="1"/>
      <c r="XEX121" s="1"/>
      <c r="XEY121" s="1"/>
      <c r="XEZ121" s="1"/>
      <c r="XFA121" s="1"/>
      <c r="XFB121" s="1"/>
      <c r="XFC121" s="1"/>
    </row>
    <row r="122" spans="1:150 16226:16383" ht="20.25" x14ac:dyDescent="0.25">
      <c r="A122" s="123" t="s">
        <v>224</v>
      </c>
      <c r="B122" s="124"/>
      <c r="C122" s="124"/>
      <c r="D122" s="124"/>
      <c r="E122" s="124"/>
      <c r="F122" s="124"/>
      <c r="G122" s="124"/>
      <c r="H122" s="125"/>
    </row>
    <row r="123" spans="1:150 16226:16383" s="2" customFormat="1" ht="20.25" x14ac:dyDescent="0.25">
      <c r="A123" s="117" t="s">
        <v>147</v>
      </c>
      <c r="B123" s="118"/>
      <c r="C123" s="117" t="s">
        <v>320</v>
      </c>
      <c r="D123" s="118"/>
      <c r="E123" s="117" t="s">
        <v>321</v>
      </c>
      <c r="F123" s="118"/>
      <c r="G123" s="117" t="s">
        <v>346</v>
      </c>
      <c r="H123" s="118"/>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c r="BE123" s="1"/>
      <c r="BF123" s="1"/>
      <c r="BG123" s="1"/>
      <c r="BH123" s="1"/>
      <c r="BI123" s="1"/>
      <c r="BJ123" s="1"/>
      <c r="BK123" s="1"/>
      <c r="BL123" s="1"/>
      <c r="BM123" s="1"/>
      <c r="BN123" s="1"/>
      <c r="BO123" s="1"/>
      <c r="BP123" s="1"/>
      <c r="BQ123" s="1"/>
      <c r="BR123" s="1"/>
      <c r="BS123" s="1"/>
      <c r="BT123" s="1"/>
      <c r="BU123" s="1"/>
      <c r="BV123" s="1"/>
      <c r="BW123" s="1"/>
      <c r="BX123" s="1"/>
      <c r="BY123" s="1"/>
      <c r="BZ123" s="1"/>
      <c r="CA123" s="1"/>
      <c r="CB123" s="1"/>
      <c r="CC123" s="1"/>
      <c r="CD123" s="1"/>
      <c r="CE123" s="1"/>
      <c r="CF123" s="1"/>
      <c r="CG123" s="1"/>
      <c r="CH123" s="1"/>
      <c r="CI123" s="1"/>
      <c r="CJ123" s="1"/>
      <c r="CK123" s="1"/>
      <c r="CL123" s="1"/>
      <c r="CM123" s="1"/>
      <c r="CN123" s="1"/>
      <c r="CO123" s="1"/>
      <c r="CP123" s="1"/>
      <c r="CQ123" s="1"/>
      <c r="CR123" s="1"/>
      <c r="CS123" s="1"/>
      <c r="CT123" s="1"/>
      <c r="CU123" s="1"/>
      <c r="CV123" s="1"/>
      <c r="CW123" s="1"/>
      <c r="CX123" s="1"/>
      <c r="CY123" s="1"/>
      <c r="CZ123" s="1"/>
      <c r="DA123" s="1"/>
      <c r="DB123" s="1"/>
      <c r="DC123" s="1"/>
      <c r="DD123" s="1"/>
      <c r="DE123" s="1"/>
      <c r="DF123" s="1"/>
      <c r="DG123" s="1"/>
      <c r="DH123" s="1"/>
      <c r="DI123" s="1"/>
      <c r="DJ123" s="1"/>
      <c r="DK123" s="1"/>
      <c r="DL123" s="1"/>
      <c r="DM123" s="1"/>
      <c r="DN123" s="1"/>
      <c r="DO123" s="1"/>
      <c r="DP123" s="1"/>
      <c r="DQ123" s="1"/>
      <c r="DR123" s="1"/>
      <c r="DS123" s="1"/>
      <c r="DT123" s="1"/>
      <c r="DU123" s="1"/>
      <c r="DV123" s="1"/>
      <c r="DW123" s="1"/>
      <c r="DX123" s="1"/>
      <c r="DY123" s="1"/>
      <c r="DZ123" s="1"/>
      <c r="EA123" s="1"/>
      <c r="EB123" s="1"/>
      <c r="EC123" s="1"/>
      <c r="ED123" s="1"/>
      <c r="EE123" s="1"/>
      <c r="EF123" s="1"/>
      <c r="EG123" s="1"/>
      <c r="EH123" s="1"/>
      <c r="EI123" s="1"/>
      <c r="EJ123" s="1"/>
      <c r="EK123" s="1"/>
      <c r="EL123" s="1"/>
      <c r="EM123" s="1"/>
      <c r="EN123" s="1"/>
      <c r="EO123" s="1"/>
      <c r="EP123" s="1"/>
      <c r="EQ123" s="1"/>
      <c r="ER123" s="1"/>
      <c r="ES123" s="1"/>
      <c r="ET123" s="1"/>
      <c r="WZB123" s="1"/>
      <c r="WZC123" s="1"/>
      <c r="WZD123" s="1"/>
      <c r="WZE123" s="1"/>
      <c r="WZF123" s="1"/>
      <c r="WZG123" s="1"/>
      <c r="WZH123" s="1"/>
      <c r="WZI123" s="1"/>
      <c r="WZJ123" s="1"/>
      <c r="WZK123" s="1"/>
      <c r="WZL123" s="1"/>
      <c r="WZM123" s="1"/>
      <c r="WZN123" s="1"/>
      <c r="WZO123" s="1"/>
      <c r="WZP123" s="1"/>
      <c r="WZQ123" s="1"/>
      <c r="WZR123" s="1"/>
      <c r="WZS123" s="1"/>
      <c r="WZT123" s="1"/>
      <c r="WZU123" s="1"/>
      <c r="WZV123" s="1"/>
      <c r="WZW123" s="1"/>
      <c r="WZX123" s="1"/>
      <c r="WZY123" s="1"/>
      <c r="WZZ123" s="1"/>
      <c r="XAA123" s="1"/>
      <c r="XAB123" s="1"/>
      <c r="XAC123" s="1"/>
      <c r="XAD123" s="1"/>
      <c r="XAE123" s="1"/>
      <c r="XAF123" s="1"/>
      <c r="XAG123" s="1"/>
      <c r="XAH123" s="1"/>
      <c r="XAI123" s="1"/>
      <c r="XAJ123" s="1"/>
      <c r="XAK123" s="1"/>
      <c r="XAL123" s="1"/>
      <c r="XAM123" s="1"/>
      <c r="XAN123" s="1"/>
      <c r="XAO123" s="1"/>
      <c r="XAP123" s="1"/>
      <c r="XAQ123" s="1"/>
      <c r="XAR123" s="1"/>
      <c r="XAS123" s="1"/>
      <c r="XAT123" s="1"/>
      <c r="XAU123" s="1"/>
      <c r="XAV123" s="1"/>
      <c r="XAW123" s="1"/>
      <c r="XAX123" s="1"/>
      <c r="XAY123" s="1"/>
      <c r="XAZ123" s="1"/>
      <c r="XBA123" s="1"/>
      <c r="XBB123" s="1"/>
      <c r="XBC123" s="1"/>
      <c r="XBD123" s="1"/>
      <c r="XBE123" s="1"/>
      <c r="XBF123" s="1"/>
      <c r="XBG123" s="1"/>
      <c r="XBH123" s="1"/>
      <c r="XBI123" s="1"/>
      <c r="XBJ123" s="1"/>
      <c r="XBK123" s="1"/>
      <c r="XBL123" s="1"/>
      <c r="XBM123" s="1"/>
      <c r="XBN123" s="1"/>
      <c r="XBO123" s="1"/>
      <c r="XBP123" s="1"/>
      <c r="XBQ123" s="1"/>
      <c r="XBR123" s="1"/>
      <c r="XBS123" s="1"/>
      <c r="XBT123" s="1"/>
      <c r="XBU123" s="1"/>
      <c r="XBV123" s="1"/>
      <c r="XBW123" s="1"/>
      <c r="XBX123" s="1"/>
      <c r="XBY123" s="1"/>
      <c r="XBZ123" s="1"/>
      <c r="XCA123" s="1"/>
      <c r="XCB123" s="1"/>
      <c r="XCC123" s="1"/>
      <c r="XCD123" s="1"/>
      <c r="XCE123" s="1"/>
      <c r="XCF123" s="1"/>
      <c r="XCG123" s="1"/>
      <c r="XCH123" s="1"/>
      <c r="XCI123" s="1"/>
      <c r="XCJ123" s="1"/>
      <c r="XCK123" s="1"/>
      <c r="XCL123" s="1"/>
      <c r="XCM123" s="1"/>
      <c r="XCN123" s="1"/>
      <c r="XCO123" s="1"/>
      <c r="XCP123" s="1"/>
      <c r="XCQ123" s="1"/>
      <c r="XCR123" s="1"/>
      <c r="XCS123" s="1"/>
      <c r="XCT123" s="1"/>
      <c r="XCU123" s="1"/>
      <c r="XCV123" s="1"/>
      <c r="XCW123" s="1"/>
      <c r="XCX123" s="1"/>
      <c r="XCY123" s="1"/>
      <c r="XCZ123" s="1"/>
      <c r="XDA123" s="1"/>
      <c r="XDB123" s="1"/>
      <c r="XDC123" s="1"/>
      <c r="XDD123" s="1"/>
      <c r="XDE123" s="1"/>
      <c r="XDF123" s="1"/>
      <c r="XDG123" s="1"/>
      <c r="XDH123" s="1"/>
      <c r="XDI123" s="1"/>
      <c r="XDJ123" s="1"/>
      <c r="XDK123" s="1"/>
      <c r="XDL123" s="1"/>
      <c r="XDM123" s="1"/>
      <c r="XDN123" s="1"/>
      <c r="XDO123" s="1"/>
      <c r="XDP123" s="1"/>
      <c r="XDQ123" s="1"/>
      <c r="XDR123" s="1"/>
      <c r="XDS123" s="1"/>
      <c r="XDT123" s="1"/>
      <c r="XDU123" s="1"/>
      <c r="XDV123" s="1"/>
      <c r="XDW123" s="1"/>
      <c r="XDX123" s="1"/>
      <c r="XDY123" s="1"/>
      <c r="XDZ123" s="1"/>
      <c r="XEA123" s="1"/>
      <c r="XEB123" s="1"/>
      <c r="XEC123" s="1"/>
      <c r="XED123" s="1"/>
      <c r="XEE123" s="1"/>
      <c r="XEF123" s="1"/>
      <c r="XEG123" s="1"/>
      <c r="XEH123" s="1"/>
      <c r="XEI123" s="1"/>
      <c r="XEJ123" s="1"/>
      <c r="XEK123" s="1"/>
      <c r="XEL123" s="1"/>
      <c r="XEM123" s="1"/>
      <c r="XEN123" s="1"/>
      <c r="XEO123" s="1"/>
      <c r="XEP123" s="1"/>
      <c r="XEQ123" s="1"/>
      <c r="XER123" s="1"/>
      <c r="XES123" s="1"/>
      <c r="XET123" s="1"/>
      <c r="XEU123" s="1"/>
      <c r="XEV123" s="1"/>
      <c r="XEW123" s="1"/>
      <c r="XEX123" s="1"/>
      <c r="XEY123" s="1"/>
      <c r="XEZ123" s="1"/>
      <c r="XFA123" s="1"/>
      <c r="XFB123" s="1"/>
      <c r="XFC123" s="1"/>
    </row>
    <row r="124" spans="1:150 16226:16383" s="2" customFormat="1" ht="20.25" x14ac:dyDescent="0.25">
      <c r="A124" s="119" t="s">
        <v>347</v>
      </c>
      <c r="B124" s="120"/>
      <c r="C124" s="119" t="s">
        <v>329</v>
      </c>
      <c r="D124" s="120"/>
      <c r="E124" s="119">
        <f>COUNT(D130:D618)</f>
        <v>489</v>
      </c>
      <c r="F124" s="120"/>
      <c r="G124" s="119">
        <f>SUM(E130:E618)</f>
        <v>1879942.5028800047</v>
      </c>
      <c r="H124" s="120"/>
      <c r="I124" s="90"/>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c r="BE124" s="1"/>
      <c r="BF124" s="1"/>
      <c r="BG124" s="1"/>
      <c r="BH124" s="1"/>
      <c r="BI124" s="1"/>
      <c r="BJ124" s="1"/>
      <c r="BK124" s="1"/>
      <c r="BL124" s="1"/>
      <c r="BM124" s="1"/>
      <c r="BN124" s="1"/>
      <c r="BO124" s="1"/>
      <c r="BP124" s="1"/>
      <c r="BQ124" s="1"/>
      <c r="BR124" s="1"/>
      <c r="BS124" s="1"/>
      <c r="BT124" s="1"/>
      <c r="BU124" s="1"/>
      <c r="BV124" s="1"/>
      <c r="BW124" s="1"/>
      <c r="BX124" s="1"/>
      <c r="BY124" s="1"/>
      <c r="BZ124" s="1"/>
      <c r="CA124" s="1"/>
      <c r="CB124" s="1"/>
      <c r="CC124" s="1"/>
      <c r="CD124" s="1"/>
      <c r="CE124" s="1"/>
      <c r="CF124" s="1"/>
      <c r="CG124" s="1"/>
      <c r="CH124" s="1"/>
      <c r="CI124" s="1"/>
      <c r="CJ124" s="1"/>
      <c r="CK124" s="1"/>
      <c r="CL124" s="1"/>
      <c r="CM124" s="1"/>
      <c r="CN124" s="1"/>
      <c r="CO124" s="1"/>
      <c r="CP124" s="1"/>
      <c r="CQ124" s="1"/>
      <c r="CR124" s="1"/>
      <c r="CS124" s="1"/>
      <c r="CT124" s="1"/>
      <c r="CU124" s="1"/>
      <c r="CV124" s="1"/>
      <c r="CW124" s="1"/>
      <c r="CX124" s="1"/>
      <c r="CY124" s="1"/>
      <c r="CZ124" s="1"/>
      <c r="DA124" s="1"/>
      <c r="DB124" s="1"/>
      <c r="DC124" s="1"/>
      <c r="DD124" s="1"/>
      <c r="DE124" s="1"/>
      <c r="DF124" s="1"/>
      <c r="DG124" s="1"/>
      <c r="DH124" s="1"/>
      <c r="DI124" s="1"/>
      <c r="DJ124" s="1"/>
      <c r="DK124" s="1"/>
      <c r="DL124" s="1"/>
      <c r="DM124" s="1"/>
      <c r="DN124" s="1"/>
      <c r="DO124" s="1"/>
      <c r="DP124" s="1"/>
      <c r="DQ124" s="1"/>
      <c r="DR124" s="1"/>
      <c r="DS124" s="1"/>
      <c r="DT124" s="1"/>
      <c r="DU124" s="1"/>
      <c r="DV124" s="1"/>
      <c r="DW124" s="1"/>
      <c r="DX124" s="1"/>
      <c r="DY124" s="1"/>
      <c r="DZ124" s="1"/>
      <c r="EA124" s="1"/>
      <c r="EB124" s="1"/>
      <c r="EC124" s="1"/>
      <c r="ED124" s="1"/>
      <c r="EE124" s="1"/>
      <c r="EF124" s="1"/>
      <c r="EG124" s="1"/>
      <c r="EH124" s="1"/>
      <c r="EI124" s="1"/>
      <c r="EJ124" s="1"/>
      <c r="EK124" s="1"/>
      <c r="EL124" s="1"/>
      <c r="EM124" s="1"/>
      <c r="EN124" s="1"/>
      <c r="EO124" s="1"/>
      <c r="EP124" s="1"/>
      <c r="EQ124" s="1"/>
      <c r="ER124" s="1"/>
      <c r="ES124" s="1"/>
      <c r="ET124" s="1"/>
      <c r="WZB124" s="1"/>
      <c r="WZC124" s="1"/>
      <c r="WZD124" s="1"/>
      <c r="WZE124" s="1"/>
      <c r="WZF124" s="1"/>
      <c r="WZG124" s="1"/>
      <c r="WZH124" s="1"/>
      <c r="WZI124" s="1"/>
      <c r="WZJ124" s="1"/>
      <c r="WZK124" s="1"/>
      <c r="WZL124" s="1"/>
      <c r="WZM124" s="1"/>
      <c r="WZN124" s="1"/>
      <c r="WZO124" s="1"/>
      <c r="WZP124" s="1"/>
      <c r="WZQ124" s="1"/>
      <c r="WZR124" s="1"/>
      <c r="WZS124" s="1"/>
      <c r="WZT124" s="1"/>
      <c r="WZU124" s="1"/>
      <c r="WZV124" s="1"/>
      <c r="WZW124" s="1"/>
      <c r="WZX124" s="1"/>
      <c r="WZY124" s="1"/>
      <c r="WZZ124" s="1"/>
      <c r="XAA124" s="1"/>
      <c r="XAB124" s="1"/>
      <c r="XAC124" s="1"/>
      <c r="XAD124" s="1"/>
      <c r="XAE124" s="1"/>
      <c r="XAF124" s="1"/>
      <c r="XAG124" s="1"/>
      <c r="XAH124" s="1"/>
      <c r="XAI124" s="1"/>
      <c r="XAJ124" s="1"/>
      <c r="XAK124" s="1"/>
      <c r="XAL124" s="1"/>
      <c r="XAM124" s="1"/>
      <c r="XAN124" s="1"/>
      <c r="XAO124" s="1"/>
      <c r="XAP124" s="1"/>
      <c r="XAQ124" s="1"/>
      <c r="XAR124" s="1"/>
      <c r="XAS124" s="1"/>
      <c r="XAT124" s="1"/>
      <c r="XAU124" s="1"/>
      <c r="XAV124" s="1"/>
      <c r="XAW124" s="1"/>
      <c r="XAX124" s="1"/>
      <c r="XAY124" s="1"/>
      <c r="XAZ124" s="1"/>
      <c r="XBA124" s="1"/>
      <c r="XBB124" s="1"/>
      <c r="XBC124" s="1"/>
      <c r="XBD124" s="1"/>
      <c r="XBE124" s="1"/>
      <c r="XBF124" s="1"/>
      <c r="XBG124" s="1"/>
      <c r="XBH124" s="1"/>
      <c r="XBI124" s="1"/>
      <c r="XBJ124" s="1"/>
      <c r="XBK124" s="1"/>
      <c r="XBL124" s="1"/>
      <c r="XBM124" s="1"/>
      <c r="XBN124" s="1"/>
      <c r="XBO124" s="1"/>
      <c r="XBP124" s="1"/>
      <c r="XBQ124" s="1"/>
      <c r="XBR124" s="1"/>
      <c r="XBS124" s="1"/>
      <c r="XBT124" s="1"/>
      <c r="XBU124" s="1"/>
      <c r="XBV124" s="1"/>
      <c r="XBW124" s="1"/>
      <c r="XBX124" s="1"/>
      <c r="XBY124" s="1"/>
      <c r="XBZ124" s="1"/>
      <c r="XCA124" s="1"/>
      <c r="XCB124" s="1"/>
      <c r="XCC124" s="1"/>
      <c r="XCD124" s="1"/>
      <c r="XCE124" s="1"/>
      <c r="XCF124" s="1"/>
      <c r="XCG124" s="1"/>
      <c r="XCH124" s="1"/>
      <c r="XCI124" s="1"/>
      <c r="XCJ124" s="1"/>
      <c r="XCK124" s="1"/>
      <c r="XCL124" s="1"/>
      <c r="XCM124" s="1"/>
      <c r="XCN124" s="1"/>
      <c r="XCO124" s="1"/>
      <c r="XCP124" s="1"/>
      <c r="XCQ124" s="1"/>
      <c r="XCR124" s="1"/>
      <c r="XCS124" s="1"/>
      <c r="XCT124" s="1"/>
      <c r="XCU124" s="1"/>
      <c r="XCV124" s="1"/>
      <c r="XCW124" s="1"/>
      <c r="XCX124" s="1"/>
      <c r="XCY124" s="1"/>
      <c r="XCZ124" s="1"/>
      <c r="XDA124" s="1"/>
      <c r="XDB124" s="1"/>
      <c r="XDC124" s="1"/>
      <c r="XDD124" s="1"/>
      <c r="XDE124" s="1"/>
      <c r="XDF124" s="1"/>
      <c r="XDG124" s="1"/>
      <c r="XDH124" s="1"/>
      <c r="XDI124" s="1"/>
      <c r="XDJ124" s="1"/>
      <c r="XDK124" s="1"/>
      <c r="XDL124" s="1"/>
      <c r="XDM124" s="1"/>
      <c r="XDN124" s="1"/>
      <c r="XDO124" s="1"/>
      <c r="XDP124" s="1"/>
      <c r="XDQ124" s="1"/>
      <c r="XDR124" s="1"/>
      <c r="XDS124" s="1"/>
      <c r="XDT124" s="1"/>
      <c r="XDU124" s="1"/>
      <c r="XDV124" s="1"/>
      <c r="XDW124" s="1"/>
      <c r="XDX124" s="1"/>
      <c r="XDY124" s="1"/>
      <c r="XDZ124" s="1"/>
      <c r="XEA124" s="1"/>
      <c r="XEB124" s="1"/>
      <c r="XEC124" s="1"/>
      <c r="XED124" s="1"/>
      <c r="XEE124" s="1"/>
      <c r="XEF124" s="1"/>
      <c r="XEG124" s="1"/>
      <c r="XEH124" s="1"/>
      <c r="XEI124" s="1"/>
      <c r="XEJ124" s="1"/>
      <c r="XEK124" s="1"/>
      <c r="XEL124" s="1"/>
      <c r="XEM124" s="1"/>
      <c r="XEN124" s="1"/>
      <c r="XEO124" s="1"/>
      <c r="XEP124" s="1"/>
      <c r="XEQ124" s="1"/>
      <c r="XER124" s="1"/>
      <c r="XES124" s="1"/>
      <c r="XET124" s="1"/>
      <c r="XEU124" s="1"/>
      <c r="XEV124" s="1"/>
      <c r="XEW124" s="1"/>
      <c r="XEX124" s="1"/>
      <c r="XEY124" s="1"/>
      <c r="XEZ124" s="1"/>
      <c r="XFA124" s="1"/>
      <c r="XFB124" s="1"/>
      <c r="XFC124" s="1"/>
    </row>
    <row r="125" spans="1:150 16226:16383" s="2" customFormat="1" ht="20.25" x14ac:dyDescent="0.25">
      <c r="A125" s="121" t="s">
        <v>149</v>
      </c>
      <c r="B125" s="122"/>
      <c r="C125" s="121" t="s">
        <v>92</v>
      </c>
      <c r="D125" s="122"/>
      <c r="E125" s="121">
        <f>E124</f>
        <v>489</v>
      </c>
      <c r="F125" s="122"/>
      <c r="G125" s="121">
        <f>G124</f>
        <v>1879942.5028800047</v>
      </c>
      <c r="H125" s="122">
        <f>SUM(H124:H124)</f>
        <v>0</v>
      </c>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c r="BE125" s="1"/>
      <c r="BF125" s="1"/>
      <c r="BG125" s="1"/>
      <c r="BH125" s="1"/>
      <c r="BI125" s="1"/>
      <c r="BJ125" s="1"/>
      <c r="BK125" s="1"/>
      <c r="BL125" s="1"/>
      <c r="BM125" s="1"/>
      <c r="BN125" s="1"/>
      <c r="BO125" s="1"/>
      <c r="BP125" s="1"/>
      <c r="BQ125" s="1"/>
      <c r="BR125" s="1"/>
      <c r="BS125" s="1"/>
      <c r="BT125" s="1"/>
      <c r="BU125" s="1"/>
      <c r="BV125" s="1"/>
      <c r="BW125" s="1"/>
      <c r="BX125" s="1"/>
      <c r="BY125" s="1"/>
      <c r="BZ125" s="1"/>
      <c r="CA125" s="1"/>
      <c r="CB125" s="1"/>
      <c r="CC125" s="1"/>
      <c r="CD125" s="1"/>
      <c r="CE125" s="1"/>
      <c r="CF125" s="1"/>
      <c r="CG125" s="1"/>
      <c r="CH125" s="1"/>
      <c r="CI125" s="1"/>
      <c r="CJ125" s="1"/>
      <c r="CK125" s="1"/>
      <c r="CL125" s="1"/>
      <c r="CM125" s="1"/>
      <c r="CN125" s="1"/>
      <c r="CO125" s="1"/>
      <c r="CP125" s="1"/>
      <c r="CQ125" s="1"/>
      <c r="CR125" s="1"/>
      <c r="CS125" s="1"/>
      <c r="CT125" s="1"/>
      <c r="CU125" s="1"/>
      <c r="CV125" s="1"/>
      <c r="CW125" s="1"/>
      <c r="CX125" s="1"/>
      <c r="CY125" s="1"/>
      <c r="CZ125" s="1"/>
      <c r="DA125" s="1"/>
      <c r="DB125" s="1"/>
      <c r="DC125" s="1"/>
      <c r="DD125" s="1"/>
      <c r="DE125" s="1"/>
      <c r="DF125" s="1"/>
      <c r="DG125" s="1"/>
      <c r="DH125" s="1"/>
      <c r="DI125" s="1"/>
      <c r="DJ125" s="1"/>
      <c r="DK125" s="1"/>
      <c r="DL125" s="1"/>
      <c r="DM125" s="1"/>
      <c r="DN125" s="1"/>
      <c r="DO125" s="1"/>
      <c r="DP125" s="1"/>
      <c r="DQ125" s="1"/>
      <c r="DR125" s="1"/>
      <c r="DS125" s="1"/>
      <c r="DT125" s="1"/>
      <c r="DU125" s="1"/>
      <c r="DV125" s="1"/>
      <c r="DW125" s="1"/>
      <c r="DX125" s="1"/>
      <c r="DY125" s="1"/>
      <c r="DZ125" s="1"/>
      <c r="EA125" s="1"/>
      <c r="EB125" s="1"/>
      <c r="EC125" s="1"/>
      <c r="ED125" s="1"/>
      <c r="EE125" s="1"/>
      <c r="EF125" s="1"/>
      <c r="EG125" s="1"/>
      <c r="EH125" s="1"/>
      <c r="EI125" s="1"/>
      <c r="EJ125" s="1"/>
      <c r="EK125" s="1"/>
      <c r="EL125" s="1"/>
      <c r="EM125" s="1"/>
      <c r="EN125" s="1"/>
      <c r="EO125" s="1"/>
      <c r="EP125" s="1"/>
      <c r="EQ125" s="1"/>
      <c r="ER125" s="1"/>
      <c r="ES125" s="1"/>
      <c r="ET125" s="1"/>
      <c r="WZB125" s="1"/>
      <c r="WZC125" s="1"/>
      <c r="WZD125" s="1"/>
      <c r="WZE125" s="1"/>
      <c r="WZF125" s="1"/>
      <c r="WZG125" s="1"/>
      <c r="WZH125" s="1"/>
      <c r="WZI125" s="1"/>
      <c r="WZJ125" s="1"/>
      <c r="WZK125" s="1"/>
      <c r="WZL125" s="1"/>
      <c r="WZM125" s="1"/>
      <c r="WZN125" s="1"/>
      <c r="WZO125" s="1"/>
      <c r="WZP125" s="1"/>
      <c r="WZQ125" s="1"/>
      <c r="WZR125" s="1"/>
      <c r="WZS125" s="1"/>
      <c r="WZT125" s="1"/>
      <c r="WZU125" s="1"/>
      <c r="WZV125" s="1"/>
      <c r="WZW125" s="1"/>
      <c r="WZX125" s="1"/>
      <c r="WZY125" s="1"/>
      <c r="WZZ125" s="1"/>
      <c r="XAA125" s="1"/>
      <c r="XAB125" s="1"/>
      <c r="XAC125" s="1"/>
      <c r="XAD125" s="1"/>
      <c r="XAE125" s="1"/>
      <c r="XAF125" s="1"/>
      <c r="XAG125" s="1"/>
      <c r="XAH125" s="1"/>
      <c r="XAI125" s="1"/>
      <c r="XAJ125" s="1"/>
      <c r="XAK125" s="1"/>
      <c r="XAL125" s="1"/>
      <c r="XAM125" s="1"/>
      <c r="XAN125" s="1"/>
      <c r="XAO125" s="1"/>
      <c r="XAP125" s="1"/>
      <c r="XAQ125" s="1"/>
      <c r="XAR125" s="1"/>
      <c r="XAS125" s="1"/>
      <c r="XAT125" s="1"/>
      <c r="XAU125" s="1"/>
      <c r="XAV125" s="1"/>
      <c r="XAW125" s="1"/>
      <c r="XAX125" s="1"/>
      <c r="XAY125" s="1"/>
      <c r="XAZ125" s="1"/>
      <c r="XBA125" s="1"/>
      <c r="XBB125" s="1"/>
      <c r="XBC125" s="1"/>
      <c r="XBD125" s="1"/>
      <c r="XBE125" s="1"/>
      <c r="XBF125" s="1"/>
      <c r="XBG125" s="1"/>
      <c r="XBH125" s="1"/>
      <c r="XBI125" s="1"/>
      <c r="XBJ125" s="1"/>
      <c r="XBK125" s="1"/>
      <c r="XBL125" s="1"/>
      <c r="XBM125" s="1"/>
      <c r="XBN125" s="1"/>
      <c r="XBO125" s="1"/>
      <c r="XBP125" s="1"/>
      <c r="XBQ125" s="1"/>
      <c r="XBR125" s="1"/>
      <c r="XBS125" s="1"/>
      <c r="XBT125" s="1"/>
      <c r="XBU125" s="1"/>
      <c r="XBV125" s="1"/>
      <c r="XBW125" s="1"/>
      <c r="XBX125" s="1"/>
      <c r="XBY125" s="1"/>
      <c r="XBZ125" s="1"/>
      <c r="XCA125" s="1"/>
      <c r="XCB125" s="1"/>
      <c r="XCC125" s="1"/>
      <c r="XCD125" s="1"/>
      <c r="XCE125" s="1"/>
      <c r="XCF125" s="1"/>
      <c r="XCG125" s="1"/>
      <c r="XCH125" s="1"/>
      <c r="XCI125" s="1"/>
      <c r="XCJ125" s="1"/>
      <c r="XCK125" s="1"/>
      <c r="XCL125" s="1"/>
      <c r="XCM125" s="1"/>
      <c r="XCN125" s="1"/>
      <c r="XCO125" s="1"/>
      <c r="XCP125" s="1"/>
      <c r="XCQ125" s="1"/>
      <c r="XCR125" s="1"/>
      <c r="XCS125" s="1"/>
      <c r="XCT125" s="1"/>
      <c r="XCU125" s="1"/>
      <c r="XCV125" s="1"/>
      <c r="XCW125" s="1"/>
      <c r="XCX125" s="1"/>
      <c r="XCY125" s="1"/>
      <c r="XCZ125" s="1"/>
      <c r="XDA125" s="1"/>
      <c r="XDB125" s="1"/>
      <c r="XDC125" s="1"/>
      <c r="XDD125" s="1"/>
      <c r="XDE125" s="1"/>
      <c r="XDF125" s="1"/>
      <c r="XDG125" s="1"/>
      <c r="XDH125" s="1"/>
      <c r="XDI125" s="1"/>
      <c r="XDJ125" s="1"/>
      <c r="XDK125" s="1"/>
      <c r="XDL125" s="1"/>
      <c r="XDM125" s="1"/>
      <c r="XDN125" s="1"/>
      <c r="XDO125" s="1"/>
      <c r="XDP125" s="1"/>
      <c r="XDQ125" s="1"/>
      <c r="XDR125" s="1"/>
      <c r="XDS125" s="1"/>
      <c r="XDT125" s="1"/>
      <c r="XDU125" s="1"/>
      <c r="XDV125" s="1"/>
      <c r="XDW125" s="1"/>
      <c r="XDX125" s="1"/>
      <c r="XDY125" s="1"/>
      <c r="XDZ125" s="1"/>
      <c r="XEA125" s="1"/>
      <c r="XEB125" s="1"/>
      <c r="XEC125" s="1"/>
      <c r="XED125" s="1"/>
      <c r="XEE125" s="1"/>
      <c r="XEF125" s="1"/>
      <c r="XEG125" s="1"/>
      <c r="XEH125" s="1"/>
      <c r="XEI125" s="1"/>
      <c r="XEJ125" s="1"/>
      <c r="XEK125" s="1"/>
      <c r="XEL125" s="1"/>
      <c r="XEM125" s="1"/>
      <c r="XEN125" s="1"/>
      <c r="XEO125" s="1"/>
      <c r="XEP125" s="1"/>
      <c r="XEQ125" s="1"/>
      <c r="XER125" s="1"/>
      <c r="XES125" s="1"/>
      <c r="XET125" s="1"/>
      <c r="XEU125" s="1"/>
      <c r="XEV125" s="1"/>
      <c r="XEW125" s="1"/>
      <c r="XEX125" s="1"/>
      <c r="XEY125" s="1"/>
      <c r="XEZ125" s="1"/>
      <c r="XFA125" s="1"/>
      <c r="XFB125" s="1"/>
      <c r="XFC125" s="1"/>
    </row>
    <row r="126" spans="1:150 16226:16383" s="2" customFormat="1" ht="21" hidden="1" thickBot="1" x14ac:dyDescent="0.3">
      <c r="A126" s="150" t="s">
        <v>233</v>
      </c>
      <c r="B126" s="151"/>
      <c r="C126" s="152" t="s">
        <v>92</v>
      </c>
      <c r="D126" s="151"/>
      <c r="E126" s="152">
        <f>SUM(F121,E125)</f>
        <v>489</v>
      </c>
      <c r="F126" s="151"/>
      <c r="G126" s="152">
        <f>SUM(H121,G125)</f>
        <v>1879942.5028800047</v>
      </c>
      <c r="H126" s="153"/>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c r="BE126" s="1"/>
      <c r="BF126" s="1"/>
      <c r="BG126" s="1"/>
      <c r="BH126" s="1"/>
      <c r="BI126" s="1"/>
      <c r="BJ126" s="1"/>
      <c r="BK126" s="1"/>
      <c r="BL126" s="1"/>
      <c r="BM126" s="1"/>
      <c r="BN126" s="1"/>
      <c r="BO126" s="1"/>
      <c r="BP126" s="1"/>
      <c r="BQ126" s="1"/>
      <c r="BR126" s="1"/>
      <c r="BS126" s="1"/>
      <c r="BT126" s="1"/>
      <c r="BU126" s="1"/>
      <c r="BV126" s="1"/>
      <c r="BW126" s="1"/>
      <c r="BX126" s="1"/>
      <c r="BY126" s="1"/>
      <c r="BZ126" s="1"/>
      <c r="CA126" s="1"/>
      <c r="CB126" s="1"/>
      <c r="CC126" s="1"/>
      <c r="CD126" s="1"/>
      <c r="CE126" s="1"/>
      <c r="CF126" s="1"/>
      <c r="CG126" s="1"/>
      <c r="CH126" s="1"/>
      <c r="CI126" s="1"/>
      <c r="CJ126" s="1"/>
      <c r="CK126" s="1"/>
      <c r="CL126" s="1"/>
      <c r="CM126" s="1"/>
      <c r="CN126" s="1"/>
      <c r="CO126" s="1"/>
      <c r="CP126" s="1"/>
      <c r="CQ126" s="1"/>
      <c r="CR126" s="1"/>
      <c r="CS126" s="1"/>
      <c r="CT126" s="1"/>
      <c r="CU126" s="1"/>
      <c r="CV126" s="1"/>
      <c r="CW126" s="1"/>
      <c r="CX126" s="1"/>
      <c r="CY126" s="1"/>
      <c r="CZ126" s="1"/>
      <c r="DA126" s="1"/>
      <c r="DB126" s="1"/>
      <c r="DC126" s="1"/>
      <c r="DD126" s="1"/>
      <c r="DE126" s="1"/>
      <c r="DF126" s="1"/>
      <c r="DG126" s="1"/>
      <c r="DH126" s="1"/>
      <c r="DI126" s="1"/>
      <c r="DJ126" s="1"/>
      <c r="DK126" s="1"/>
      <c r="DL126" s="1"/>
      <c r="DM126" s="1"/>
      <c r="DN126" s="1"/>
      <c r="DO126" s="1"/>
      <c r="DP126" s="1"/>
      <c r="DQ126" s="1"/>
      <c r="DR126" s="1"/>
      <c r="DS126" s="1"/>
      <c r="DT126" s="1"/>
      <c r="DU126" s="1"/>
      <c r="DV126" s="1"/>
      <c r="DW126" s="1"/>
      <c r="DX126" s="1"/>
      <c r="DY126" s="1"/>
      <c r="DZ126" s="1"/>
      <c r="EA126" s="1"/>
      <c r="EB126" s="1"/>
      <c r="EC126" s="1"/>
      <c r="ED126" s="1"/>
      <c r="EE126" s="1"/>
      <c r="EF126" s="1"/>
      <c r="EG126" s="1"/>
      <c r="EH126" s="1"/>
      <c r="EI126" s="1"/>
      <c r="EJ126" s="1"/>
      <c r="EK126" s="1"/>
      <c r="EL126" s="1"/>
      <c r="EM126" s="1"/>
      <c r="EN126" s="1"/>
      <c r="EO126" s="1"/>
      <c r="EP126" s="1"/>
      <c r="EQ126" s="1"/>
      <c r="ER126" s="1"/>
      <c r="ES126" s="1"/>
      <c r="ET126" s="1"/>
      <c r="WZB126" s="1"/>
      <c r="WZC126" s="1"/>
      <c r="WZD126" s="1"/>
      <c r="WZE126" s="1"/>
      <c r="WZF126" s="1"/>
      <c r="WZG126" s="1"/>
      <c r="WZH126" s="1"/>
      <c r="WZI126" s="1"/>
      <c r="WZJ126" s="1"/>
      <c r="WZK126" s="1"/>
      <c r="WZL126" s="1"/>
      <c r="WZM126" s="1"/>
      <c r="WZN126" s="1"/>
      <c r="WZO126" s="1"/>
      <c r="WZP126" s="1"/>
      <c r="WZQ126" s="1"/>
      <c r="WZR126" s="1"/>
      <c r="WZS126" s="1"/>
      <c r="WZT126" s="1"/>
      <c r="WZU126" s="1"/>
      <c r="WZV126" s="1"/>
      <c r="WZW126" s="1"/>
      <c r="WZX126" s="1"/>
      <c r="WZY126" s="1"/>
      <c r="WZZ126" s="1"/>
      <c r="XAA126" s="1"/>
      <c r="XAB126" s="1"/>
      <c r="XAC126" s="1"/>
      <c r="XAD126" s="1"/>
      <c r="XAE126" s="1"/>
      <c r="XAF126" s="1"/>
      <c r="XAG126" s="1"/>
      <c r="XAH126" s="1"/>
      <c r="XAI126" s="1"/>
      <c r="XAJ126" s="1"/>
      <c r="XAK126" s="1"/>
      <c r="XAL126" s="1"/>
      <c r="XAM126" s="1"/>
      <c r="XAN126" s="1"/>
      <c r="XAO126" s="1"/>
      <c r="XAP126" s="1"/>
      <c r="XAQ126" s="1"/>
      <c r="XAR126" s="1"/>
      <c r="XAS126" s="1"/>
      <c r="XAT126" s="1"/>
      <c r="XAU126" s="1"/>
      <c r="XAV126" s="1"/>
      <c r="XAW126" s="1"/>
      <c r="XAX126" s="1"/>
      <c r="XAY126" s="1"/>
      <c r="XAZ126" s="1"/>
      <c r="XBA126" s="1"/>
      <c r="XBB126" s="1"/>
      <c r="XBC126" s="1"/>
      <c r="XBD126" s="1"/>
      <c r="XBE126" s="1"/>
      <c r="XBF126" s="1"/>
      <c r="XBG126" s="1"/>
      <c r="XBH126" s="1"/>
      <c r="XBI126" s="1"/>
      <c r="XBJ126" s="1"/>
      <c r="XBK126" s="1"/>
      <c r="XBL126" s="1"/>
      <c r="XBM126" s="1"/>
      <c r="XBN126" s="1"/>
      <c r="XBO126" s="1"/>
      <c r="XBP126" s="1"/>
      <c r="XBQ126" s="1"/>
      <c r="XBR126" s="1"/>
      <c r="XBS126" s="1"/>
      <c r="XBT126" s="1"/>
      <c r="XBU126" s="1"/>
      <c r="XBV126" s="1"/>
      <c r="XBW126" s="1"/>
      <c r="XBX126" s="1"/>
      <c r="XBY126" s="1"/>
      <c r="XBZ126" s="1"/>
      <c r="XCA126" s="1"/>
      <c r="XCB126" s="1"/>
      <c r="XCC126" s="1"/>
      <c r="XCD126" s="1"/>
      <c r="XCE126" s="1"/>
      <c r="XCF126" s="1"/>
      <c r="XCG126" s="1"/>
      <c r="XCH126" s="1"/>
      <c r="XCI126" s="1"/>
      <c r="XCJ126" s="1"/>
      <c r="XCK126" s="1"/>
      <c r="XCL126" s="1"/>
      <c r="XCM126" s="1"/>
      <c r="XCN126" s="1"/>
      <c r="XCO126" s="1"/>
      <c r="XCP126" s="1"/>
      <c r="XCQ126" s="1"/>
      <c r="XCR126" s="1"/>
      <c r="XCS126" s="1"/>
      <c r="XCT126" s="1"/>
      <c r="XCU126" s="1"/>
      <c r="XCV126" s="1"/>
      <c r="XCW126" s="1"/>
      <c r="XCX126" s="1"/>
      <c r="XCY126" s="1"/>
      <c r="XCZ126" s="1"/>
      <c r="XDA126" s="1"/>
      <c r="XDB126" s="1"/>
      <c r="XDC126" s="1"/>
      <c r="XDD126" s="1"/>
      <c r="XDE126" s="1"/>
      <c r="XDF126" s="1"/>
      <c r="XDG126" s="1"/>
      <c r="XDH126" s="1"/>
      <c r="XDI126" s="1"/>
      <c r="XDJ126" s="1"/>
      <c r="XDK126" s="1"/>
      <c r="XDL126" s="1"/>
      <c r="XDM126" s="1"/>
      <c r="XDN126" s="1"/>
      <c r="XDO126" s="1"/>
      <c r="XDP126" s="1"/>
      <c r="XDQ126" s="1"/>
      <c r="XDR126" s="1"/>
      <c r="XDS126" s="1"/>
      <c r="XDT126" s="1"/>
      <c r="XDU126" s="1"/>
      <c r="XDV126" s="1"/>
      <c r="XDW126" s="1"/>
      <c r="XDX126" s="1"/>
      <c r="XDY126" s="1"/>
      <c r="XDZ126" s="1"/>
      <c r="XEA126" s="1"/>
      <c r="XEB126" s="1"/>
      <c r="XEC126" s="1"/>
      <c r="XED126" s="1"/>
      <c r="XEE126" s="1"/>
      <c r="XEF126" s="1"/>
      <c r="XEG126" s="1"/>
      <c r="XEH126" s="1"/>
      <c r="XEI126" s="1"/>
      <c r="XEJ126" s="1"/>
      <c r="XEK126" s="1"/>
      <c r="XEL126" s="1"/>
      <c r="XEM126" s="1"/>
      <c r="XEN126" s="1"/>
      <c r="XEO126" s="1"/>
      <c r="XEP126" s="1"/>
      <c r="XEQ126" s="1"/>
      <c r="XER126" s="1"/>
      <c r="XES126" s="1"/>
      <c r="XET126" s="1"/>
      <c r="XEU126" s="1"/>
      <c r="XEV126" s="1"/>
      <c r="XEW126" s="1"/>
      <c r="XEX126" s="1"/>
      <c r="XEY126" s="1"/>
      <c r="XEZ126" s="1"/>
      <c r="XFA126" s="1"/>
      <c r="XFB126" s="1"/>
      <c r="XFC126" s="1"/>
    </row>
    <row r="127" spans="1:150 16226:16383" ht="20.25" x14ac:dyDescent="0.25">
      <c r="A127" s="114" t="s">
        <v>348</v>
      </c>
      <c r="B127" s="115"/>
      <c r="C127" s="115"/>
      <c r="D127" s="115"/>
      <c r="E127" s="115"/>
      <c r="F127" s="115"/>
      <c r="G127" s="115"/>
      <c r="H127" s="116"/>
    </row>
    <row r="128" spans="1:150 16226:16383" ht="66" customHeight="1" x14ac:dyDescent="0.25">
      <c r="A128" s="207" t="s">
        <v>322</v>
      </c>
      <c r="B128" s="208"/>
      <c r="C128" s="92" t="s">
        <v>320</v>
      </c>
      <c r="D128" s="29" t="s">
        <v>323</v>
      </c>
      <c r="E128" s="41" t="s">
        <v>324</v>
      </c>
      <c r="F128" s="40" t="s">
        <v>325</v>
      </c>
      <c r="G128" s="29" t="s">
        <v>326</v>
      </c>
      <c r="H128" s="89" t="s">
        <v>327</v>
      </c>
    </row>
    <row r="129" spans="1:150 16226:16383" s="2" customFormat="1" ht="20.25" x14ac:dyDescent="0.25">
      <c r="A129" s="147" t="s">
        <v>328</v>
      </c>
      <c r="B129" s="148"/>
      <c r="C129" s="148"/>
      <c r="D129" s="148"/>
      <c r="E129" s="148"/>
      <c r="F129" s="148"/>
      <c r="G129" s="148"/>
      <c r="H129" s="149"/>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c r="BE129" s="1"/>
      <c r="BF129" s="1"/>
      <c r="BG129" s="1"/>
      <c r="BH129" s="1"/>
      <c r="BI129" s="1"/>
      <c r="BJ129" s="1"/>
      <c r="BK129" s="1"/>
      <c r="BL129" s="1"/>
      <c r="BM129" s="1"/>
      <c r="BN129" s="1"/>
      <c r="BO129" s="1"/>
      <c r="BP129" s="1"/>
      <c r="BQ129" s="1"/>
      <c r="BR129" s="1"/>
      <c r="BS129" s="1"/>
      <c r="BT129" s="1"/>
      <c r="BU129" s="1"/>
      <c r="BV129" s="1"/>
      <c r="BW129" s="1"/>
      <c r="BX129" s="1"/>
      <c r="BY129" s="1"/>
      <c r="BZ129" s="1"/>
      <c r="CA129" s="1"/>
      <c r="CB129" s="1"/>
      <c r="CC129" s="1"/>
      <c r="CD129" s="1"/>
      <c r="CE129" s="1"/>
      <c r="CF129" s="1"/>
      <c r="CG129" s="1"/>
      <c r="CH129" s="1"/>
      <c r="CI129" s="1"/>
      <c r="CJ129" s="1"/>
      <c r="CK129" s="1"/>
      <c r="CL129" s="1"/>
      <c r="CM129" s="1"/>
      <c r="CN129" s="1"/>
      <c r="CO129" s="1"/>
      <c r="CP129" s="1"/>
      <c r="CQ129" s="1"/>
      <c r="CR129" s="1"/>
      <c r="CS129" s="1"/>
      <c r="CT129" s="1"/>
      <c r="CU129" s="1"/>
      <c r="CV129" s="1"/>
      <c r="CW129" s="1"/>
      <c r="CX129" s="1"/>
      <c r="CY129" s="1"/>
      <c r="CZ129" s="1"/>
      <c r="DA129" s="1"/>
      <c r="DB129" s="1"/>
      <c r="DC129" s="1"/>
      <c r="DD129" s="1"/>
      <c r="DE129" s="1"/>
      <c r="DF129" s="1"/>
      <c r="DG129" s="1"/>
      <c r="DH129" s="1"/>
      <c r="DI129" s="1"/>
      <c r="DJ129" s="1"/>
      <c r="DK129" s="1"/>
      <c r="DL129" s="1"/>
      <c r="DM129" s="1"/>
      <c r="DN129" s="1"/>
      <c r="DO129" s="1"/>
      <c r="DP129" s="1"/>
      <c r="DQ129" s="1"/>
      <c r="DR129" s="1"/>
      <c r="DS129" s="1"/>
      <c r="DT129" s="1"/>
      <c r="DU129" s="1"/>
      <c r="DV129" s="1"/>
      <c r="DW129" s="1"/>
      <c r="DX129" s="1"/>
      <c r="DY129" s="1"/>
      <c r="DZ129" s="1"/>
      <c r="EA129" s="1"/>
      <c r="EB129" s="1"/>
      <c r="EC129" s="1"/>
      <c r="ED129" s="1"/>
      <c r="EE129" s="1"/>
      <c r="EF129" s="1"/>
      <c r="EG129" s="1"/>
      <c r="EH129" s="1"/>
      <c r="EI129" s="1"/>
      <c r="EJ129" s="1"/>
      <c r="EK129" s="1"/>
      <c r="EL129" s="1"/>
      <c r="EM129" s="1"/>
      <c r="EN129" s="1"/>
      <c r="EO129" s="1"/>
      <c r="EP129" s="1"/>
      <c r="EQ129" s="1"/>
      <c r="ER129" s="1"/>
      <c r="ES129" s="1"/>
      <c r="ET129" s="1"/>
      <c r="WZB129" s="1"/>
      <c r="WZC129" s="1"/>
      <c r="WZD129" s="1"/>
      <c r="WZE129" s="1"/>
      <c r="WZF129" s="1"/>
      <c r="WZG129" s="1"/>
      <c r="WZH129" s="1"/>
      <c r="WZI129" s="1"/>
      <c r="WZJ129" s="1"/>
      <c r="WZK129" s="1"/>
      <c r="WZL129" s="1"/>
      <c r="WZM129" s="1"/>
      <c r="WZN129" s="1"/>
      <c r="WZO129" s="1"/>
      <c r="WZP129" s="1"/>
      <c r="WZQ129" s="1"/>
      <c r="WZR129" s="1"/>
      <c r="WZS129" s="1"/>
      <c r="WZT129" s="1"/>
      <c r="WZU129" s="1"/>
      <c r="WZV129" s="1"/>
      <c r="WZW129" s="1"/>
      <c r="WZX129" s="1"/>
      <c r="WZY129" s="1"/>
      <c r="WZZ129" s="1"/>
      <c r="XAA129" s="1"/>
      <c r="XAB129" s="1"/>
      <c r="XAC129" s="1"/>
      <c r="XAD129" s="1"/>
      <c r="XAE129" s="1"/>
      <c r="XAF129" s="1"/>
      <c r="XAG129" s="1"/>
      <c r="XAH129" s="1"/>
      <c r="XAI129" s="1"/>
      <c r="XAJ129" s="1"/>
      <c r="XAK129" s="1"/>
      <c r="XAL129" s="1"/>
      <c r="XAM129" s="1"/>
      <c r="XAN129" s="1"/>
      <c r="XAO129" s="1"/>
      <c r="XAP129" s="1"/>
      <c r="XAQ129" s="1"/>
      <c r="XAR129" s="1"/>
      <c r="XAS129" s="1"/>
      <c r="XAT129" s="1"/>
      <c r="XAU129" s="1"/>
      <c r="XAV129" s="1"/>
      <c r="XAW129" s="1"/>
      <c r="XAX129" s="1"/>
      <c r="XAY129" s="1"/>
      <c r="XAZ129" s="1"/>
      <c r="XBA129" s="1"/>
      <c r="XBB129" s="1"/>
      <c r="XBC129" s="1"/>
      <c r="XBD129" s="1"/>
      <c r="XBE129" s="1"/>
      <c r="XBF129" s="1"/>
      <c r="XBG129" s="1"/>
      <c r="XBH129" s="1"/>
      <c r="XBI129" s="1"/>
      <c r="XBJ129" s="1"/>
      <c r="XBK129" s="1"/>
      <c r="XBL129" s="1"/>
      <c r="XBM129" s="1"/>
      <c r="XBN129" s="1"/>
      <c r="XBO129" s="1"/>
      <c r="XBP129" s="1"/>
      <c r="XBQ129" s="1"/>
      <c r="XBR129" s="1"/>
      <c r="XBS129" s="1"/>
      <c r="XBT129" s="1"/>
      <c r="XBU129" s="1"/>
      <c r="XBV129" s="1"/>
      <c r="XBW129" s="1"/>
      <c r="XBX129" s="1"/>
      <c r="XBY129" s="1"/>
      <c r="XBZ129" s="1"/>
      <c r="XCA129" s="1"/>
      <c r="XCB129" s="1"/>
      <c r="XCC129" s="1"/>
      <c r="XCD129" s="1"/>
      <c r="XCE129" s="1"/>
      <c r="XCF129" s="1"/>
      <c r="XCG129" s="1"/>
      <c r="XCH129" s="1"/>
      <c r="XCI129" s="1"/>
      <c r="XCJ129" s="1"/>
      <c r="XCK129" s="1"/>
      <c r="XCL129" s="1"/>
      <c r="XCM129" s="1"/>
      <c r="XCN129" s="1"/>
      <c r="XCO129" s="1"/>
      <c r="XCP129" s="1"/>
      <c r="XCQ129" s="1"/>
      <c r="XCR129" s="1"/>
      <c r="XCS129" s="1"/>
      <c r="XCT129" s="1"/>
      <c r="XCU129" s="1"/>
      <c r="XCV129" s="1"/>
      <c r="XCW129" s="1"/>
      <c r="XCX129" s="1"/>
      <c r="XCY129" s="1"/>
      <c r="XCZ129" s="1"/>
      <c r="XDA129" s="1"/>
      <c r="XDB129" s="1"/>
      <c r="XDC129" s="1"/>
      <c r="XDD129" s="1"/>
      <c r="XDE129" s="1"/>
      <c r="XDF129" s="1"/>
      <c r="XDG129" s="1"/>
      <c r="XDH129" s="1"/>
      <c r="XDI129" s="1"/>
      <c r="XDJ129" s="1"/>
      <c r="XDK129" s="1"/>
      <c r="XDL129" s="1"/>
      <c r="XDM129" s="1"/>
      <c r="XDN129" s="1"/>
      <c r="XDO129" s="1"/>
      <c r="XDP129" s="1"/>
      <c r="XDQ129" s="1"/>
      <c r="XDR129" s="1"/>
      <c r="XDS129" s="1"/>
      <c r="XDT129" s="1"/>
      <c r="XDU129" s="1"/>
      <c r="XDV129" s="1"/>
      <c r="XDW129" s="1"/>
      <c r="XDX129" s="1"/>
      <c r="XDY129" s="1"/>
      <c r="XDZ129" s="1"/>
      <c r="XEA129" s="1"/>
      <c r="XEB129" s="1"/>
      <c r="XEC129" s="1"/>
      <c r="XED129" s="1"/>
      <c r="XEE129" s="1"/>
      <c r="XEF129" s="1"/>
      <c r="XEG129" s="1"/>
      <c r="XEH129" s="1"/>
      <c r="XEI129" s="1"/>
      <c r="XEJ129" s="1"/>
      <c r="XEK129" s="1"/>
      <c r="XEL129" s="1"/>
      <c r="XEM129" s="1"/>
      <c r="XEN129" s="1"/>
      <c r="XEO129" s="1"/>
      <c r="XEP129" s="1"/>
      <c r="XEQ129" s="1"/>
      <c r="XER129" s="1"/>
      <c r="XES129" s="1"/>
      <c r="XET129" s="1"/>
      <c r="XEU129" s="1"/>
      <c r="XEV129" s="1"/>
      <c r="XEW129" s="1"/>
      <c r="XEX129" s="1"/>
      <c r="XEY129" s="1"/>
      <c r="XEZ129" s="1"/>
      <c r="XFA129" s="1"/>
      <c r="XFB129" s="1"/>
      <c r="XFC129" s="1"/>
    </row>
    <row r="130" spans="1:150 16226:16383" s="2" customFormat="1" ht="20.25" x14ac:dyDescent="0.25">
      <c r="A130" s="155">
        <v>1</v>
      </c>
      <c r="B130" s="155"/>
      <c r="C130" s="62" t="s">
        <v>329</v>
      </c>
      <c r="D130" s="100">
        <v>360</v>
      </c>
      <c r="E130" s="93">
        <f>D130*10.764</f>
        <v>3875.04</v>
      </c>
      <c r="F130" s="39" t="s">
        <v>92</v>
      </c>
      <c r="G130" s="39" t="s">
        <v>92</v>
      </c>
      <c r="H130" s="103">
        <v>45856</v>
      </c>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c r="BE130" s="1"/>
      <c r="BF130" s="1"/>
      <c r="BG130" s="1"/>
      <c r="BH130" s="1"/>
      <c r="BI130" s="1"/>
      <c r="BJ130" s="1"/>
      <c r="BK130" s="1"/>
      <c r="BL130" s="1"/>
      <c r="BM130" s="1"/>
      <c r="BN130" s="1"/>
      <c r="BO130" s="1"/>
      <c r="BP130" s="1"/>
      <c r="BQ130" s="1"/>
      <c r="BR130" s="1"/>
      <c r="BS130" s="1"/>
      <c r="BT130" s="1"/>
      <c r="BU130" s="1"/>
      <c r="BV130" s="1"/>
      <c r="BW130" s="1"/>
      <c r="BX130" s="1"/>
      <c r="BY130" s="1"/>
      <c r="BZ130" s="1"/>
      <c r="CA130" s="1"/>
      <c r="CB130" s="1"/>
      <c r="CC130" s="1"/>
      <c r="CD130" s="1"/>
      <c r="CE130" s="1"/>
      <c r="CF130" s="1"/>
      <c r="CG130" s="1"/>
      <c r="CH130" s="1"/>
      <c r="CI130" s="1"/>
      <c r="CJ130" s="1"/>
      <c r="CK130" s="1"/>
      <c r="CL130" s="1"/>
      <c r="CM130" s="1"/>
      <c r="CN130" s="1"/>
      <c r="CO130" s="1"/>
      <c r="CP130" s="1"/>
      <c r="CQ130" s="1"/>
      <c r="CR130" s="1"/>
      <c r="CS130" s="1"/>
      <c r="CT130" s="1"/>
      <c r="CU130" s="1"/>
      <c r="CV130" s="1"/>
      <c r="CW130" s="1"/>
      <c r="CX130" s="1"/>
      <c r="CY130" s="1"/>
      <c r="CZ130" s="1"/>
      <c r="DA130" s="1"/>
      <c r="DB130" s="1"/>
      <c r="DC130" s="1"/>
      <c r="DD130" s="1"/>
      <c r="DE130" s="1"/>
      <c r="DF130" s="1"/>
      <c r="DG130" s="1"/>
      <c r="DH130" s="1"/>
      <c r="DI130" s="1"/>
      <c r="DJ130" s="1"/>
      <c r="DK130" s="1"/>
      <c r="DL130" s="1"/>
      <c r="DM130" s="1"/>
      <c r="DN130" s="1"/>
      <c r="DO130" s="1"/>
      <c r="DP130" s="1"/>
      <c r="DQ130" s="1"/>
      <c r="DR130" s="1"/>
      <c r="DS130" s="1"/>
      <c r="DT130" s="1"/>
      <c r="DU130" s="1"/>
      <c r="DV130" s="1"/>
      <c r="DW130" s="1"/>
      <c r="DX130" s="1"/>
      <c r="DY130" s="1"/>
      <c r="DZ130" s="1"/>
      <c r="EA130" s="1"/>
      <c r="EB130" s="1"/>
      <c r="EC130" s="1"/>
      <c r="ED130" s="1"/>
      <c r="EE130" s="1"/>
      <c r="EF130" s="1"/>
      <c r="EG130" s="1"/>
      <c r="EH130" s="1"/>
      <c r="EI130" s="1"/>
      <c r="EJ130" s="1"/>
      <c r="EK130" s="1"/>
      <c r="EL130" s="1"/>
      <c r="EM130" s="1"/>
      <c r="EN130" s="1"/>
      <c r="EO130" s="1"/>
      <c r="EP130" s="1"/>
      <c r="EQ130" s="1"/>
      <c r="ER130" s="1"/>
      <c r="ES130" s="1"/>
      <c r="ET130" s="1"/>
      <c r="WZB130" s="1"/>
      <c r="WZC130" s="1"/>
      <c r="WZD130" s="1"/>
      <c r="WZE130" s="1"/>
      <c r="WZF130" s="1"/>
      <c r="WZG130" s="1"/>
      <c r="WZH130" s="1"/>
      <c r="WZI130" s="1"/>
      <c r="WZJ130" s="1"/>
      <c r="WZK130" s="1"/>
      <c r="WZL130" s="1"/>
      <c r="WZM130" s="1"/>
      <c r="WZN130" s="1"/>
      <c r="WZO130" s="1"/>
      <c r="WZP130" s="1"/>
      <c r="WZQ130" s="1"/>
      <c r="WZR130" s="1"/>
      <c r="WZS130" s="1"/>
      <c r="WZT130" s="1"/>
      <c r="WZU130" s="1"/>
      <c r="WZV130" s="1"/>
      <c r="WZW130" s="1"/>
      <c r="WZX130" s="1"/>
      <c r="WZY130" s="1"/>
      <c r="WZZ130" s="1"/>
      <c r="XAA130" s="1"/>
      <c r="XAB130" s="1"/>
      <c r="XAC130" s="1"/>
      <c r="XAD130" s="1"/>
      <c r="XAE130" s="1"/>
      <c r="XAF130" s="1"/>
      <c r="XAG130" s="1"/>
      <c r="XAH130" s="1"/>
      <c r="XAI130" s="1"/>
      <c r="XAJ130" s="1"/>
      <c r="XAK130" s="1"/>
      <c r="XAL130" s="1"/>
      <c r="XAM130" s="1"/>
      <c r="XAN130" s="1"/>
      <c r="XAO130" s="1"/>
      <c r="XAP130" s="1"/>
      <c r="XAQ130" s="1"/>
      <c r="XAR130" s="1"/>
      <c r="XAS130" s="1"/>
      <c r="XAT130" s="1"/>
      <c r="XAU130" s="1"/>
      <c r="XAV130" s="1"/>
      <c r="XAW130" s="1"/>
      <c r="XAX130" s="1"/>
      <c r="XAY130" s="1"/>
      <c r="XAZ130" s="1"/>
      <c r="XBA130" s="1"/>
      <c r="XBB130" s="1"/>
      <c r="XBC130" s="1"/>
      <c r="XBD130" s="1"/>
      <c r="XBE130" s="1"/>
      <c r="XBF130" s="1"/>
      <c r="XBG130" s="1"/>
      <c r="XBH130" s="1"/>
      <c r="XBI130" s="1"/>
      <c r="XBJ130" s="1"/>
      <c r="XBK130" s="1"/>
      <c r="XBL130" s="1"/>
      <c r="XBM130" s="1"/>
      <c r="XBN130" s="1"/>
      <c r="XBO130" s="1"/>
      <c r="XBP130" s="1"/>
      <c r="XBQ130" s="1"/>
      <c r="XBR130" s="1"/>
      <c r="XBS130" s="1"/>
      <c r="XBT130" s="1"/>
      <c r="XBU130" s="1"/>
      <c r="XBV130" s="1"/>
      <c r="XBW130" s="1"/>
      <c r="XBX130" s="1"/>
      <c r="XBY130" s="1"/>
      <c r="XBZ130" s="1"/>
      <c r="XCA130" s="1"/>
      <c r="XCB130" s="1"/>
      <c r="XCC130" s="1"/>
      <c r="XCD130" s="1"/>
      <c r="XCE130" s="1"/>
      <c r="XCF130" s="1"/>
      <c r="XCG130" s="1"/>
      <c r="XCH130" s="1"/>
      <c r="XCI130" s="1"/>
      <c r="XCJ130" s="1"/>
      <c r="XCK130" s="1"/>
      <c r="XCL130" s="1"/>
      <c r="XCM130" s="1"/>
      <c r="XCN130" s="1"/>
      <c r="XCO130" s="1"/>
      <c r="XCP130" s="1"/>
      <c r="XCQ130" s="1"/>
      <c r="XCR130" s="1"/>
      <c r="XCS130" s="1"/>
      <c r="XCT130" s="1"/>
      <c r="XCU130" s="1"/>
      <c r="XCV130" s="1"/>
      <c r="XCW130" s="1"/>
      <c r="XCX130" s="1"/>
      <c r="XCY130" s="1"/>
      <c r="XCZ130" s="1"/>
      <c r="XDA130" s="1"/>
      <c r="XDB130" s="1"/>
      <c r="XDC130" s="1"/>
      <c r="XDD130" s="1"/>
      <c r="XDE130" s="1"/>
      <c r="XDF130" s="1"/>
      <c r="XDG130" s="1"/>
      <c r="XDH130" s="1"/>
      <c r="XDI130" s="1"/>
      <c r="XDJ130" s="1"/>
      <c r="XDK130" s="1"/>
      <c r="XDL130" s="1"/>
      <c r="XDM130" s="1"/>
      <c r="XDN130" s="1"/>
      <c r="XDO130" s="1"/>
      <c r="XDP130" s="1"/>
      <c r="XDQ130" s="1"/>
      <c r="XDR130" s="1"/>
      <c r="XDS130" s="1"/>
      <c r="XDT130" s="1"/>
      <c r="XDU130" s="1"/>
      <c r="XDV130" s="1"/>
      <c r="XDW130" s="1"/>
      <c r="XDX130" s="1"/>
      <c r="XDY130" s="1"/>
      <c r="XDZ130" s="1"/>
      <c r="XEA130" s="1"/>
      <c r="XEB130" s="1"/>
      <c r="XEC130" s="1"/>
      <c r="XED130" s="1"/>
      <c r="XEE130" s="1"/>
      <c r="XEF130" s="1"/>
      <c r="XEG130" s="1"/>
      <c r="XEH130" s="1"/>
      <c r="XEI130" s="1"/>
      <c r="XEJ130" s="1"/>
      <c r="XEK130" s="1"/>
      <c r="XEL130" s="1"/>
      <c r="XEM130" s="1"/>
      <c r="XEN130" s="1"/>
      <c r="XEO130" s="1"/>
      <c r="XEP130" s="1"/>
      <c r="XEQ130" s="1"/>
      <c r="XER130" s="1"/>
      <c r="XES130" s="1"/>
      <c r="XET130" s="1"/>
      <c r="XEU130" s="1"/>
      <c r="XEV130" s="1"/>
      <c r="XEW130" s="1"/>
      <c r="XEX130" s="1"/>
      <c r="XEY130" s="1"/>
      <c r="XEZ130" s="1"/>
      <c r="XFA130" s="1"/>
      <c r="XFB130" s="1"/>
      <c r="XFC130" s="1"/>
    </row>
    <row r="131" spans="1:150 16226:16383" s="2" customFormat="1" ht="20.25" x14ac:dyDescent="0.25">
      <c r="A131" s="143">
        <f>A130+1</f>
        <v>2</v>
      </c>
      <c r="B131" s="144"/>
      <c r="C131" s="62" t="s">
        <v>329</v>
      </c>
      <c r="D131" s="100">
        <v>360</v>
      </c>
      <c r="E131" s="93">
        <f t="shared" ref="E131:E194" si="0">D131*10.764</f>
        <v>3875.04</v>
      </c>
      <c r="F131" s="87" t="s">
        <v>92</v>
      </c>
      <c r="G131" s="87" t="s">
        <v>92</v>
      </c>
      <c r="H131" s="103">
        <v>45856</v>
      </c>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c r="BE131" s="1"/>
      <c r="BF131" s="1"/>
      <c r="BG131" s="1"/>
      <c r="BH131" s="1"/>
      <c r="BI131" s="1"/>
      <c r="BJ131" s="1"/>
      <c r="BK131" s="1"/>
      <c r="BL131" s="1"/>
      <c r="BM131" s="1"/>
      <c r="BN131" s="1"/>
      <c r="BO131" s="1"/>
      <c r="BP131" s="1"/>
      <c r="BQ131" s="1"/>
      <c r="BR131" s="1"/>
      <c r="BS131" s="1"/>
      <c r="BT131" s="1"/>
      <c r="BU131" s="1"/>
      <c r="BV131" s="1"/>
      <c r="BW131" s="1"/>
      <c r="BX131" s="1"/>
      <c r="BY131" s="1"/>
      <c r="BZ131" s="1"/>
      <c r="CA131" s="1"/>
      <c r="CB131" s="1"/>
      <c r="CC131" s="1"/>
      <c r="CD131" s="1"/>
      <c r="CE131" s="1"/>
      <c r="CF131" s="1"/>
      <c r="CG131" s="1"/>
      <c r="CH131" s="1"/>
      <c r="CI131" s="1"/>
      <c r="CJ131" s="1"/>
      <c r="CK131" s="1"/>
      <c r="CL131" s="1"/>
      <c r="CM131" s="1"/>
      <c r="CN131" s="1"/>
      <c r="CO131" s="1"/>
      <c r="CP131" s="1"/>
      <c r="CQ131" s="1"/>
      <c r="CR131" s="1"/>
      <c r="CS131" s="1"/>
      <c r="CT131" s="1"/>
      <c r="CU131" s="1"/>
      <c r="CV131" s="1"/>
      <c r="CW131" s="1"/>
      <c r="CX131" s="1"/>
      <c r="CY131" s="1"/>
      <c r="CZ131" s="1"/>
      <c r="DA131" s="1"/>
      <c r="DB131" s="1"/>
      <c r="DC131" s="1"/>
      <c r="DD131" s="1"/>
      <c r="DE131" s="1"/>
      <c r="DF131" s="1"/>
      <c r="DG131" s="1"/>
      <c r="DH131" s="1"/>
      <c r="DI131" s="1"/>
      <c r="DJ131" s="1"/>
      <c r="DK131" s="1"/>
      <c r="DL131" s="1"/>
      <c r="DM131" s="1"/>
      <c r="DN131" s="1"/>
      <c r="DO131" s="1"/>
      <c r="DP131" s="1"/>
      <c r="DQ131" s="1"/>
      <c r="DR131" s="1"/>
      <c r="DS131" s="1"/>
      <c r="DT131" s="1"/>
      <c r="DU131" s="1"/>
      <c r="DV131" s="1"/>
      <c r="DW131" s="1"/>
      <c r="DX131" s="1"/>
      <c r="DY131" s="1"/>
      <c r="DZ131" s="1"/>
      <c r="EA131" s="1"/>
      <c r="EB131" s="1"/>
      <c r="EC131" s="1"/>
      <c r="ED131" s="1"/>
      <c r="EE131" s="1"/>
      <c r="EF131" s="1"/>
      <c r="EG131" s="1"/>
      <c r="EH131" s="1"/>
      <c r="EI131" s="1"/>
      <c r="EJ131" s="1"/>
      <c r="EK131" s="1"/>
      <c r="EL131" s="1"/>
      <c r="EM131" s="1"/>
      <c r="EN131" s="1"/>
      <c r="EO131" s="1"/>
      <c r="EP131" s="1"/>
      <c r="EQ131" s="1"/>
      <c r="ER131" s="1"/>
      <c r="ES131" s="1"/>
      <c r="ET131" s="1"/>
      <c r="WZB131" s="1"/>
      <c r="WZC131" s="1"/>
      <c r="WZD131" s="1"/>
      <c r="WZE131" s="1"/>
      <c r="WZF131" s="1"/>
      <c r="WZG131" s="1"/>
      <c r="WZH131" s="1"/>
      <c r="WZI131" s="1"/>
      <c r="WZJ131" s="1"/>
      <c r="WZK131" s="1"/>
      <c r="WZL131" s="1"/>
      <c r="WZM131" s="1"/>
      <c r="WZN131" s="1"/>
      <c r="WZO131" s="1"/>
      <c r="WZP131" s="1"/>
      <c r="WZQ131" s="1"/>
      <c r="WZR131" s="1"/>
      <c r="WZS131" s="1"/>
      <c r="WZT131" s="1"/>
      <c r="WZU131" s="1"/>
      <c r="WZV131" s="1"/>
      <c r="WZW131" s="1"/>
      <c r="WZX131" s="1"/>
      <c r="WZY131" s="1"/>
      <c r="WZZ131" s="1"/>
      <c r="XAA131" s="1"/>
      <c r="XAB131" s="1"/>
      <c r="XAC131" s="1"/>
      <c r="XAD131" s="1"/>
      <c r="XAE131" s="1"/>
      <c r="XAF131" s="1"/>
      <c r="XAG131" s="1"/>
      <c r="XAH131" s="1"/>
      <c r="XAI131" s="1"/>
      <c r="XAJ131" s="1"/>
      <c r="XAK131" s="1"/>
      <c r="XAL131" s="1"/>
      <c r="XAM131" s="1"/>
      <c r="XAN131" s="1"/>
      <c r="XAO131" s="1"/>
      <c r="XAP131" s="1"/>
      <c r="XAQ131" s="1"/>
      <c r="XAR131" s="1"/>
      <c r="XAS131" s="1"/>
      <c r="XAT131" s="1"/>
      <c r="XAU131" s="1"/>
      <c r="XAV131" s="1"/>
      <c r="XAW131" s="1"/>
      <c r="XAX131" s="1"/>
      <c r="XAY131" s="1"/>
      <c r="XAZ131" s="1"/>
      <c r="XBA131" s="1"/>
      <c r="XBB131" s="1"/>
      <c r="XBC131" s="1"/>
      <c r="XBD131" s="1"/>
      <c r="XBE131" s="1"/>
      <c r="XBF131" s="1"/>
      <c r="XBG131" s="1"/>
      <c r="XBH131" s="1"/>
      <c r="XBI131" s="1"/>
      <c r="XBJ131" s="1"/>
      <c r="XBK131" s="1"/>
      <c r="XBL131" s="1"/>
      <c r="XBM131" s="1"/>
      <c r="XBN131" s="1"/>
      <c r="XBO131" s="1"/>
      <c r="XBP131" s="1"/>
      <c r="XBQ131" s="1"/>
      <c r="XBR131" s="1"/>
      <c r="XBS131" s="1"/>
      <c r="XBT131" s="1"/>
      <c r="XBU131" s="1"/>
      <c r="XBV131" s="1"/>
      <c r="XBW131" s="1"/>
      <c r="XBX131" s="1"/>
      <c r="XBY131" s="1"/>
      <c r="XBZ131" s="1"/>
      <c r="XCA131" s="1"/>
      <c r="XCB131" s="1"/>
      <c r="XCC131" s="1"/>
      <c r="XCD131" s="1"/>
      <c r="XCE131" s="1"/>
      <c r="XCF131" s="1"/>
      <c r="XCG131" s="1"/>
      <c r="XCH131" s="1"/>
      <c r="XCI131" s="1"/>
      <c r="XCJ131" s="1"/>
      <c r="XCK131" s="1"/>
      <c r="XCL131" s="1"/>
      <c r="XCM131" s="1"/>
      <c r="XCN131" s="1"/>
      <c r="XCO131" s="1"/>
      <c r="XCP131" s="1"/>
      <c r="XCQ131" s="1"/>
      <c r="XCR131" s="1"/>
      <c r="XCS131" s="1"/>
      <c r="XCT131" s="1"/>
      <c r="XCU131" s="1"/>
      <c r="XCV131" s="1"/>
      <c r="XCW131" s="1"/>
      <c r="XCX131" s="1"/>
      <c r="XCY131" s="1"/>
      <c r="XCZ131" s="1"/>
      <c r="XDA131" s="1"/>
      <c r="XDB131" s="1"/>
      <c r="XDC131" s="1"/>
      <c r="XDD131" s="1"/>
      <c r="XDE131" s="1"/>
      <c r="XDF131" s="1"/>
      <c r="XDG131" s="1"/>
      <c r="XDH131" s="1"/>
      <c r="XDI131" s="1"/>
      <c r="XDJ131" s="1"/>
      <c r="XDK131" s="1"/>
      <c r="XDL131" s="1"/>
      <c r="XDM131" s="1"/>
      <c r="XDN131" s="1"/>
      <c r="XDO131" s="1"/>
      <c r="XDP131" s="1"/>
      <c r="XDQ131" s="1"/>
      <c r="XDR131" s="1"/>
      <c r="XDS131" s="1"/>
      <c r="XDT131" s="1"/>
      <c r="XDU131" s="1"/>
      <c r="XDV131" s="1"/>
      <c r="XDW131" s="1"/>
      <c r="XDX131" s="1"/>
      <c r="XDY131" s="1"/>
      <c r="XDZ131" s="1"/>
      <c r="XEA131" s="1"/>
      <c r="XEB131" s="1"/>
      <c r="XEC131" s="1"/>
      <c r="XED131" s="1"/>
      <c r="XEE131" s="1"/>
      <c r="XEF131" s="1"/>
      <c r="XEG131" s="1"/>
      <c r="XEH131" s="1"/>
      <c r="XEI131" s="1"/>
      <c r="XEJ131" s="1"/>
      <c r="XEK131" s="1"/>
      <c r="XEL131" s="1"/>
      <c r="XEM131" s="1"/>
      <c r="XEN131" s="1"/>
      <c r="XEO131" s="1"/>
      <c r="XEP131" s="1"/>
      <c r="XEQ131" s="1"/>
      <c r="XER131" s="1"/>
      <c r="XES131" s="1"/>
      <c r="XET131" s="1"/>
      <c r="XEU131" s="1"/>
      <c r="XEV131" s="1"/>
      <c r="XEW131" s="1"/>
      <c r="XEX131" s="1"/>
      <c r="XEY131" s="1"/>
      <c r="XEZ131" s="1"/>
      <c r="XFA131" s="1"/>
      <c r="XFB131" s="1"/>
      <c r="XFC131" s="1"/>
    </row>
    <row r="132" spans="1:150 16226:16383" s="2" customFormat="1" ht="20.25" x14ac:dyDescent="0.25">
      <c r="A132" s="143">
        <f t="shared" ref="A132:A195" si="1">A131+1</f>
        <v>3</v>
      </c>
      <c r="B132" s="144"/>
      <c r="C132" s="62" t="s">
        <v>329</v>
      </c>
      <c r="D132" s="100">
        <v>360</v>
      </c>
      <c r="E132" s="93">
        <f t="shared" si="0"/>
        <v>3875.04</v>
      </c>
      <c r="F132" s="95" t="s">
        <v>92</v>
      </c>
      <c r="G132" s="87" t="s">
        <v>92</v>
      </c>
      <c r="H132" s="103">
        <v>45856</v>
      </c>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c r="BE132" s="1"/>
      <c r="BF132" s="1"/>
      <c r="BG132" s="1"/>
      <c r="BH132" s="1"/>
      <c r="BI132" s="1"/>
      <c r="BJ132" s="1"/>
      <c r="BK132" s="1"/>
      <c r="BL132" s="1"/>
      <c r="BM132" s="1"/>
      <c r="BN132" s="1"/>
      <c r="BO132" s="1"/>
      <c r="BP132" s="1"/>
      <c r="BQ132" s="1"/>
      <c r="BR132" s="1"/>
      <c r="BS132" s="1"/>
      <c r="BT132" s="1"/>
      <c r="BU132" s="1"/>
      <c r="BV132" s="1"/>
      <c r="BW132" s="1"/>
      <c r="BX132" s="1"/>
      <c r="BY132" s="1"/>
      <c r="BZ132" s="1"/>
      <c r="CA132" s="1"/>
      <c r="CB132" s="1"/>
      <c r="CC132" s="1"/>
      <c r="CD132" s="1"/>
      <c r="CE132" s="1"/>
      <c r="CF132" s="1"/>
      <c r="CG132" s="1"/>
      <c r="CH132" s="1"/>
      <c r="CI132" s="1"/>
      <c r="CJ132" s="1"/>
      <c r="CK132" s="1"/>
      <c r="CL132" s="1"/>
      <c r="CM132" s="1"/>
      <c r="CN132" s="1"/>
      <c r="CO132" s="1"/>
      <c r="CP132" s="1"/>
      <c r="CQ132" s="1"/>
      <c r="CR132" s="1"/>
      <c r="CS132" s="1"/>
      <c r="CT132" s="1"/>
      <c r="CU132" s="1"/>
      <c r="CV132" s="1"/>
      <c r="CW132" s="1"/>
      <c r="CX132" s="1"/>
      <c r="CY132" s="1"/>
      <c r="CZ132" s="1"/>
      <c r="DA132" s="1"/>
      <c r="DB132" s="1"/>
      <c r="DC132" s="1"/>
      <c r="DD132" s="1"/>
      <c r="DE132" s="1"/>
      <c r="DF132" s="1"/>
      <c r="DG132" s="1"/>
      <c r="DH132" s="1"/>
      <c r="DI132" s="1"/>
      <c r="DJ132" s="1"/>
      <c r="DK132" s="1"/>
      <c r="DL132" s="1"/>
      <c r="DM132" s="1"/>
      <c r="DN132" s="1"/>
      <c r="DO132" s="1"/>
      <c r="DP132" s="1"/>
      <c r="DQ132" s="1"/>
      <c r="DR132" s="1"/>
      <c r="DS132" s="1"/>
      <c r="DT132" s="1"/>
      <c r="DU132" s="1"/>
      <c r="DV132" s="1"/>
      <c r="DW132" s="1"/>
      <c r="DX132" s="1"/>
      <c r="DY132" s="1"/>
      <c r="DZ132" s="1"/>
      <c r="EA132" s="1"/>
      <c r="EB132" s="1"/>
      <c r="EC132" s="1"/>
      <c r="ED132" s="1"/>
      <c r="EE132" s="1"/>
      <c r="EF132" s="1"/>
      <c r="EG132" s="1"/>
      <c r="EH132" s="1"/>
      <c r="EI132" s="1"/>
      <c r="EJ132" s="1"/>
      <c r="EK132" s="1"/>
      <c r="EL132" s="1"/>
      <c r="EM132" s="1"/>
      <c r="EN132" s="1"/>
      <c r="EO132" s="1"/>
      <c r="EP132" s="1"/>
      <c r="EQ132" s="1"/>
      <c r="ER132" s="1"/>
      <c r="ES132" s="1"/>
      <c r="ET132" s="1"/>
      <c r="WZB132" s="1"/>
      <c r="WZC132" s="1"/>
      <c r="WZD132" s="1"/>
      <c r="WZE132" s="1"/>
      <c r="WZF132" s="1"/>
      <c r="WZG132" s="1"/>
      <c r="WZH132" s="1"/>
      <c r="WZI132" s="1"/>
      <c r="WZJ132" s="1"/>
      <c r="WZK132" s="1"/>
      <c r="WZL132" s="1"/>
      <c r="WZM132" s="1"/>
      <c r="WZN132" s="1"/>
      <c r="WZO132" s="1"/>
      <c r="WZP132" s="1"/>
      <c r="WZQ132" s="1"/>
      <c r="WZR132" s="1"/>
      <c r="WZS132" s="1"/>
      <c r="WZT132" s="1"/>
      <c r="WZU132" s="1"/>
      <c r="WZV132" s="1"/>
      <c r="WZW132" s="1"/>
      <c r="WZX132" s="1"/>
      <c r="WZY132" s="1"/>
      <c r="WZZ132" s="1"/>
      <c r="XAA132" s="1"/>
      <c r="XAB132" s="1"/>
      <c r="XAC132" s="1"/>
      <c r="XAD132" s="1"/>
      <c r="XAE132" s="1"/>
      <c r="XAF132" s="1"/>
      <c r="XAG132" s="1"/>
      <c r="XAH132" s="1"/>
      <c r="XAI132" s="1"/>
      <c r="XAJ132" s="1"/>
      <c r="XAK132" s="1"/>
      <c r="XAL132" s="1"/>
      <c r="XAM132" s="1"/>
      <c r="XAN132" s="1"/>
      <c r="XAO132" s="1"/>
      <c r="XAP132" s="1"/>
      <c r="XAQ132" s="1"/>
      <c r="XAR132" s="1"/>
      <c r="XAS132" s="1"/>
      <c r="XAT132" s="1"/>
      <c r="XAU132" s="1"/>
      <c r="XAV132" s="1"/>
      <c r="XAW132" s="1"/>
      <c r="XAX132" s="1"/>
      <c r="XAY132" s="1"/>
      <c r="XAZ132" s="1"/>
      <c r="XBA132" s="1"/>
      <c r="XBB132" s="1"/>
      <c r="XBC132" s="1"/>
      <c r="XBD132" s="1"/>
      <c r="XBE132" s="1"/>
      <c r="XBF132" s="1"/>
      <c r="XBG132" s="1"/>
      <c r="XBH132" s="1"/>
      <c r="XBI132" s="1"/>
      <c r="XBJ132" s="1"/>
      <c r="XBK132" s="1"/>
      <c r="XBL132" s="1"/>
      <c r="XBM132" s="1"/>
      <c r="XBN132" s="1"/>
      <c r="XBO132" s="1"/>
      <c r="XBP132" s="1"/>
      <c r="XBQ132" s="1"/>
      <c r="XBR132" s="1"/>
      <c r="XBS132" s="1"/>
      <c r="XBT132" s="1"/>
      <c r="XBU132" s="1"/>
      <c r="XBV132" s="1"/>
      <c r="XBW132" s="1"/>
      <c r="XBX132" s="1"/>
      <c r="XBY132" s="1"/>
      <c r="XBZ132" s="1"/>
      <c r="XCA132" s="1"/>
      <c r="XCB132" s="1"/>
      <c r="XCC132" s="1"/>
      <c r="XCD132" s="1"/>
      <c r="XCE132" s="1"/>
      <c r="XCF132" s="1"/>
      <c r="XCG132" s="1"/>
      <c r="XCH132" s="1"/>
      <c r="XCI132" s="1"/>
      <c r="XCJ132" s="1"/>
      <c r="XCK132" s="1"/>
      <c r="XCL132" s="1"/>
      <c r="XCM132" s="1"/>
      <c r="XCN132" s="1"/>
      <c r="XCO132" s="1"/>
      <c r="XCP132" s="1"/>
      <c r="XCQ132" s="1"/>
      <c r="XCR132" s="1"/>
      <c r="XCS132" s="1"/>
      <c r="XCT132" s="1"/>
      <c r="XCU132" s="1"/>
      <c r="XCV132" s="1"/>
      <c r="XCW132" s="1"/>
      <c r="XCX132" s="1"/>
      <c r="XCY132" s="1"/>
      <c r="XCZ132" s="1"/>
      <c r="XDA132" s="1"/>
      <c r="XDB132" s="1"/>
      <c r="XDC132" s="1"/>
      <c r="XDD132" s="1"/>
      <c r="XDE132" s="1"/>
      <c r="XDF132" s="1"/>
      <c r="XDG132" s="1"/>
      <c r="XDH132" s="1"/>
      <c r="XDI132" s="1"/>
      <c r="XDJ132" s="1"/>
      <c r="XDK132" s="1"/>
      <c r="XDL132" s="1"/>
      <c r="XDM132" s="1"/>
      <c r="XDN132" s="1"/>
      <c r="XDO132" s="1"/>
      <c r="XDP132" s="1"/>
      <c r="XDQ132" s="1"/>
      <c r="XDR132" s="1"/>
      <c r="XDS132" s="1"/>
      <c r="XDT132" s="1"/>
      <c r="XDU132" s="1"/>
      <c r="XDV132" s="1"/>
      <c r="XDW132" s="1"/>
      <c r="XDX132" s="1"/>
      <c r="XDY132" s="1"/>
      <c r="XDZ132" s="1"/>
      <c r="XEA132" s="1"/>
      <c r="XEB132" s="1"/>
      <c r="XEC132" s="1"/>
      <c r="XED132" s="1"/>
      <c r="XEE132" s="1"/>
      <c r="XEF132" s="1"/>
      <c r="XEG132" s="1"/>
      <c r="XEH132" s="1"/>
      <c r="XEI132" s="1"/>
      <c r="XEJ132" s="1"/>
      <c r="XEK132" s="1"/>
      <c r="XEL132" s="1"/>
      <c r="XEM132" s="1"/>
      <c r="XEN132" s="1"/>
      <c r="XEO132" s="1"/>
      <c r="XEP132" s="1"/>
      <c r="XEQ132" s="1"/>
      <c r="XER132" s="1"/>
      <c r="XES132" s="1"/>
      <c r="XET132" s="1"/>
      <c r="XEU132" s="1"/>
      <c r="XEV132" s="1"/>
      <c r="XEW132" s="1"/>
      <c r="XEX132" s="1"/>
      <c r="XEY132" s="1"/>
      <c r="XEZ132" s="1"/>
      <c r="XFA132" s="1"/>
      <c r="XFB132" s="1"/>
      <c r="XFC132" s="1"/>
    </row>
    <row r="133" spans="1:150 16226:16383" s="2" customFormat="1" ht="20.25" customHeight="1" x14ac:dyDescent="0.25">
      <c r="A133" s="143">
        <f t="shared" si="1"/>
        <v>4</v>
      </c>
      <c r="B133" s="144"/>
      <c r="C133" s="62" t="s">
        <v>329</v>
      </c>
      <c r="D133" s="100">
        <v>360</v>
      </c>
      <c r="E133" s="93">
        <f t="shared" si="0"/>
        <v>3875.04</v>
      </c>
      <c r="F133" s="87" t="s">
        <v>92</v>
      </c>
      <c r="G133" s="87" t="s">
        <v>92</v>
      </c>
      <c r="H133" s="103">
        <v>45856</v>
      </c>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c r="BE133" s="1"/>
      <c r="BF133" s="1"/>
      <c r="BG133" s="1"/>
      <c r="BH133" s="1"/>
      <c r="BI133" s="1"/>
      <c r="BJ133" s="1"/>
      <c r="BK133" s="1"/>
      <c r="BL133" s="1"/>
      <c r="BM133" s="1"/>
      <c r="BN133" s="1"/>
      <c r="BO133" s="1"/>
      <c r="BP133" s="1"/>
      <c r="BQ133" s="1"/>
      <c r="BR133" s="1"/>
      <c r="BS133" s="1"/>
      <c r="BT133" s="1"/>
      <c r="BU133" s="1"/>
      <c r="BV133" s="1"/>
      <c r="BW133" s="1"/>
      <c r="BX133" s="1"/>
      <c r="BY133" s="1"/>
      <c r="BZ133" s="1"/>
      <c r="CA133" s="1"/>
      <c r="CB133" s="1"/>
      <c r="CC133" s="1"/>
      <c r="CD133" s="1"/>
      <c r="CE133" s="1"/>
      <c r="CF133" s="1"/>
      <c r="CG133" s="1"/>
      <c r="CH133" s="1"/>
      <c r="CI133" s="1"/>
      <c r="CJ133" s="1"/>
      <c r="CK133" s="1"/>
      <c r="CL133" s="1"/>
      <c r="CM133" s="1"/>
      <c r="CN133" s="1"/>
      <c r="CO133" s="1"/>
      <c r="CP133" s="1"/>
      <c r="CQ133" s="1"/>
      <c r="CR133" s="1"/>
      <c r="CS133" s="1"/>
      <c r="CT133" s="1"/>
      <c r="CU133" s="1"/>
      <c r="CV133" s="1"/>
      <c r="CW133" s="1"/>
      <c r="CX133" s="1"/>
      <c r="CY133" s="1"/>
      <c r="CZ133" s="1"/>
      <c r="DA133" s="1"/>
      <c r="DB133" s="1"/>
      <c r="DC133" s="1"/>
      <c r="DD133" s="1"/>
      <c r="DE133" s="1"/>
      <c r="DF133" s="1"/>
      <c r="DG133" s="1"/>
      <c r="DH133" s="1"/>
      <c r="DI133" s="1"/>
      <c r="DJ133" s="1"/>
      <c r="DK133" s="1"/>
      <c r="DL133" s="1"/>
      <c r="DM133" s="1"/>
      <c r="DN133" s="1"/>
      <c r="DO133" s="1"/>
      <c r="DP133" s="1"/>
      <c r="DQ133" s="1"/>
      <c r="DR133" s="1"/>
      <c r="DS133" s="1"/>
      <c r="DT133" s="1"/>
      <c r="DU133" s="1"/>
      <c r="DV133" s="1"/>
      <c r="DW133" s="1"/>
      <c r="DX133" s="1"/>
      <c r="DY133" s="1"/>
      <c r="DZ133" s="1"/>
      <c r="EA133" s="1"/>
      <c r="EB133" s="1"/>
      <c r="EC133" s="1"/>
      <c r="ED133" s="1"/>
      <c r="EE133" s="1"/>
      <c r="EF133" s="1"/>
      <c r="EG133" s="1"/>
      <c r="EH133" s="1"/>
      <c r="EI133" s="1"/>
      <c r="EJ133" s="1"/>
      <c r="EK133" s="1"/>
      <c r="EL133" s="1"/>
      <c r="EM133" s="1"/>
      <c r="EN133" s="1"/>
      <c r="EO133" s="1"/>
      <c r="EP133" s="1"/>
      <c r="EQ133" s="1"/>
      <c r="ER133" s="1"/>
      <c r="ES133" s="1"/>
      <c r="ET133" s="1"/>
      <c r="WZB133" s="1"/>
      <c r="WZC133" s="1"/>
      <c r="WZD133" s="1"/>
      <c r="WZE133" s="1"/>
      <c r="WZF133" s="1"/>
      <c r="WZG133" s="1"/>
      <c r="WZH133" s="1"/>
      <c r="WZI133" s="1"/>
      <c r="WZJ133" s="1"/>
      <c r="WZK133" s="1"/>
      <c r="WZL133" s="1"/>
      <c r="WZM133" s="1"/>
      <c r="WZN133" s="1"/>
      <c r="WZO133" s="1"/>
      <c r="WZP133" s="1"/>
      <c r="WZQ133" s="1"/>
      <c r="WZR133" s="1"/>
      <c r="WZS133" s="1"/>
      <c r="WZT133" s="1"/>
      <c r="WZU133" s="1"/>
      <c r="WZV133" s="1"/>
      <c r="WZW133" s="1"/>
      <c r="WZX133" s="1"/>
      <c r="WZY133" s="1"/>
      <c r="WZZ133" s="1"/>
      <c r="XAA133" s="1"/>
      <c r="XAB133" s="1"/>
      <c r="XAC133" s="1"/>
      <c r="XAD133" s="1"/>
      <c r="XAE133" s="1"/>
      <c r="XAF133" s="1"/>
      <c r="XAG133" s="1"/>
      <c r="XAH133" s="1"/>
      <c r="XAI133" s="1"/>
      <c r="XAJ133" s="1"/>
      <c r="XAK133" s="1"/>
      <c r="XAL133" s="1"/>
      <c r="XAM133" s="1"/>
      <c r="XAN133" s="1"/>
      <c r="XAO133" s="1"/>
      <c r="XAP133" s="1"/>
      <c r="XAQ133" s="1"/>
      <c r="XAR133" s="1"/>
      <c r="XAS133" s="1"/>
      <c r="XAT133" s="1"/>
      <c r="XAU133" s="1"/>
      <c r="XAV133" s="1"/>
      <c r="XAW133" s="1"/>
      <c r="XAX133" s="1"/>
      <c r="XAY133" s="1"/>
      <c r="XAZ133" s="1"/>
      <c r="XBA133" s="1"/>
      <c r="XBB133" s="1"/>
      <c r="XBC133" s="1"/>
      <c r="XBD133" s="1"/>
      <c r="XBE133" s="1"/>
      <c r="XBF133" s="1"/>
      <c r="XBG133" s="1"/>
      <c r="XBH133" s="1"/>
      <c r="XBI133" s="1"/>
      <c r="XBJ133" s="1"/>
      <c r="XBK133" s="1"/>
      <c r="XBL133" s="1"/>
      <c r="XBM133" s="1"/>
      <c r="XBN133" s="1"/>
      <c r="XBO133" s="1"/>
      <c r="XBP133" s="1"/>
      <c r="XBQ133" s="1"/>
      <c r="XBR133" s="1"/>
      <c r="XBS133" s="1"/>
      <c r="XBT133" s="1"/>
      <c r="XBU133" s="1"/>
      <c r="XBV133" s="1"/>
      <c r="XBW133" s="1"/>
      <c r="XBX133" s="1"/>
      <c r="XBY133" s="1"/>
      <c r="XBZ133" s="1"/>
      <c r="XCA133" s="1"/>
      <c r="XCB133" s="1"/>
      <c r="XCC133" s="1"/>
      <c r="XCD133" s="1"/>
      <c r="XCE133" s="1"/>
      <c r="XCF133" s="1"/>
      <c r="XCG133" s="1"/>
      <c r="XCH133" s="1"/>
      <c r="XCI133" s="1"/>
      <c r="XCJ133" s="1"/>
      <c r="XCK133" s="1"/>
      <c r="XCL133" s="1"/>
      <c r="XCM133" s="1"/>
      <c r="XCN133" s="1"/>
      <c r="XCO133" s="1"/>
      <c r="XCP133" s="1"/>
      <c r="XCQ133" s="1"/>
      <c r="XCR133" s="1"/>
      <c r="XCS133" s="1"/>
      <c r="XCT133" s="1"/>
      <c r="XCU133" s="1"/>
      <c r="XCV133" s="1"/>
      <c r="XCW133" s="1"/>
      <c r="XCX133" s="1"/>
      <c r="XCY133" s="1"/>
      <c r="XCZ133" s="1"/>
      <c r="XDA133" s="1"/>
      <c r="XDB133" s="1"/>
      <c r="XDC133" s="1"/>
      <c r="XDD133" s="1"/>
      <c r="XDE133" s="1"/>
      <c r="XDF133" s="1"/>
      <c r="XDG133" s="1"/>
      <c r="XDH133" s="1"/>
      <c r="XDI133" s="1"/>
      <c r="XDJ133" s="1"/>
      <c r="XDK133" s="1"/>
      <c r="XDL133" s="1"/>
      <c r="XDM133" s="1"/>
      <c r="XDN133" s="1"/>
      <c r="XDO133" s="1"/>
      <c r="XDP133" s="1"/>
      <c r="XDQ133" s="1"/>
      <c r="XDR133" s="1"/>
      <c r="XDS133" s="1"/>
      <c r="XDT133" s="1"/>
      <c r="XDU133" s="1"/>
      <c r="XDV133" s="1"/>
      <c r="XDW133" s="1"/>
      <c r="XDX133" s="1"/>
      <c r="XDY133" s="1"/>
      <c r="XDZ133" s="1"/>
      <c r="XEA133" s="1"/>
      <c r="XEB133" s="1"/>
      <c r="XEC133" s="1"/>
      <c r="XED133" s="1"/>
      <c r="XEE133" s="1"/>
      <c r="XEF133" s="1"/>
      <c r="XEG133" s="1"/>
      <c r="XEH133" s="1"/>
      <c r="XEI133" s="1"/>
      <c r="XEJ133" s="1"/>
      <c r="XEK133" s="1"/>
      <c r="XEL133" s="1"/>
      <c r="XEM133" s="1"/>
      <c r="XEN133" s="1"/>
      <c r="XEO133" s="1"/>
      <c r="XEP133" s="1"/>
      <c r="XEQ133" s="1"/>
      <c r="XER133" s="1"/>
      <c r="XES133" s="1"/>
      <c r="XET133" s="1"/>
      <c r="XEU133" s="1"/>
      <c r="XEV133" s="1"/>
      <c r="XEW133" s="1"/>
      <c r="XEX133" s="1"/>
      <c r="XEY133" s="1"/>
      <c r="XEZ133" s="1"/>
      <c r="XFA133" s="1"/>
      <c r="XFB133" s="1"/>
      <c r="XFC133" s="1"/>
    </row>
    <row r="134" spans="1:150 16226:16383" s="2" customFormat="1" ht="20.25" customHeight="1" x14ac:dyDescent="0.25">
      <c r="A134" s="143">
        <f t="shared" si="1"/>
        <v>5</v>
      </c>
      <c r="B134" s="144"/>
      <c r="C134" s="62" t="s">
        <v>329</v>
      </c>
      <c r="D134" s="100">
        <v>360</v>
      </c>
      <c r="E134" s="93">
        <f t="shared" si="0"/>
        <v>3875.04</v>
      </c>
      <c r="F134" s="87" t="s">
        <v>92</v>
      </c>
      <c r="G134" s="87" t="s">
        <v>92</v>
      </c>
      <c r="H134" s="103">
        <v>45856</v>
      </c>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c r="BE134" s="1"/>
      <c r="BF134" s="1"/>
      <c r="BG134" s="1"/>
      <c r="BH134" s="1"/>
      <c r="BI134" s="1"/>
      <c r="BJ134" s="1"/>
      <c r="BK134" s="1"/>
      <c r="BL134" s="1"/>
      <c r="BM134" s="1"/>
      <c r="BN134" s="1"/>
      <c r="BO134" s="1"/>
      <c r="BP134" s="1"/>
      <c r="BQ134" s="1"/>
      <c r="BR134" s="1"/>
      <c r="BS134" s="1"/>
      <c r="BT134" s="1"/>
      <c r="BU134" s="1"/>
      <c r="BV134" s="1"/>
      <c r="BW134" s="1"/>
      <c r="BX134" s="1"/>
      <c r="BY134" s="1"/>
      <c r="BZ134" s="1"/>
      <c r="CA134" s="1"/>
      <c r="CB134" s="1"/>
      <c r="CC134" s="1"/>
      <c r="CD134" s="1"/>
      <c r="CE134" s="1"/>
      <c r="CF134" s="1"/>
      <c r="CG134" s="1"/>
      <c r="CH134" s="1"/>
      <c r="CI134" s="1"/>
      <c r="CJ134" s="1"/>
      <c r="CK134" s="1"/>
      <c r="CL134" s="1"/>
      <c r="CM134" s="1"/>
      <c r="CN134" s="1"/>
      <c r="CO134" s="1"/>
      <c r="CP134" s="1"/>
      <c r="CQ134" s="1"/>
      <c r="CR134" s="1"/>
      <c r="CS134" s="1"/>
      <c r="CT134" s="1"/>
      <c r="CU134" s="1"/>
      <c r="CV134" s="1"/>
      <c r="CW134" s="1"/>
      <c r="CX134" s="1"/>
      <c r="CY134" s="1"/>
      <c r="CZ134" s="1"/>
      <c r="DA134" s="1"/>
      <c r="DB134" s="1"/>
      <c r="DC134" s="1"/>
      <c r="DD134" s="1"/>
      <c r="DE134" s="1"/>
      <c r="DF134" s="1"/>
      <c r="DG134" s="1"/>
      <c r="DH134" s="1"/>
      <c r="DI134" s="1"/>
      <c r="DJ134" s="1"/>
      <c r="DK134" s="1"/>
      <c r="DL134" s="1"/>
      <c r="DM134" s="1"/>
      <c r="DN134" s="1"/>
      <c r="DO134" s="1"/>
      <c r="DP134" s="1"/>
      <c r="DQ134" s="1"/>
      <c r="DR134" s="1"/>
      <c r="DS134" s="1"/>
      <c r="DT134" s="1"/>
      <c r="DU134" s="1"/>
      <c r="DV134" s="1"/>
      <c r="DW134" s="1"/>
      <c r="DX134" s="1"/>
      <c r="DY134" s="1"/>
      <c r="DZ134" s="1"/>
      <c r="EA134" s="1"/>
      <c r="EB134" s="1"/>
      <c r="EC134" s="1"/>
      <c r="ED134" s="1"/>
      <c r="EE134" s="1"/>
      <c r="EF134" s="1"/>
      <c r="EG134" s="1"/>
      <c r="EH134" s="1"/>
      <c r="EI134" s="1"/>
      <c r="EJ134" s="1"/>
      <c r="EK134" s="1"/>
      <c r="EL134" s="1"/>
      <c r="EM134" s="1"/>
      <c r="EN134" s="1"/>
      <c r="EO134" s="1"/>
      <c r="EP134" s="1"/>
      <c r="EQ134" s="1"/>
      <c r="ER134" s="1"/>
      <c r="ES134" s="1"/>
      <c r="ET134" s="1"/>
      <c r="WZB134" s="1"/>
      <c r="WZC134" s="1"/>
      <c r="WZD134" s="1"/>
      <c r="WZE134" s="1"/>
      <c r="WZF134" s="1"/>
      <c r="WZG134" s="1"/>
      <c r="WZH134" s="1"/>
      <c r="WZI134" s="1"/>
      <c r="WZJ134" s="1"/>
      <c r="WZK134" s="1"/>
      <c r="WZL134" s="1"/>
      <c r="WZM134" s="1"/>
      <c r="WZN134" s="1"/>
      <c r="WZO134" s="1"/>
      <c r="WZP134" s="1"/>
      <c r="WZQ134" s="1"/>
      <c r="WZR134" s="1"/>
      <c r="WZS134" s="1"/>
      <c r="WZT134" s="1"/>
      <c r="WZU134" s="1"/>
      <c r="WZV134" s="1"/>
      <c r="WZW134" s="1"/>
      <c r="WZX134" s="1"/>
      <c r="WZY134" s="1"/>
      <c r="WZZ134" s="1"/>
      <c r="XAA134" s="1"/>
      <c r="XAB134" s="1"/>
      <c r="XAC134" s="1"/>
      <c r="XAD134" s="1"/>
      <c r="XAE134" s="1"/>
      <c r="XAF134" s="1"/>
      <c r="XAG134" s="1"/>
      <c r="XAH134" s="1"/>
      <c r="XAI134" s="1"/>
      <c r="XAJ134" s="1"/>
      <c r="XAK134" s="1"/>
      <c r="XAL134" s="1"/>
      <c r="XAM134" s="1"/>
      <c r="XAN134" s="1"/>
      <c r="XAO134" s="1"/>
      <c r="XAP134" s="1"/>
      <c r="XAQ134" s="1"/>
      <c r="XAR134" s="1"/>
      <c r="XAS134" s="1"/>
      <c r="XAT134" s="1"/>
      <c r="XAU134" s="1"/>
      <c r="XAV134" s="1"/>
      <c r="XAW134" s="1"/>
      <c r="XAX134" s="1"/>
      <c r="XAY134" s="1"/>
      <c r="XAZ134" s="1"/>
      <c r="XBA134" s="1"/>
      <c r="XBB134" s="1"/>
      <c r="XBC134" s="1"/>
      <c r="XBD134" s="1"/>
      <c r="XBE134" s="1"/>
      <c r="XBF134" s="1"/>
      <c r="XBG134" s="1"/>
      <c r="XBH134" s="1"/>
      <c r="XBI134" s="1"/>
      <c r="XBJ134" s="1"/>
      <c r="XBK134" s="1"/>
      <c r="XBL134" s="1"/>
      <c r="XBM134" s="1"/>
      <c r="XBN134" s="1"/>
      <c r="XBO134" s="1"/>
      <c r="XBP134" s="1"/>
      <c r="XBQ134" s="1"/>
      <c r="XBR134" s="1"/>
      <c r="XBS134" s="1"/>
      <c r="XBT134" s="1"/>
      <c r="XBU134" s="1"/>
      <c r="XBV134" s="1"/>
      <c r="XBW134" s="1"/>
      <c r="XBX134" s="1"/>
      <c r="XBY134" s="1"/>
      <c r="XBZ134" s="1"/>
      <c r="XCA134" s="1"/>
      <c r="XCB134" s="1"/>
      <c r="XCC134" s="1"/>
      <c r="XCD134" s="1"/>
      <c r="XCE134" s="1"/>
      <c r="XCF134" s="1"/>
      <c r="XCG134" s="1"/>
      <c r="XCH134" s="1"/>
      <c r="XCI134" s="1"/>
      <c r="XCJ134" s="1"/>
      <c r="XCK134" s="1"/>
      <c r="XCL134" s="1"/>
      <c r="XCM134" s="1"/>
      <c r="XCN134" s="1"/>
      <c r="XCO134" s="1"/>
      <c r="XCP134" s="1"/>
      <c r="XCQ134" s="1"/>
      <c r="XCR134" s="1"/>
      <c r="XCS134" s="1"/>
      <c r="XCT134" s="1"/>
      <c r="XCU134" s="1"/>
      <c r="XCV134" s="1"/>
      <c r="XCW134" s="1"/>
      <c r="XCX134" s="1"/>
      <c r="XCY134" s="1"/>
      <c r="XCZ134" s="1"/>
      <c r="XDA134" s="1"/>
      <c r="XDB134" s="1"/>
      <c r="XDC134" s="1"/>
      <c r="XDD134" s="1"/>
      <c r="XDE134" s="1"/>
      <c r="XDF134" s="1"/>
      <c r="XDG134" s="1"/>
      <c r="XDH134" s="1"/>
      <c r="XDI134" s="1"/>
      <c r="XDJ134" s="1"/>
      <c r="XDK134" s="1"/>
      <c r="XDL134" s="1"/>
      <c r="XDM134" s="1"/>
      <c r="XDN134" s="1"/>
      <c r="XDO134" s="1"/>
      <c r="XDP134" s="1"/>
      <c r="XDQ134" s="1"/>
      <c r="XDR134" s="1"/>
      <c r="XDS134" s="1"/>
      <c r="XDT134" s="1"/>
      <c r="XDU134" s="1"/>
      <c r="XDV134" s="1"/>
      <c r="XDW134" s="1"/>
      <c r="XDX134" s="1"/>
      <c r="XDY134" s="1"/>
      <c r="XDZ134" s="1"/>
      <c r="XEA134" s="1"/>
      <c r="XEB134" s="1"/>
      <c r="XEC134" s="1"/>
      <c r="XED134" s="1"/>
      <c r="XEE134" s="1"/>
      <c r="XEF134" s="1"/>
      <c r="XEG134" s="1"/>
      <c r="XEH134" s="1"/>
      <c r="XEI134" s="1"/>
      <c r="XEJ134" s="1"/>
      <c r="XEK134" s="1"/>
      <c r="XEL134" s="1"/>
      <c r="XEM134" s="1"/>
      <c r="XEN134" s="1"/>
      <c r="XEO134" s="1"/>
      <c r="XEP134" s="1"/>
      <c r="XEQ134" s="1"/>
      <c r="XER134" s="1"/>
      <c r="XES134" s="1"/>
      <c r="XET134" s="1"/>
      <c r="XEU134" s="1"/>
      <c r="XEV134" s="1"/>
      <c r="XEW134" s="1"/>
      <c r="XEX134" s="1"/>
      <c r="XEY134" s="1"/>
      <c r="XEZ134" s="1"/>
      <c r="XFA134" s="1"/>
      <c r="XFB134" s="1"/>
      <c r="XFC134" s="1"/>
    </row>
    <row r="135" spans="1:150 16226:16383" s="2" customFormat="1" ht="20.25" customHeight="1" x14ac:dyDescent="0.25">
      <c r="A135" s="143">
        <f t="shared" si="1"/>
        <v>6</v>
      </c>
      <c r="B135" s="144"/>
      <c r="C135" s="62" t="s">
        <v>329</v>
      </c>
      <c r="D135" s="100">
        <v>360</v>
      </c>
      <c r="E135" s="93">
        <f t="shared" si="0"/>
        <v>3875.04</v>
      </c>
      <c r="F135" s="87" t="s">
        <v>92</v>
      </c>
      <c r="G135" s="87" t="s">
        <v>92</v>
      </c>
      <c r="H135" s="103">
        <v>45856</v>
      </c>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c r="BE135" s="1"/>
      <c r="BF135" s="1"/>
      <c r="BG135" s="1"/>
      <c r="BH135" s="1"/>
      <c r="BI135" s="1"/>
      <c r="BJ135" s="1"/>
      <c r="BK135" s="1"/>
      <c r="BL135" s="1"/>
      <c r="BM135" s="1"/>
      <c r="BN135" s="1"/>
      <c r="BO135" s="1"/>
      <c r="BP135" s="1"/>
      <c r="BQ135" s="1"/>
      <c r="BR135" s="1"/>
      <c r="BS135" s="1"/>
      <c r="BT135" s="1"/>
      <c r="BU135" s="1"/>
      <c r="BV135" s="1"/>
      <c r="BW135" s="1"/>
      <c r="BX135" s="1"/>
      <c r="BY135" s="1"/>
      <c r="BZ135" s="1"/>
      <c r="CA135" s="1"/>
      <c r="CB135" s="1"/>
      <c r="CC135" s="1"/>
      <c r="CD135" s="1"/>
      <c r="CE135" s="1"/>
      <c r="CF135" s="1"/>
      <c r="CG135" s="1"/>
      <c r="CH135" s="1"/>
      <c r="CI135" s="1"/>
      <c r="CJ135" s="1"/>
      <c r="CK135" s="1"/>
      <c r="CL135" s="1"/>
      <c r="CM135" s="1"/>
      <c r="CN135" s="1"/>
      <c r="CO135" s="1"/>
      <c r="CP135" s="1"/>
      <c r="CQ135" s="1"/>
      <c r="CR135" s="1"/>
      <c r="CS135" s="1"/>
      <c r="CT135" s="1"/>
      <c r="CU135" s="1"/>
      <c r="CV135" s="1"/>
      <c r="CW135" s="1"/>
      <c r="CX135" s="1"/>
      <c r="CY135" s="1"/>
      <c r="CZ135" s="1"/>
      <c r="DA135" s="1"/>
      <c r="DB135" s="1"/>
      <c r="DC135" s="1"/>
      <c r="DD135" s="1"/>
      <c r="DE135" s="1"/>
      <c r="DF135" s="1"/>
      <c r="DG135" s="1"/>
      <c r="DH135" s="1"/>
      <c r="DI135" s="1"/>
      <c r="DJ135" s="1"/>
      <c r="DK135" s="1"/>
      <c r="DL135" s="1"/>
      <c r="DM135" s="1"/>
      <c r="DN135" s="1"/>
      <c r="DO135" s="1"/>
      <c r="DP135" s="1"/>
      <c r="DQ135" s="1"/>
      <c r="DR135" s="1"/>
      <c r="DS135" s="1"/>
      <c r="DT135" s="1"/>
      <c r="DU135" s="1"/>
      <c r="DV135" s="1"/>
      <c r="DW135" s="1"/>
      <c r="DX135" s="1"/>
      <c r="DY135" s="1"/>
      <c r="DZ135" s="1"/>
      <c r="EA135" s="1"/>
      <c r="EB135" s="1"/>
      <c r="EC135" s="1"/>
      <c r="ED135" s="1"/>
      <c r="EE135" s="1"/>
      <c r="EF135" s="1"/>
      <c r="EG135" s="1"/>
      <c r="EH135" s="1"/>
      <c r="EI135" s="1"/>
      <c r="EJ135" s="1"/>
      <c r="EK135" s="1"/>
      <c r="EL135" s="1"/>
      <c r="EM135" s="1"/>
      <c r="EN135" s="1"/>
      <c r="EO135" s="1"/>
      <c r="EP135" s="1"/>
      <c r="EQ135" s="1"/>
      <c r="ER135" s="1"/>
      <c r="ES135" s="1"/>
      <c r="ET135" s="1"/>
      <c r="WZB135" s="1"/>
      <c r="WZC135" s="1"/>
      <c r="WZD135" s="1"/>
      <c r="WZE135" s="1"/>
      <c r="WZF135" s="1"/>
      <c r="WZG135" s="1"/>
      <c r="WZH135" s="1"/>
      <c r="WZI135" s="1"/>
      <c r="WZJ135" s="1"/>
      <c r="WZK135" s="1"/>
      <c r="WZL135" s="1"/>
      <c r="WZM135" s="1"/>
      <c r="WZN135" s="1"/>
      <c r="WZO135" s="1"/>
      <c r="WZP135" s="1"/>
      <c r="WZQ135" s="1"/>
      <c r="WZR135" s="1"/>
      <c r="WZS135" s="1"/>
      <c r="WZT135" s="1"/>
      <c r="WZU135" s="1"/>
      <c r="WZV135" s="1"/>
      <c r="WZW135" s="1"/>
      <c r="WZX135" s="1"/>
      <c r="WZY135" s="1"/>
      <c r="WZZ135" s="1"/>
      <c r="XAA135" s="1"/>
      <c r="XAB135" s="1"/>
      <c r="XAC135" s="1"/>
      <c r="XAD135" s="1"/>
      <c r="XAE135" s="1"/>
      <c r="XAF135" s="1"/>
      <c r="XAG135" s="1"/>
      <c r="XAH135" s="1"/>
      <c r="XAI135" s="1"/>
      <c r="XAJ135" s="1"/>
      <c r="XAK135" s="1"/>
      <c r="XAL135" s="1"/>
      <c r="XAM135" s="1"/>
      <c r="XAN135" s="1"/>
      <c r="XAO135" s="1"/>
      <c r="XAP135" s="1"/>
      <c r="XAQ135" s="1"/>
      <c r="XAR135" s="1"/>
      <c r="XAS135" s="1"/>
      <c r="XAT135" s="1"/>
      <c r="XAU135" s="1"/>
      <c r="XAV135" s="1"/>
      <c r="XAW135" s="1"/>
      <c r="XAX135" s="1"/>
      <c r="XAY135" s="1"/>
      <c r="XAZ135" s="1"/>
      <c r="XBA135" s="1"/>
      <c r="XBB135" s="1"/>
      <c r="XBC135" s="1"/>
      <c r="XBD135" s="1"/>
      <c r="XBE135" s="1"/>
      <c r="XBF135" s="1"/>
      <c r="XBG135" s="1"/>
      <c r="XBH135" s="1"/>
      <c r="XBI135" s="1"/>
      <c r="XBJ135" s="1"/>
      <c r="XBK135" s="1"/>
      <c r="XBL135" s="1"/>
      <c r="XBM135" s="1"/>
      <c r="XBN135" s="1"/>
      <c r="XBO135" s="1"/>
      <c r="XBP135" s="1"/>
      <c r="XBQ135" s="1"/>
      <c r="XBR135" s="1"/>
      <c r="XBS135" s="1"/>
      <c r="XBT135" s="1"/>
      <c r="XBU135" s="1"/>
      <c r="XBV135" s="1"/>
      <c r="XBW135" s="1"/>
      <c r="XBX135" s="1"/>
      <c r="XBY135" s="1"/>
      <c r="XBZ135" s="1"/>
      <c r="XCA135" s="1"/>
      <c r="XCB135" s="1"/>
      <c r="XCC135" s="1"/>
      <c r="XCD135" s="1"/>
      <c r="XCE135" s="1"/>
      <c r="XCF135" s="1"/>
      <c r="XCG135" s="1"/>
      <c r="XCH135" s="1"/>
      <c r="XCI135" s="1"/>
      <c r="XCJ135" s="1"/>
      <c r="XCK135" s="1"/>
      <c r="XCL135" s="1"/>
      <c r="XCM135" s="1"/>
      <c r="XCN135" s="1"/>
      <c r="XCO135" s="1"/>
      <c r="XCP135" s="1"/>
      <c r="XCQ135" s="1"/>
      <c r="XCR135" s="1"/>
      <c r="XCS135" s="1"/>
      <c r="XCT135" s="1"/>
      <c r="XCU135" s="1"/>
      <c r="XCV135" s="1"/>
      <c r="XCW135" s="1"/>
      <c r="XCX135" s="1"/>
      <c r="XCY135" s="1"/>
      <c r="XCZ135" s="1"/>
      <c r="XDA135" s="1"/>
      <c r="XDB135" s="1"/>
      <c r="XDC135" s="1"/>
      <c r="XDD135" s="1"/>
      <c r="XDE135" s="1"/>
      <c r="XDF135" s="1"/>
      <c r="XDG135" s="1"/>
      <c r="XDH135" s="1"/>
      <c r="XDI135" s="1"/>
      <c r="XDJ135" s="1"/>
      <c r="XDK135" s="1"/>
      <c r="XDL135" s="1"/>
      <c r="XDM135" s="1"/>
      <c r="XDN135" s="1"/>
      <c r="XDO135" s="1"/>
      <c r="XDP135" s="1"/>
      <c r="XDQ135" s="1"/>
      <c r="XDR135" s="1"/>
      <c r="XDS135" s="1"/>
      <c r="XDT135" s="1"/>
      <c r="XDU135" s="1"/>
      <c r="XDV135" s="1"/>
      <c r="XDW135" s="1"/>
      <c r="XDX135" s="1"/>
      <c r="XDY135" s="1"/>
      <c r="XDZ135" s="1"/>
      <c r="XEA135" s="1"/>
      <c r="XEB135" s="1"/>
      <c r="XEC135" s="1"/>
      <c r="XED135" s="1"/>
      <c r="XEE135" s="1"/>
      <c r="XEF135" s="1"/>
      <c r="XEG135" s="1"/>
      <c r="XEH135" s="1"/>
      <c r="XEI135" s="1"/>
      <c r="XEJ135" s="1"/>
      <c r="XEK135" s="1"/>
      <c r="XEL135" s="1"/>
      <c r="XEM135" s="1"/>
      <c r="XEN135" s="1"/>
      <c r="XEO135" s="1"/>
      <c r="XEP135" s="1"/>
      <c r="XEQ135" s="1"/>
      <c r="XER135" s="1"/>
      <c r="XES135" s="1"/>
      <c r="XET135" s="1"/>
      <c r="XEU135" s="1"/>
      <c r="XEV135" s="1"/>
      <c r="XEW135" s="1"/>
      <c r="XEX135" s="1"/>
      <c r="XEY135" s="1"/>
      <c r="XEZ135" s="1"/>
      <c r="XFA135" s="1"/>
      <c r="XFB135" s="1"/>
      <c r="XFC135" s="1"/>
    </row>
    <row r="136" spans="1:150 16226:16383" s="2" customFormat="1" ht="20.25" customHeight="1" x14ac:dyDescent="0.25">
      <c r="A136" s="143">
        <f t="shared" si="1"/>
        <v>7</v>
      </c>
      <c r="B136" s="144"/>
      <c r="C136" s="62" t="s">
        <v>329</v>
      </c>
      <c r="D136" s="100">
        <v>360</v>
      </c>
      <c r="E136" s="93">
        <f t="shared" si="0"/>
        <v>3875.04</v>
      </c>
      <c r="F136" s="87" t="s">
        <v>92</v>
      </c>
      <c r="G136" s="87" t="s">
        <v>92</v>
      </c>
      <c r="H136" s="103">
        <v>45856</v>
      </c>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c r="BE136" s="1"/>
      <c r="BF136" s="1"/>
      <c r="BG136" s="1"/>
      <c r="BH136" s="1"/>
      <c r="BI136" s="1"/>
      <c r="BJ136" s="1"/>
      <c r="BK136" s="1"/>
      <c r="BL136" s="1"/>
      <c r="BM136" s="1"/>
      <c r="BN136" s="1"/>
      <c r="BO136" s="1"/>
      <c r="BP136" s="1"/>
      <c r="BQ136" s="1"/>
      <c r="BR136" s="1"/>
      <c r="BS136" s="1"/>
      <c r="BT136" s="1"/>
      <c r="BU136" s="1"/>
      <c r="BV136" s="1"/>
      <c r="BW136" s="1"/>
      <c r="BX136" s="1"/>
      <c r="BY136" s="1"/>
      <c r="BZ136" s="1"/>
      <c r="CA136" s="1"/>
      <c r="CB136" s="1"/>
      <c r="CC136" s="1"/>
      <c r="CD136" s="1"/>
      <c r="CE136" s="1"/>
      <c r="CF136" s="1"/>
      <c r="CG136" s="1"/>
      <c r="CH136" s="1"/>
      <c r="CI136" s="1"/>
      <c r="CJ136" s="1"/>
      <c r="CK136" s="1"/>
      <c r="CL136" s="1"/>
      <c r="CM136" s="1"/>
      <c r="CN136" s="1"/>
      <c r="CO136" s="1"/>
      <c r="CP136" s="1"/>
      <c r="CQ136" s="1"/>
      <c r="CR136" s="1"/>
      <c r="CS136" s="1"/>
      <c r="CT136" s="1"/>
      <c r="CU136" s="1"/>
      <c r="CV136" s="1"/>
      <c r="CW136" s="1"/>
      <c r="CX136" s="1"/>
      <c r="CY136" s="1"/>
      <c r="CZ136" s="1"/>
      <c r="DA136" s="1"/>
      <c r="DB136" s="1"/>
      <c r="DC136" s="1"/>
      <c r="DD136" s="1"/>
      <c r="DE136" s="1"/>
      <c r="DF136" s="1"/>
      <c r="DG136" s="1"/>
      <c r="DH136" s="1"/>
      <c r="DI136" s="1"/>
      <c r="DJ136" s="1"/>
      <c r="DK136" s="1"/>
      <c r="DL136" s="1"/>
      <c r="DM136" s="1"/>
      <c r="DN136" s="1"/>
      <c r="DO136" s="1"/>
      <c r="DP136" s="1"/>
      <c r="DQ136" s="1"/>
      <c r="DR136" s="1"/>
      <c r="DS136" s="1"/>
      <c r="DT136" s="1"/>
      <c r="DU136" s="1"/>
      <c r="DV136" s="1"/>
      <c r="DW136" s="1"/>
      <c r="DX136" s="1"/>
      <c r="DY136" s="1"/>
      <c r="DZ136" s="1"/>
      <c r="EA136" s="1"/>
      <c r="EB136" s="1"/>
      <c r="EC136" s="1"/>
      <c r="ED136" s="1"/>
      <c r="EE136" s="1"/>
      <c r="EF136" s="1"/>
      <c r="EG136" s="1"/>
      <c r="EH136" s="1"/>
      <c r="EI136" s="1"/>
      <c r="EJ136" s="1"/>
      <c r="EK136" s="1"/>
      <c r="EL136" s="1"/>
      <c r="EM136" s="1"/>
      <c r="EN136" s="1"/>
      <c r="EO136" s="1"/>
      <c r="EP136" s="1"/>
      <c r="EQ136" s="1"/>
      <c r="ER136" s="1"/>
      <c r="ES136" s="1"/>
      <c r="ET136" s="1"/>
      <c r="WZB136" s="1"/>
      <c r="WZC136" s="1"/>
      <c r="WZD136" s="1"/>
      <c r="WZE136" s="1"/>
      <c r="WZF136" s="1"/>
      <c r="WZG136" s="1"/>
      <c r="WZH136" s="1"/>
      <c r="WZI136" s="1"/>
      <c r="WZJ136" s="1"/>
      <c r="WZK136" s="1"/>
      <c r="WZL136" s="1"/>
      <c r="WZM136" s="1"/>
      <c r="WZN136" s="1"/>
      <c r="WZO136" s="1"/>
      <c r="WZP136" s="1"/>
      <c r="WZQ136" s="1"/>
      <c r="WZR136" s="1"/>
      <c r="WZS136" s="1"/>
      <c r="WZT136" s="1"/>
      <c r="WZU136" s="1"/>
      <c r="WZV136" s="1"/>
      <c r="WZW136" s="1"/>
      <c r="WZX136" s="1"/>
      <c r="WZY136" s="1"/>
      <c r="WZZ136" s="1"/>
      <c r="XAA136" s="1"/>
      <c r="XAB136" s="1"/>
      <c r="XAC136" s="1"/>
      <c r="XAD136" s="1"/>
      <c r="XAE136" s="1"/>
      <c r="XAF136" s="1"/>
      <c r="XAG136" s="1"/>
      <c r="XAH136" s="1"/>
      <c r="XAI136" s="1"/>
      <c r="XAJ136" s="1"/>
      <c r="XAK136" s="1"/>
      <c r="XAL136" s="1"/>
      <c r="XAM136" s="1"/>
      <c r="XAN136" s="1"/>
      <c r="XAO136" s="1"/>
      <c r="XAP136" s="1"/>
      <c r="XAQ136" s="1"/>
      <c r="XAR136" s="1"/>
      <c r="XAS136" s="1"/>
      <c r="XAT136" s="1"/>
      <c r="XAU136" s="1"/>
      <c r="XAV136" s="1"/>
      <c r="XAW136" s="1"/>
      <c r="XAX136" s="1"/>
      <c r="XAY136" s="1"/>
      <c r="XAZ136" s="1"/>
      <c r="XBA136" s="1"/>
      <c r="XBB136" s="1"/>
      <c r="XBC136" s="1"/>
      <c r="XBD136" s="1"/>
      <c r="XBE136" s="1"/>
      <c r="XBF136" s="1"/>
      <c r="XBG136" s="1"/>
      <c r="XBH136" s="1"/>
      <c r="XBI136" s="1"/>
      <c r="XBJ136" s="1"/>
      <c r="XBK136" s="1"/>
      <c r="XBL136" s="1"/>
      <c r="XBM136" s="1"/>
      <c r="XBN136" s="1"/>
      <c r="XBO136" s="1"/>
      <c r="XBP136" s="1"/>
      <c r="XBQ136" s="1"/>
      <c r="XBR136" s="1"/>
      <c r="XBS136" s="1"/>
      <c r="XBT136" s="1"/>
      <c r="XBU136" s="1"/>
      <c r="XBV136" s="1"/>
      <c r="XBW136" s="1"/>
      <c r="XBX136" s="1"/>
      <c r="XBY136" s="1"/>
      <c r="XBZ136" s="1"/>
      <c r="XCA136" s="1"/>
      <c r="XCB136" s="1"/>
      <c r="XCC136" s="1"/>
      <c r="XCD136" s="1"/>
      <c r="XCE136" s="1"/>
      <c r="XCF136" s="1"/>
      <c r="XCG136" s="1"/>
      <c r="XCH136" s="1"/>
      <c r="XCI136" s="1"/>
      <c r="XCJ136" s="1"/>
      <c r="XCK136" s="1"/>
      <c r="XCL136" s="1"/>
      <c r="XCM136" s="1"/>
      <c r="XCN136" s="1"/>
      <c r="XCO136" s="1"/>
      <c r="XCP136" s="1"/>
      <c r="XCQ136" s="1"/>
      <c r="XCR136" s="1"/>
      <c r="XCS136" s="1"/>
      <c r="XCT136" s="1"/>
      <c r="XCU136" s="1"/>
      <c r="XCV136" s="1"/>
      <c r="XCW136" s="1"/>
      <c r="XCX136" s="1"/>
      <c r="XCY136" s="1"/>
      <c r="XCZ136" s="1"/>
      <c r="XDA136" s="1"/>
      <c r="XDB136" s="1"/>
      <c r="XDC136" s="1"/>
      <c r="XDD136" s="1"/>
      <c r="XDE136" s="1"/>
      <c r="XDF136" s="1"/>
      <c r="XDG136" s="1"/>
      <c r="XDH136" s="1"/>
      <c r="XDI136" s="1"/>
      <c r="XDJ136" s="1"/>
      <c r="XDK136" s="1"/>
      <c r="XDL136" s="1"/>
      <c r="XDM136" s="1"/>
      <c r="XDN136" s="1"/>
      <c r="XDO136" s="1"/>
      <c r="XDP136" s="1"/>
      <c r="XDQ136" s="1"/>
      <c r="XDR136" s="1"/>
      <c r="XDS136" s="1"/>
      <c r="XDT136" s="1"/>
      <c r="XDU136" s="1"/>
      <c r="XDV136" s="1"/>
      <c r="XDW136" s="1"/>
      <c r="XDX136" s="1"/>
      <c r="XDY136" s="1"/>
      <c r="XDZ136" s="1"/>
      <c r="XEA136" s="1"/>
      <c r="XEB136" s="1"/>
      <c r="XEC136" s="1"/>
      <c r="XED136" s="1"/>
      <c r="XEE136" s="1"/>
      <c r="XEF136" s="1"/>
      <c r="XEG136" s="1"/>
      <c r="XEH136" s="1"/>
      <c r="XEI136" s="1"/>
      <c r="XEJ136" s="1"/>
      <c r="XEK136" s="1"/>
      <c r="XEL136" s="1"/>
      <c r="XEM136" s="1"/>
      <c r="XEN136" s="1"/>
      <c r="XEO136" s="1"/>
      <c r="XEP136" s="1"/>
      <c r="XEQ136" s="1"/>
      <c r="XER136" s="1"/>
      <c r="XES136" s="1"/>
      <c r="XET136" s="1"/>
      <c r="XEU136" s="1"/>
      <c r="XEV136" s="1"/>
      <c r="XEW136" s="1"/>
      <c r="XEX136" s="1"/>
      <c r="XEY136" s="1"/>
      <c r="XEZ136" s="1"/>
      <c r="XFA136" s="1"/>
      <c r="XFB136" s="1"/>
      <c r="XFC136" s="1"/>
    </row>
    <row r="137" spans="1:150 16226:16383" s="2" customFormat="1" ht="20.25" customHeight="1" x14ac:dyDescent="0.25">
      <c r="A137" s="143">
        <f t="shared" si="1"/>
        <v>8</v>
      </c>
      <c r="B137" s="144"/>
      <c r="C137" s="62" t="s">
        <v>329</v>
      </c>
      <c r="D137" s="100">
        <v>360</v>
      </c>
      <c r="E137" s="93">
        <f t="shared" si="0"/>
        <v>3875.04</v>
      </c>
      <c r="F137" s="87" t="s">
        <v>92</v>
      </c>
      <c r="G137" s="87" t="s">
        <v>92</v>
      </c>
      <c r="H137" s="103">
        <v>45856</v>
      </c>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c r="BE137" s="1"/>
      <c r="BF137" s="1"/>
      <c r="BG137" s="1"/>
      <c r="BH137" s="1"/>
      <c r="BI137" s="1"/>
      <c r="BJ137" s="1"/>
      <c r="BK137" s="1"/>
      <c r="BL137" s="1"/>
      <c r="BM137" s="1"/>
      <c r="BN137" s="1"/>
      <c r="BO137" s="1"/>
      <c r="BP137" s="1"/>
      <c r="BQ137" s="1"/>
      <c r="BR137" s="1"/>
      <c r="BS137" s="1"/>
      <c r="BT137" s="1"/>
      <c r="BU137" s="1"/>
      <c r="BV137" s="1"/>
      <c r="BW137" s="1"/>
      <c r="BX137" s="1"/>
      <c r="BY137" s="1"/>
      <c r="BZ137" s="1"/>
      <c r="CA137" s="1"/>
      <c r="CB137" s="1"/>
      <c r="CC137" s="1"/>
      <c r="CD137" s="1"/>
      <c r="CE137" s="1"/>
      <c r="CF137" s="1"/>
      <c r="CG137" s="1"/>
      <c r="CH137" s="1"/>
      <c r="CI137" s="1"/>
      <c r="CJ137" s="1"/>
      <c r="CK137" s="1"/>
      <c r="CL137" s="1"/>
      <c r="CM137" s="1"/>
      <c r="CN137" s="1"/>
      <c r="CO137" s="1"/>
      <c r="CP137" s="1"/>
      <c r="CQ137" s="1"/>
      <c r="CR137" s="1"/>
      <c r="CS137" s="1"/>
      <c r="CT137" s="1"/>
      <c r="CU137" s="1"/>
      <c r="CV137" s="1"/>
      <c r="CW137" s="1"/>
      <c r="CX137" s="1"/>
      <c r="CY137" s="1"/>
      <c r="CZ137" s="1"/>
      <c r="DA137" s="1"/>
      <c r="DB137" s="1"/>
      <c r="DC137" s="1"/>
      <c r="DD137" s="1"/>
      <c r="DE137" s="1"/>
      <c r="DF137" s="1"/>
      <c r="DG137" s="1"/>
      <c r="DH137" s="1"/>
      <c r="DI137" s="1"/>
      <c r="DJ137" s="1"/>
      <c r="DK137" s="1"/>
      <c r="DL137" s="1"/>
      <c r="DM137" s="1"/>
      <c r="DN137" s="1"/>
      <c r="DO137" s="1"/>
      <c r="DP137" s="1"/>
      <c r="DQ137" s="1"/>
      <c r="DR137" s="1"/>
      <c r="DS137" s="1"/>
      <c r="DT137" s="1"/>
      <c r="DU137" s="1"/>
      <c r="DV137" s="1"/>
      <c r="DW137" s="1"/>
      <c r="DX137" s="1"/>
      <c r="DY137" s="1"/>
      <c r="DZ137" s="1"/>
      <c r="EA137" s="1"/>
      <c r="EB137" s="1"/>
      <c r="EC137" s="1"/>
      <c r="ED137" s="1"/>
      <c r="EE137" s="1"/>
      <c r="EF137" s="1"/>
      <c r="EG137" s="1"/>
      <c r="EH137" s="1"/>
      <c r="EI137" s="1"/>
      <c r="EJ137" s="1"/>
      <c r="EK137" s="1"/>
      <c r="EL137" s="1"/>
      <c r="EM137" s="1"/>
      <c r="EN137" s="1"/>
      <c r="EO137" s="1"/>
      <c r="EP137" s="1"/>
      <c r="EQ137" s="1"/>
      <c r="ER137" s="1"/>
      <c r="ES137" s="1"/>
      <c r="ET137" s="1"/>
      <c r="WZB137" s="1"/>
      <c r="WZC137" s="1"/>
      <c r="WZD137" s="1"/>
      <c r="WZE137" s="1"/>
      <c r="WZF137" s="1"/>
      <c r="WZG137" s="1"/>
      <c r="WZH137" s="1"/>
      <c r="WZI137" s="1"/>
      <c r="WZJ137" s="1"/>
      <c r="WZK137" s="1"/>
      <c r="WZL137" s="1"/>
      <c r="WZM137" s="1"/>
      <c r="WZN137" s="1"/>
      <c r="WZO137" s="1"/>
      <c r="WZP137" s="1"/>
      <c r="WZQ137" s="1"/>
      <c r="WZR137" s="1"/>
      <c r="WZS137" s="1"/>
      <c r="WZT137" s="1"/>
      <c r="WZU137" s="1"/>
      <c r="WZV137" s="1"/>
      <c r="WZW137" s="1"/>
      <c r="WZX137" s="1"/>
      <c r="WZY137" s="1"/>
      <c r="WZZ137" s="1"/>
      <c r="XAA137" s="1"/>
      <c r="XAB137" s="1"/>
      <c r="XAC137" s="1"/>
      <c r="XAD137" s="1"/>
      <c r="XAE137" s="1"/>
      <c r="XAF137" s="1"/>
      <c r="XAG137" s="1"/>
      <c r="XAH137" s="1"/>
      <c r="XAI137" s="1"/>
      <c r="XAJ137" s="1"/>
      <c r="XAK137" s="1"/>
      <c r="XAL137" s="1"/>
      <c r="XAM137" s="1"/>
      <c r="XAN137" s="1"/>
      <c r="XAO137" s="1"/>
      <c r="XAP137" s="1"/>
      <c r="XAQ137" s="1"/>
      <c r="XAR137" s="1"/>
      <c r="XAS137" s="1"/>
      <c r="XAT137" s="1"/>
      <c r="XAU137" s="1"/>
      <c r="XAV137" s="1"/>
      <c r="XAW137" s="1"/>
      <c r="XAX137" s="1"/>
      <c r="XAY137" s="1"/>
      <c r="XAZ137" s="1"/>
      <c r="XBA137" s="1"/>
      <c r="XBB137" s="1"/>
      <c r="XBC137" s="1"/>
      <c r="XBD137" s="1"/>
      <c r="XBE137" s="1"/>
      <c r="XBF137" s="1"/>
      <c r="XBG137" s="1"/>
      <c r="XBH137" s="1"/>
      <c r="XBI137" s="1"/>
      <c r="XBJ137" s="1"/>
      <c r="XBK137" s="1"/>
      <c r="XBL137" s="1"/>
      <c r="XBM137" s="1"/>
      <c r="XBN137" s="1"/>
      <c r="XBO137" s="1"/>
      <c r="XBP137" s="1"/>
      <c r="XBQ137" s="1"/>
      <c r="XBR137" s="1"/>
      <c r="XBS137" s="1"/>
      <c r="XBT137" s="1"/>
      <c r="XBU137" s="1"/>
      <c r="XBV137" s="1"/>
      <c r="XBW137" s="1"/>
      <c r="XBX137" s="1"/>
      <c r="XBY137" s="1"/>
      <c r="XBZ137" s="1"/>
      <c r="XCA137" s="1"/>
      <c r="XCB137" s="1"/>
      <c r="XCC137" s="1"/>
      <c r="XCD137" s="1"/>
      <c r="XCE137" s="1"/>
      <c r="XCF137" s="1"/>
      <c r="XCG137" s="1"/>
      <c r="XCH137" s="1"/>
      <c r="XCI137" s="1"/>
      <c r="XCJ137" s="1"/>
      <c r="XCK137" s="1"/>
      <c r="XCL137" s="1"/>
      <c r="XCM137" s="1"/>
      <c r="XCN137" s="1"/>
      <c r="XCO137" s="1"/>
      <c r="XCP137" s="1"/>
      <c r="XCQ137" s="1"/>
      <c r="XCR137" s="1"/>
      <c r="XCS137" s="1"/>
      <c r="XCT137" s="1"/>
      <c r="XCU137" s="1"/>
      <c r="XCV137" s="1"/>
      <c r="XCW137" s="1"/>
      <c r="XCX137" s="1"/>
      <c r="XCY137" s="1"/>
      <c r="XCZ137" s="1"/>
      <c r="XDA137" s="1"/>
      <c r="XDB137" s="1"/>
      <c r="XDC137" s="1"/>
      <c r="XDD137" s="1"/>
      <c r="XDE137" s="1"/>
      <c r="XDF137" s="1"/>
      <c r="XDG137" s="1"/>
      <c r="XDH137" s="1"/>
      <c r="XDI137" s="1"/>
      <c r="XDJ137" s="1"/>
      <c r="XDK137" s="1"/>
      <c r="XDL137" s="1"/>
      <c r="XDM137" s="1"/>
      <c r="XDN137" s="1"/>
      <c r="XDO137" s="1"/>
      <c r="XDP137" s="1"/>
      <c r="XDQ137" s="1"/>
      <c r="XDR137" s="1"/>
      <c r="XDS137" s="1"/>
      <c r="XDT137" s="1"/>
      <c r="XDU137" s="1"/>
      <c r="XDV137" s="1"/>
      <c r="XDW137" s="1"/>
      <c r="XDX137" s="1"/>
      <c r="XDY137" s="1"/>
      <c r="XDZ137" s="1"/>
      <c r="XEA137" s="1"/>
      <c r="XEB137" s="1"/>
      <c r="XEC137" s="1"/>
      <c r="XED137" s="1"/>
      <c r="XEE137" s="1"/>
      <c r="XEF137" s="1"/>
      <c r="XEG137" s="1"/>
      <c r="XEH137" s="1"/>
      <c r="XEI137" s="1"/>
      <c r="XEJ137" s="1"/>
      <c r="XEK137" s="1"/>
      <c r="XEL137" s="1"/>
      <c r="XEM137" s="1"/>
      <c r="XEN137" s="1"/>
      <c r="XEO137" s="1"/>
      <c r="XEP137" s="1"/>
      <c r="XEQ137" s="1"/>
      <c r="XER137" s="1"/>
      <c r="XES137" s="1"/>
      <c r="XET137" s="1"/>
      <c r="XEU137" s="1"/>
      <c r="XEV137" s="1"/>
      <c r="XEW137" s="1"/>
      <c r="XEX137" s="1"/>
      <c r="XEY137" s="1"/>
      <c r="XEZ137" s="1"/>
      <c r="XFA137" s="1"/>
      <c r="XFB137" s="1"/>
      <c r="XFC137" s="1"/>
    </row>
    <row r="138" spans="1:150 16226:16383" s="2" customFormat="1" ht="20.25" customHeight="1" x14ac:dyDescent="0.25">
      <c r="A138" s="143">
        <f t="shared" si="1"/>
        <v>9</v>
      </c>
      <c r="B138" s="144"/>
      <c r="C138" s="62" t="s">
        <v>329</v>
      </c>
      <c r="D138" s="100">
        <v>360</v>
      </c>
      <c r="E138" s="93">
        <f t="shared" si="0"/>
        <v>3875.04</v>
      </c>
      <c r="F138" s="87" t="s">
        <v>92</v>
      </c>
      <c r="G138" s="87" t="s">
        <v>92</v>
      </c>
      <c r="H138" s="105">
        <v>45856</v>
      </c>
      <c r="I138" s="1"/>
      <c r="J138" s="1"/>
      <c r="K138" s="1"/>
      <c r="L138" s="1"/>
      <c r="M138" s="1"/>
      <c r="N138" s="1"/>
      <c r="O138" s="1"/>
      <c r="P138" s="1"/>
      <c r="Q138" s="1"/>
      <c r="R138" s="1"/>
      <c r="S138" s="1"/>
      <c r="T138" s="21" t="e">
        <f t="shared" ref="T138:T145" ca="1" si="2">U138&amp;""&amp;",..,"&amp;""&amp;V138</f>
        <v>#REF!</v>
      </c>
      <c r="U138"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138"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c r="BE138" s="1"/>
      <c r="BF138" s="1"/>
      <c r="BG138" s="1"/>
      <c r="BH138" s="1"/>
      <c r="BI138" s="1"/>
      <c r="BJ138" s="1"/>
      <c r="BK138" s="1"/>
      <c r="BL138" s="1"/>
      <c r="BM138" s="1"/>
      <c r="BN138" s="1"/>
      <c r="BO138" s="1"/>
      <c r="BP138" s="1"/>
      <c r="BQ138" s="1"/>
      <c r="BR138" s="1"/>
      <c r="BS138" s="1"/>
      <c r="BT138" s="1"/>
      <c r="BU138" s="1"/>
      <c r="BV138" s="1"/>
      <c r="BW138" s="1"/>
      <c r="BX138" s="1"/>
      <c r="BY138" s="1"/>
      <c r="BZ138" s="1"/>
      <c r="CA138" s="1"/>
      <c r="CB138" s="1"/>
      <c r="CC138" s="1"/>
      <c r="CD138" s="1"/>
      <c r="CE138" s="1"/>
      <c r="CF138" s="1"/>
      <c r="CG138" s="1"/>
      <c r="CH138" s="1"/>
      <c r="CI138" s="1"/>
      <c r="CJ138" s="1"/>
      <c r="CK138" s="1"/>
      <c r="CL138" s="1"/>
      <c r="CM138" s="1"/>
      <c r="CN138" s="1"/>
      <c r="CO138" s="1"/>
      <c r="CP138" s="1"/>
      <c r="CQ138" s="1"/>
      <c r="CR138" s="1"/>
      <c r="CS138" s="1"/>
      <c r="CT138" s="1"/>
      <c r="CU138" s="1"/>
      <c r="CV138" s="1"/>
      <c r="CW138" s="1"/>
      <c r="CX138" s="1"/>
      <c r="CY138" s="1"/>
      <c r="CZ138" s="1"/>
      <c r="DA138" s="1"/>
      <c r="DB138" s="1"/>
      <c r="DC138" s="1"/>
      <c r="DD138" s="1"/>
      <c r="DE138" s="1"/>
      <c r="DF138" s="1"/>
      <c r="DG138" s="1"/>
      <c r="DH138" s="1"/>
      <c r="DI138" s="1"/>
      <c r="DJ138" s="1"/>
      <c r="DK138" s="1"/>
      <c r="DL138" s="1"/>
      <c r="DM138" s="1"/>
      <c r="DN138" s="1"/>
      <c r="DO138" s="1"/>
      <c r="DP138" s="1"/>
      <c r="DQ138" s="1"/>
      <c r="DR138" s="1"/>
      <c r="DS138" s="1"/>
      <c r="DT138" s="1"/>
      <c r="DU138" s="1"/>
      <c r="DV138" s="1"/>
      <c r="DW138" s="1"/>
      <c r="DX138" s="1"/>
      <c r="DY138" s="1"/>
      <c r="DZ138" s="1"/>
      <c r="EA138" s="1"/>
      <c r="EB138" s="1"/>
      <c r="EC138" s="1"/>
      <c r="ED138" s="1"/>
      <c r="EE138" s="1"/>
      <c r="EF138" s="1"/>
      <c r="EG138" s="1"/>
      <c r="EH138" s="1"/>
      <c r="EI138" s="1"/>
      <c r="EJ138" s="1"/>
      <c r="EK138" s="1"/>
      <c r="EL138" s="1"/>
      <c r="EM138" s="1"/>
      <c r="EN138" s="1"/>
      <c r="EO138" s="1"/>
      <c r="EP138" s="1"/>
      <c r="EQ138" s="1"/>
      <c r="ER138" s="1"/>
      <c r="ES138" s="1"/>
      <c r="ET138" s="1"/>
      <c r="WZB138" s="1"/>
      <c r="WZC138" s="1"/>
      <c r="WZD138" s="1"/>
      <c r="WZE138" s="1"/>
      <c r="WZF138" s="1"/>
      <c r="WZG138" s="1"/>
      <c r="WZH138" s="1"/>
      <c r="WZI138" s="1"/>
      <c r="WZJ138" s="1"/>
      <c r="WZK138" s="1"/>
      <c r="WZL138" s="1"/>
      <c r="WZM138" s="1"/>
      <c r="WZN138" s="1"/>
      <c r="WZO138" s="1"/>
      <c r="WZP138" s="1"/>
      <c r="WZQ138" s="1"/>
      <c r="WZR138" s="1"/>
      <c r="WZS138" s="1"/>
      <c r="WZT138" s="1"/>
      <c r="WZU138" s="1"/>
      <c r="WZV138" s="1"/>
      <c r="WZW138" s="1"/>
      <c r="WZX138" s="1"/>
      <c r="WZY138" s="1"/>
      <c r="WZZ138" s="1"/>
      <c r="XAA138" s="1"/>
      <c r="XAB138" s="1"/>
      <c r="XAC138" s="1"/>
      <c r="XAD138" s="1"/>
      <c r="XAE138" s="1"/>
      <c r="XAF138" s="1"/>
      <c r="XAG138" s="1"/>
      <c r="XAH138" s="1"/>
      <c r="XAI138" s="1"/>
      <c r="XAJ138" s="1"/>
      <c r="XAK138" s="1"/>
      <c r="XAL138" s="1"/>
      <c r="XAM138" s="1"/>
      <c r="XAN138" s="1"/>
      <c r="XAO138" s="1"/>
      <c r="XAP138" s="1"/>
      <c r="XAQ138" s="1"/>
      <c r="XAR138" s="1"/>
      <c r="XAS138" s="1"/>
      <c r="XAT138" s="1"/>
      <c r="XAU138" s="1"/>
      <c r="XAV138" s="1"/>
      <c r="XAW138" s="1"/>
      <c r="XAX138" s="1"/>
      <c r="XAY138" s="1"/>
      <c r="XAZ138" s="1"/>
      <c r="XBA138" s="1"/>
      <c r="XBB138" s="1"/>
      <c r="XBC138" s="1"/>
      <c r="XBD138" s="1"/>
      <c r="XBE138" s="1"/>
      <c r="XBF138" s="1"/>
      <c r="XBG138" s="1"/>
      <c r="XBH138" s="1"/>
      <c r="XBI138" s="1"/>
      <c r="XBJ138" s="1"/>
      <c r="XBK138" s="1"/>
      <c r="XBL138" s="1"/>
      <c r="XBM138" s="1"/>
      <c r="XBN138" s="1"/>
      <c r="XBO138" s="1"/>
      <c r="XBP138" s="1"/>
      <c r="XBQ138" s="1"/>
      <c r="XBR138" s="1"/>
      <c r="XBS138" s="1"/>
      <c r="XBT138" s="1"/>
      <c r="XBU138" s="1"/>
      <c r="XBV138" s="1"/>
      <c r="XBW138" s="1"/>
      <c r="XBX138" s="1"/>
      <c r="XBY138" s="1"/>
      <c r="XBZ138" s="1"/>
      <c r="XCA138" s="1"/>
      <c r="XCB138" s="1"/>
      <c r="XCC138" s="1"/>
      <c r="XCD138" s="1"/>
      <c r="XCE138" s="1"/>
      <c r="XCF138" s="1"/>
      <c r="XCG138" s="1"/>
      <c r="XCH138" s="1"/>
      <c r="XCI138" s="1"/>
      <c r="XCJ138" s="1"/>
      <c r="XCK138" s="1"/>
      <c r="XCL138" s="1"/>
      <c r="XCM138" s="1"/>
      <c r="XCN138" s="1"/>
      <c r="XCO138" s="1"/>
      <c r="XCP138" s="1"/>
      <c r="XCQ138" s="1"/>
      <c r="XCR138" s="1"/>
      <c r="XCS138" s="1"/>
      <c r="XCT138" s="1"/>
      <c r="XCU138" s="1"/>
      <c r="XCV138" s="1"/>
      <c r="XCW138" s="1"/>
      <c r="XCX138" s="1"/>
      <c r="XCY138" s="1"/>
      <c r="XCZ138" s="1"/>
      <c r="XDA138" s="1"/>
      <c r="XDB138" s="1"/>
      <c r="XDC138" s="1"/>
      <c r="XDD138" s="1"/>
      <c r="XDE138" s="1"/>
      <c r="XDF138" s="1"/>
      <c r="XDG138" s="1"/>
      <c r="XDH138" s="1"/>
      <c r="XDI138" s="1"/>
      <c r="XDJ138" s="1"/>
      <c r="XDK138" s="1"/>
      <c r="XDL138" s="1"/>
      <c r="XDM138" s="1"/>
      <c r="XDN138" s="1"/>
      <c r="XDO138" s="1"/>
      <c r="XDP138" s="1"/>
      <c r="XDQ138" s="1"/>
      <c r="XDR138" s="1"/>
      <c r="XDS138" s="1"/>
      <c r="XDT138" s="1"/>
      <c r="XDU138" s="1"/>
      <c r="XDV138" s="1"/>
      <c r="XDW138" s="1"/>
      <c r="XDX138" s="1"/>
      <c r="XDY138" s="1"/>
      <c r="XDZ138" s="1"/>
      <c r="XEA138" s="1"/>
      <c r="XEB138" s="1"/>
      <c r="XEC138" s="1"/>
      <c r="XED138" s="1"/>
      <c r="XEE138" s="1"/>
      <c r="XEF138" s="1"/>
      <c r="XEG138" s="1"/>
      <c r="XEH138" s="1"/>
      <c r="XEI138" s="1"/>
      <c r="XEJ138" s="1"/>
      <c r="XEK138" s="1"/>
      <c r="XEL138" s="1"/>
      <c r="XEM138" s="1"/>
      <c r="XEN138" s="1"/>
      <c r="XEO138" s="1"/>
      <c r="XEP138" s="1"/>
      <c r="XEQ138" s="1"/>
      <c r="XER138" s="1"/>
      <c r="XES138" s="1"/>
      <c r="XET138" s="1"/>
      <c r="XEU138" s="1"/>
      <c r="XEV138" s="1"/>
      <c r="XEW138" s="1"/>
      <c r="XEX138" s="1"/>
      <c r="XEY138" s="1"/>
      <c r="XEZ138" s="1"/>
      <c r="XFA138" s="1"/>
      <c r="XFB138" s="1"/>
      <c r="XFC138" s="1"/>
    </row>
    <row r="139" spans="1:150 16226:16383" s="2" customFormat="1" ht="20.25" customHeight="1" x14ac:dyDescent="0.25">
      <c r="A139" s="143">
        <f t="shared" si="1"/>
        <v>10</v>
      </c>
      <c r="B139" s="144"/>
      <c r="C139" s="62" t="s">
        <v>329</v>
      </c>
      <c r="D139" s="100">
        <v>360</v>
      </c>
      <c r="E139" s="93">
        <f t="shared" si="0"/>
        <v>3875.04</v>
      </c>
      <c r="F139" s="87" t="s">
        <v>92</v>
      </c>
      <c r="G139" s="87" t="s">
        <v>92</v>
      </c>
      <c r="H139" s="105">
        <v>45856</v>
      </c>
      <c r="I139" s="1"/>
      <c r="J139" s="1"/>
      <c r="K139" s="1"/>
      <c r="L139" s="1"/>
      <c r="M139" s="1"/>
      <c r="N139" s="1"/>
      <c r="O139" s="1"/>
      <c r="P139" s="1"/>
      <c r="Q139" s="1"/>
      <c r="R139" s="1"/>
      <c r="S139" s="1"/>
      <c r="T139" s="21" t="e">
        <f t="shared" ca="1" si="2"/>
        <v>#REF!</v>
      </c>
      <c r="U139" s="21" t="e">
        <f ca="1">U138+1</f>
        <v>#REF!</v>
      </c>
      <c r="V139" s="21" t="e">
        <f ca="1">V138+1</f>
        <v>#REF!</v>
      </c>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c r="BE139" s="1"/>
      <c r="BF139" s="1"/>
      <c r="BG139" s="1"/>
      <c r="BH139" s="1"/>
      <c r="BI139" s="1"/>
      <c r="BJ139" s="1"/>
      <c r="BK139" s="1"/>
      <c r="BL139" s="1"/>
      <c r="BM139" s="1"/>
      <c r="BN139" s="1"/>
      <c r="BO139" s="1"/>
      <c r="BP139" s="1"/>
      <c r="BQ139" s="1"/>
      <c r="BR139" s="1"/>
      <c r="BS139" s="1"/>
      <c r="BT139" s="1"/>
      <c r="BU139" s="1"/>
      <c r="BV139" s="1"/>
      <c r="BW139" s="1"/>
      <c r="BX139" s="1"/>
      <c r="BY139" s="1"/>
      <c r="BZ139" s="1"/>
      <c r="CA139" s="1"/>
      <c r="CB139" s="1"/>
      <c r="CC139" s="1"/>
      <c r="CD139" s="1"/>
      <c r="CE139" s="1"/>
      <c r="CF139" s="1"/>
      <c r="CG139" s="1"/>
      <c r="CH139" s="1"/>
      <c r="CI139" s="1"/>
      <c r="CJ139" s="1"/>
      <c r="CK139" s="1"/>
      <c r="CL139" s="1"/>
      <c r="CM139" s="1"/>
      <c r="CN139" s="1"/>
      <c r="CO139" s="1"/>
      <c r="CP139" s="1"/>
      <c r="CQ139" s="1"/>
      <c r="CR139" s="1"/>
      <c r="CS139" s="1"/>
      <c r="CT139" s="1"/>
      <c r="CU139" s="1"/>
      <c r="CV139" s="1"/>
      <c r="CW139" s="1"/>
      <c r="CX139" s="1"/>
      <c r="CY139" s="1"/>
      <c r="CZ139" s="1"/>
      <c r="DA139" s="1"/>
      <c r="DB139" s="1"/>
      <c r="DC139" s="1"/>
      <c r="DD139" s="1"/>
      <c r="DE139" s="1"/>
      <c r="DF139" s="1"/>
      <c r="DG139" s="1"/>
      <c r="DH139" s="1"/>
      <c r="DI139" s="1"/>
      <c r="DJ139" s="1"/>
      <c r="DK139" s="1"/>
      <c r="DL139" s="1"/>
      <c r="DM139" s="1"/>
      <c r="DN139" s="1"/>
      <c r="DO139" s="1"/>
      <c r="DP139" s="1"/>
      <c r="DQ139" s="1"/>
      <c r="DR139" s="1"/>
      <c r="DS139" s="1"/>
      <c r="DT139" s="1"/>
      <c r="DU139" s="1"/>
      <c r="DV139" s="1"/>
      <c r="DW139" s="1"/>
      <c r="DX139" s="1"/>
      <c r="DY139" s="1"/>
      <c r="DZ139" s="1"/>
      <c r="EA139" s="1"/>
      <c r="EB139" s="1"/>
      <c r="EC139" s="1"/>
      <c r="ED139" s="1"/>
      <c r="EE139" s="1"/>
      <c r="EF139" s="1"/>
      <c r="EG139" s="1"/>
      <c r="EH139" s="1"/>
      <c r="EI139" s="1"/>
      <c r="EJ139" s="1"/>
      <c r="EK139" s="1"/>
      <c r="EL139" s="1"/>
      <c r="EM139" s="1"/>
      <c r="EN139" s="1"/>
      <c r="EO139" s="1"/>
      <c r="EP139" s="1"/>
      <c r="EQ139" s="1"/>
      <c r="ER139" s="1"/>
      <c r="ES139" s="1"/>
      <c r="ET139" s="1"/>
      <c r="WZB139" s="1"/>
      <c r="WZC139" s="1"/>
      <c r="WZD139" s="1"/>
      <c r="WZE139" s="1"/>
      <c r="WZF139" s="1"/>
      <c r="WZG139" s="1"/>
      <c r="WZH139" s="1"/>
      <c r="WZI139" s="1"/>
      <c r="WZJ139" s="1"/>
      <c r="WZK139" s="1"/>
      <c r="WZL139" s="1"/>
      <c r="WZM139" s="1"/>
      <c r="WZN139" s="1"/>
      <c r="WZO139" s="1"/>
      <c r="WZP139" s="1"/>
      <c r="WZQ139" s="1"/>
      <c r="WZR139" s="1"/>
      <c r="WZS139" s="1"/>
      <c r="WZT139" s="1"/>
      <c r="WZU139" s="1"/>
      <c r="WZV139" s="1"/>
      <c r="WZW139" s="1"/>
      <c r="WZX139" s="1"/>
      <c r="WZY139" s="1"/>
      <c r="WZZ139" s="1"/>
      <c r="XAA139" s="1"/>
      <c r="XAB139" s="1"/>
      <c r="XAC139" s="1"/>
      <c r="XAD139" s="1"/>
      <c r="XAE139" s="1"/>
      <c r="XAF139" s="1"/>
      <c r="XAG139" s="1"/>
      <c r="XAH139" s="1"/>
      <c r="XAI139" s="1"/>
      <c r="XAJ139" s="1"/>
      <c r="XAK139" s="1"/>
      <c r="XAL139" s="1"/>
      <c r="XAM139" s="1"/>
      <c r="XAN139" s="1"/>
      <c r="XAO139" s="1"/>
      <c r="XAP139" s="1"/>
      <c r="XAQ139" s="1"/>
      <c r="XAR139" s="1"/>
      <c r="XAS139" s="1"/>
      <c r="XAT139" s="1"/>
      <c r="XAU139" s="1"/>
      <c r="XAV139" s="1"/>
      <c r="XAW139" s="1"/>
      <c r="XAX139" s="1"/>
      <c r="XAY139" s="1"/>
      <c r="XAZ139" s="1"/>
      <c r="XBA139" s="1"/>
      <c r="XBB139" s="1"/>
      <c r="XBC139" s="1"/>
      <c r="XBD139" s="1"/>
      <c r="XBE139" s="1"/>
      <c r="XBF139" s="1"/>
      <c r="XBG139" s="1"/>
      <c r="XBH139" s="1"/>
      <c r="XBI139" s="1"/>
      <c r="XBJ139" s="1"/>
      <c r="XBK139" s="1"/>
      <c r="XBL139" s="1"/>
      <c r="XBM139" s="1"/>
      <c r="XBN139" s="1"/>
      <c r="XBO139" s="1"/>
      <c r="XBP139" s="1"/>
      <c r="XBQ139" s="1"/>
      <c r="XBR139" s="1"/>
      <c r="XBS139" s="1"/>
      <c r="XBT139" s="1"/>
      <c r="XBU139" s="1"/>
      <c r="XBV139" s="1"/>
      <c r="XBW139" s="1"/>
      <c r="XBX139" s="1"/>
      <c r="XBY139" s="1"/>
      <c r="XBZ139" s="1"/>
      <c r="XCA139" s="1"/>
      <c r="XCB139" s="1"/>
      <c r="XCC139" s="1"/>
      <c r="XCD139" s="1"/>
      <c r="XCE139" s="1"/>
      <c r="XCF139" s="1"/>
      <c r="XCG139" s="1"/>
      <c r="XCH139" s="1"/>
      <c r="XCI139" s="1"/>
      <c r="XCJ139" s="1"/>
      <c r="XCK139" s="1"/>
      <c r="XCL139" s="1"/>
      <c r="XCM139" s="1"/>
      <c r="XCN139" s="1"/>
      <c r="XCO139" s="1"/>
      <c r="XCP139" s="1"/>
      <c r="XCQ139" s="1"/>
      <c r="XCR139" s="1"/>
      <c r="XCS139" s="1"/>
      <c r="XCT139" s="1"/>
      <c r="XCU139" s="1"/>
      <c r="XCV139" s="1"/>
      <c r="XCW139" s="1"/>
      <c r="XCX139" s="1"/>
      <c r="XCY139" s="1"/>
      <c r="XCZ139" s="1"/>
      <c r="XDA139" s="1"/>
      <c r="XDB139" s="1"/>
      <c r="XDC139" s="1"/>
      <c r="XDD139" s="1"/>
      <c r="XDE139" s="1"/>
      <c r="XDF139" s="1"/>
      <c r="XDG139" s="1"/>
      <c r="XDH139" s="1"/>
      <c r="XDI139" s="1"/>
      <c r="XDJ139" s="1"/>
      <c r="XDK139" s="1"/>
      <c r="XDL139" s="1"/>
      <c r="XDM139" s="1"/>
      <c r="XDN139" s="1"/>
      <c r="XDO139" s="1"/>
      <c r="XDP139" s="1"/>
      <c r="XDQ139" s="1"/>
      <c r="XDR139" s="1"/>
      <c r="XDS139" s="1"/>
      <c r="XDT139" s="1"/>
      <c r="XDU139" s="1"/>
      <c r="XDV139" s="1"/>
      <c r="XDW139" s="1"/>
      <c r="XDX139" s="1"/>
      <c r="XDY139" s="1"/>
      <c r="XDZ139" s="1"/>
      <c r="XEA139" s="1"/>
      <c r="XEB139" s="1"/>
      <c r="XEC139" s="1"/>
      <c r="XED139" s="1"/>
      <c r="XEE139" s="1"/>
      <c r="XEF139" s="1"/>
      <c r="XEG139" s="1"/>
      <c r="XEH139" s="1"/>
      <c r="XEI139" s="1"/>
      <c r="XEJ139" s="1"/>
      <c r="XEK139" s="1"/>
      <c r="XEL139" s="1"/>
      <c r="XEM139" s="1"/>
      <c r="XEN139" s="1"/>
      <c r="XEO139" s="1"/>
      <c r="XEP139" s="1"/>
      <c r="XEQ139" s="1"/>
      <c r="XER139" s="1"/>
      <c r="XES139" s="1"/>
      <c r="XET139" s="1"/>
      <c r="XEU139" s="1"/>
      <c r="XEV139" s="1"/>
      <c r="XEW139" s="1"/>
      <c r="XEX139" s="1"/>
      <c r="XEY139" s="1"/>
      <c r="XEZ139" s="1"/>
      <c r="XFA139" s="1"/>
      <c r="XFB139" s="1"/>
      <c r="XFC139" s="1"/>
    </row>
    <row r="140" spans="1:150 16226:16383" s="2" customFormat="1" ht="20.25" customHeight="1" x14ac:dyDescent="0.25">
      <c r="A140" s="143">
        <f t="shared" si="1"/>
        <v>11</v>
      </c>
      <c r="B140" s="144"/>
      <c r="C140" s="62" t="s">
        <v>329</v>
      </c>
      <c r="D140" s="100">
        <v>360</v>
      </c>
      <c r="E140" s="93">
        <f t="shared" si="0"/>
        <v>3875.04</v>
      </c>
      <c r="F140" s="87" t="s">
        <v>92</v>
      </c>
      <c r="G140" s="87" t="s">
        <v>92</v>
      </c>
      <c r="H140" s="105">
        <v>45856</v>
      </c>
      <c r="I140" s="1"/>
      <c r="J140" s="1"/>
      <c r="K140" s="1"/>
      <c r="L140" s="1"/>
      <c r="M140" s="1"/>
      <c r="N140" s="1"/>
      <c r="O140" s="1"/>
      <c r="P140" s="1"/>
      <c r="Q140" s="1"/>
      <c r="R140" s="1"/>
      <c r="S140" s="1"/>
      <c r="T140" s="21" t="e">
        <f t="shared" ca="1" si="2"/>
        <v>#REF!</v>
      </c>
      <c r="U140" s="21" t="e">
        <f t="shared" ref="U140:U145" ca="1" si="3">U139+1</f>
        <v>#REF!</v>
      </c>
      <c r="V140" s="21" t="e">
        <f t="shared" ref="V140:V145" ca="1" si="4">V139+1</f>
        <v>#REF!</v>
      </c>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c r="BE140" s="1"/>
      <c r="BF140" s="1"/>
      <c r="BG140" s="1"/>
      <c r="BH140" s="1"/>
      <c r="BI140" s="1"/>
      <c r="BJ140" s="1"/>
      <c r="BK140" s="1"/>
      <c r="BL140" s="1"/>
      <c r="BM140" s="1"/>
      <c r="BN140" s="1"/>
      <c r="BO140" s="1"/>
      <c r="BP140" s="1"/>
      <c r="BQ140" s="1"/>
      <c r="BR140" s="1"/>
      <c r="BS140" s="1"/>
      <c r="BT140" s="1"/>
      <c r="BU140" s="1"/>
      <c r="BV140" s="1"/>
      <c r="BW140" s="1"/>
      <c r="BX140" s="1"/>
      <c r="BY140" s="1"/>
      <c r="BZ140" s="1"/>
      <c r="CA140" s="1"/>
      <c r="CB140" s="1"/>
      <c r="CC140" s="1"/>
      <c r="CD140" s="1"/>
      <c r="CE140" s="1"/>
      <c r="CF140" s="1"/>
      <c r="CG140" s="1"/>
      <c r="CH140" s="1"/>
      <c r="CI140" s="1"/>
      <c r="CJ140" s="1"/>
      <c r="CK140" s="1"/>
      <c r="CL140" s="1"/>
      <c r="CM140" s="1"/>
      <c r="CN140" s="1"/>
      <c r="CO140" s="1"/>
      <c r="CP140" s="1"/>
      <c r="CQ140" s="1"/>
      <c r="CR140" s="1"/>
      <c r="CS140" s="1"/>
      <c r="CT140" s="1"/>
      <c r="CU140" s="1"/>
      <c r="CV140" s="1"/>
      <c r="CW140" s="1"/>
      <c r="CX140" s="1"/>
      <c r="CY140" s="1"/>
      <c r="CZ140" s="1"/>
      <c r="DA140" s="1"/>
      <c r="DB140" s="1"/>
      <c r="DC140" s="1"/>
      <c r="DD140" s="1"/>
      <c r="DE140" s="1"/>
      <c r="DF140" s="1"/>
      <c r="DG140" s="1"/>
      <c r="DH140" s="1"/>
      <c r="DI140" s="1"/>
      <c r="DJ140" s="1"/>
      <c r="DK140" s="1"/>
      <c r="DL140" s="1"/>
      <c r="DM140" s="1"/>
      <c r="DN140" s="1"/>
      <c r="DO140" s="1"/>
      <c r="DP140" s="1"/>
      <c r="DQ140" s="1"/>
      <c r="DR140" s="1"/>
      <c r="DS140" s="1"/>
      <c r="DT140" s="1"/>
      <c r="DU140" s="1"/>
      <c r="DV140" s="1"/>
      <c r="DW140" s="1"/>
      <c r="DX140" s="1"/>
      <c r="DY140" s="1"/>
      <c r="DZ140" s="1"/>
      <c r="EA140" s="1"/>
      <c r="EB140" s="1"/>
      <c r="EC140" s="1"/>
      <c r="ED140" s="1"/>
      <c r="EE140" s="1"/>
      <c r="EF140" s="1"/>
      <c r="EG140" s="1"/>
      <c r="EH140" s="1"/>
      <c r="EI140" s="1"/>
      <c r="EJ140" s="1"/>
      <c r="EK140" s="1"/>
      <c r="EL140" s="1"/>
      <c r="EM140" s="1"/>
      <c r="EN140" s="1"/>
      <c r="EO140" s="1"/>
      <c r="EP140" s="1"/>
      <c r="EQ140" s="1"/>
      <c r="ER140" s="1"/>
      <c r="ES140" s="1"/>
      <c r="ET140" s="1"/>
      <c r="WZB140" s="1"/>
      <c r="WZC140" s="1"/>
      <c r="WZD140" s="1"/>
      <c r="WZE140" s="1"/>
      <c r="WZF140" s="1"/>
      <c r="WZG140" s="1"/>
      <c r="WZH140" s="1"/>
      <c r="WZI140" s="1"/>
      <c r="WZJ140" s="1"/>
      <c r="WZK140" s="1"/>
      <c r="WZL140" s="1"/>
      <c r="WZM140" s="1"/>
      <c r="WZN140" s="1"/>
      <c r="WZO140" s="1"/>
      <c r="WZP140" s="1"/>
      <c r="WZQ140" s="1"/>
      <c r="WZR140" s="1"/>
      <c r="WZS140" s="1"/>
      <c r="WZT140" s="1"/>
      <c r="WZU140" s="1"/>
      <c r="WZV140" s="1"/>
      <c r="WZW140" s="1"/>
      <c r="WZX140" s="1"/>
      <c r="WZY140" s="1"/>
      <c r="WZZ140" s="1"/>
      <c r="XAA140" s="1"/>
      <c r="XAB140" s="1"/>
      <c r="XAC140" s="1"/>
      <c r="XAD140" s="1"/>
      <c r="XAE140" s="1"/>
      <c r="XAF140" s="1"/>
      <c r="XAG140" s="1"/>
      <c r="XAH140" s="1"/>
      <c r="XAI140" s="1"/>
      <c r="XAJ140" s="1"/>
      <c r="XAK140" s="1"/>
      <c r="XAL140" s="1"/>
      <c r="XAM140" s="1"/>
      <c r="XAN140" s="1"/>
      <c r="XAO140" s="1"/>
      <c r="XAP140" s="1"/>
      <c r="XAQ140" s="1"/>
      <c r="XAR140" s="1"/>
      <c r="XAS140" s="1"/>
      <c r="XAT140" s="1"/>
      <c r="XAU140" s="1"/>
      <c r="XAV140" s="1"/>
      <c r="XAW140" s="1"/>
      <c r="XAX140" s="1"/>
      <c r="XAY140" s="1"/>
      <c r="XAZ140" s="1"/>
      <c r="XBA140" s="1"/>
      <c r="XBB140" s="1"/>
      <c r="XBC140" s="1"/>
      <c r="XBD140" s="1"/>
      <c r="XBE140" s="1"/>
      <c r="XBF140" s="1"/>
      <c r="XBG140" s="1"/>
      <c r="XBH140" s="1"/>
      <c r="XBI140" s="1"/>
      <c r="XBJ140" s="1"/>
      <c r="XBK140" s="1"/>
      <c r="XBL140" s="1"/>
      <c r="XBM140" s="1"/>
      <c r="XBN140" s="1"/>
      <c r="XBO140" s="1"/>
      <c r="XBP140" s="1"/>
      <c r="XBQ140" s="1"/>
      <c r="XBR140" s="1"/>
      <c r="XBS140" s="1"/>
      <c r="XBT140" s="1"/>
      <c r="XBU140" s="1"/>
      <c r="XBV140" s="1"/>
      <c r="XBW140" s="1"/>
      <c r="XBX140" s="1"/>
      <c r="XBY140" s="1"/>
      <c r="XBZ140" s="1"/>
      <c r="XCA140" s="1"/>
      <c r="XCB140" s="1"/>
      <c r="XCC140" s="1"/>
      <c r="XCD140" s="1"/>
      <c r="XCE140" s="1"/>
      <c r="XCF140" s="1"/>
      <c r="XCG140" s="1"/>
      <c r="XCH140" s="1"/>
      <c r="XCI140" s="1"/>
      <c r="XCJ140" s="1"/>
      <c r="XCK140" s="1"/>
      <c r="XCL140" s="1"/>
      <c r="XCM140" s="1"/>
      <c r="XCN140" s="1"/>
      <c r="XCO140" s="1"/>
      <c r="XCP140" s="1"/>
      <c r="XCQ140" s="1"/>
      <c r="XCR140" s="1"/>
      <c r="XCS140" s="1"/>
      <c r="XCT140" s="1"/>
      <c r="XCU140" s="1"/>
      <c r="XCV140" s="1"/>
      <c r="XCW140" s="1"/>
      <c r="XCX140" s="1"/>
      <c r="XCY140" s="1"/>
      <c r="XCZ140" s="1"/>
      <c r="XDA140" s="1"/>
      <c r="XDB140" s="1"/>
      <c r="XDC140" s="1"/>
      <c r="XDD140" s="1"/>
      <c r="XDE140" s="1"/>
      <c r="XDF140" s="1"/>
      <c r="XDG140" s="1"/>
      <c r="XDH140" s="1"/>
      <c r="XDI140" s="1"/>
      <c r="XDJ140" s="1"/>
      <c r="XDK140" s="1"/>
      <c r="XDL140" s="1"/>
      <c r="XDM140" s="1"/>
      <c r="XDN140" s="1"/>
      <c r="XDO140" s="1"/>
      <c r="XDP140" s="1"/>
      <c r="XDQ140" s="1"/>
      <c r="XDR140" s="1"/>
      <c r="XDS140" s="1"/>
      <c r="XDT140" s="1"/>
      <c r="XDU140" s="1"/>
      <c r="XDV140" s="1"/>
      <c r="XDW140" s="1"/>
      <c r="XDX140" s="1"/>
      <c r="XDY140" s="1"/>
      <c r="XDZ140" s="1"/>
      <c r="XEA140" s="1"/>
      <c r="XEB140" s="1"/>
      <c r="XEC140" s="1"/>
      <c r="XED140" s="1"/>
      <c r="XEE140" s="1"/>
      <c r="XEF140" s="1"/>
      <c r="XEG140" s="1"/>
      <c r="XEH140" s="1"/>
      <c r="XEI140" s="1"/>
      <c r="XEJ140" s="1"/>
      <c r="XEK140" s="1"/>
      <c r="XEL140" s="1"/>
      <c r="XEM140" s="1"/>
      <c r="XEN140" s="1"/>
      <c r="XEO140" s="1"/>
      <c r="XEP140" s="1"/>
      <c r="XEQ140" s="1"/>
      <c r="XER140" s="1"/>
      <c r="XES140" s="1"/>
      <c r="XET140" s="1"/>
      <c r="XEU140" s="1"/>
      <c r="XEV140" s="1"/>
      <c r="XEW140" s="1"/>
      <c r="XEX140" s="1"/>
      <c r="XEY140" s="1"/>
      <c r="XEZ140" s="1"/>
      <c r="XFA140" s="1"/>
      <c r="XFB140" s="1"/>
      <c r="XFC140" s="1"/>
    </row>
    <row r="141" spans="1:150 16226:16383" s="2" customFormat="1" ht="20.25" customHeight="1" x14ac:dyDescent="0.25">
      <c r="A141" s="143">
        <f t="shared" si="1"/>
        <v>12</v>
      </c>
      <c r="B141" s="144"/>
      <c r="C141" s="62" t="s">
        <v>329</v>
      </c>
      <c r="D141" s="100">
        <v>388.13</v>
      </c>
      <c r="E141" s="93">
        <f t="shared" si="0"/>
        <v>4177.8313199999993</v>
      </c>
      <c r="F141" s="87" t="s">
        <v>92</v>
      </c>
      <c r="G141" s="87" t="s">
        <v>92</v>
      </c>
      <c r="H141" s="105">
        <v>45856</v>
      </c>
      <c r="I141" s="1"/>
      <c r="J141" s="1"/>
      <c r="K141" s="1"/>
      <c r="L141" s="1"/>
      <c r="M141" s="1"/>
      <c r="N141" s="1"/>
      <c r="O141" s="1"/>
      <c r="P141" s="1"/>
      <c r="Q141" s="1"/>
      <c r="R141" s="1"/>
      <c r="S141" s="1"/>
      <c r="T141" s="21" t="e">
        <f t="shared" ca="1" si="2"/>
        <v>#REF!</v>
      </c>
      <c r="U141" s="21" t="e">
        <f t="shared" ca="1" si="3"/>
        <v>#REF!</v>
      </c>
      <c r="V141" s="21" t="e">
        <f t="shared" ca="1" si="4"/>
        <v>#REF!</v>
      </c>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c r="BE141" s="1"/>
      <c r="BF141" s="1"/>
      <c r="BG141" s="1"/>
      <c r="BH141" s="1"/>
      <c r="BI141" s="1"/>
      <c r="BJ141" s="1"/>
      <c r="BK141" s="1"/>
      <c r="BL141" s="1"/>
      <c r="BM141" s="1"/>
      <c r="BN141" s="1"/>
      <c r="BO141" s="1"/>
      <c r="BP141" s="1"/>
      <c r="BQ141" s="1"/>
      <c r="BR141" s="1"/>
      <c r="BS141" s="1"/>
      <c r="BT141" s="1"/>
      <c r="BU141" s="1"/>
      <c r="BV141" s="1"/>
      <c r="BW141" s="1"/>
      <c r="BX141" s="1"/>
      <c r="BY141" s="1"/>
      <c r="BZ141" s="1"/>
      <c r="CA141" s="1"/>
      <c r="CB141" s="1"/>
      <c r="CC141" s="1"/>
      <c r="CD141" s="1"/>
      <c r="CE141" s="1"/>
      <c r="CF141" s="1"/>
      <c r="CG141" s="1"/>
      <c r="CH141" s="1"/>
      <c r="CI141" s="1"/>
      <c r="CJ141" s="1"/>
      <c r="CK141" s="1"/>
      <c r="CL141" s="1"/>
      <c r="CM141" s="1"/>
      <c r="CN141" s="1"/>
      <c r="CO141" s="1"/>
      <c r="CP141" s="1"/>
      <c r="CQ141" s="1"/>
      <c r="CR141" s="1"/>
      <c r="CS141" s="1"/>
      <c r="CT141" s="1"/>
      <c r="CU141" s="1"/>
      <c r="CV141" s="1"/>
      <c r="CW141" s="1"/>
      <c r="CX141" s="1"/>
      <c r="CY141" s="1"/>
      <c r="CZ141" s="1"/>
      <c r="DA141" s="1"/>
      <c r="DB141" s="1"/>
      <c r="DC141" s="1"/>
      <c r="DD141" s="1"/>
      <c r="DE141" s="1"/>
      <c r="DF141" s="1"/>
      <c r="DG141" s="1"/>
      <c r="DH141" s="1"/>
      <c r="DI141" s="1"/>
      <c r="DJ141" s="1"/>
      <c r="DK141" s="1"/>
      <c r="DL141" s="1"/>
      <c r="DM141" s="1"/>
      <c r="DN141" s="1"/>
      <c r="DO141" s="1"/>
      <c r="DP141" s="1"/>
      <c r="DQ141" s="1"/>
      <c r="DR141" s="1"/>
      <c r="DS141" s="1"/>
      <c r="DT141" s="1"/>
      <c r="DU141" s="1"/>
      <c r="DV141" s="1"/>
      <c r="DW141" s="1"/>
      <c r="DX141" s="1"/>
      <c r="DY141" s="1"/>
      <c r="DZ141" s="1"/>
      <c r="EA141" s="1"/>
      <c r="EB141" s="1"/>
      <c r="EC141" s="1"/>
      <c r="ED141" s="1"/>
      <c r="EE141" s="1"/>
      <c r="EF141" s="1"/>
      <c r="EG141" s="1"/>
      <c r="EH141" s="1"/>
      <c r="EI141" s="1"/>
      <c r="EJ141" s="1"/>
      <c r="EK141" s="1"/>
      <c r="EL141" s="1"/>
      <c r="EM141" s="1"/>
      <c r="EN141" s="1"/>
      <c r="EO141" s="1"/>
      <c r="EP141" s="1"/>
      <c r="EQ141" s="1"/>
      <c r="ER141" s="1"/>
      <c r="ES141" s="1"/>
      <c r="ET141" s="1"/>
      <c r="WZB141" s="1"/>
      <c r="WZC141" s="1"/>
      <c r="WZD141" s="1"/>
      <c r="WZE141" s="1"/>
      <c r="WZF141" s="1"/>
      <c r="WZG141" s="1"/>
      <c r="WZH141" s="1"/>
      <c r="WZI141" s="1"/>
      <c r="WZJ141" s="1"/>
      <c r="WZK141" s="1"/>
      <c r="WZL141" s="1"/>
      <c r="WZM141" s="1"/>
      <c r="WZN141" s="1"/>
      <c r="WZO141" s="1"/>
      <c r="WZP141" s="1"/>
      <c r="WZQ141" s="1"/>
      <c r="WZR141" s="1"/>
      <c r="WZS141" s="1"/>
      <c r="WZT141" s="1"/>
      <c r="WZU141" s="1"/>
      <c r="WZV141" s="1"/>
      <c r="WZW141" s="1"/>
      <c r="WZX141" s="1"/>
      <c r="WZY141" s="1"/>
      <c r="WZZ141" s="1"/>
      <c r="XAA141" s="1"/>
      <c r="XAB141" s="1"/>
      <c r="XAC141" s="1"/>
      <c r="XAD141" s="1"/>
      <c r="XAE141" s="1"/>
      <c r="XAF141" s="1"/>
      <c r="XAG141" s="1"/>
      <c r="XAH141" s="1"/>
      <c r="XAI141" s="1"/>
      <c r="XAJ141" s="1"/>
      <c r="XAK141" s="1"/>
      <c r="XAL141" s="1"/>
      <c r="XAM141" s="1"/>
      <c r="XAN141" s="1"/>
      <c r="XAO141" s="1"/>
      <c r="XAP141" s="1"/>
      <c r="XAQ141" s="1"/>
      <c r="XAR141" s="1"/>
      <c r="XAS141" s="1"/>
      <c r="XAT141" s="1"/>
      <c r="XAU141" s="1"/>
      <c r="XAV141" s="1"/>
      <c r="XAW141" s="1"/>
      <c r="XAX141" s="1"/>
      <c r="XAY141" s="1"/>
      <c r="XAZ141" s="1"/>
      <c r="XBA141" s="1"/>
      <c r="XBB141" s="1"/>
      <c r="XBC141" s="1"/>
      <c r="XBD141" s="1"/>
      <c r="XBE141" s="1"/>
      <c r="XBF141" s="1"/>
      <c r="XBG141" s="1"/>
      <c r="XBH141" s="1"/>
      <c r="XBI141" s="1"/>
      <c r="XBJ141" s="1"/>
      <c r="XBK141" s="1"/>
      <c r="XBL141" s="1"/>
      <c r="XBM141" s="1"/>
      <c r="XBN141" s="1"/>
      <c r="XBO141" s="1"/>
      <c r="XBP141" s="1"/>
      <c r="XBQ141" s="1"/>
      <c r="XBR141" s="1"/>
      <c r="XBS141" s="1"/>
      <c r="XBT141" s="1"/>
      <c r="XBU141" s="1"/>
      <c r="XBV141" s="1"/>
      <c r="XBW141" s="1"/>
      <c r="XBX141" s="1"/>
      <c r="XBY141" s="1"/>
      <c r="XBZ141" s="1"/>
      <c r="XCA141" s="1"/>
      <c r="XCB141" s="1"/>
      <c r="XCC141" s="1"/>
      <c r="XCD141" s="1"/>
      <c r="XCE141" s="1"/>
      <c r="XCF141" s="1"/>
      <c r="XCG141" s="1"/>
      <c r="XCH141" s="1"/>
      <c r="XCI141" s="1"/>
      <c r="XCJ141" s="1"/>
      <c r="XCK141" s="1"/>
      <c r="XCL141" s="1"/>
      <c r="XCM141" s="1"/>
      <c r="XCN141" s="1"/>
      <c r="XCO141" s="1"/>
      <c r="XCP141" s="1"/>
      <c r="XCQ141" s="1"/>
      <c r="XCR141" s="1"/>
      <c r="XCS141" s="1"/>
      <c r="XCT141" s="1"/>
      <c r="XCU141" s="1"/>
      <c r="XCV141" s="1"/>
      <c r="XCW141" s="1"/>
      <c r="XCX141" s="1"/>
      <c r="XCY141" s="1"/>
      <c r="XCZ141" s="1"/>
      <c r="XDA141" s="1"/>
      <c r="XDB141" s="1"/>
      <c r="XDC141" s="1"/>
      <c r="XDD141" s="1"/>
      <c r="XDE141" s="1"/>
      <c r="XDF141" s="1"/>
      <c r="XDG141" s="1"/>
      <c r="XDH141" s="1"/>
      <c r="XDI141" s="1"/>
      <c r="XDJ141" s="1"/>
      <c r="XDK141" s="1"/>
      <c r="XDL141" s="1"/>
      <c r="XDM141" s="1"/>
      <c r="XDN141" s="1"/>
      <c r="XDO141" s="1"/>
      <c r="XDP141" s="1"/>
      <c r="XDQ141" s="1"/>
      <c r="XDR141" s="1"/>
      <c r="XDS141" s="1"/>
      <c r="XDT141" s="1"/>
      <c r="XDU141" s="1"/>
      <c r="XDV141" s="1"/>
      <c r="XDW141" s="1"/>
      <c r="XDX141" s="1"/>
      <c r="XDY141" s="1"/>
      <c r="XDZ141" s="1"/>
      <c r="XEA141" s="1"/>
      <c r="XEB141" s="1"/>
      <c r="XEC141" s="1"/>
      <c r="XED141" s="1"/>
      <c r="XEE141" s="1"/>
      <c r="XEF141" s="1"/>
      <c r="XEG141" s="1"/>
      <c r="XEH141" s="1"/>
      <c r="XEI141" s="1"/>
      <c r="XEJ141" s="1"/>
      <c r="XEK141" s="1"/>
      <c r="XEL141" s="1"/>
      <c r="XEM141" s="1"/>
      <c r="XEN141" s="1"/>
      <c r="XEO141" s="1"/>
      <c r="XEP141" s="1"/>
      <c r="XEQ141" s="1"/>
      <c r="XER141" s="1"/>
      <c r="XES141" s="1"/>
      <c r="XET141" s="1"/>
      <c r="XEU141" s="1"/>
      <c r="XEV141" s="1"/>
      <c r="XEW141" s="1"/>
      <c r="XEX141" s="1"/>
      <c r="XEY141" s="1"/>
      <c r="XEZ141" s="1"/>
      <c r="XFA141" s="1"/>
      <c r="XFB141" s="1"/>
      <c r="XFC141" s="1"/>
    </row>
    <row r="142" spans="1:150 16226:16383" s="2" customFormat="1" ht="20.25" customHeight="1" x14ac:dyDescent="0.25">
      <c r="A142" s="143">
        <f t="shared" si="1"/>
        <v>13</v>
      </c>
      <c r="B142" s="144"/>
      <c r="C142" s="62" t="s">
        <v>329</v>
      </c>
      <c r="D142" s="100">
        <v>344.25</v>
      </c>
      <c r="E142" s="93">
        <f t="shared" si="0"/>
        <v>3705.5069999999996</v>
      </c>
      <c r="F142" s="87" t="s">
        <v>92</v>
      </c>
      <c r="G142" s="87" t="s">
        <v>92</v>
      </c>
      <c r="H142" s="105">
        <v>45856</v>
      </c>
      <c r="I142" s="1"/>
      <c r="J142" s="1"/>
      <c r="K142" s="1"/>
      <c r="L142" s="1"/>
      <c r="M142" s="1"/>
      <c r="N142" s="1"/>
      <c r="O142" s="1"/>
      <c r="P142" s="1"/>
      <c r="Q142" s="1"/>
      <c r="R142" s="1"/>
      <c r="S142" s="1"/>
      <c r="T142" s="21" t="e">
        <f t="shared" ca="1" si="2"/>
        <v>#REF!</v>
      </c>
      <c r="U142" s="21" t="e">
        <f t="shared" ca="1" si="3"/>
        <v>#REF!</v>
      </c>
      <c r="V142" s="21" t="e">
        <f t="shared" ca="1" si="4"/>
        <v>#REF!</v>
      </c>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c r="BE142" s="1"/>
      <c r="BF142" s="1"/>
      <c r="BG142" s="1"/>
      <c r="BH142" s="1"/>
      <c r="BI142" s="1"/>
      <c r="BJ142" s="1"/>
      <c r="BK142" s="1"/>
      <c r="BL142" s="1"/>
      <c r="BM142" s="1"/>
      <c r="BN142" s="1"/>
      <c r="BO142" s="1"/>
      <c r="BP142" s="1"/>
      <c r="BQ142" s="1"/>
      <c r="BR142" s="1"/>
      <c r="BS142" s="1"/>
      <c r="BT142" s="1"/>
      <c r="BU142" s="1"/>
      <c r="BV142" s="1"/>
      <c r="BW142" s="1"/>
      <c r="BX142" s="1"/>
      <c r="BY142" s="1"/>
      <c r="BZ142" s="1"/>
      <c r="CA142" s="1"/>
      <c r="CB142" s="1"/>
      <c r="CC142" s="1"/>
      <c r="CD142" s="1"/>
      <c r="CE142" s="1"/>
      <c r="CF142" s="1"/>
      <c r="CG142" s="1"/>
      <c r="CH142" s="1"/>
      <c r="CI142" s="1"/>
      <c r="CJ142" s="1"/>
      <c r="CK142" s="1"/>
      <c r="CL142" s="1"/>
      <c r="CM142" s="1"/>
      <c r="CN142" s="1"/>
      <c r="CO142" s="1"/>
      <c r="CP142" s="1"/>
      <c r="CQ142" s="1"/>
      <c r="CR142" s="1"/>
      <c r="CS142" s="1"/>
      <c r="CT142" s="1"/>
      <c r="CU142" s="1"/>
      <c r="CV142" s="1"/>
      <c r="CW142" s="1"/>
      <c r="CX142" s="1"/>
      <c r="CY142" s="1"/>
      <c r="CZ142" s="1"/>
      <c r="DA142" s="1"/>
      <c r="DB142" s="1"/>
      <c r="DC142" s="1"/>
      <c r="DD142" s="1"/>
      <c r="DE142" s="1"/>
      <c r="DF142" s="1"/>
      <c r="DG142" s="1"/>
      <c r="DH142" s="1"/>
      <c r="DI142" s="1"/>
      <c r="DJ142" s="1"/>
      <c r="DK142" s="1"/>
      <c r="DL142" s="1"/>
      <c r="DM142" s="1"/>
      <c r="DN142" s="1"/>
      <c r="DO142" s="1"/>
      <c r="DP142" s="1"/>
      <c r="DQ142" s="1"/>
      <c r="DR142" s="1"/>
      <c r="DS142" s="1"/>
      <c r="DT142" s="1"/>
      <c r="DU142" s="1"/>
      <c r="DV142" s="1"/>
      <c r="DW142" s="1"/>
      <c r="DX142" s="1"/>
      <c r="DY142" s="1"/>
      <c r="DZ142" s="1"/>
      <c r="EA142" s="1"/>
      <c r="EB142" s="1"/>
      <c r="EC142" s="1"/>
      <c r="ED142" s="1"/>
      <c r="EE142" s="1"/>
      <c r="EF142" s="1"/>
      <c r="EG142" s="1"/>
      <c r="EH142" s="1"/>
      <c r="EI142" s="1"/>
      <c r="EJ142" s="1"/>
      <c r="EK142" s="1"/>
      <c r="EL142" s="1"/>
      <c r="EM142" s="1"/>
      <c r="EN142" s="1"/>
      <c r="EO142" s="1"/>
      <c r="EP142" s="1"/>
      <c r="EQ142" s="1"/>
      <c r="ER142" s="1"/>
      <c r="ES142" s="1"/>
      <c r="ET142" s="1"/>
      <c r="WZB142" s="1"/>
      <c r="WZC142" s="1"/>
      <c r="WZD142" s="1"/>
      <c r="WZE142" s="1"/>
      <c r="WZF142" s="1"/>
      <c r="WZG142" s="1"/>
      <c r="WZH142" s="1"/>
      <c r="WZI142" s="1"/>
      <c r="WZJ142" s="1"/>
      <c r="WZK142" s="1"/>
      <c r="WZL142" s="1"/>
      <c r="WZM142" s="1"/>
      <c r="WZN142" s="1"/>
      <c r="WZO142" s="1"/>
      <c r="WZP142" s="1"/>
      <c r="WZQ142" s="1"/>
      <c r="WZR142" s="1"/>
      <c r="WZS142" s="1"/>
      <c r="WZT142" s="1"/>
      <c r="WZU142" s="1"/>
      <c r="WZV142" s="1"/>
      <c r="WZW142" s="1"/>
      <c r="WZX142" s="1"/>
      <c r="WZY142" s="1"/>
      <c r="WZZ142" s="1"/>
      <c r="XAA142" s="1"/>
      <c r="XAB142" s="1"/>
      <c r="XAC142" s="1"/>
      <c r="XAD142" s="1"/>
      <c r="XAE142" s="1"/>
      <c r="XAF142" s="1"/>
      <c r="XAG142" s="1"/>
      <c r="XAH142" s="1"/>
      <c r="XAI142" s="1"/>
      <c r="XAJ142" s="1"/>
      <c r="XAK142" s="1"/>
      <c r="XAL142" s="1"/>
      <c r="XAM142" s="1"/>
      <c r="XAN142" s="1"/>
      <c r="XAO142" s="1"/>
      <c r="XAP142" s="1"/>
      <c r="XAQ142" s="1"/>
      <c r="XAR142" s="1"/>
      <c r="XAS142" s="1"/>
      <c r="XAT142" s="1"/>
      <c r="XAU142" s="1"/>
      <c r="XAV142" s="1"/>
      <c r="XAW142" s="1"/>
      <c r="XAX142" s="1"/>
      <c r="XAY142" s="1"/>
      <c r="XAZ142" s="1"/>
      <c r="XBA142" s="1"/>
      <c r="XBB142" s="1"/>
      <c r="XBC142" s="1"/>
      <c r="XBD142" s="1"/>
      <c r="XBE142" s="1"/>
      <c r="XBF142" s="1"/>
      <c r="XBG142" s="1"/>
      <c r="XBH142" s="1"/>
      <c r="XBI142" s="1"/>
      <c r="XBJ142" s="1"/>
      <c r="XBK142" s="1"/>
      <c r="XBL142" s="1"/>
      <c r="XBM142" s="1"/>
      <c r="XBN142" s="1"/>
      <c r="XBO142" s="1"/>
      <c r="XBP142" s="1"/>
      <c r="XBQ142" s="1"/>
      <c r="XBR142" s="1"/>
      <c r="XBS142" s="1"/>
      <c r="XBT142" s="1"/>
      <c r="XBU142" s="1"/>
      <c r="XBV142" s="1"/>
      <c r="XBW142" s="1"/>
      <c r="XBX142" s="1"/>
      <c r="XBY142" s="1"/>
      <c r="XBZ142" s="1"/>
      <c r="XCA142" s="1"/>
      <c r="XCB142" s="1"/>
      <c r="XCC142" s="1"/>
      <c r="XCD142" s="1"/>
      <c r="XCE142" s="1"/>
      <c r="XCF142" s="1"/>
      <c r="XCG142" s="1"/>
      <c r="XCH142" s="1"/>
      <c r="XCI142" s="1"/>
      <c r="XCJ142" s="1"/>
      <c r="XCK142" s="1"/>
      <c r="XCL142" s="1"/>
      <c r="XCM142" s="1"/>
      <c r="XCN142" s="1"/>
      <c r="XCO142" s="1"/>
      <c r="XCP142" s="1"/>
      <c r="XCQ142" s="1"/>
      <c r="XCR142" s="1"/>
      <c r="XCS142" s="1"/>
      <c r="XCT142" s="1"/>
      <c r="XCU142" s="1"/>
      <c r="XCV142" s="1"/>
      <c r="XCW142" s="1"/>
      <c r="XCX142" s="1"/>
      <c r="XCY142" s="1"/>
      <c r="XCZ142" s="1"/>
      <c r="XDA142" s="1"/>
      <c r="XDB142" s="1"/>
      <c r="XDC142" s="1"/>
      <c r="XDD142" s="1"/>
      <c r="XDE142" s="1"/>
      <c r="XDF142" s="1"/>
      <c r="XDG142" s="1"/>
      <c r="XDH142" s="1"/>
      <c r="XDI142" s="1"/>
      <c r="XDJ142" s="1"/>
      <c r="XDK142" s="1"/>
      <c r="XDL142" s="1"/>
      <c r="XDM142" s="1"/>
      <c r="XDN142" s="1"/>
      <c r="XDO142" s="1"/>
      <c r="XDP142" s="1"/>
      <c r="XDQ142" s="1"/>
      <c r="XDR142" s="1"/>
      <c r="XDS142" s="1"/>
      <c r="XDT142" s="1"/>
      <c r="XDU142" s="1"/>
      <c r="XDV142" s="1"/>
      <c r="XDW142" s="1"/>
      <c r="XDX142" s="1"/>
      <c r="XDY142" s="1"/>
      <c r="XDZ142" s="1"/>
      <c r="XEA142" s="1"/>
      <c r="XEB142" s="1"/>
      <c r="XEC142" s="1"/>
      <c r="XED142" s="1"/>
      <c r="XEE142" s="1"/>
      <c r="XEF142" s="1"/>
      <c r="XEG142" s="1"/>
      <c r="XEH142" s="1"/>
      <c r="XEI142" s="1"/>
      <c r="XEJ142" s="1"/>
      <c r="XEK142" s="1"/>
      <c r="XEL142" s="1"/>
      <c r="XEM142" s="1"/>
      <c r="XEN142" s="1"/>
      <c r="XEO142" s="1"/>
      <c r="XEP142" s="1"/>
      <c r="XEQ142" s="1"/>
      <c r="XER142" s="1"/>
      <c r="XES142" s="1"/>
      <c r="XET142" s="1"/>
      <c r="XEU142" s="1"/>
      <c r="XEV142" s="1"/>
      <c r="XEW142" s="1"/>
      <c r="XEX142" s="1"/>
      <c r="XEY142" s="1"/>
      <c r="XEZ142" s="1"/>
      <c r="XFA142" s="1"/>
      <c r="XFB142" s="1"/>
      <c r="XFC142" s="1"/>
    </row>
    <row r="143" spans="1:150 16226:16383" s="2" customFormat="1" ht="20.25" customHeight="1" x14ac:dyDescent="0.25">
      <c r="A143" s="143">
        <f t="shared" si="1"/>
        <v>14</v>
      </c>
      <c r="B143" s="144"/>
      <c r="C143" s="62" t="s">
        <v>329</v>
      </c>
      <c r="D143" s="100">
        <v>3068.48</v>
      </c>
      <c r="E143" s="93">
        <f t="shared" si="0"/>
        <v>33029.118719999999</v>
      </c>
      <c r="F143" s="87" t="s">
        <v>92</v>
      </c>
      <c r="G143" s="87" t="s">
        <v>92</v>
      </c>
      <c r="H143" s="105">
        <v>45856</v>
      </c>
      <c r="I143" s="1"/>
      <c r="J143" s="1"/>
      <c r="K143" s="1"/>
      <c r="L143" s="1"/>
      <c r="M143" s="1"/>
      <c r="N143" s="1"/>
      <c r="O143" s="1"/>
      <c r="P143" s="1"/>
      <c r="Q143" s="1"/>
      <c r="R143" s="1"/>
      <c r="S143" s="1"/>
      <c r="T143" s="21" t="e">
        <f t="shared" ca="1" si="2"/>
        <v>#REF!</v>
      </c>
      <c r="U143" s="21" t="e">
        <f t="shared" ca="1" si="3"/>
        <v>#REF!</v>
      </c>
      <c r="V143" s="21" t="e">
        <f t="shared" ca="1" si="4"/>
        <v>#REF!</v>
      </c>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c r="BE143" s="1"/>
      <c r="BF143" s="1"/>
      <c r="BG143" s="1"/>
      <c r="BH143" s="1"/>
      <c r="BI143" s="1"/>
      <c r="BJ143" s="1"/>
      <c r="BK143" s="1"/>
      <c r="BL143" s="1"/>
      <c r="BM143" s="1"/>
      <c r="BN143" s="1"/>
      <c r="BO143" s="1"/>
      <c r="BP143" s="1"/>
      <c r="BQ143" s="1"/>
      <c r="BR143" s="1"/>
      <c r="BS143" s="1"/>
      <c r="BT143" s="1"/>
      <c r="BU143" s="1"/>
      <c r="BV143" s="1"/>
      <c r="BW143" s="1"/>
      <c r="BX143" s="1"/>
      <c r="BY143" s="1"/>
      <c r="BZ143" s="1"/>
      <c r="CA143" s="1"/>
      <c r="CB143" s="1"/>
      <c r="CC143" s="1"/>
      <c r="CD143" s="1"/>
      <c r="CE143" s="1"/>
      <c r="CF143" s="1"/>
      <c r="CG143" s="1"/>
      <c r="CH143" s="1"/>
      <c r="CI143" s="1"/>
      <c r="CJ143" s="1"/>
      <c r="CK143" s="1"/>
      <c r="CL143" s="1"/>
      <c r="CM143" s="1"/>
      <c r="CN143" s="1"/>
      <c r="CO143" s="1"/>
      <c r="CP143" s="1"/>
      <c r="CQ143" s="1"/>
      <c r="CR143" s="1"/>
      <c r="CS143" s="1"/>
      <c r="CT143" s="1"/>
      <c r="CU143" s="1"/>
      <c r="CV143" s="1"/>
      <c r="CW143" s="1"/>
      <c r="CX143" s="1"/>
      <c r="CY143" s="1"/>
      <c r="CZ143" s="1"/>
      <c r="DA143" s="1"/>
      <c r="DB143" s="1"/>
      <c r="DC143" s="1"/>
      <c r="DD143" s="1"/>
      <c r="DE143" s="1"/>
      <c r="DF143" s="1"/>
      <c r="DG143" s="1"/>
      <c r="DH143" s="1"/>
      <c r="DI143" s="1"/>
      <c r="DJ143" s="1"/>
      <c r="DK143" s="1"/>
      <c r="DL143" s="1"/>
      <c r="DM143" s="1"/>
      <c r="DN143" s="1"/>
      <c r="DO143" s="1"/>
      <c r="DP143" s="1"/>
      <c r="DQ143" s="1"/>
      <c r="DR143" s="1"/>
      <c r="DS143" s="1"/>
      <c r="DT143" s="1"/>
      <c r="DU143" s="1"/>
      <c r="DV143" s="1"/>
      <c r="DW143" s="1"/>
      <c r="DX143" s="1"/>
      <c r="DY143" s="1"/>
      <c r="DZ143" s="1"/>
      <c r="EA143" s="1"/>
      <c r="EB143" s="1"/>
      <c r="EC143" s="1"/>
      <c r="ED143" s="1"/>
      <c r="EE143" s="1"/>
      <c r="EF143" s="1"/>
      <c r="EG143" s="1"/>
      <c r="EH143" s="1"/>
      <c r="EI143" s="1"/>
      <c r="EJ143" s="1"/>
      <c r="EK143" s="1"/>
      <c r="EL143" s="1"/>
      <c r="EM143" s="1"/>
      <c r="EN143" s="1"/>
      <c r="EO143" s="1"/>
      <c r="EP143" s="1"/>
      <c r="EQ143" s="1"/>
      <c r="ER143" s="1"/>
      <c r="ES143" s="1"/>
      <c r="ET143" s="1"/>
      <c r="WZB143" s="1"/>
      <c r="WZC143" s="1"/>
      <c r="WZD143" s="1"/>
      <c r="WZE143" s="1"/>
      <c r="WZF143" s="1"/>
      <c r="WZG143" s="1"/>
      <c r="WZH143" s="1"/>
      <c r="WZI143" s="1"/>
      <c r="WZJ143" s="1"/>
      <c r="WZK143" s="1"/>
      <c r="WZL143" s="1"/>
      <c r="WZM143" s="1"/>
      <c r="WZN143" s="1"/>
      <c r="WZO143" s="1"/>
      <c r="WZP143" s="1"/>
      <c r="WZQ143" s="1"/>
      <c r="WZR143" s="1"/>
      <c r="WZS143" s="1"/>
      <c r="WZT143" s="1"/>
      <c r="WZU143" s="1"/>
      <c r="WZV143" s="1"/>
      <c r="WZW143" s="1"/>
      <c r="WZX143" s="1"/>
      <c r="WZY143" s="1"/>
      <c r="WZZ143" s="1"/>
      <c r="XAA143" s="1"/>
      <c r="XAB143" s="1"/>
      <c r="XAC143" s="1"/>
      <c r="XAD143" s="1"/>
      <c r="XAE143" s="1"/>
      <c r="XAF143" s="1"/>
      <c r="XAG143" s="1"/>
      <c r="XAH143" s="1"/>
      <c r="XAI143" s="1"/>
      <c r="XAJ143" s="1"/>
      <c r="XAK143" s="1"/>
      <c r="XAL143" s="1"/>
      <c r="XAM143" s="1"/>
      <c r="XAN143" s="1"/>
      <c r="XAO143" s="1"/>
      <c r="XAP143" s="1"/>
      <c r="XAQ143" s="1"/>
      <c r="XAR143" s="1"/>
      <c r="XAS143" s="1"/>
      <c r="XAT143" s="1"/>
      <c r="XAU143" s="1"/>
      <c r="XAV143" s="1"/>
      <c r="XAW143" s="1"/>
      <c r="XAX143" s="1"/>
      <c r="XAY143" s="1"/>
      <c r="XAZ143" s="1"/>
      <c r="XBA143" s="1"/>
      <c r="XBB143" s="1"/>
      <c r="XBC143" s="1"/>
      <c r="XBD143" s="1"/>
      <c r="XBE143" s="1"/>
      <c r="XBF143" s="1"/>
      <c r="XBG143" s="1"/>
      <c r="XBH143" s="1"/>
      <c r="XBI143" s="1"/>
      <c r="XBJ143" s="1"/>
      <c r="XBK143" s="1"/>
      <c r="XBL143" s="1"/>
      <c r="XBM143" s="1"/>
      <c r="XBN143" s="1"/>
      <c r="XBO143" s="1"/>
      <c r="XBP143" s="1"/>
      <c r="XBQ143" s="1"/>
      <c r="XBR143" s="1"/>
      <c r="XBS143" s="1"/>
      <c r="XBT143" s="1"/>
      <c r="XBU143" s="1"/>
      <c r="XBV143" s="1"/>
      <c r="XBW143" s="1"/>
      <c r="XBX143" s="1"/>
      <c r="XBY143" s="1"/>
      <c r="XBZ143" s="1"/>
      <c r="XCA143" s="1"/>
      <c r="XCB143" s="1"/>
      <c r="XCC143" s="1"/>
      <c r="XCD143" s="1"/>
      <c r="XCE143" s="1"/>
      <c r="XCF143" s="1"/>
      <c r="XCG143" s="1"/>
      <c r="XCH143" s="1"/>
      <c r="XCI143" s="1"/>
      <c r="XCJ143" s="1"/>
      <c r="XCK143" s="1"/>
      <c r="XCL143" s="1"/>
      <c r="XCM143" s="1"/>
      <c r="XCN143" s="1"/>
      <c r="XCO143" s="1"/>
      <c r="XCP143" s="1"/>
      <c r="XCQ143" s="1"/>
      <c r="XCR143" s="1"/>
      <c r="XCS143" s="1"/>
      <c r="XCT143" s="1"/>
      <c r="XCU143" s="1"/>
      <c r="XCV143" s="1"/>
      <c r="XCW143" s="1"/>
      <c r="XCX143" s="1"/>
      <c r="XCY143" s="1"/>
      <c r="XCZ143" s="1"/>
      <c r="XDA143" s="1"/>
      <c r="XDB143" s="1"/>
      <c r="XDC143" s="1"/>
      <c r="XDD143" s="1"/>
      <c r="XDE143" s="1"/>
      <c r="XDF143" s="1"/>
      <c r="XDG143" s="1"/>
      <c r="XDH143" s="1"/>
      <c r="XDI143" s="1"/>
      <c r="XDJ143" s="1"/>
      <c r="XDK143" s="1"/>
      <c r="XDL143" s="1"/>
      <c r="XDM143" s="1"/>
      <c r="XDN143" s="1"/>
      <c r="XDO143" s="1"/>
      <c r="XDP143" s="1"/>
      <c r="XDQ143" s="1"/>
      <c r="XDR143" s="1"/>
      <c r="XDS143" s="1"/>
      <c r="XDT143" s="1"/>
      <c r="XDU143" s="1"/>
      <c r="XDV143" s="1"/>
      <c r="XDW143" s="1"/>
      <c r="XDX143" s="1"/>
      <c r="XDY143" s="1"/>
      <c r="XDZ143" s="1"/>
      <c r="XEA143" s="1"/>
      <c r="XEB143" s="1"/>
      <c r="XEC143" s="1"/>
      <c r="XED143" s="1"/>
      <c r="XEE143" s="1"/>
      <c r="XEF143" s="1"/>
      <c r="XEG143" s="1"/>
      <c r="XEH143" s="1"/>
      <c r="XEI143" s="1"/>
      <c r="XEJ143" s="1"/>
      <c r="XEK143" s="1"/>
      <c r="XEL143" s="1"/>
      <c r="XEM143" s="1"/>
      <c r="XEN143" s="1"/>
      <c r="XEO143" s="1"/>
      <c r="XEP143" s="1"/>
      <c r="XEQ143" s="1"/>
      <c r="XER143" s="1"/>
      <c r="XES143" s="1"/>
      <c r="XET143" s="1"/>
      <c r="XEU143" s="1"/>
      <c r="XEV143" s="1"/>
      <c r="XEW143" s="1"/>
      <c r="XEX143" s="1"/>
      <c r="XEY143" s="1"/>
      <c r="XEZ143" s="1"/>
      <c r="XFA143" s="1"/>
      <c r="XFB143" s="1"/>
      <c r="XFC143" s="1"/>
    </row>
    <row r="144" spans="1:150 16226:16383" s="2" customFormat="1" ht="20.25" customHeight="1" x14ac:dyDescent="0.25">
      <c r="A144" s="143">
        <f t="shared" si="1"/>
        <v>15</v>
      </c>
      <c r="B144" s="144"/>
      <c r="C144" s="62" t="s">
        <v>329</v>
      </c>
      <c r="D144" s="100">
        <v>2140.81</v>
      </c>
      <c r="E144" s="93">
        <f t="shared" si="0"/>
        <v>23043.678839999997</v>
      </c>
      <c r="F144" s="87" t="s">
        <v>92</v>
      </c>
      <c r="G144" s="87" t="s">
        <v>92</v>
      </c>
      <c r="H144" s="105">
        <v>45856</v>
      </c>
      <c r="I144" s="1"/>
      <c r="J144" s="1"/>
      <c r="K144" s="1"/>
      <c r="L144" s="1"/>
      <c r="M144" s="1"/>
      <c r="N144" s="1"/>
      <c r="O144" s="1"/>
      <c r="P144" s="1"/>
      <c r="Q144" s="1"/>
      <c r="R144" s="1"/>
      <c r="S144" s="1"/>
      <c r="T144" s="21" t="e">
        <f t="shared" ca="1" si="2"/>
        <v>#REF!</v>
      </c>
      <c r="U144" s="21" t="e">
        <f t="shared" ca="1" si="3"/>
        <v>#REF!</v>
      </c>
      <c r="V144" s="21" t="e">
        <f t="shared" ca="1" si="4"/>
        <v>#REF!</v>
      </c>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c r="BE144" s="1"/>
      <c r="BF144" s="1"/>
      <c r="BG144" s="1"/>
      <c r="BH144" s="1"/>
      <c r="BI144" s="1"/>
      <c r="BJ144" s="1"/>
      <c r="BK144" s="1"/>
      <c r="BL144" s="1"/>
      <c r="BM144" s="1"/>
      <c r="BN144" s="1"/>
      <c r="BO144" s="1"/>
      <c r="BP144" s="1"/>
      <c r="BQ144" s="1"/>
      <c r="BR144" s="1"/>
      <c r="BS144" s="1"/>
      <c r="BT144" s="1"/>
      <c r="BU144" s="1"/>
      <c r="BV144" s="1"/>
      <c r="BW144" s="1"/>
      <c r="BX144" s="1"/>
      <c r="BY144" s="1"/>
      <c r="BZ144" s="1"/>
      <c r="CA144" s="1"/>
      <c r="CB144" s="1"/>
      <c r="CC144" s="1"/>
      <c r="CD144" s="1"/>
      <c r="CE144" s="1"/>
      <c r="CF144" s="1"/>
      <c r="CG144" s="1"/>
      <c r="CH144" s="1"/>
      <c r="CI144" s="1"/>
      <c r="CJ144" s="1"/>
      <c r="CK144" s="1"/>
      <c r="CL144" s="1"/>
      <c r="CM144" s="1"/>
      <c r="CN144" s="1"/>
      <c r="CO144" s="1"/>
      <c r="CP144" s="1"/>
      <c r="CQ144" s="1"/>
      <c r="CR144" s="1"/>
      <c r="CS144" s="1"/>
      <c r="CT144" s="1"/>
      <c r="CU144" s="1"/>
      <c r="CV144" s="1"/>
      <c r="CW144" s="1"/>
      <c r="CX144" s="1"/>
      <c r="CY144" s="1"/>
      <c r="CZ144" s="1"/>
      <c r="DA144" s="1"/>
      <c r="DB144" s="1"/>
      <c r="DC144" s="1"/>
      <c r="DD144" s="1"/>
      <c r="DE144" s="1"/>
      <c r="DF144" s="1"/>
      <c r="DG144" s="1"/>
      <c r="DH144" s="1"/>
      <c r="DI144" s="1"/>
      <c r="DJ144" s="1"/>
      <c r="DK144" s="1"/>
      <c r="DL144" s="1"/>
      <c r="DM144" s="1"/>
      <c r="DN144" s="1"/>
      <c r="DO144" s="1"/>
      <c r="DP144" s="1"/>
      <c r="DQ144" s="1"/>
      <c r="DR144" s="1"/>
      <c r="DS144" s="1"/>
      <c r="DT144" s="1"/>
      <c r="DU144" s="1"/>
      <c r="DV144" s="1"/>
      <c r="DW144" s="1"/>
      <c r="DX144" s="1"/>
      <c r="DY144" s="1"/>
      <c r="DZ144" s="1"/>
      <c r="EA144" s="1"/>
      <c r="EB144" s="1"/>
      <c r="EC144" s="1"/>
      <c r="ED144" s="1"/>
      <c r="EE144" s="1"/>
      <c r="EF144" s="1"/>
      <c r="EG144" s="1"/>
      <c r="EH144" s="1"/>
      <c r="EI144" s="1"/>
      <c r="EJ144" s="1"/>
      <c r="EK144" s="1"/>
      <c r="EL144" s="1"/>
      <c r="EM144" s="1"/>
      <c r="EN144" s="1"/>
      <c r="EO144" s="1"/>
      <c r="EP144" s="1"/>
      <c r="EQ144" s="1"/>
      <c r="ER144" s="1"/>
      <c r="ES144" s="1"/>
      <c r="ET144" s="1"/>
      <c r="WZB144" s="1"/>
      <c r="WZC144" s="1"/>
      <c r="WZD144" s="1"/>
      <c r="WZE144" s="1"/>
      <c r="WZF144" s="1"/>
      <c r="WZG144" s="1"/>
      <c r="WZH144" s="1"/>
      <c r="WZI144" s="1"/>
      <c r="WZJ144" s="1"/>
      <c r="WZK144" s="1"/>
      <c r="WZL144" s="1"/>
      <c r="WZM144" s="1"/>
      <c r="WZN144" s="1"/>
      <c r="WZO144" s="1"/>
      <c r="WZP144" s="1"/>
      <c r="WZQ144" s="1"/>
      <c r="WZR144" s="1"/>
      <c r="WZS144" s="1"/>
      <c r="WZT144" s="1"/>
      <c r="WZU144" s="1"/>
      <c r="WZV144" s="1"/>
      <c r="WZW144" s="1"/>
      <c r="WZX144" s="1"/>
      <c r="WZY144" s="1"/>
      <c r="WZZ144" s="1"/>
      <c r="XAA144" s="1"/>
      <c r="XAB144" s="1"/>
      <c r="XAC144" s="1"/>
      <c r="XAD144" s="1"/>
      <c r="XAE144" s="1"/>
      <c r="XAF144" s="1"/>
      <c r="XAG144" s="1"/>
      <c r="XAH144" s="1"/>
      <c r="XAI144" s="1"/>
      <c r="XAJ144" s="1"/>
      <c r="XAK144" s="1"/>
      <c r="XAL144" s="1"/>
      <c r="XAM144" s="1"/>
      <c r="XAN144" s="1"/>
      <c r="XAO144" s="1"/>
      <c r="XAP144" s="1"/>
      <c r="XAQ144" s="1"/>
      <c r="XAR144" s="1"/>
      <c r="XAS144" s="1"/>
      <c r="XAT144" s="1"/>
      <c r="XAU144" s="1"/>
      <c r="XAV144" s="1"/>
      <c r="XAW144" s="1"/>
      <c r="XAX144" s="1"/>
      <c r="XAY144" s="1"/>
      <c r="XAZ144" s="1"/>
      <c r="XBA144" s="1"/>
      <c r="XBB144" s="1"/>
      <c r="XBC144" s="1"/>
      <c r="XBD144" s="1"/>
      <c r="XBE144" s="1"/>
      <c r="XBF144" s="1"/>
      <c r="XBG144" s="1"/>
      <c r="XBH144" s="1"/>
      <c r="XBI144" s="1"/>
      <c r="XBJ144" s="1"/>
      <c r="XBK144" s="1"/>
      <c r="XBL144" s="1"/>
      <c r="XBM144" s="1"/>
      <c r="XBN144" s="1"/>
      <c r="XBO144" s="1"/>
      <c r="XBP144" s="1"/>
      <c r="XBQ144" s="1"/>
      <c r="XBR144" s="1"/>
      <c r="XBS144" s="1"/>
      <c r="XBT144" s="1"/>
      <c r="XBU144" s="1"/>
      <c r="XBV144" s="1"/>
      <c r="XBW144" s="1"/>
      <c r="XBX144" s="1"/>
      <c r="XBY144" s="1"/>
      <c r="XBZ144" s="1"/>
      <c r="XCA144" s="1"/>
      <c r="XCB144" s="1"/>
      <c r="XCC144" s="1"/>
      <c r="XCD144" s="1"/>
      <c r="XCE144" s="1"/>
      <c r="XCF144" s="1"/>
      <c r="XCG144" s="1"/>
      <c r="XCH144" s="1"/>
      <c r="XCI144" s="1"/>
      <c r="XCJ144" s="1"/>
      <c r="XCK144" s="1"/>
      <c r="XCL144" s="1"/>
      <c r="XCM144" s="1"/>
      <c r="XCN144" s="1"/>
      <c r="XCO144" s="1"/>
      <c r="XCP144" s="1"/>
      <c r="XCQ144" s="1"/>
      <c r="XCR144" s="1"/>
      <c r="XCS144" s="1"/>
      <c r="XCT144" s="1"/>
      <c r="XCU144" s="1"/>
      <c r="XCV144" s="1"/>
      <c r="XCW144" s="1"/>
      <c r="XCX144" s="1"/>
      <c r="XCY144" s="1"/>
      <c r="XCZ144" s="1"/>
      <c r="XDA144" s="1"/>
      <c r="XDB144" s="1"/>
      <c r="XDC144" s="1"/>
      <c r="XDD144" s="1"/>
      <c r="XDE144" s="1"/>
      <c r="XDF144" s="1"/>
      <c r="XDG144" s="1"/>
      <c r="XDH144" s="1"/>
      <c r="XDI144" s="1"/>
      <c r="XDJ144" s="1"/>
      <c r="XDK144" s="1"/>
      <c r="XDL144" s="1"/>
      <c r="XDM144" s="1"/>
      <c r="XDN144" s="1"/>
      <c r="XDO144" s="1"/>
      <c r="XDP144" s="1"/>
      <c r="XDQ144" s="1"/>
      <c r="XDR144" s="1"/>
      <c r="XDS144" s="1"/>
      <c r="XDT144" s="1"/>
      <c r="XDU144" s="1"/>
      <c r="XDV144" s="1"/>
      <c r="XDW144" s="1"/>
      <c r="XDX144" s="1"/>
      <c r="XDY144" s="1"/>
      <c r="XDZ144" s="1"/>
      <c r="XEA144" s="1"/>
      <c r="XEB144" s="1"/>
      <c r="XEC144" s="1"/>
      <c r="XED144" s="1"/>
      <c r="XEE144" s="1"/>
      <c r="XEF144" s="1"/>
      <c r="XEG144" s="1"/>
      <c r="XEH144" s="1"/>
      <c r="XEI144" s="1"/>
      <c r="XEJ144" s="1"/>
      <c r="XEK144" s="1"/>
      <c r="XEL144" s="1"/>
      <c r="XEM144" s="1"/>
      <c r="XEN144" s="1"/>
      <c r="XEO144" s="1"/>
      <c r="XEP144" s="1"/>
      <c r="XEQ144" s="1"/>
      <c r="XER144" s="1"/>
      <c r="XES144" s="1"/>
      <c r="XET144" s="1"/>
      <c r="XEU144" s="1"/>
      <c r="XEV144" s="1"/>
      <c r="XEW144" s="1"/>
      <c r="XEX144" s="1"/>
      <c r="XEY144" s="1"/>
      <c r="XEZ144" s="1"/>
      <c r="XFA144" s="1"/>
      <c r="XFB144" s="1"/>
      <c r="XFC144" s="1"/>
    </row>
    <row r="145" spans="1:150 16226:16383" s="2" customFormat="1" ht="20.25" customHeight="1" x14ac:dyDescent="0.25">
      <c r="A145" s="143">
        <f t="shared" si="1"/>
        <v>16</v>
      </c>
      <c r="B145" s="144"/>
      <c r="C145" s="62" t="s">
        <v>329</v>
      </c>
      <c r="D145" s="100">
        <v>345.6</v>
      </c>
      <c r="E145" s="93">
        <f t="shared" si="0"/>
        <v>3720.0383999999999</v>
      </c>
      <c r="F145" s="87" t="s">
        <v>92</v>
      </c>
      <c r="G145" s="87" t="s">
        <v>92</v>
      </c>
      <c r="H145" s="105">
        <v>45856</v>
      </c>
      <c r="I145" s="1"/>
      <c r="J145" s="1"/>
      <c r="K145" s="1"/>
      <c r="L145" s="1"/>
      <c r="M145" s="1"/>
      <c r="N145" s="1"/>
      <c r="O145" s="1"/>
      <c r="P145" s="1"/>
      <c r="Q145" s="1"/>
      <c r="R145" s="1"/>
      <c r="S145" s="1"/>
      <c r="T145" s="21" t="e">
        <f t="shared" ca="1" si="2"/>
        <v>#REF!</v>
      </c>
      <c r="U145" s="21" t="e">
        <f t="shared" ca="1" si="3"/>
        <v>#REF!</v>
      </c>
      <c r="V145" s="21" t="e">
        <f t="shared" ca="1" si="4"/>
        <v>#REF!</v>
      </c>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c r="BE145" s="1"/>
      <c r="BF145" s="1"/>
      <c r="BG145" s="1"/>
      <c r="BH145" s="1"/>
      <c r="BI145" s="1"/>
      <c r="BJ145" s="1"/>
      <c r="BK145" s="1"/>
      <c r="BL145" s="1"/>
      <c r="BM145" s="1"/>
      <c r="BN145" s="1"/>
      <c r="BO145" s="1"/>
      <c r="BP145" s="1"/>
      <c r="BQ145" s="1"/>
      <c r="BR145" s="1"/>
      <c r="BS145" s="1"/>
      <c r="BT145" s="1"/>
      <c r="BU145" s="1"/>
      <c r="BV145" s="1"/>
      <c r="BW145" s="1"/>
      <c r="BX145" s="1"/>
      <c r="BY145" s="1"/>
      <c r="BZ145" s="1"/>
      <c r="CA145" s="1"/>
      <c r="CB145" s="1"/>
      <c r="CC145" s="1"/>
      <c r="CD145" s="1"/>
      <c r="CE145" s="1"/>
      <c r="CF145" s="1"/>
      <c r="CG145" s="1"/>
      <c r="CH145" s="1"/>
      <c r="CI145" s="1"/>
      <c r="CJ145" s="1"/>
      <c r="CK145" s="1"/>
      <c r="CL145" s="1"/>
      <c r="CM145" s="1"/>
      <c r="CN145" s="1"/>
      <c r="CO145" s="1"/>
      <c r="CP145" s="1"/>
      <c r="CQ145" s="1"/>
      <c r="CR145" s="1"/>
      <c r="CS145" s="1"/>
      <c r="CT145" s="1"/>
      <c r="CU145" s="1"/>
      <c r="CV145" s="1"/>
      <c r="CW145" s="1"/>
      <c r="CX145" s="1"/>
      <c r="CY145" s="1"/>
      <c r="CZ145" s="1"/>
      <c r="DA145" s="1"/>
      <c r="DB145" s="1"/>
      <c r="DC145" s="1"/>
      <c r="DD145" s="1"/>
      <c r="DE145" s="1"/>
      <c r="DF145" s="1"/>
      <c r="DG145" s="1"/>
      <c r="DH145" s="1"/>
      <c r="DI145" s="1"/>
      <c r="DJ145" s="1"/>
      <c r="DK145" s="1"/>
      <c r="DL145" s="1"/>
      <c r="DM145" s="1"/>
      <c r="DN145" s="1"/>
      <c r="DO145" s="1"/>
      <c r="DP145" s="1"/>
      <c r="DQ145" s="1"/>
      <c r="DR145" s="1"/>
      <c r="DS145" s="1"/>
      <c r="DT145" s="1"/>
      <c r="DU145" s="1"/>
      <c r="DV145" s="1"/>
      <c r="DW145" s="1"/>
      <c r="DX145" s="1"/>
      <c r="DY145" s="1"/>
      <c r="DZ145" s="1"/>
      <c r="EA145" s="1"/>
      <c r="EB145" s="1"/>
      <c r="EC145" s="1"/>
      <c r="ED145" s="1"/>
      <c r="EE145" s="1"/>
      <c r="EF145" s="1"/>
      <c r="EG145" s="1"/>
      <c r="EH145" s="1"/>
      <c r="EI145" s="1"/>
      <c r="EJ145" s="1"/>
      <c r="EK145" s="1"/>
      <c r="EL145" s="1"/>
      <c r="EM145" s="1"/>
      <c r="EN145" s="1"/>
      <c r="EO145" s="1"/>
      <c r="EP145" s="1"/>
      <c r="EQ145" s="1"/>
      <c r="ER145" s="1"/>
      <c r="ES145" s="1"/>
      <c r="ET145" s="1"/>
      <c r="WZB145" s="1"/>
      <c r="WZC145" s="1"/>
      <c r="WZD145" s="1"/>
      <c r="WZE145" s="1"/>
      <c r="WZF145" s="1"/>
      <c r="WZG145" s="1"/>
      <c r="WZH145" s="1"/>
      <c r="WZI145" s="1"/>
      <c r="WZJ145" s="1"/>
      <c r="WZK145" s="1"/>
      <c r="WZL145" s="1"/>
      <c r="WZM145" s="1"/>
      <c r="WZN145" s="1"/>
      <c r="WZO145" s="1"/>
      <c r="WZP145" s="1"/>
      <c r="WZQ145" s="1"/>
      <c r="WZR145" s="1"/>
      <c r="WZS145" s="1"/>
      <c r="WZT145" s="1"/>
      <c r="WZU145" s="1"/>
      <c r="WZV145" s="1"/>
      <c r="WZW145" s="1"/>
      <c r="WZX145" s="1"/>
      <c r="WZY145" s="1"/>
      <c r="WZZ145" s="1"/>
      <c r="XAA145" s="1"/>
      <c r="XAB145" s="1"/>
      <c r="XAC145" s="1"/>
      <c r="XAD145" s="1"/>
      <c r="XAE145" s="1"/>
      <c r="XAF145" s="1"/>
      <c r="XAG145" s="1"/>
      <c r="XAH145" s="1"/>
      <c r="XAI145" s="1"/>
      <c r="XAJ145" s="1"/>
      <c r="XAK145" s="1"/>
      <c r="XAL145" s="1"/>
      <c r="XAM145" s="1"/>
      <c r="XAN145" s="1"/>
      <c r="XAO145" s="1"/>
      <c r="XAP145" s="1"/>
      <c r="XAQ145" s="1"/>
      <c r="XAR145" s="1"/>
      <c r="XAS145" s="1"/>
      <c r="XAT145" s="1"/>
      <c r="XAU145" s="1"/>
      <c r="XAV145" s="1"/>
      <c r="XAW145" s="1"/>
      <c r="XAX145" s="1"/>
      <c r="XAY145" s="1"/>
      <c r="XAZ145" s="1"/>
      <c r="XBA145" s="1"/>
      <c r="XBB145" s="1"/>
      <c r="XBC145" s="1"/>
      <c r="XBD145" s="1"/>
      <c r="XBE145" s="1"/>
      <c r="XBF145" s="1"/>
      <c r="XBG145" s="1"/>
      <c r="XBH145" s="1"/>
      <c r="XBI145" s="1"/>
      <c r="XBJ145" s="1"/>
      <c r="XBK145" s="1"/>
      <c r="XBL145" s="1"/>
      <c r="XBM145" s="1"/>
      <c r="XBN145" s="1"/>
      <c r="XBO145" s="1"/>
      <c r="XBP145" s="1"/>
      <c r="XBQ145" s="1"/>
      <c r="XBR145" s="1"/>
      <c r="XBS145" s="1"/>
      <c r="XBT145" s="1"/>
      <c r="XBU145" s="1"/>
      <c r="XBV145" s="1"/>
      <c r="XBW145" s="1"/>
      <c r="XBX145" s="1"/>
      <c r="XBY145" s="1"/>
      <c r="XBZ145" s="1"/>
      <c r="XCA145" s="1"/>
      <c r="XCB145" s="1"/>
      <c r="XCC145" s="1"/>
      <c r="XCD145" s="1"/>
      <c r="XCE145" s="1"/>
      <c r="XCF145" s="1"/>
      <c r="XCG145" s="1"/>
      <c r="XCH145" s="1"/>
      <c r="XCI145" s="1"/>
      <c r="XCJ145" s="1"/>
      <c r="XCK145" s="1"/>
      <c r="XCL145" s="1"/>
      <c r="XCM145" s="1"/>
      <c r="XCN145" s="1"/>
      <c r="XCO145" s="1"/>
      <c r="XCP145" s="1"/>
      <c r="XCQ145" s="1"/>
      <c r="XCR145" s="1"/>
      <c r="XCS145" s="1"/>
      <c r="XCT145" s="1"/>
      <c r="XCU145" s="1"/>
      <c r="XCV145" s="1"/>
      <c r="XCW145" s="1"/>
      <c r="XCX145" s="1"/>
      <c r="XCY145" s="1"/>
      <c r="XCZ145" s="1"/>
      <c r="XDA145" s="1"/>
      <c r="XDB145" s="1"/>
      <c r="XDC145" s="1"/>
      <c r="XDD145" s="1"/>
      <c r="XDE145" s="1"/>
      <c r="XDF145" s="1"/>
      <c r="XDG145" s="1"/>
      <c r="XDH145" s="1"/>
      <c r="XDI145" s="1"/>
      <c r="XDJ145" s="1"/>
      <c r="XDK145" s="1"/>
      <c r="XDL145" s="1"/>
      <c r="XDM145" s="1"/>
      <c r="XDN145" s="1"/>
      <c r="XDO145" s="1"/>
      <c r="XDP145" s="1"/>
      <c r="XDQ145" s="1"/>
      <c r="XDR145" s="1"/>
      <c r="XDS145" s="1"/>
      <c r="XDT145" s="1"/>
      <c r="XDU145" s="1"/>
      <c r="XDV145" s="1"/>
      <c r="XDW145" s="1"/>
      <c r="XDX145" s="1"/>
      <c r="XDY145" s="1"/>
      <c r="XDZ145" s="1"/>
      <c r="XEA145" s="1"/>
      <c r="XEB145" s="1"/>
      <c r="XEC145" s="1"/>
      <c r="XED145" s="1"/>
      <c r="XEE145" s="1"/>
      <c r="XEF145" s="1"/>
      <c r="XEG145" s="1"/>
      <c r="XEH145" s="1"/>
      <c r="XEI145" s="1"/>
      <c r="XEJ145" s="1"/>
      <c r="XEK145" s="1"/>
      <c r="XEL145" s="1"/>
      <c r="XEM145" s="1"/>
      <c r="XEN145" s="1"/>
      <c r="XEO145" s="1"/>
      <c r="XEP145" s="1"/>
      <c r="XEQ145" s="1"/>
      <c r="XER145" s="1"/>
      <c r="XES145" s="1"/>
      <c r="XET145" s="1"/>
      <c r="XEU145" s="1"/>
      <c r="XEV145" s="1"/>
      <c r="XEW145" s="1"/>
      <c r="XEX145" s="1"/>
      <c r="XEY145" s="1"/>
      <c r="XEZ145" s="1"/>
      <c r="XFA145" s="1"/>
      <c r="XFB145" s="1"/>
      <c r="XFC145" s="1"/>
    </row>
    <row r="146" spans="1:150 16226:16383" s="2" customFormat="1" ht="20.25" customHeight="1" x14ac:dyDescent="0.25">
      <c r="A146" s="143">
        <f t="shared" si="1"/>
        <v>17</v>
      </c>
      <c r="B146" s="144"/>
      <c r="C146" s="62" t="s">
        <v>329</v>
      </c>
      <c r="D146" s="100">
        <v>345.6</v>
      </c>
      <c r="E146" s="93">
        <f t="shared" si="0"/>
        <v>3720.0383999999999</v>
      </c>
      <c r="F146" s="87" t="s">
        <v>92</v>
      </c>
      <c r="G146" s="87" t="s">
        <v>92</v>
      </c>
      <c r="H146" s="105">
        <v>45856</v>
      </c>
      <c r="I146" s="1"/>
      <c r="J146" s="1"/>
      <c r="K146" s="1"/>
      <c r="L146" s="1"/>
      <c r="M146" s="1"/>
      <c r="N146" s="1"/>
      <c r="O146" s="1"/>
      <c r="P146" s="1"/>
      <c r="Q146" s="1"/>
      <c r="R146" s="1"/>
      <c r="S146" s="1"/>
      <c r="T146" s="21" t="e">
        <f ca="1">U146&amp;""&amp;" to "&amp;""&amp;V146</f>
        <v>#REF!</v>
      </c>
      <c r="U146"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146"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c r="BE146" s="1"/>
      <c r="BF146" s="1"/>
      <c r="BG146" s="1"/>
      <c r="BH146" s="1"/>
      <c r="BI146" s="1"/>
      <c r="BJ146" s="1"/>
      <c r="BK146" s="1"/>
      <c r="BL146" s="1"/>
      <c r="BM146" s="1"/>
      <c r="BN146" s="1"/>
      <c r="BO146" s="1"/>
      <c r="BP146" s="1"/>
      <c r="BQ146" s="1"/>
      <c r="BR146" s="1"/>
      <c r="BS146" s="1"/>
      <c r="BT146" s="1"/>
      <c r="BU146" s="1"/>
      <c r="BV146" s="1"/>
      <c r="BW146" s="1"/>
      <c r="BX146" s="1"/>
      <c r="BY146" s="1"/>
      <c r="BZ146" s="1"/>
      <c r="CA146" s="1"/>
      <c r="CB146" s="1"/>
      <c r="CC146" s="1"/>
      <c r="CD146" s="1"/>
      <c r="CE146" s="1"/>
      <c r="CF146" s="1"/>
      <c r="CG146" s="1"/>
      <c r="CH146" s="1"/>
      <c r="CI146" s="1"/>
      <c r="CJ146" s="1"/>
      <c r="CK146" s="1"/>
      <c r="CL146" s="1"/>
      <c r="CM146" s="1"/>
      <c r="CN146" s="1"/>
      <c r="CO146" s="1"/>
      <c r="CP146" s="1"/>
      <c r="CQ146" s="1"/>
      <c r="CR146" s="1"/>
      <c r="CS146" s="1"/>
      <c r="CT146" s="1"/>
      <c r="CU146" s="1"/>
      <c r="CV146" s="1"/>
      <c r="CW146" s="1"/>
      <c r="CX146" s="1"/>
      <c r="CY146" s="1"/>
      <c r="CZ146" s="1"/>
      <c r="DA146" s="1"/>
      <c r="DB146" s="1"/>
      <c r="DC146" s="1"/>
      <c r="DD146" s="1"/>
      <c r="DE146" s="1"/>
      <c r="DF146" s="1"/>
      <c r="DG146" s="1"/>
      <c r="DH146" s="1"/>
      <c r="DI146" s="1"/>
      <c r="DJ146" s="1"/>
      <c r="DK146" s="1"/>
      <c r="DL146" s="1"/>
      <c r="DM146" s="1"/>
      <c r="DN146" s="1"/>
      <c r="DO146" s="1"/>
      <c r="DP146" s="1"/>
      <c r="DQ146" s="1"/>
      <c r="DR146" s="1"/>
      <c r="DS146" s="1"/>
      <c r="DT146" s="1"/>
      <c r="DU146" s="1"/>
      <c r="DV146" s="1"/>
      <c r="DW146" s="1"/>
      <c r="DX146" s="1"/>
      <c r="DY146" s="1"/>
      <c r="DZ146" s="1"/>
      <c r="EA146" s="1"/>
      <c r="EB146" s="1"/>
      <c r="EC146" s="1"/>
      <c r="ED146" s="1"/>
      <c r="EE146" s="1"/>
      <c r="EF146" s="1"/>
      <c r="EG146" s="1"/>
      <c r="EH146" s="1"/>
      <c r="EI146" s="1"/>
      <c r="EJ146" s="1"/>
      <c r="EK146" s="1"/>
      <c r="EL146" s="1"/>
      <c r="EM146" s="1"/>
      <c r="EN146" s="1"/>
      <c r="EO146" s="1"/>
      <c r="EP146" s="1"/>
      <c r="EQ146" s="1"/>
      <c r="ER146" s="1"/>
      <c r="ES146" s="1"/>
      <c r="ET146" s="1"/>
      <c r="WZB146" s="1"/>
      <c r="WZC146" s="1"/>
      <c r="WZD146" s="1"/>
      <c r="WZE146" s="1"/>
      <c r="WZF146" s="1"/>
      <c r="WZG146" s="1"/>
      <c r="WZH146" s="1"/>
      <c r="WZI146" s="1"/>
      <c r="WZJ146" s="1"/>
      <c r="WZK146" s="1"/>
      <c r="WZL146" s="1"/>
      <c r="WZM146" s="1"/>
      <c r="WZN146" s="1"/>
      <c r="WZO146" s="1"/>
      <c r="WZP146" s="1"/>
      <c r="WZQ146" s="1"/>
      <c r="WZR146" s="1"/>
      <c r="WZS146" s="1"/>
      <c r="WZT146" s="1"/>
      <c r="WZU146" s="1"/>
      <c r="WZV146" s="1"/>
      <c r="WZW146" s="1"/>
      <c r="WZX146" s="1"/>
      <c r="WZY146" s="1"/>
      <c r="WZZ146" s="1"/>
      <c r="XAA146" s="1"/>
      <c r="XAB146" s="1"/>
      <c r="XAC146" s="1"/>
      <c r="XAD146" s="1"/>
      <c r="XAE146" s="1"/>
      <c r="XAF146" s="1"/>
      <c r="XAG146" s="1"/>
      <c r="XAH146" s="1"/>
      <c r="XAI146" s="1"/>
      <c r="XAJ146" s="1"/>
      <c r="XAK146" s="1"/>
      <c r="XAL146" s="1"/>
      <c r="XAM146" s="1"/>
      <c r="XAN146" s="1"/>
      <c r="XAO146" s="1"/>
      <c r="XAP146" s="1"/>
      <c r="XAQ146" s="1"/>
      <c r="XAR146" s="1"/>
      <c r="XAS146" s="1"/>
      <c r="XAT146" s="1"/>
      <c r="XAU146" s="1"/>
      <c r="XAV146" s="1"/>
      <c r="XAW146" s="1"/>
      <c r="XAX146" s="1"/>
      <c r="XAY146" s="1"/>
      <c r="XAZ146" s="1"/>
      <c r="XBA146" s="1"/>
      <c r="XBB146" s="1"/>
      <c r="XBC146" s="1"/>
      <c r="XBD146" s="1"/>
      <c r="XBE146" s="1"/>
      <c r="XBF146" s="1"/>
      <c r="XBG146" s="1"/>
      <c r="XBH146" s="1"/>
      <c r="XBI146" s="1"/>
      <c r="XBJ146" s="1"/>
      <c r="XBK146" s="1"/>
      <c r="XBL146" s="1"/>
      <c r="XBM146" s="1"/>
      <c r="XBN146" s="1"/>
      <c r="XBO146" s="1"/>
      <c r="XBP146" s="1"/>
      <c r="XBQ146" s="1"/>
      <c r="XBR146" s="1"/>
      <c r="XBS146" s="1"/>
      <c r="XBT146" s="1"/>
      <c r="XBU146" s="1"/>
      <c r="XBV146" s="1"/>
      <c r="XBW146" s="1"/>
      <c r="XBX146" s="1"/>
      <c r="XBY146" s="1"/>
      <c r="XBZ146" s="1"/>
      <c r="XCA146" s="1"/>
      <c r="XCB146" s="1"/>
      <c r="XCC146" s="1"/>
      <c r="XCD146" s="1"/>
      <c r="XCE146" s="1"/>
      <c r="XCF146" s="1"/>
      <c r="XCG146" s="1"/>
      <c r="XCH146" s="1"/>
      <c r="XCI146" s="1"/>
      <c r="XCJ146" s="1"/>
      <c r="XCK146" s="1"/>
      <c r="XCL146" s="1"/>
      <c r="XCM146" s="1"/>
      <c r="XCN146" s="1"/>
      <c r="XCO146" s="1"/>
      <c r="XCP146" s="1"/>
      <c r="XCQ146" s="1"/>
      <c r="XCR146" s="1"/>
      <c r="XCS146" s="1"/>
      <c r="XCT146" s="1"/>
      <c r="XCU146" s="1"/>
      <c r="XCV146" s="1"/>
      <c r="XCW146" s="1"/>
      <c r="XCX146" s="1"/>
      <c r="XCY146" s="1"/>
      <c r="XCZ146" s="1"/>
      <c r="XDA146" s="1"/>
      <c r="XDB146" s="1"/>
      <c r="XDC146" s="1"/>
      <c r="XDD146" s="1"/>
      <c r="XDE146" s="1"/>
      <c r="XDF146" s="1"/>
      <c r="XDG146" s="1"/>
      <c r="XDH146" s="1"/>
      <c r="XDI146" s="1"/>
      <c r="XDJ146" s="1"/>
      <c r="XDK146" s="1"/>
      <c r="XDL146" s="1"/>
      <c r="XDM146" s="1"/>
      <c r="XDN146" s="1"/>
      <c r="XDO146" s="1"/>
      <c r="XDP146" s="1"/>
      <c r="XDQ146" s="1"/>
      <c r="XDR146" s="1"/>
      <c r="XDS146" s="1"/>
      <c r="XDT146" s="1"/>
      <c r="XDU146" s="1"/>
      <c r="XDV146" s="1"/>
      <c r="XDW146" s="1"/>
      <c r="XDX146" s="1"/>
      <c r="XDY146" s="1"/>
      <c r="XDZ146" s="1"/>
      <c r="XEA146" s="1"/>
      <c r="XEB146" s="1"/>
      <c r="XEC146" s="1"/>
      <c r="XED146" s="1"/>
      <c r="XEE146" s="1"/>
      <c r="XEF146" s="1"/>
      <c r="XEG146" s="1"/>
      <c r="XEH146" s="1"/>
      <c r="XEI146" s="1"/>
      <c r="XEJ146" s="1"/>
      <c r="XEK146" s="1"/>
      <c r="XEL146" s="1"/>
      <c r="XEM146" s="1"/>
      <c r="XEN146" s="1"/>
      <c r="XEO146" s="1"/>
      <c r="XEP146" s="1"/>
      <c r="XEQ146" s="1"/>
      <c r="XER146" s="1"/>
      <c r="XES146" s="1"/>
      <c r="XET146" s="1"/>
      <c r="XEU146" s="1"/>
      <c r="XEV146" s="1"/>
      <c r="XEW146" s="1"/>
      <c r="XEX146" s="1"/>
      <c r="XEY146" s="1"/>
      <c r="XEZ146" s="1"/>
      <c r="XFA146" s="1"/>
      <c r="XFB146" s="1"/>
      <c r="XFC146" s="1"/>
    </row>
    <row r="147" spans="1:150 16226:16383" s="2" customFormat="1" ht="20.25" customHeight="1" x14ac:dyDescent="0.25">
      <c r="A147" s="143">
        <f t="shared" si="1"/>
        <v>18</v>
      </c>
      <c r="B147" s="144"/>
      <c r="C147" s="62" t="s">
        <v>329</v>
      </c>
      <c r="D147" s="100">
        <v>345.6</v>
      </c>
      <c r="E147" s="93">
        <f t="shared" si="0"/>
        <v>3720.0383999999999</v>
      </c>
      <c r="F147" s="87" t="s">
        <v>92</v>
      </c>
      <c r="G147" s="87" t="s">
        <v>92</v>
      </c>
      <c r="H147" s="105">
        <v>45856</v>
      </c>
      <c r="I147" s="1"/>
      <c r="J147" s="1"/>
      <c r="K147" s="1"/>
      <c r="L147" s="1"/>
      <c r="M147" s="1"/>
      <c r="N147" s="1"/>
      <c r="O147" s="1"/>
      <c r="P147" s="1"/>
      <c r="Q147" s="1"/>
      <c r="R147" s="1"/>
      <c r="S147" s="1"/>
      <c r="T147" s="21" t="e">
        <f t="shared" ref="T147:T153" ca="1" si="5">U147&amp;""&amp;" to "&amp;""&amp;V147</f>
        <v>#REF!</v>
      </c>
      <c r="U147" s="21" t="e">
        <f ca="1">U146+1</f>
        <v>#REF!</v>
      </c>
      <c r="V147" s="21" t="e">
        <f ca="1">V146+1</f>
        <v>#REF!</v>
      </c>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c r="BE147" s="1"/>
      <c r="BF147" s="1"/>
      <c r="BG147" s="1"/>
      <c r="BH147" s="1"/>
      <c r="BI147" s="1"/>
      <c r="BJ147" s="1"/>
      <c r="BK147" s="1"/>
      <c r="BL147" s="1"/>
      <c r="BM147" s="1"/>
      <c r="BN147" s="1"/>
      <c r="BO147" s="1"/>
      <c r="BP147" s="1"/>
      <c r="BQ147" s="1"/>
      <c r="BR147" s="1"/>
      <c r="BS147" s="1"/>
      <c r="BT147" s="1"/>
      <c r="BU147" s="1"/>
      <c r="BV147" s="1"/>
      <c r="BW147" s="1"/>
      <c r="BX147" s="1"/>
      <c r="BY147" s="1"/>
      <c r="BZ147" s="1"/>
      <c r="CA147" s="1"/>
      <c r="CB147" s="1"/>
      <c r="CC147" s="1"/>
      <c r="CD147" s="1"/>
      <c r="CE147" s="1"/>
      <c r="CF147" s="1"/>
      <c r="CG147" s="1"/>
      <c r="CH147" s="1"/>
      <c r="CI147" s="1"/>
      <c r="CJ147" s="1"/>
      <c r="CK147" s="1"/>
      <c r="CL147" s="1"/>
      <c r="CM147" s="1"/>
      <c r="CN147" s="1"/>
      <c r="CO147" s="1"/>
      <c r="CP147" s="1"/>
      <c r="CQ147" s="1"/>
      <c r="CR147" s="1"/>
      <c r="CS147" s="1"/>
      <c r="CT147" s="1"/>
      <c r="CU147" s="1"/>
      <c r="CV147" s="1"/>
      <c r="CW147" s="1"/>
      <c r="CX147" s="1"/>
      <c r="CY147" s="1"/>
      <c r="CZ147" s="1"/>
      <c r="DA147" s="1"/>
      <c r="DB147" s="1"/>
      <c r="DC147" s="1"/>
      <c r="DD147" s="1"/>
      <c r="DE147" s="1"/>
      <c r="DF147" s="1"/>
      <c r="DG147" s="1"/>
      <c r="DH147" s="1"/>
      <c r="DI147" s="1"/>
      <c r="DJ147" s="1"/>
      <c r="DK147" s="1"/>
      <c r="DL147" s="1"/>
      <c r="DM147" s="1"/>
      <c r="DN147" s="1"/>
      <c r="DO147" s="1"/>
      <c r="DP147" s="1"/>
      <c r="DQ147" s="1"/>
      <c r="DR147" s="1"/>
      <c r="DS147" s="1"/>
      <c r="DT147" s="1"/>
      <c r="DU147" s="1"/>
      <c r="DV147" s="1"/>
      <c r="DW147" s="1"/>
      <c r="DX147" s="1"/>
      <c r="DY147" s="1"/>
      <c r="DZ147" s="1"/>
      <c r="EA147" s="1"/>
      <c r="EB147" s="1"/>
      <c r="EC147" s="1"/>
      <c r="ED147" s="1"/>
      <c r="EE147" s="1"/>
      <c r="EF147" s="1"/>
      <c r="EG147" s="1"/>
      <c r="EH147" s="1"/>
      <c r="EI147" s="1"/>
      <c r="EJ147" s="1"/>
      <c r="EK147" s="1"/>
      <c r="EL147" s="1"/>
      <c r="EM147" s="1"/>
      <c r="EN147" s="1"/>
      <c r="EO147" s="1"/>
      <c r="EP147" s="1"/>
      <c r="EQ147" s="1"/>
      <c r="ER147" s="1"/>
      <c r="ES147" s="1"/>
      <c r="ET147" s="1"/>
      <c r="WZB147" s="1"/>
      <c r="WZC147" s="1"/>
      <c r="WZD147" s="1"/>
      <c r="WZE147" s="1"/>
      <c r="WZF147" s="1"/>
      <c r="WZG147" s="1"/>
      <c r="WZH147" s="1"/>
      <c r="WZI147" s="1"/>
      <c r="WZJ147" s="1"/>
      <c r="WZK147" s="1"/>
      <c r="WZL147" s="1"/>
      <c r="WZM147" s="1"/>
      <c r="WZN147" s="1"/>
      <c r="WZO147" s="1"/>
      <c r="WZP147" s="1"/>
      <c r="WZQ147" s="1"/>
      <c r="WZR147" s="1"/>
      <c r="WZS147" s="1"/>
      <c r="WZT147" s="1"/>
      <c r="WZU147" s="1"/>
      <c r="WZV147" s="1"/>
      <c r="WZW147" s="1"/>
      <c r="WZX147" s="1"/>
      <c r="WZY147" s="1"/>
      <c r="WZZ147" s="1"/>
      <c r="XAA147" s="1"/>
      <c r="XAB147" s="1"/>
      <c r="XAC147" s="1"/>
      <c r="XAD147" s="1"/>
      <c r="XAE147" s="1"/>
      <c r="XAF147" s="1"/>
      <c r="XAG147" s="1"/>
      <c r="XAH147" s="1"/>
      <c r="XAI147" s="1"/>
      <c r="XAJ147" s="1"/>
      <c r="XAK147" s="1"/>
      <c r="XAL147" s="1"/>
      <c r="XAM147" s="1"/>
      <c r="XAN147" s="1"/>
      <c r="XAO147" s="1"/>
      <c r="XAP147" s="1"/>
      <c r="XAQ147" s="1"/>
      <c r="XAR147" s="1"/>
      <c r="XAS147" s="1"/>
      <c r="XAT147" s="1"/>
      <c r="XAU147" s="1"/>
      <c r="XAV147" s="1"/>
      <c r="XAW147" s="1"/>
      <c r="XAX147" s="1"/>
      <c r="XAY147" s="1"/>
      <c r="XAZ147" s="1"/>
      <c r="XBA147" s="1"/>
      <c r="XBB147" s="1"/>
      <c r="XBC147" s="1"/>
      <c r="XBD147" s="1"/>
      <c r="XBE147" s="1"/>
      <c r="XBF147" s="1"/>
      <c r="XBG147" s="1"/>
      <c r="XBH147" s="1"/>
      <c r="XBI147" s="1"/>
      <c r="XBJ147" s="1"/>
      <c r="XBK147" s="1"/>
      <c r="XBL147" s="1"/>
      <c r="XBM147" s="1"/>
      <c r="XBN147" s="1"/>
      <c r="XBO147" s="1"/>
      <c r="XBP147" s="1"/>
      <c r="XBQ147" s="1"/>
      <c r="XBR147" s="1"/>
      <c r="XBS147" s="1"/>
      <c r="XBT147" s="1"/>
      <c r="XBU147" s="1"/>
      <c r="XBV147" s="1"/>
      <c r="XBW147" s="1"/>
      <c r="XBX147" s="1"/>
      <c r="XBY147" s="1"/>
      <c r="XBZ147" s="1"/>
      <c r="XCA147" s="1"/>
      <c r="XCB147" s="1"/>
      <c r="XCC147" s="1"/>
      <c r="XCD147" s="1"/>
      <c r="XCE147" s="1"/>
      <c r="XCF147" s="1"/>
      <c r="XCG147" s="1"/>
      <c r="XCH147" s="1"/>
      <c r="XCI147" s="1"/>
      <c r="XCJ147" s="1"/>
      <c r="XCK147" s="1"/>
      <c r="XCL147" s="1"/>
      <c r="XCM147" s="1"/>
      <c r="XCN147" s="1"/>
      <c r="XCO147" s="1"/>
      <c r="XCP147" s="1"/>
      <c r="XCQ147" s="1"/>
      <c r="XCR147" s="1"/>
      <c r="XCS147" s="1"/>
      <c r="XCT147" s="1"/>
      <c r="XCU147" s="1"/>
      <c r="XCV147" s="1"/>
      <c r="XCW147" s="1"/>
      <c r="XCX147" s="1"/>
      <c r="XCY147" s="1"/>
      <c r="XCZ147" s="1"/>
      <c r="XDA147" s="1"/>
      <c r="XDB147" s="1"/>
      <c r="XDC147" s="1"/>
      <c r="XDD147" s="1"/>
      <c r="XDE147" s="1"/>
      <c r="XDF147" s="1"/>
      <c r="XDG147" s="1"/>
      <c r="XDH147" s="1"/>
      <c r="XDI147" s="1"/>
      <c r="XDJ147" s="1"/>
      <c r="XDK147" s="1"/>
      <c r="XDL147" s="1"/>
      <c r="XDM147" s="1"/>
      <c r="XDN147" s="1"/>
      <c r="XDO147" s="1"/>
      <c r="XDP147" s="1"/>
      <c r="XDQ147" s="1"/>
      <c r="XDR147" s="1"/>
      <c r="XDS147" s="1"/>
      <c r="XDT147" s="1"/>
      <c r="XDU147" s="1"/>
      <c r="XDV147" s="1"/>
      <c r="XDW147" s="1"/>
      <c r="XDX147" s="1"/>
      <c r="XDY147" s="1"/>
      <c r="XDZ147" s="1"/>
      <c r="XEA147" s="1"/>
      <c r="XEB147" s="1"/>
      <c r="XEC147" s="1"/>
      <c r="XED147" s="1"/>
      <c r="XEE147" s="1"/>
      <c r="XEF147" s="1"/>
      <c r="XEG147" s="1"/>
      <c r="XEH147" s="1"/>
      <c r="XEI147" s="1"/>
      <c r="XEJ147" s="1"/>
      <c r="XEK147" s="1"/>
      <c r="XEL147" s="1"/>
      <c r="XEM147" s="1"/>
      <c r="XEN147" s="1"/>
      <c r="XEO147" s="1"/>
      <c r="XEP147" s="1"/>
      <c r="XEQ147" s="1"/>
      <c r="XER147" s="1"/>
      <c r="XES147" s="1"/>
      <c r="XET147" s="1"/>
      <c r="XEU147" s="1"/>
      <c r="XEV147" s="1"/>
      <c r="XEW147" s="1"/>
      <c r="XEX147" s="1"/>
      <c r="XEY147" s="1"/>
      <c r="XEZ147" s="1"/>
      <c r="XFA147" s="1"/>
      <c r="XFB147" s="1"/>
      <c r="XFC147" s="1"/>
    </row>
    <row r="148" spans="1:150 16226:16383" s="2" customFormat="1" ht="20.25" customHeight="1" x14ac:dyDescent="0.25">
      <c r="A148" s="143">
        <f t="shared" si="1"/>
        <v>19</v>
      </c>
      <c r="B148" s="144"/>
      <c r="C148" s="62" t="s">
        <v>329</v>
      </c>
      <c r="D148" s="100">
        <v>345.6</v>
      </c>
      <c r="E148" s="93">
        <f t="shared" si="0"/>
        <v>3720.0383999999999</v>
      </c>
      <c r="F148" s="87" t="s">
        <v>92</v>
      </c>
      <c r="G148" s="87" t="s">
        <v>92</v>
      </c>
      <c r="H148" s="105">
        <v>45856</v>
      </c>
      <c r="I148" s="1"/>
      <c r="J148" s="1"/>
      <c r="K148" s="1"/>
      <c r="L148" s="1"/>
      <c r="M148" s="1"/>
      <c r="N148" s="1"/>
      <c r="O148" s="1"/>
      <c r="P148" s="1"/>
      <c r="Q148" s="1"/>
      <c r="R148" s="1"/>
      <c r="S148" s="1"/>
      <c r="T148" s="21" t="e">
        <f t="shared" ca="1" si="5"/>
        <v>#REF!</v>
      </c>
      <c r="U148" s="21" t="e">
        <f t="shared" ref="U148:U153" ca="1" si="6">U147+1</f>
        <v>#REF!</v>
      </c>
      <c r="V148" s="21" t="e">
        <f t="shared" ref="V148:V153" ca="1" si="7">V147+1</f>
        <v>#REF!</v>
      </c>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c r="BE148" s="1"/>
      <c r="BF148" s="1"/>
      <c r="BG148" s="1"/>
      <c r="BH148" s="1"/>
      <c r="BI148" s="1"/>
      <c r="BJ148" s="1"/>
      <c r="BK148" s="1"/>
      <c r="BL148" s="1"/>
      <c r="BM148" s="1"/>
      <c r="BN148" s="1"/>
      <c r="BO148" s="1"/>
      <c r="BP148" s="1"/>
      <c r="BQ148" s="1"/>
      <c r="BR148" s="1"/>
      <c r="BS148" s="1"/>
      <c r="BT148" s="1"/>
      <c r="BU148" s="1"/>
      <c r="BV148" s="1"/>
      <c r="BW148" s="1"/>
      <c r="BX148" s="1"/>
      <c r="BY148" s="1"/>
      <c r="BZ148" s="1"/>
      <c r="CA148" s="1"/>
      <c r="CB148" s="1"/>
      <c r="CC148" s="1"/>
      <c r="CD148" s="1"/>
      <c r="CE148" s="1"/>
      <c r="CF148" s="1"/>
      <c r="CG148" s="1"/>
      <c r="CH148" s="1"/>
      <c r="CI148" s="1"/>
      <c r="CJ148" s="1"/>
      <c r="CK148" s="1"/>
      <c r="CL148" s="1"/>
      <c r="CM148" s="1"/>
      <c r="CN148" s="1"/>
      <c r="CO148" s="1"/>
      <c r="CP148" s="1"/>
      <c r="CQ148" s="1"/>
      <c r="CR148" s="1"/>
      <c r="CS148" s="1"/>
      <c r="CT148" s="1"/>
      <c r="CU148" s="1"/>
      <c r="CV148" s="1"/>
      <c r="CW148" s="1"/>
      <c r="CX148" s="1"/>
      <c r="CY148" s="1"/>
      <c r="CZ148" s="1"/>
      <c r="DA148" s="1"/>
      <c r="DB148" s="1"/>
      <c r="DC148" s="1"/>
      <c r="DD148" s="1"/>
      <c r="DE148" s="1"/>
      <c r="DF148" s="1"/>
      <c r="DG148" s="1"/>
      <c r="DH148" s="1"/>
      <c r="DI148" s="1"/>
      <c r="DJ148" s="1"/>
      <c r="DK148" s="1"/>
      <c r="DL148" s="1"/>
      <c r="DM148" s="1"/>
      <c r="DN148" s="1"/>
      <c r="DO148" s="1"/>
      <c r="DP148" s="1"/>
      <c r="DQ148" s="1"/>
      <c r="DR148" s="1"/>
      <c r="DS148" s="1"/>
      <c r="DT148" s="1"/>
      <c r="DU148" s="1"/>
      <c r="DV148" s="1"/>
      <c r="DW148" s="1"/>
      <c r="DX148" s="1"/>
      <c r="DY148" s="1"/>
      <c r="DZ148" s="1"/>
      <c r="EA148" s="1"/>
      <c r="EB148" s="1"/>
      <c r="EC148" s="1"/>
      <c r="ED148" s="1"/>
      <c r="EE148" s="1"/>
      <c r="EF148" s="1"/>
      <c r="EG148" s="1"/>
      <c r="EH148" s="1"/>
      <c r="EI148" s="1"/>
      <c r="EJ148" s="1"/>
      <c r="EK148" s="1"/>
      <c r="EL148" s="1"/>
      <c r="EM148" s="1"/>
      <c r="EN148" s="1"/>
      <c r="EO148" s="1"/>
      <c r="EP148" s="1"/>
      <c r="EQ148" s="1"/>
      <c r="ER148" s="1"/>
      <c r="ES148" s="1"/>
      <c r="ET148" s="1"/>
      <c r="WZB148" s="1"/>
      <c r="WZC148" s="1"/>
      <c r="WZD148" s="1"/>
      <c r="WZE148" s="1"/>
      <c r="WZF148" s="1"/>
      <c r="WZG148" s="1"/>
      <c r="WZH148" s="1"/>
      <c r="WZI148" s="1"/>
      <c r="WZJ148" s="1"/>
      <c r="WZK148" s="1"/>
      <c r="WZL148" s="1"/>
      <c r="WZM148" s="1"/>
      <c r="WZN148" s="1"/>
      <c r="WZO148" s="1"/>
      <c r="WZP148" s="1"/>
      <c r="WZQ148" s="1"/>
      <c r="WZR148" s="1"/>
      <c r="WZS148" s="1"/>
      <c r="WZT148" s="1"/>
      <c r="WZU148" s="1"/>
      <c r="WZV148" s="1"/>
      <c r="WZW148" s="1"/>
      <c r="WZX148" s="1"/>
      <c r="WZY148" s="1"/>
      <c r="WZZ148" s="1"/>
      <c r="XAA148" s="1"/>
      <c r="XAB148" s="1"/>
      <c r="XAC148" s="1"/>
      <c r="XAD148" s="1"/>
      <c r="XAE148" s="1"/>
      <c r="XAF148" s="1"/>
      <c r="XAG148" s="1"/>
      <c r="XAH148" s="1"/>
      <c r="XAI148" s="1"/>
      <c r="XAJ148" s="1"/>
      <c r="XAK148" s="1"/>
      <c r="XAL148" s="1"/>
      <c r="XAM148" s="1"/>
      <c r="XAN148" s="1"/>
      <c r="XAO148" s="1"/>
      <c r="XAP148" s="1"/>
      <c r="XAQ148" s="1"/>
      <c r="XAR148" s="1"/>
      <c r="XAS148" s="1"/>
      <c r="XAT148" s="1"/>
      <c r="XAU148" s="1"/>
      <c r="XAV148" s="1"/>
      <c r="XAW148" s="1"/>
      <c r="XAX148" s="1"/>
      <c r="XAY148" s="1"/>
      <c r="XAZ148" s="1"/>
      <c r="XBA148" s="1"/>
      <c r="XBB148" s="1"/>
      <c r="XBC148" s="1"/>
      <c r="XBD148" s="1"/>
      <c r="XBE148" s="1"/>
      <c r="XBF148" s="1"/>
      <c r="XBG148" s="1"/>
      <c r="XBH148" s="1"/>
      <c r="XBI148" s="1"/>
      <c r="XBJ148" s="1"/>
      <c r="XBK148" s="1"/>
      <c r="XBL148" s="1"/>
      <c r="XBM148" s="1"/>
      <c r="XBN148" s="1"/>
      <c r="XBO148" s="1"/>
      <c r="XBP148" s="1"/>
      <c r="XBQ148" s="1"/>
      <c r="XBR148" s="1"/>
      <c r="XBS148" s="1"/>
      <c r="XBT148" s="1"/>
      <c r="XBU148" s="1"/>
      <c r="XBV148" s="1"/>
      <c r="XBW148" s="1"/>
      <c r="XBX148" s="1"/>
      <c r="XBY148" s="1"/>
      <c r="XBZ148" s="1"/>
      <c r="XCA148" s="1"/>
      <c r="XCB148" s="1"/>
      <c r="XCC148" s="1"/>
      <c r="XCD148" s="1"/>
      <c r="XCE148" s="1"/>
      <c r="XCF148" s="1"/>
      <c r="XCG148" s="1"/>
      <c r="XCH148" s="1"/>
      <c r="XCI148" s="1"/>
      <c r="XCJ148" s="1"/>
      <c r="XCK148" s="1"/>
      <c r="XCL148" s="1"/>
      <c r="XCM148" s="1"/>
      <c r="XCN148" s="1"/>
      <c r="XCO148" s="1"/>
      <c r="XCP148" s="1"/>
      <c r="XCQ148" s="1"/>
      <c r="XCR148" s="1"/>
      <c r="XCS148" s="1"/>
      <c r="XCT148" s="1"/>
      <c r="XCU148" s="1"/>
      <c r="XCV148" s="1"/>
      <c r="XCW148" s="1"/>
      <c r="XCX148" s="1"/>
      <c r="XCY148" s="1"/>
      <c r="XCZ148" s="1"/>
      <c r="XDA148" s="1"/>
      <c r="XDB148" s="1"/>
      <c r="XDC148" s="1"/>
      <c r="XDD148" s="1"/>
      <c r="XDE148" s="1"/>
      <c r="XDF148" s="1"/>
      <c r="XDG148" s="1"/>
      <c r="XDH148" s="1"/>
      <c r="XDI148" s="1"/>
      <c r="XDJ148" s="1"/>
      <c r="XDK148" s="1"/>
      <c r="XDL148" s="1"/>
      <c r="XDM148" s="1"/>
      <c r="XDN148" s="1"/>
      <c r="XDO148" s="1"/>
      <c r="XDP148" s="1"/>
      <c r="XDQ148" s="1"/>
      <c r="XDR148" s="1"/>
      <c r="XDS148" s="1"/>
      <c r="XDT148" s="1"/>
      <c r="XDU148" s="1"/>
      <c r="XDV148" s="1"/>
      <c r="XDW148" s="1"/>
      <c r="XDX148" s="1"/>
      <c r="XDY148" s="1"/>
      <c r="XDZ148" s="1"/>
      <c r="XEA148" s="1"/>
      <c r="XEB148" s="1"/>
      <c r="XEC148" s="1"/>
      <c r="XED148" s="1"/>
      <c r="XEE148" s="1"/>
      <c r="XEF148" s="1"/>
      <c r="XEG148" s="1"/>
      <c r="XEH148" s="1"/>
      <c r="XEI148" s="1"/>
      <c r="XEJ148" s="1"/>
      <c r="XEK148" s="1"/>
      <c r="XEL148" s="1"/>
      <c r="XEM148" s="1"/>
      <c r="XEN148" s="1"/>
      <c r="XEO148" s="1"/>
      <c r="XEP148" s="1"/>
      <c r="XEQ148" s="1"/>
      <c r="XER148" s="1"/>
      <c r="XES148" s="1"/>
      <c r="XET148" s="1"/>
      <c r="XEU148" s="1"/>
      <c r="XEV148" s="1"/>
      <c r="XEW148" s="1"/>
      <c r="XEX148" s="1"/>
      <c r="XEY148" s="1"/>
      <c r="XEZ148" s="1"/>
      <c r="XFA148" s="1"/>
      <c r="XFB148" s="1"/>
      <c r="XFC148" s="1"/>
    </row>
    <row r="149" spans="1:150 16226:16383" s="2" customFormat="1" ht="20.25" customHeight="1" x14ac:dyDescent="0.25">
      <c r="A149" s="143">
        <f t="shared" si="1"/>
        <v>20</v>
      </c>
      <c r="B149" s="144"/>
      <c r="C149" s="62" t="s">
        <v>329</v>
      </c>
      <c r="D149" s="100">
        <v>345.6</v>
      </c>
      <c r="E149" s="93">
        <f t="shared" si="0"/>
        <v>3720.0383999999999</v>
      </c>
      <c r="F149" s="87" t="s">
        <v>92</v>
      </c>
      <c r="G149" s="87" t="s">
        <v>92</v>
      </c>
      <c r="H149" s="105">
        <v>45856</v>
      </c>
      <c r="I149" s="1"/>
      <c r="J149" s="1"/>
      <c r="K149" s="1"/>
      <c r="L149" s="1"/>
      <c r="M149" s="1"/>
      <c r="N149" s="1"/>
      <c r="O149" s="1"/>
      <c r="P149" s="1"/>
      <c r="Q149" s="1"/>
      <c r="R149" s="1"/>
      <c r="S149" s="1"/>
      <c r="T149" s="21" t="e">
        <f t="shared" ca="1" si="5"/>
        <v>#REF!</v>
      </c>
      <c r="U149" s="21" t="e">
        <f t="shared" ca="1" si="6"/>
        <v>#REF!</v>
      </c>
      <c r="V149" s="21" t="e">
        <f t="shared" ca="1" si="7"/>
        <v>#REF!</v>
      </c>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c r="BE149" s="1"/>
      <c r="BF149" s="1"/>
      <c r="BG149" s="1"/>
      <c r="BH149" s="1"/>
      <c r="BI149" s="1"/>
      <c r="BJ149" s="1"/>
      <c r="BK149" s="1"/>
      <c r="BL149" s="1"/>
      <c r="BM149" s="1"/>
      <c r="BN149" s="1"/>
      <c r="BO149" s="1"/>
      <c r="BP149" s="1"/>
      <c r="BQ149" s="1"/>
      <c r="BR149" s="1"/>
      <c r="BS149" s="1"/>
      <c r="BT149" s="1"/>
      <c r="BU149" s="1"/>
      <c r="BV149" s="1"/>
      <c r="BW149" s="1"/>
      <c r="BX149" s="1"/>
      <c r="BY149" s="1"/>
      <c r="BZ149" s="1"/>
      <c r="CA149" s="1"/>
      <c r="CB149" s="1"/>
      <c r="CC149" s="1"/>
      <c r="CD149" s="1"/>
      <c r="CE149" s="1"/>
      <c r="CF149" s="1"/>
      <c r="CG149" s="1"/>
      <c r="CH149" s="1"/>
      <c r="CI149" s="1"/>
      <c r="CJ149" s="1"/>
      <c r="CK149" s="1"/>
      <c r="CL149" s="1"/>
      <c r="CM149" s="1"/>
      <c r="CN149" s="1"/>
      <c r="CO149" s="1"/>
      <c r="CP149" s="1"/>
      <c r="CQ149" s="1"/>
      <c r="CR149" s="1"/>
      <c r="CS149" s="1"/>
      <c r="CT149" s="1"/>
      <c r="CU149" s="1"/>
      <c r="CV149" s="1"/>
      <c r="CW149" s="1"/>
      <c r="CX149" s="1"/>
      <c r="CY149" s="1"/>
      <c r="CZ149" s="1"/>
      <c r="DA149" s="1"/>
      <c r="DB149" s="1"/>
      <c r="DC149" s="1"/>
      <c r="DD149" s="1"/>
      <c r="DE149" s="1"/>
      <c r="DF149" s="1"/>
      <c r="DG149" s="1"/>
      <c r="DH149" s="1"/>
      <c r="DI149" s="1"/>
      <c r="DJ149" s="1"/>
      <c r="DK149" s="1"/>
      <c r="DL149" s="1"/>
      <c r="DM149" s="1"/>
      <c r="DN149" s="1"/>
      <c r="DO149" s="1"/>
      <c r="DP149" s="1"/>
      <c r="DQ149" s="1"/>
      <c r="DR149" s="1"/>
      <c r="DS149" s="1"/>
      <c r="DT149" s="1"/>
      <c r="DU149" s="1"/>
      <c r="DV149" s="1"/>
      <c r="DW149" s="1"/>
      <c r="DX149" s="1"/>
      <c r="DY149" s="1"/>
      <c r="DZ149" s="1"/>
      <c r="EA149" s="1"/>
      <c r="EB149" s="1"/>
      <c r="EC149" s="1"/>
      <c r="ED149" s="1"/>
      <c r="EE149" s="1"/>
      <c r="EF149" s="1"/>
      <c r="EG149" s="1"/>
      <c r="EH149" s="1"/>
      <c r="EI149" s="1"/>
      <c r="EJ149" s="1"/>
      <c r="EK149" s="1"/>
      <c r="EL149" s="1"/>
      <c r="EM149" s="1"/>
      <c r="EN149" s="1"/>
      <c r="EO149" s="1"/>
      <c r="EP149" s="1"/>
      <c r="EQ149" s="1"/>
      <c r="ER149" s="1"/>
      <c r="ES149" s="1"/>
      <c r="ET149" s="1"/>
      <c r="WZB149" s="1"/>
      <c r="WZC149" s="1"/>
      <c r="WZD149" s="1"/>
      <c r="WZE149" s="1"/>
      <c r="WZF149" s="1"/>
      <c r="WZG149" s="1"/>
      <c r="WZH149" s="1"/>
      <c r="WZI149" s="1"/>
      <c r="WZJ149" s="1"/>
      <c r="WZK149" s="1"/>
      <c r="WZL149" s="1"/>
      <c r="WZM149" s="1"/>
      <c r="WZN149" s="1"/>
      <c r="WZO149" s="1"/>
      <c r="WZP149" s="1"/>
      <c r="WZQ149" s="1"/>
      <c r="WZR149" s="1"/>
      <c r="WZS149" s="1"/>
      <c r="WZT149" s="1"/>
      <c r="WZU149" s="1"/>
      <c r="WZV149" s="1"/>
      <c r="WZW149" s="1"/>
      <c r="WZX149" s="1"/>
      <c r="WZY149" s="1"/>
      <c r="WZZ149" s="1"/>
      <c r="XAA149" s="1"/>
      <c r="XAB149" s="1"/>
      <c r="XAC149" s="1"/>
      <c r="XAD149" s="1"/>
      <c r="XAE149" s="1"/>
      <c r="XAF149" s="1"/>
      <c r="XAG149" s="1"/>
      <c r="XAH149" s="1"/>
      <c r="XAI149" s="1"/>
      <c r="XAJ149" s="1"/>
      <c r="XAK149" s="1"/>
      <c r="XAL149" s="1"/>
      <c r="XAM149" s="1"/>
      <c r="XAN149" s="1"/>
      <c r="XAO149" s="1"/>
      <c r="XAP149" s="1"/>
      <c r="XAQ149" s="1"/>
      <c r="XAR149" s="1"/>
      <c r="XAS149" s="1"/>
      <c r="XAT149" s="1"/>
      <c r="XAU149" s="1"/>
      <c r="XAV149" s="1"/>
      <c r="XAW149" s="1"/>
      <c r="XAX149" s="1"/>
      <c r="XAY149" s="1"/>
      <c r="XAZ149" s="1"/>
      <c r="XBA149" s="1"/>
      <c r="XBB149" s="1"/>
      <c r="XBC149" s="1"/>
      <c r="XBD149" s="1"/>
      <c r="XBE149" s="1"/>
      <c r="XBF149" s="1"/>
      <c r="XBG149" s="1"/>
      <c r="XBH149" s="1"/>
      <c r="XBI149" s="1"/>
      <c r="XBJ149" s="1"/>
      <c r="XBK149" s="1"/>
      <c r="XBL149" s="1"/>
      <c r="XBM149" s="1"/>
      <c r="XBN149" s="1"/>
      <c r="XBO149" s="1"/>
      <c r="XBP149" s="1"/>
      <c r="XBQ149" s="1"/>
      <c r="XBR149" s="1"/>
      <c r="XBS149" s="1"/>
      <c r="XBT149" s="1"/>
      <c r="XBU149" s="1"/>
      <c r="XBV149" s="1"/>
      <c r="XBW149" s="1"/>
      <c r="XBX149" s="1"/>
      <c r="XBY149" s="1"/>
      <c r="XBZ149" s="1"/>
      <c r="XCA149" s="1"/>
      <c r="XCB149" s="1"/>
      <c r="XCC149" s="1"/>
      <c r="XCD149" s="1"/>
      <c r="XCE149" s="1"/>
      <c r="XCF149" s="1"/>
      <c r="XCG149" s="1"/>
      <c r="XCH149" s="1"/>
      <c r="XCI149" s="1"/>
      <c r="XCJ149" s="1"/>
      <c r="XCK149" s="1"/>
      <c r="XCL149" s="1"/>
      <c r="XCM149" s="1"/>
      <c r="XCN149" s="1"/>
      <c r="XCO149" s="1"/>
      <c r="XCP149" s="1"/>
      <c r="XCQ149" s="1"/>
      <c r="XCR149" s="1"/>
      <c r="XCS149" s="1"/>
      <c r="XCT149" s="1"/>
      <c r="XCU149" s="1"/>
      <c r="XCV149" s="1"/>
      <c r="XCW149" s="1"/>
      <c r="XCX149" s="1"/>
      <c r="XCY149" s="1"/>
      <c r="XCZ149" s="1"/>
      <c r="XDA149" s="1"/>
      <c r="XDB149" s="1"/>
      <c r="XDC149" s="1"/>
      <c r="XDD149" s="1"/>
      <c r="XDE149" s="1"/>
      <c r="XDF149" s="1"/>
      <c r="XDG149" s="1"/>
      <c r="XDH149" s="1"/>
      <c r="XDI149" s="1"/>
      <c r="XDJ149" s="1"/>
      <c r="XDK149" s="1"/>
      <c r="XDL149" s="1"/>
      <c r="XDM149" s="1"/>
      <c r="XDN149" s="1"/>
      <c r="XDO149" s="1"/>
      <c r="XDP149" s="1"/>
      <c r="XDQ149" s="1"/>
      <c r="XDR149" s="1"/>
      <c r="XDS149" s="1"/>
      <c r="XDT149" s="1"/>
      <c r="XDU149" s="1"/>
      <c r="XDV149" s="1"/>
      <c r="XDW149" s="1"/>
      <c r="XDX149" s="1"/>
      <c r="XDY149" s="1"/>
      <c r="XDZ149" s="1"/>
      <c r="XEA149" s="1"/>
      <c r="XEB149" s="1"/>
      <c r="XEC149" s="1"/>
      <c r="XED149" s="1"/>
      <c r="XEE149" s="1"/>
      <c r="XEF149" s="1"/>
      <c r="XEG149" s="1"/>
      <c r="XEH149" s="1"/>
      <c r="XEI149" s="1"/>
      <c r="XEJ149" s="1"/>
      <c r="XEK149" s="1"/>
      <c r="XEL149" s="1"/>
      <c r="XEM149" s="1"/>
      <c r="XEN149" s="1"/>
      <c r="XEO149" s="1"/>
      <c r="XEP149" s="1"/>
      <c r="XEQ149" s="1"/>
      <c r="XER149" s="1"/>
      <c r="XES149" s="1"/>
      <c r="XET149" s="1"/>
      <c r="XEU149" s="1"/>
      <c r="XEV149" s="1"/>
      <c r="XEW149" s="1"/>
      <c r="XEX149" s="1"/>
      <c r="XEY149" s="1"/>
      <c r="XEZ149" s="1"/>
      <c r="XFA149" s="1"/>
      <c r="XFB149" s="1"/>
      <c r="XFC149" s="1"/>
    </row>
    <row r="150" spans="1:150 16226:16383" s="2" customFormat="1" ht="20.25" customHeight="1" x14ac:dyDescent="0.25">
      <c r="A150" s="143">
        <f t="shared" si="1"/>
        <v>21</v>
      </c>
      <c r="B150" s="144"/>
      <c r="C150" s="62" t="s">
        <v>329</v>
      </c>
      <c r="D150" s="100">
        <v>345.6</v>
      </c>
      <c r="E150" s="93">
        <f t="shared" si="0"/>
        <v>3720.0383999999999</v>
      </c>
      <c r="F150" s="87" t="s">
        <v>92</v>
      </c>
      <c r="G150" s="87" t="s">
        <v>92</v>
      </c>
      <c r="H150" s="105">
        <v>45856</v>
      </c>
      <c r="I150" s="1"/>
      <c r="J150" s="1"/>
      <c r="K150" s="1"/>
      <c r="L150" s="1"/>
      <c r="M150" s="1"/>
      <c r="N150" s="1"/>
      <c r="O150" s="1"/>
      <c r="P150" s="1"/>
      <c r="Q150" s="1"/>
      <c r="R150" s="1"/>
      <c r="S150" s="1"/>
      <c r="T150" s="21" t="e">
        <f t="shared" ca="1" si="5"/>
        <v>#REF!</v>
      </c>
      <c r="U150" s="21" t="e">
        <f t="shared" ca="1" si="6"/>
        <v>#REF!</v>
      </c>
      <c r="V150" s="21" t="e">
        <f t="shared" ca="1" si="7"/>
        <v>#REF!</v>
      </c>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c r="BE150" s="1"/>
      <c r="BF150" s="1"/>
      <c r="BG150" s="1"/>
      <c r="BH150" s="1"/>
      <c r="BI150" s="1"/>
      <c r="BJ150" s="1"/>
      <c r="BK150" s="1"/>
      <c r="BL150" s="1"/>
      <c r="BM150" s="1"/>
      <c r="BN150" s="1"/>
      <c r="BO150" s="1"/>
      <c r="BP150" s="1"/>
      <c r="BQ150" s="1"/>
      <c r="BR150" s="1"/>
      <c r="BS150" s="1"/>
      <c r="BT150" s="1"/>
      <c r="BU150" s="1"/>
      <c r="BV150" s="1"/>
      <c r="BW150" s="1"/>
      <c r="BX150" s="1"/>
      <c r="BY150" s="1"/>
      <c r="BZ150" s="1"/>
      <c r="CA150" s="1"/>
      <c r="CB150" s="1"/>
      <c r="CC150" s="1"/>
      <c r="CD150" s="1"/>
      <c r="CE150" s="1"/>
      <c r="CF150" s="1"/>
      <c r="CG150" s="1"/>
      <c r="CH150" s="1"/>
      <c r="CI150" s="1"/>
      <c r="CJ150" s="1"/>
      <c r="CK150" s="1"/>
      <c r="CL150" s="1"/>
      <c r="CM150" s="1"/>
      <c r="CN150" s="1"/>
      <c r="CO150" s="1"/>
      <c r="CP150" s="1"/>
      <c r="CQ150" s="1"/>
      <c r="CR150" s="1"/>
      <c r="CS150" s="1"/>
      <c r="CT150" s="1"/>
      <c r="CU150" s="1"/>
      <c r="CV150" s="1"/>
      <c r="CW150" s="1"/>
      <c r="CX150" s="1"/>
      <c r="CY150" s="1"/>
      <c r="CZ150" s="1"/>
      <c r="DA150" s="1"/>
      <c r="DB150" s="1"/>
      <c r="DC150" s="1"/>
      <c r="DD150" s="1"/>
      <c r="DE150" s="1"/>
      <c r="DF150" s="1"/>
      <c r="DG150" s="1"/>
      <c r="DH150" s="1"/>
      <c r="DI150" s="1"/>
      <c r="DJ150" s="1"/>
      <c r="DK150" s="1"/>
      <c r="DL150" s="1"/>
      <c r="DM150" s="1"/>
      <c r="DN150" s="1"/>
      <c r="DO150" s="1"/>
      <c r="DP150" s="1"/>
      <c r="DQ150" s="1"/>
      <c r="DR150" s="1"/>
      <c r="DS150" s="1"/>
      <c r="DT150" s="1"/>
      <c r="DU150" s="1"/>
      <c r="DV150" s="1"/>
      <c r="DW150" s="1"/>
      <c r="DX150" s="1"/>
      <c r="DY150" s="1"/>
      <c r="DZ150" s="1"/>
      <c r="EA150" s="1"/>
      <c r="EB150" s="1"/>
      <c r="EC150" s="1"/>
      <c r="ED150" s="1"/>
      <c r="EE150" s="1"/>
      <c r="EF150" s="1"/>
      <c r="EG150" s="1"/>
      <c r="EH150" s="1"/>
      <c r="EI150" s="1"/>
      <c r="EJ150" s="1"/>
      <c r="EK150" s="1"/>
      <c r="EL150" s="1"/>
      <c r="EM150" s="1"/>
      <c r="EN150" s="1"/>
      <c r="EO150" s="1"/>
      <c r="EP150" s="1"/>
      <c r="EQ150" s="1"/>
      <c r="ER150" s="1"/>
      <c r="ES150" s="1"/>
      <c r="ET150" s="1"/>
      <c r="WZB150" s="1"/>
      <c r="WZC150" s="1"/>
      <c r="WZD150" s="1"/>
      <c r="WZE150" s="1"/>
      <c r="WZF150" s="1"/>
      <c r="WZG150" s="1"/>
      <c r="WZH150" s="1"/>
      <c r="WZI150" s="1"/>
      <c r="WZJ150" s="1"/>
      <c r="WZK150" s="1"/>
      <c r="WZL150" s="1"/>
      <c r="WZM150" s="1"/>
      <c r="WZN150" s="1"/>
      <c r="WZO150" s="1"/>
      <c r="WZP150" s="1"/>
      <c r="WZQ150" s="1"/>
      <c r="WZR150" s="1"/>
      <c r="WZS150" s="1"/>
      <c r="WZT150" s="1"/>
      <c r="WZU150" s="1"/>
      <c r="WZV150" s="1"/>
      <c r="WZW150" s="1"/>
      <c r="WZX150" s="1"/>
      <c r="WZY150" s="1"/>
      <c r="WZZ150" s="1"/>
      <c r="XAA150" s="1"/>
      <c r="XAB150" s="1"/>
      <c r="XAC150" s="1"/>
      <c r="XAD150" s="1"/>
      <c r="XAE150" s="1"/>
      <c r="XAF150" s="1"/>
      <c r="XAG150" s="1"/>
      <c r="XAH150" s="1"/>
      <c r="XAI150" s="1"/>
      <c r="XAJ150" s="1"/>
      <c r="XAK150" s="1"/>
      <c r="XAL150" s="1"/>
      <c r="XAM150" s="1"/>
      <c r="XAN150" s="1"/>
      <c r="XAO150" s="1"/>
      <c r="XAP150" s="1"/>
      <c r="XAQ150" s="1"/>
      <c r="XAR150" s="1"/>
      <c r="XAS150" s="1"/>
      <c r="XAT150" s="1"/>
      <c r="XAU150" s="1"/>
      <c r="XAV150" s="1"/>
      <c r="XAW150" s="1"/>
      <c r="XAX150" s="1"/>
      <c r="XAY150" s="1"/>
      <c r="XAZ150" s="1"/>
      <c r="XBA150" s="1"/>
      <c r="XBB150" s="1"/>
      <c r="XBC150" s="1"/>
      <c r="XBD150" s="1"/>
      <c r="XBE150" s="1"/>
      <c r="XBF150" s="1"/>
      <c r="XBG150" s="1"/>
      <c r="XBH150" s="1"/>
      <c r="XBI150" s="1"/>
      <c r="XBJ150" s="1"/>
      <c r="XBK150" s="1"/>
      <c r="XBL150" s="1"/>
      <c r="XBM150" s="1"/>
      <c r="XBN150" s="1"/>
      <c r="XBO150" s="1"/>
      <c r="XBP150" s="1"/>
      <c r="XBQ150" s="1"/>
      <c r="XBR150" s="1"/>
      <c r="XBS150" s="1"/>
      <c r="XBT150" s="1"/>
      <c r="XBU150" s="1"/>
      <c r="XBV150" s="1"/>
      <c r="XBW150" s="1"/>
      <c r="XBX150" s="1"/>
      <c r="XBY150" s="1"/>
      <c r="XBZ150" s="1"/>
      <c r="XCA150" s="1"/>
      <c r="XCB150" s="1"/>
      <c r="XCC150" s="1"/>
      <c r="XCD150" s="1"/>
      <c r="XCE150" s="1"/>
      <c r="XCF150" s="1"/>
      <c r="XCG150" s="1"/>
      <c r="XCH150" s="1"/>
      <c r="XCI150" s="1"/>
      <c r="XCJ150" s="1"/>
      <c r="XCK150" s="1"/>
      <c r="XCL150" s="1"/>
      <c r="XCM150" s="1"/>
      <c r="XCN150" s="1"/>
      <c r="XCO150" s="1"/>
      <c r="XCP150" s="1"/>
      <c r="XCQ150" s="1"/>
      <c r="XCR150" s="1"/>
      <c r="XCS150" s="1"/>
      <c r="XCT150" s="1"/>
      <c r="XCU150" s="1"/>
      <c r="XCV150" s="1"/>
      <c r="XCW150" s="1"/>
      <c r="XCX150" s="1"/>
      <c r="XCY150" s="1"/>
      <c r="XCZ150" s="1"/>
      <c r="XDA150" s="1"/>
      <c r="XDB150" s="1"/>
      <c r="XDC150" s="1"/>
      <c r="XDD150" s="1"/>
      <c r="XDE150" s="1"/>
      <c r="XDF150" s="1"/>
      <c r="XDG150" s="1"/>
      <c r="XDH150" s="1"/>
      <c r="XDI150" s="1"/>
      <c r="XDJ150" s="1"/>
      <c r="XDK150" s="1"/>
      <c r="XDL150" s="1"/>
      <c r="XDM150" s="1"/>
      <c r="XDN150" s="1"/>
      <c r="XDO150" s="1"/>
      <c r="XDP150" s="1"/>
      <c r="XDQ150" s="1"/>
      <c r="XDR150" s="1"/>
      <c r="XDS150" s="1"/>
      <c r="XDT150" s="1"/>
      <c r="XDU150" s="1"/>
      <c r="XDV150" s="1"/>
      <c r="XDW150" s="1"/>
      <c r="XDX150" s="1"/>
      <c r="XDY150" s="1"/>
      <c r="XDZ150" s="1"/>
      <c r="XEA150" s="1"/>
      <c r="XEB150" s="1"/>
      <c r="XEC150" s="1"/>
      <c r="XED150" s="1"/>
      <c r="XEE150" s="1"/>
      <c r="XEF150" s="1"/>
      <c r="XEG150" s="1"/>
      <c r="XEH150" s="1"/>
      <c r="XEI150" s="1"/>
      <c r="XEJ150" s="1"/>
      <c r="XEK150" s="1"/>
      <c r="XEL150" s="1"/>
      <c r="XEM150" s="1"/>
      <c r="XEN150" s="1"/>
      <c r="XEO150" s="1"/>
      <c r="XEP150" s="1"/>
      <c r="XEQ150" s="1"/>
      <c r="XER150" s="1"/>
      <c r="XES150" s="1"/>
      <c r="XET150" s="1"/>
      <c r="XEU150" s="1"/>
      <c r="XEV150" s="1"/>
      <c r="XEW150" s="1"/>
      <c r="XEX150" s="1"/>
      <c r="XEY150" s="1"/>
      <c r="XEZ150" s="1"/>
      <c r="XFA150" s="1"/>
      <c r="XFB150" s="1"/>
      <c r="XFC150" s="1"/>
    </row>
    <row r="151" spans="1:150 16226:16383" s="2" customFormat="1" ht="20.25" customHeight="1" x14ac:dyDescent="0.25">
      <c r="A151" s="143">
        <f t="shared" si="1"/>
        <v>22</v>
      </c>
      <c r="B151" s="144"/>
      <c r="C151" s="62" t="s">
        <v>329</v>
      </c>
      <c r="D151" s="100">
        <v>345.6</v>
      </c>
      <c r="E151" s="93">
        <f t="shared" si="0"/>
        <v>3720.0383999999999</v>
      </c>
      <c r="F151" s="87" t="s">
        <v>92</v>
      </c>
      <c r="G151" s="87" t="s">
        <v>92</v>
      </c>
      <c r="H151" s="103">
        <v>45856</v>
      </c>
      <c r="I151" s="1"/>
      <c r="J151" s="1"/>
      <c r="K151" s="1"/>
      <c r="L151" s="1"/>
      <c r="M151" s="1"/>
      <c r="N151" s="1"/>
      <c r="O151" s="1"/>
      <c r="P151" s="1"/>
      <c r="Q151" s="1"/>
      <c r="R151" s="1"/>
      <c r="S151" s="1"/>
      <c r="T151" s="21" t="e">
        <f t="shared" ca="1" si="5"/>
        <v>#REF!</v>
      </c>
      <c r="U151" s="21" t="e">
        <f t="shared" ca="1" si="6"/>
        <v>#REF!</v>
      </c>
      <c r="V151" s="21" t="e">
        <f t="shared" ca="1" si="7"/>
        <v>#REF!</v>
      </c>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c r="BE151" s="1"/>
      <c r="BF151" s="1"/>
      <c r="BG151" s="1"/>
      <c r="BH151" s="1"/>
      <c r="BI151" s="1"/>
      <c r="BJ151" s="1"/>
      <c r="BK151" s="1"/>
      <c r="BL151" s="1"/>
      <c r="BM151" s="1"/>
      <c r="BN151" s="1"/>
      <c r="BO151" s="1"/>
      <c r="BP151" s="1"/>
      <c r="BQ151" s="1"/>
      <c r="BR151" s="1"/>
      <c r="BS151" s="1"/>
      <c r="BT151" s="1"/>
      <c r="BU151" s="1"/>
      <c r="BV151" s="1"/>
      <c r="BW151" s="1"/>
      <c r="BX151" s="1"/>
      <c r="BY151" s="1"/>
      <c r="BZ151" s="1"/>
      <c r="CA151" s="1"/>
      <c r="CB151" s="1"/>
      <c r="CC151" s="1"/>
      <c r="CD151" s="1"/>
      <c r="CE151" s="1"/>
      <c r="CF151" s="1"/>
      <c r="CG151" s="1"/>
      <c r="CH151" s="1"/>
      <c r="CI151" s="1"/>
      <c r="CJ151" s="1"/>
      <c r="CK151" s="1"/>
      <c r="CL151" s="1"/>
      <c r="CM151" s="1"/>
      <c r="CN151" s="1"/>
      <c r="CO151" s="1"/>
      <c r="CP151" s="1"/>
      <c r="CQ151" s="1"/>
      <c r="CR151" s="1"/>
      <c r="CS151" s="1"/>
      <c r="CT151" s="1"/>
      <c r="CU151" s="1"/>
      <c r="CV151" s="1"/>
      <c r="CW151" s="1"/>
      <c r="CX151" s="1"/>
      <c r="CY151" s="1"/>
      <c r="CZ151" s="1"/>
      <c r="DA151" s="1"/>
      <c r="DB151" s="1"/>
      <c r="DC151" s="1"/>
      <c r="DD151" s="1"/>
      <c r="DE151" s="1"/>
      <c r="DF151" s="1"/>
      <c r="DG151" s="1"/>
      <c r="DH151" s="1"/>
      <c r="DI151" s="1"/>
      <c r="DJ151" s="1"/>
      <c r="DK151" s="1"/>
      <c r="DL151" s="1"/>
      <c r="DM151" s="1"/>
      <c r="DN151" s="1"/>
      <c r="DO151" s="1"/>
      <c r="DP151" s="1"/>
      <c r="DQ151" s="1"/>
      <c r="DR151" s="1"/>
      <c r="DS151" s="1"/>
      <c r="DT151" s="1"/>
      <c r="DU151" s="1"/>
      <c r="DV151" s="1"/>
      <c r="DW151" s="1"/>
      <c r="DX151" s="1"/>
      <c r="DY151" s="1"/>
      <c r="DZ151" s="1"/>
      <c r="EA151" s="1"/>
      <c r="EB151" s="1"/>
      <c r="EC151" s="1"/>
      <c r="ED151" s="1"/>
      <c r="EE151" s="1"/>
      <c r="EF151" s="1"/>
      <c r="EG151" s="1"/>
      <c r="EH151" s="1"/>
      <c r="EI151" s="1"/>
      <c r="EJ151" s="1"/>
      <c r="EK151" s="1"/>
      <c r="EL151" s="1"/>
      <c r="EM151" s="1"/>
      <c r="EN151" s="1"/>
      <c r="EO151" s="1"/>
      <c r="EP151" s="1"/>
      <c r="EQ151" s="1"/>
      <c r="ER151" s="1"/>
      <c r="ES151" s="1"/>
      <c r="ET151" s="1"/>
      <c r="WZB151" s="1"/>
      <c r="WZC151" s="1"/>
      <c r="WZD151" s="1"/>
      <c r="WZE151" s="1"/>
      <c r="WZF151" s="1"/>
      <c r="WZG151" s="1"/>
      <c r="WZH151" s="1"/>
      <c r="WZI151" s="1"/>
      <c r="WZJ151" s="1"/>
      <c r="WZK151" s="1"/>
      <c r="WZL151" s="1"/>
      <c r="WZM151" s="1"/>
      <c r="WZN151" s="1"/>
      <c r="WZO151" s="1"/>
      <c r="WZP151" s="1"/>
      <c r="WZQ151" s="1"/>
      <c r="WZR151" s="1"/>
      <c r="WZS151" s="1"/>
      <c r="WZT151" s="1"/>
      <c r="WZU151" s="1"/>
      <c r="WZV151" s="1"/>
      <c r="WZW151" s="1"/>
      <c r="WZX151" s="1"/>
      <c r="WZY151" s="1"/>
      <c r="WZZ151" s="1"/>
      <c r="XAA151" s="1"/>
      <c r="XAB151" s="1"/>
      <c r="XAC151" s="1"/>
      <c r="XAD151" s="1"/>
      <c r="XAE151" s="1"/>
      <c r="XAF151" s="1"/>
      <c r="XAG151" s="1"/>
      <c r="XAH151" s="1"/>
      <c r="XAI151" s="1"/>
      <c r="XAJ151" s="1"/>
      <c r="XAK151" s="1"/>
      <c r="XAL151" s="1"/>
      <c r="XAM151" s="1"/>
      <c r="XAN151" s="1"/>
      <c r="XAO151" s="1"/>
      <c r="XAP151" s="1"/>
      <c r="XAQ151" s="1"/>
      <c r="XAR151" s="1"/>
      <c r="XAS151" s="1"/>
      <c r="XAT151" s="1"/>
      <c r="XAU151" s="1"/>
      <c r="XAV151" s="1"/>
      <c r="XAW151" s="1"/>
      <c r="XAX151" s="1"/>
      <c r="XAY151" s="1"/>
      <c r="XAZ151" s="1"/>
      <c r="XBA151" s="1"/>
      <c r="XBB151" s="1"/>
      <c r="XBC151" s="1"/>
      <c r="XBD151" s="1"/>
      <c r="XBE151" s="1"/>
      <c r="XBF151" s="1"/>
      <c r="XBG151" s="1"/>
      <c r="XBH151" s="1"/>
      <c r="XBI151" s="1"/>
      <c r="XBJ151" s="1"/>
      <c r="XBK151" s="1"/>
      <c r="XBL151" s="1"/>
      <c r="XBM151" s="1"/>
      <c r="XBN151" s="1"/>
      <c r="XBO151" s="1"/>
      <c r="XBP151" s="1"/>
      <c r="XBQ151" s="1"/>
      <c r="XBR151" s="1"/>
      <c r="XBS151" s="1"/>
      <c r="XBT151" s="1"/>
      <c r="XBU151" s="1"/>
      <c r="XBV151" s="1"/>
      <c r="XBW151" s="1"/>
      <c r="XBX151" s="1"/>
      <c r="XBY151" s="1"/>
      <c r="XBZ151" s="1"/>
      <c r="XCA151" s="1"/>
      <c r="XCB151" s="1"/>
      <c r="XCC151" s="1"/>
      <c r="XCD151" s="1"/>
      <c r="XCE151" s="1"/>
      <c r="XCF151" s="1"/>
      <c r="XCG151" s="1"/>
      <c r="XCH151" s="1"/>
      <c r="XCI151" s="1"/>
      <c r="XCJ151" s="1"/>
      <c r="XCK151" s="1"/>
      <c r="XCL151" s="1"/>
      <c r="XCM151" s="1"/>
      <c r="XCN151" s="1"/>
      <c r="XCO151" s="1"/>
      <c r="XCP151" s="1"/>
      <c r="XCQ151" s="1"/>
      <c r="XCR151" s="1"/>
      <c r="XCS151" s="1"/>
      <c r="XCT151" s="1"/>
      <c r="XCU151" s="1"/>
      <c r="XCV151" s="1"/>
      <c r="XCW151" s="1"/>
      <c r="XCX151" s="1"/>
      <c r="XCY151" s="1"/>
      <c r="XCZ151" s="1"/>
      <c r="XDA151" s="1"/>
      <c r="XDB151" s="1"/>
      <c r="XDC151" s="1"/>
      <c r="XDD151" s="1"/>
      <c r="XDE151" s="1"/>
      <c r="XDF151" s="1"/>
      <c r="XDG151" s="1"/>
      <c r="XDH151" s="1"/>
      <c r="XDI151" s="1"/>
      <c r="XDJ151" s="1"/>
      <c r="XDK151" s="1"/>
      <c r="XDL151" s="1"/>
      <c r="XDM151" s="1"/>
      <c r="XDN151" s="1"/>
      <c r="XDO151" s="1"/>
      <c r="XDP151" s="1"/>
      <c r="XDQ151" s="1"/>
      <c r="XDR151" s="1"/>
      <c r="XDS151" s="1"/>
      <c r="XDT151" s="1"/>
      <c r="XDU151" s="1"/>
      <c r="XDV151" s="1"/>
      <c r="XDW151" s="1"/>
      <c r="XDX151" s="1"/>
      <c r="XDY151" s="1"/>
      <c r="XDZ151" s="1"/>
      <c r="XEA151" s="1"/>
      <c r="XEB151" s="1"/>
      <c r="XEC151" s="1"/>
      <c r="XED151" s="1"/>
      <c r="XEE151" s="1"/>
      <c r="XEF151" s="1"/>
      <c r="XEG151" s="1"/>
      <c r="XEH151" s="1"/>
      <c r="XEI151" s="1"/>
      <c r="XEJ151" s="1"/>
      <c r="XEK151" s="1"/>
      <c r="XEL151" s="1"/>
      <c r="XEM151" s="1"/>
      <c r="XEN151" s="1"/>
      <c r="XEO151" s="1"/>
      <c r="XEP151" s="1"/>
      <c r="XEQ151" s="1"/>
      <c r="XER151" s="1"/>
      <c r="XES151" s="1"/>
      <c r="XET151" s="1"/>
      <c r="XEU151" s="1"/>
      <c r="XEV151" s="1"/>
      <c r="XEW151" s="1"/>
      <c r="XEX151" s="1"/>
      <c r="XEY151" s="1"/>
      <c r="XEZ151" s="1"/>
      <c r="XFA151" s="1"/>
      <c r="XFB151" s="1"/>
      <c r="XFC151" s="1"/>
    </row>
    <row r="152" spans="1:150 16226:16383" s="2" customFormat="1" ht="20.25" customHeight="1" x14ac:dyDescent="0.25">
      <c r="A152" s="143">
        <f t="shared" si="1"/>
        <v>23</v>
      </c>
      <c r="B152" s="144"/>
      <c r="C152" s="62" t="s">
        <v>329</v>
      </c>
      <c r="D152" s="100">
        <v>345.6</v>
      </c>
      <c r="E152" s="93">
        <f t="shared" si="0"/>
        <v>3720.0383999999999</v>
      </c>
      <c r="F152" s="87" t="s">
        <v>92</v>
      </c>
      <c r="G152" s="87" t="s">
        <v>92</v>
      </c>
      <c r="H152" s="103">
        <v>45856</v>
      </c>
      <c r="I152" s="1"/>
      <c r="J152" s="1"/>
      <c r="K152" s="1"/>
      <c r="L152" s="1"/>
      <c r="M152" s="1"/>
      <c r="N152" s="1"/>
      <c r="O152" s="1"/>
      <c r="P152" s="1"/>
      <c r="Q152" s="1"/>
      <c r="R152" s="1"/>
      <c r="S152" s="1"/>
      <c r="T152" s="21" t="e">
        <f t="shared" ca="1" si="5"/>
        <v>#REF!</v>
      </c>
      <c r="U152" s="21" t="e">
        <f t="shared" ca="1" si="6"/>
        <v>#REF!</v>
      </c>
      <c r="V152" s="21" t="e">
        <f t="shared" ca="1" si="7"/>
        <v>#REF!</v>
      </c>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c r="BE152" s="1"/>
      <c r="BF152" s="1"/>
      <c r="BG152" s="1"/>
      <c r="BH152" s="1"/>
      <c r="BI152" s="1"/>
      <c r="BJ152" s="1"/>
      <c r="BK152" s="1"/>
      <c r="BL152" s="1"/>
      <c r="BM152" s="1"/>
      <c r="BN152" s="1"/>
      <c r="BO152" s="1"/>
      <c r="BP152" s="1"/>
      <c r="BQ152" s="1"/>
      <c r="BR152" s="1"/>
      <c r="BS152" s="1"/>
      <c r="BT152" s="1"/>
      <c r="BU152" s="1"/>
      <c r="BV152" s="1"/>
      <c r="BW152" s="1"/>
      <c r="BX152" s="1"/>
      <c r="BY152" s="1"/>
      <c r="BZ152" s="1"/>
      <c r="CA152" s="1"/>
      <c r="CB152" s="1"/>
      <c r="CC152" s="1"/>
      <c r="CD152" s="1"/>
      <c r="CE152" s="1"/>
      <c r="CF152" s="1"/>
      <c r="CG152" s="1"/>
      <c r="CH152" s="1"/>
      <c r="CI152" s="1"/>
      <c r="CJ152" s="1"/>
      <c r="CK152" s="1"/>
      <c r="CL152" s="1"/>
      <c r="CM152" s="1"/>
      <c r="CN152" s="1"/>
      <c r="CO152" s="1"/>
      <c r="CP152" s="1"/>
      <c r="CQ152" s="1"/>
      <c r="CR152" s="1"/>
      <c r="CS152" s="1"/>
      <c r="CT152" s="1"/>
      <c r="CU152" s="1"/>
      <c r="CV152" s="1"/>
      <c r="CW152" s="1"/>
      <c r="CX152" s="1"/>
      <c r="CY152" s="1"/>
      <c r="CZ152" s="1"/>
      <c r="DA152" s="1"/>
      <c r="DB152" s="1"/>
      <c r="DC152" s="1"/>
      <c r="DD152" s="1"/>
      <c r="DE152" s="1"/>
      <c r="DF152" s="1"/>
      <c r="DG152" s="1"/>
      <c r="DH152" s="1"/>
      <c r="DI152" s="1"/>
      <c r="DJ152" s="1"/>
      <c r="DK152" s="1"/>
      <c r="DL152" s="1"/>
      <c r="DM152" s="1"/>
      <c r="DN152" s="1"/>
      <c r="DO152" s="1"/>
      <c r="DP152" s="1"/>
      <c r="DQ152" s="1"/>
      <c r="DR152" s="1"/>
      <c r="DS152" s="1"/>
      <c r="DT152" s="1"/>
      <c r="DU152" s="1"/>
      <c r="DV152" s="1"/>
      <c r="DW152" s="1"/>
      <c r="DX152" s="1"/>
      <c r="DY152" s="1"/>
      <c r="DZ152" s="1"/>
      <c r="EA152" s="1"/>
      <c r="EB152" s="1"/>
      <c r="EC152" s="1"/>
      <c r="ED152" s="1"/>
      <c r="EE152" s="1"/>
      <c r="EF152" s="1"/>
      <c r="EG152" s="1"/>
      <c r="EH152" s="1"/>
      <c r="EI152" s="1"/>
      <c r="EJ152" s="1"/>
      <c r="EK152" s="1"/>
      <c r="EL152" s="1"/>
      <c r="EM152" s="1"/>
      <c r="EN152" s="1"/>
      <c r="EO152" s="1"/>
      <c r="EP152" s="1"/>
      <c r="EQ152" s="1"/>
      <c r="ER152" s="1"/>
      <c r="ES152" s="1"/>
      <c r="ET152" s="1"/>
      <c r="WZB152" s="1"/>
      <c r="WZC152" s="1"/>
      <c r="WZD152" s="1"/>
      <c r="WZE152" s="1"/>
      <c r="WZF152" s="1"/>
      <c r="WZG152" s="1"/>
      <c r="WZH152" s="1"/>
      <c r="WZI152" s="1"/>
      <c r="WZJ152" s="1"/>
      <c r="WZK152" s="1"/>
      <c r="WZL152" s="1"/>
      <c r="WZM152" s="1"/>
      <c r="WZN152" s="1"/>
      <c r="WZO152" s="1"/>
      <c r="WZP152" s="1"/>
      <c r="WZQ152" s="1"/>
      <c r="WZR152" s="1"/>
      <c r="WZS152" s="1"/>
      <c r="WZT152" s="1"/>
      <c r="WZU152" s="1"/>
      <c r="WZV152" s="1"/>
      <c r="WZW152" s="1"/>
      <c r="WZX152" s="1"/>
      <c r="WZY152" s="1"/>
      <c r="WZZ152" s="1"/>
      <c r="XAA152" s="1"/>
      <c r="XAB152" s="1"/>
      <c r="XAC152" s="1"/>
      <c r="XAD152" s="1"/>
      <c r="XAE152" s="1"/>
      <c r="XAF152" s="1"/>
      <c r="XAG152" s="1"/>
      <c r="XAH152" s="1"/>
      <c r="XAI152" s="1"/>
      <c r="XAJ152" s="1"/>
      <c r="XAK152" s="1"/>
      <c r="XAL152" s="1"/>
      <c r="XAM152" s="1"/>
      <c r="XAN152" s="1"/>
      <c r="XAO152" s="1"/>
      <c r="XAP152" s="1"/>
      <c r="XAQ152" s="1"/>
      <c r="XAR152" s="1"/>
      <c r="XAS152" s="1"/>
      <c r="XAT152" s="1"/>
      <c r="XAU152" s="1"/>
      <c r="XAV152" s="1"/>
      <c r="XAW152" s="1"/>
      <c r="XAX152" s="1"/>
      <c r="XAY152" s="1"/>
      <c r="XAZ152" s="1"/>
      <c r="XBA152" s="1"/>
      <c r="XBB152" s="1"/>
      <c r="XBC152" s="1"/>
      <c r="XBD152" s="1"/>
      <c r="XBE152" s="1"/>
      <c r="XBF152" s="1"/>
      <c r="XBG152" s="1"/>
      <c r="XBH152" s="1"/>
      <c r="XBI152" s="1"/>
      <c r="XBJ152" s="1"/>
      <c r="XBK152" s="1"/>
      <c r="XBL152" s="1"/>
      <c r="XBM152" s="1"/>
      <c r="XBN152" s="1"/>
      <c r="XBO152" s="1"/>
      <c r="XBP152" s="1"/>
      <c r="XBQ152" s="1"/>
      <c r="XBR152" s="1"/>
      <c r="XBS152" s="1"/>
      <c r="XBT152" s="1"/>
      <c r="XBU152" s="1"/>
      <c r="XBV152" s="1"/>
      <c r="XBW152" s="1"/>
      <c r="XBX152" s="1"/>
      <c r="XBY152" s="1"/>
      <c r="XBZ152" s="1"/>
      <c r="XCA152" s="1"/>
      <c r="XCB152" s="1"/>
      <c r="XCC152" s="1"/>
      <c r="XCD152" s="1"/>
      <c r="XCE152" s="1"/>
      <c r="XCF152" s="1"/>
      <c r="XCG152" s="1"/>
      <c r="XCH152" s="1"/>
      <c r="XCI152" s="1"/>
      <c r="XCJ152" s="1"/>
      <c r="XCK152" s="1"/>
      <c r="XCL152" s="1"/>
      <c r="XCM152" s="1"/>
      <c r="XCN152" s="1"/>
      <c r="XCO152" s="1"/>
      <c r="XCP152" s="1"/>
      <c r="XCQ152" s="1"/>
      <c r="XCR152" s="1"/>
      <c r="XCS152" s="1"/>
      <c r="XCT152" s="1"/>
      <c r="XCU152" s="1"/>
      <c r="XCV152" s="1"/>
      <c r="XCW152" s="1"/>
      <c r="XCX152" s="1"/>
      <c r="XCY152" s="1"/>
      <c r="XCZ152" s="1"/>
      <c r="XDA152" s="1"/>
      <c r="XDB152" s="1"/>
      <c r="XDC152" s="1"/>
      <c r="XDD152" s="1"/>
      <c r="XDE152" s="1"/>
      <c r="XDF152" s="1"/>
      <c r="XDG152" s="1"/>
      <c r="XDH152" s="1"/>
      <c r="XDI152" s="1"/>
      <c r="XDJ152" s="1"/>
      <c r="XDK152" s="1"/>
      <c r="XDL152" s="1"/>
      <c r="XDM152" s="1"/>
      <c r="XDN152" s="1"/>
      <c r="XDO152" s="1"/>
      <c r="XDP152" s="1"/>
      <c r="XDQ152" s="1"/>
      <c r="XDR152" s="1"/>
      <c r="XDS152" s="1"/>
      <c r="XDT152" s="1"/>
      <c r="XDU152" s="1"/>
      <c r="XDV152" s="1"/>
      <c r="XDW152" s="1"/>
      <c r="XDX152" s="1"/>
      <c r="XDY152" s="1"/>
      <c r="XDZ152" s="1"/>
      <c r="XEA152" s="1"/>
      <c r="XEB152" s="1"/>
      <c r="XEC152" s="1"/>
      <c r="XED152" s="1"/>
      <c r="XEE152" s="1"/>
      <c r="XEF152" s="1"/>
      <c r="XEG152" s="1"/>
      <c r="XEH152" s="1"/>
      <c r="XEI152" s="1"/>
      <c r="XEJ152" s="1"/>
      <c r="XEK152" s="1"/>
      <c r="XEL152" s="1"/>
      <c r="XEM152" s="1"/>
      <c r="XEN152" s="1"/>
      <c r="XEO152" s="1"/>
      <c r="XEP152" s="1"/>
      <c r="XEQ152" s="1"/>
      <c r="XER152" s="1"/>
      <c r="XES152" s="1"/>
      <c r="XET152" s="1"/>
      <c r="XEU152" s="1"/>
      <c r="XEV152" s="1"/>
      <c r="XEW152" s="1"/>
      <c r="XEX152" s="1"/>
      <c r="XEY152" s="1"/>
      <c r="XEZ152" s="1"/>
      <c r="XFA152" s="1"/>
      <c r="XFB152" s="1"/>
      <c r="XFC152" s="1"/>
    </row>
    <row r="153" spans="1:150 16226:16383" s="2" customFormat="1" ht="20.25" customHeight="1" x14ac:dyDescent="0.25">
      <c r="A153" s="143">
        <f t="shared" si="1"/>
        <v>24</v>
      </c>
      <c r="B153" s="144"/>
      <c r="C153" s="62" t="s">
        <v>329</v>
      </c>
      <c r="D153" s="100">
        <v>345.6</v>
      </c>
      <c r="E153" s="93">
        <f t="shared" si="0"/>
        <v>3720.0383999999999</v>
      </c>
      <c r="F153" s="87" t="s">
        <v>92</v>
      </c>
      <c r="G153" s="87" t="s">
        <v>92</v>
      </c>
      <c r="H153" s="103">
        <v>45856</v>
      </c>
      <c r="I153" s="1"/>
      <c r="J153" s="1"/>
      <c r="K153" s="1"/>
      <c r="L153" s="1"/>
      <c r="M153" s="1"/>
      <c r="N153" s="1"/>
      <c r="O153" s="1"/>
      <c r="P153" s="1"/>
      <c r="Q153" s="1"/>
      <c r="R153" s="1"/>
      <c r="S153" s="1"/>
      <c r="T153" s="21" t="e">
        <f t="shared" ca="1" si="5"/>
        <v>#REF!</v>
      </c>
      <c r="U153" s="21" t="e">
        <f t="shared" ca="1" si="6"/>
        <v>#REF!</v>
      </c>
      <c r="V153" s="21" t="e">
        <f t="shared" ca="1" si="7"/>
        <v>#REF!</v>
      </c>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c r="BE153" s="1"/>
      <c r="BF153" s="1"/>
      <c r="BG153" s="1"/>
      <c r="BH153" s="1"/>
      <c r="BI153" s="1"/>
      <c r="BJ153" s="1"/>
      <c r="BK153" s="1"/>
      <c r="BL153" s="1"/>
      <c r="BM153" s="1"/>
      <c r="BN153" s="1"/>
      <c r="BO153" s="1"/>
      <c r="BP153" s="1"/>
      <c r="BQ153" s="1"/>
      <c r="BR153" s="1"/>
      <c r="BS153" s="1"/>
      <c r="BT153" s="1"/>
      <c r="BU153" s="1"/>
      <c r="BV153" s="1"/>
      <c r="BW153" s="1"/>
      <c r="BX153" s="1"/>
      <c r="BY153" s="1"/>
      <c r="BZ153" s="1"/>
      <c r="CA153" s="1"/>
      <c r="CB153" s="1"/>
      <c r="CC153" s="1"/>
      <c r="CD153" s="1"/>
      <c r="CE153" s="1"/>
      <c r="CF153" s="1"/>
      <c r="CG153" s="1"/>
      <c r="CH153" s="1"/>
      <c r="CI153" s="1"/>
      <c r="CJ153" s="1"/>
      <c r="CK153" s="1"/>
      <c r="CL153" s="1"/>
      <c r="CM153" s="1"/>
      <c r="CN153" s="1"/>
      <c r="CO153" s="1"/>
      <c r="CP153" s="1"/>
      <c r="CQ153" s="1"/>
      <c r="CR153" s="1"/>
      <c r="CS153" s="1"/>
      <c r="CT153" s="1"/>
      <c r="CU153" s="1"/>
      <c r="CV153" s="1"/>
      <c r="CW153" s="1"/>
      <c r="CX153" s="1"/>
      <c r="CY153" s="1"/>
      <c r="CZ153" s="1"/>
      <c r="DA153" s="1"/>
      <c r="DB153" s="1"/>
      <c r="DC153" s="1"/>
      <c r="DD153" s="1"/>
      <c r="DE153" s="1"/>
      <c r="DF153" s="1"/>
      <c r="DG153" s="1"/>
      <c r="DH153" s="1"/>
      <c r="DI153" s="1"/>
      <c r="DJ153" s="1"/>
      <c r="DK153" s="1"/>
      <c r="DL153" s="1"/>
      <c r="DM153" s="1"/>
      <c r="DN153" s="1"/>
      <c r="DO153" s="1"/>
      <c r="DP153" s="1"/>
      <c r="DQ153" s="1"/>
      <c r="DR153" s="1"/>
      <c r="DS153" s="1"/>
      <c r="DT153" s="1"/>
      <c r="DU153" s="1"/>
      <c r="DV153" s="1"/>
      <c r="DW153" s="1"/>
      <c r="DX153" s="1"/>
      <c r="DY153" s="1"/>
      <c r="DZ153" s="1"/>
      <c r="EA153" s="1"/>
      <c r="EB153" s="1"/>
      <c r="EC153" s="1"/>
      <c r="ED153" s="1"/>
      <c r="EE153" s="1"/>
      <c r="EF153" s="1"/>
      <c r="EG153" s="1"/>
      <c r="EH153" s="1"/>
      <c r="EI153" s="1"/>
      <c r="EJ153" s="1"/>
      <c r="EK153" s="1"/>
      <c r="EL153" s="1"/>
      <c r="EM153" s="1"/>
      <c r="EN153" s="1"/>
      <c r="EO153" s="1"/>
      <c r="EP153" s="1"/>
      <c r="EQ153" s="1"/>
      <c r="ER153" s="1"/>
      <c r="ES153" s="1"/>
      <c r="ET153" s="1"/>
      <c r="WZB153" s="1"/>
      <c r="WZC153" s="1"/>
      <c r="WZD153" s="1"/>
      <c r="WZE153" s="1"/>
      <c r="WZF153" s="1"/>
      <c r="WZG153" s="1"/>
      <c r="WZH153" s="1"/>
      <c r="WZI153" s="1"/>
      <c r="WZJ153" s="1"/>
      <c r="WZK153" s="1"/>
      <c r="WZL153" s="1"/>
      <c r="WZM153" s="1"/>
      <c r="WZN153" s="1"/>
      <c r="WZO153" s="1"/>
      <c r="WZP153" s="1"/>
      <c r="WZQ153" s="1"/>
      <c r="WZR153" s="1"/>
      <c r="WZS153" s="1"/>
      <c r="WZT153" s="1"/>
      <c r="WZU153" s="1"/>
      <c r="WZV153" s="1"/>
      <c r="WZW153" s="1"/>
      <c r="WZX153" s="1"/>
      <c r="WZY153" s="1"/>
      <c r="WZZ153" s="1"/>
      <c r="XAA153" s="1"/>
      <c r="XAB153" s="1"/>
      <c r="XAC153" s="1"/>
      <c r="XAD153" s="1"/>
      <c r="XAE153" s="1"/>
      <c r="XAF153" s="1"/>
      <c r="XAG153" s="1"/>
      <c r="XAH153" s="1"/>
      <c r="XAI153" s="1"/>
      <c r="XAJ153" s="1"/>
      <c r="XAK153" s="1"/>
      <c r="XAL153" s="1"/>
      <c r="XAM153" s="1"/>
      <c r="XAN153" s="1"/>
      <c r="XAO153" s="1"/>
      <c r="XAP153" s="1"/>
      <c r="XAQ153" s="1"/>
      <c r="XAR153" s="1"/>
      <c r="XAS153" s="1"/>
      <c r="XAT153" s="1"/>
      <c r="XAU153" s="1"/>
      <c r="XAV153" s="1"/>
      <c r="XAW153" s="1"/>
      <c r="XAX153" s="1"/>
      <c r="XAY153" s="1"/>
      <c r="XAZ153" s="1"/>
      <c r="XBA153" s="1"/>
      <c r="XBB153" s="1"/>
      <c r="XBC153" s="1"/>
      <c r="XBD153" s="1"/>
      <c r="XBE153" s="1"/>
      <c r="XBF153" s="1"/>
      <c r="XBG153" s="1"/>
      <c r="XBH153" s="1"/>
      <c r="XBI153" s="1"/>
      <c r="XBJ153" s="1"/>
      <c r="XBK153" s="1"/>
      <c r="XBL153" s="1"/>
      <c r="XBM153" s="1"/>
      <c r="XBN153" s="1"/>
      <c r="XBO153" s="1"/>
      <c r="XBP153" s="1"/>
      <c r="XBQ153" s="1"/>
      <c r="XBR153" s="1"/>
      <c r="XBS153" s="1"/>
      <c r="XBT153" s="1"/>
      <c r="XBU153" s="1"/>
      <c r="XBV153" s="1"/>
      <c r="XBW153" s="1"/>
      <c r="XBX153" s="1"/>
      <c r="XBY153" s="1"/>
      <c r="XBZ153" s="1"/>
      <c r="XCA153" s="1"/>
      <c r="XCB153" s="1"/>
      <c r="XCC153" s="1"/>
      <c r="XCD153" s="1"/>
      <c r="XCE153" s="1"/>
      <c r="XCF153" s="1"/>
      <c r="XCG153" s="1"/>
      <c r="XCH153" s="1"/>
      <c r="XCI153" s="1"/>
      <c r="XCJ153" s="1"/>
      <c r="XCK153" s="1"/>
      <c r="XCL153" s="1"/>
      <c r="XCM153" s="1"/>
      <c r="XCN153" s="1"/>
      <c r="XCO153" s="1"/>
      <c r="XCP153" s="1"/>
      <c r="XCQ153" s="1"/>
      <c r="XCR153" s="1"/>
      <c r="XCS153" s="1"/>
      <c r="XCT153" s="1"/>
      <c r="XCU153" s="1"/>
      <c r="XCV153" s="1"/>
      <c r="XCW153" s="1"/>
      <c r="XCX153" s="1"/>
      <c r="XCY153" s="1"/>
      <c r="XCZ153" s="1"/>
      <c r="XDA153" s="1"/>
      <c r="XDB153" s="1"/>
      <c r="XDC153" s="1"/>
      <c r="XDD153" s="1"/>
      <c r="XDE153" s="1"/>
      <c r="XDF153" s="1"/>
      <c r="XDG153" s="1"/>
      <c r="XDH153" s="1"/>
      <c r="XDI153" s="1"/>
      <c r="XDJ153" s="1"/>
      <c r="XDK153" s="1"/>
      <c r="XDL153" s="1"/>
      <c r="XDM153" s="1"/>
      <c r="XDN153" s="1"/>
      <c r="XDO153" s="1"/>
      <c r="XDP153" s="1"/>
      <c r="XDQ153" s="1"/>
      <c r="XDR153" s="1"/>
      <c r="XDS153" s="1"/>
      <c r="XDT153" s="1"/>
      <c r="XDU153" s="1"/>
      <c r="XDV153" s="1"/>
      <c r="XDW153" s="1"/>
      <c r="XDX153" s="1"/>
      <c r="XDY153" s="1"/>
      <c r="XDZ153" s="1"/>
      <c r="XEA153" s="1"/>
      <c r="XEB153" s="1"/>
      <c r="XEC153" s="1"/>
      <c r="XED153" s="1"/>
      <c r="XEE153" s="1"/>
      <c r="XEF153" s="1"/>
      <c r="XEG153" s="1"/>
      <c r="XEH153" s="1"/>
      <c r="XEI153" s="1"/>
      <c r="XEJ153" s="1"/>
      <c r="XEK153" s="1"/>
      <c r="XEL153" s="1"/>
      <c r="XEM153" s="1"/>
      <c r="XEN153" s="1"/>
      <c r="XEO153" s="1"/>
      <c r="XEP153" s="1"/>
      <c r="XEQ153" s="1"/>
      <c r="XER153" s="1"/>
      <c r="XES153" s="1"/>
      <c r="XET153" s="1"/>
      <c r="XEU153" s="1"/>
      <c r="XEV153" s="1"/>
      <c r="XEW153" s="1"/>
      <c r="XEX153" s="1"/>
      <c r="XEY153" s="1"/>
      <c r="XEZ153" s="1"/>
      <c r="XFA153" s="1"/>
      <c r="XFB153" s="1"/>
      <c r="XFC153" s="1"/>
    </row>
    <row r="154" spans="1:150 16226:16383" s="2" customFormat="1" ht="20.25" customHeight="1" x14ac:dyDescent="0.25">
      <c r="A154" s="143">
        <f t="shared" si="1"/>
        <v>25</v>
      </c>
      <c r="B154" s="144"/>
      <c r="C154" s="62" t="s">
        <v>329</v>
      </c>
      <c r="D154" s="100">
        <v>345.6</v>
      </c>
      <c r="E154" s="93">
        <f t="shared" si="0"/>
        <v>3720.0383999999999</v>
      </c>
      <c r="F154" s="87" t="s">
        <v>92</v>
      </c>
      <c r="G154" s="87" t="s">
        <v>92</v>
      </c>
      <c r="H154" s="103">
        <v>45856</v>
      </c>
      <c r="I154" s="1"/>
      <c r="J154" s="1"/>
      <c r="K154" s="1"/>
      <c r="L154" s="1"/>
      <c r="M154" s="1"/>
      <c r="N154" s="1"/>
      <c r="O154" s="1"/>
      <c r="P154" s="1"/>
      <c r="Q154" s="1"/>
      <c r="R154" s="1"/>
      <c r="S154" s="1"/>
      <c r="T154" s="21" t="e">
        <f ca="1">U154&amp;""&amp;" &amp; "&amp;""&amp;V154</f>
        <v>#REF!</v>
      </c>
      <c r="U154"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154"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c r="BE154" s="1"/>
      <c r="BF154" s="1"/>
      <c r="BG154" s="1"/>
      <c r="BH154" s="1"/>
      <c r="BI154" s="1"/>
      <c r="BJ154" s="1"/>
      <c r="BK154" s="1"/>
      <c r="BL154" s="1"/>
      <c r="BM154" s="1"/>
      <c r="BN154" s="1"/>
      <c r="BO154" s="1"/>
      <c r="BP154" s="1"/>
      <c r="BQ154" s="1"/>
      <c r="BR154" s="1"/>
      <c r="BS154" s="1"/>
      <c r="BT154" s="1"/>
      <c r="BU154" s="1"/>
      <c r="BV154" s="1"/>
      <c r="BW154" s="1"/>
      <c r="BX154" s="1"/>
      <c r="BY154" s="1"/>
      <c r="BZ154" s="1"/>
      <c r="CA154" s="1"/>
      <c r="CB154" s="1"/>
      <c r="CC154" s="1"/>
      <c r="CD154" s="1"/>
      <c r="CE154" s="1"/>
      <c r="CF154" s="1"/>
      <c r="CG154" s="1"/>
      <c r="CH154" s="1"/>
      <c r="CI154" s="1"/>
      <c r="CJ154" s="1"/>
      <c r="CK154" s="1"/>
      <c r="CL154" s="1"/>
      <c r="CM154" s="1"/>
      <c r="CN154" s="1"/>
      <c r="CO154" s="1"/>
      <c r="CP154" s="1"/>
      <c r="CQ154" s="1"/>
      <c r="CR154" s="1"/>
      <c r="CS154" s="1"/>
      <c r="CT154" s="1"/>
      <c r="CU154" s="1"/>
      <c r="CV154" s="1"/>
      <c r="CW154" s="1"/>
      <c r="CX154" s="1"/>
      <c r="CY154" s="1"/>
      <c r="CZ154" s="1"/>
      <c r="DA154" s="1"/>
      <c r="DB154" s="1"/>
      <c r="DC154" s="1"/>
      <c r="DD154" s="1"/>
      <c r="DE154" s="1"/>
      <c r="DF154" s="1"/>
      <c r="DG154" s="1"/>
      <c r="DH154" s="1"/>
      <c r="DI154" s="1"/>
      <c r="DJ154" s="1"/>
      <c r="DK154" s="1"/>
      <c r="DL154" s="1"/>
      <c r="DM154" s="1"/>
      <c r="DN154" s="1"/>
      <c r="DO154" s="1"/>
      <c r="DP154" s="1"/>
      <c r="DQ154" s="1"/>
      <c r="DR154" s="1"/>
      <c r="DS154" s="1"/>
      <c r="DT154" s="1"/>
      <c r="DU154" s="1"/>
      <c r="DV154" s="1"/>
      <c r="DW154" s="1"/>
      <c r="DX154" s="1"/>
      <c r="DY154" s="1"/>
      <c r="DZ154" s="1"/>
      <c r="EA154" s="1"/>
      <c r="EB154" s="1"/>
      <c r="EC154" s="1"/>
      <c r="ED154" s="1"/>
      <c r="EE154" s="1"/>
      <c r="EF154" s="1"/>
      <c r="EG154" s="1"/>
      <c r="EH154" s="1"/>
      <c r="EI154" s="1"/>
      <c r="EJ154" s="1"/>
      <c r="EK154" s="1"/>
      <c r="EL154" s="1"/>
      <c r="EM154" s="1"/>
      <c r="EN154" s="1"/>
      <c r="EO154" s="1"/>
      <c r="EP154" s="1"/>
      <c r="EQ154" s="1"/>
      <c r="ER154" s="1"/>
      <c r="ES154" s="1"/>
      <c r="ET154" s="1"/>
      <c r="WZB154" s="1"/>
      <c r="WZC154" s="1"/>
      <c r="WZD154" s="1"/>
      <c r="WZE154" s="1"/>
      <c r="WZF154" s="1"/>
      <c r="WZG154" s="1"/>
      <c r="WZH154" s="1"/>
      <c r="WZI154" s="1"/>
      <c r="WZJ154" s="1"/>
      <c r="WZK154" s="1"/>
      <c r="WZL154" s="1"/>
      <c r="WZM154" s="1"/>
      <c r="WZN154" s="1"/>
      <c r="WZO154" s="1"/>
      <c r="WZP154" s="1"/>
      <c r="WZQ154" s="1"/>
      <c r="WZR154" s="1"/>
      <c r="WZS154" s="1"/>
      <c r="WZT154" s="1"/>
      <c r="WZU154" s="1"/>
      <c r="WZV154" s="1"/>
      <c r="WZW154" s="1"/>
      <c r="WZX154" s="1"/>
      <c r="WZY154" s="1"/>
      <c r="WZZ154" s="1"/>
      <c r="XAA154" s="1"/>
      <c r="XAB154" s="1"/>
      <c r="XAC154" s="1"/>
      <c r="XAD154" s="1"/>
      <c r="XAE154" s="1"/>
      <c r="XAF154" s="1"/>
      <c r="XAG154" s="1"/>
      <c r="XAH154" s="1"/>
      <c r="XAI154" s="1"/>
      <c r="XAJ154" s="1"/>
      <c r="XAK154" s="1"/>
      <c r="XAL154" s="1"/>
      <c r="XAM154" s="1"/>
      <c r="XAN154" s="1"/>
      <c r="XAO154" s="1"/>
      <c r="XAP154" s="1"/>
      <c r="XAQ154" s="1"/>
      <c r="XAR154" s="1"/>
      <c r="XAS154" s="1"/>
      <c r="XAT154" s="1"/>
      <c r="XAU154" s="1"/>
      <c r="XAV154" s="1"/>
      <c r="XAW154" s="1"/>
      <c r="XAX154" s="1"/>
      <c r="XAY154" s="1"/>
      <c r="XAZ154" s="1"/>
      <c r="XBA154" s="1"/>
      <c r="XBB154" s="1"/>
      <c r="XBC154" s="1"/>
      <c r="XBD154" s="1"/>
      <c r="XBE154" s="1"/>
      <c r="XBF154" s="1"/>
      <c r="XBG154" s="1"/>
      <c r="XBH154" s="1"/>
      <c r="XBI154" s="1"/>
      <c r="XBJ154" s="1"/>
      <c r="XBK154" s="1"/>
      <c r="XBL154" s="1"/>
      <c r="XBM154" s="1"/>
      <c r="XBN154" s="1"/>
      <c r="XBO154" s="1"/>
      <c r="XBP154" s="1"/>
      <c r="XBQ154" s="1"/>
      <c r="XBR154" s="1"/>
      <c r="XBS154" s="1"/>
      <c r="XBT154" s="1"/>
      <c r="XBU154" s="1"/>
      <c r="XBV154" s="1"/>
      <c r="XBW154" s="1"/>
      <c r="XBX154" s="1"/>
      <c r="XBY154" s="1"/>
      <c r="XBZ154" s="1"/>
      <c r="XCA154" s="1"/>
      <c r="XCB154" s="1"/>
      <c r="XCC154" s="1"/>
      <c r="XCD154" s="1"/>
      <c r="XCE154" s="1"/>
      <c r="XCF154" s="1"/>
      <c r="XCG154" s="1"/>
      <c r="XCH154" s="1"/>
      <c r="XCI154" s="1"/>
      <c r="XCJ154" s="1"/>
      <c r="XCK154" s="1"/>
      <c r="XCL154" s="1"/>
      <c r="XCM154" s="1"/>
      <c r="XCN154" s="1"/>
      <c r="XCO154" s="1"/>
      <c r="XCP154" s="1"/>
      <c r="XCQ154" s="1"/>
      <c r="XCR154" s="1"/>
      <c r="XCS154" s="1"/>
      <c r="XCT154" s="1"/>
      <c r="XCU154" s="1"/>
      <c r="XCV154" s="1"/>
      <c r="XCW154" s="1"/>
      <c r="XCX154" s="1"/>
      <c r="XCY154" s="1"/>
      <c r="XCZ154" s="1"/>
      <c r="XDA154" s="1"/>
      <c r="XDB154" s="1"/>
      <c r="XDC154" s="1"/>
      <c r="XDD154" s="1"/>
      <c r="XDE154" s="1"/>
      <c r="XDF154" s="1"/>
      <c r="XDG154" s="1"/>
      <c r="XDH154" s="1"/>
      <c r="XDI154" s="1"/>
      <c r="XDJ154" s="1"/>
      <c r="XDK154" s="1"/>
      <c r="XDL154" s="1"/>
      <c r="XDM154" s="1"/>
      <c r="XDN154" s="1"/>
      <c r="XDO154" s="1"/>
      <c r="XDP154" s="1"/>
      <c r="XDQ154" s="1"/>
      <c r="XDR154" s="1"/>
      <c r="XDS154" s="1"/>
      <c r="XDT154" s="1"/>
      <c r="XDU154" s="1"/>
      <c r="XDV154" s="1"/>
      <c r="XDW154" s="1"/>
      <c r="XDX154" s="1"/>
      <c r="XDY154" s="1"/>
      <c r="XDZ154" s="1"/>
      <c r="XEA154" s="1"/>
      <c r="XEB154" s="1"/>
      <c r="XEC154" s="1"/>
      <c r="XED154" s="1"/>
      <c r="XEE154" s="1"/>
      <c r="XEF154" s="1"/>
      <c r="XEG154" s="1"/>
      <c r="XEH154" s="1"/>
      <c r="XEI154" s="1"/>
      <c r="XEJ154" s="1"/>
      <c r="XEK154" s="1"/>
      <c r="XEL154" s="1"/>
      <c r="XEM154" s="1"/>
      <c r="XEN154" s="1"/>
      <c r="XEO154" s="1"/>
      <c r="XEP154" s="1"/>
      <c r="XEQ154" s="1"/>
      <c r="XER154" s="1"/>
      <c r="XES154" s="1"/>
      <c r="XET154" s="1"/>
      <c r="XEU154" s="1"/>
      <c r="XEV154" s="1"/>
      <c r="XEW154" s="1"/>
      <c r="XEX154" s="1"/>
      <c r="XEY154" s="1"/>
      <c r="XEZ154" s="1"/>
      <c r="XFA154" s="1"/>
      <c r="XFB154" s="1"/>
      <c r="XFC154" s="1"/>
    </row>
    <row r="155" spans="1:150 16226:16383" s="2" customFormat="1" ht="20.25" customHeight="1" x14ac:dyDescent="0.25">
      <c r="A155" s="143">
        <f t="shared" si="1"/>
        <v>26</v>
      </c>
      <c r="B155" s="144"/>
      <c r="C155" s="62" t="s">
        <v>329</v>
      </c>
      <c r="D155" s="100">
        <v>345.6</v>
      </c>
      <c r="E155" s="93">
        <f t="shared" si="0"/>
        <v>3720.0383999999999</v>
      </c>
      <c r="F155" s="87" t="s">
        <v>92</v>
      </c>
      <c r="G155" s="87" t="s">
        <v>92</v>
      </c>
      <c r="H155" s="103">
        <v>45856</v>
      </c>
      <c r="I155" s="1"/>
      <c r="J155" s="1"/>
      <c r="K155" s="1"/>
      <c r="L155" s="1"/>
      <c r="M155" s="1"/>
      <c r="N155" s="1"/>
      <c r="O155" s="1"/>
      <c r="P155" s="1"/>
      <c r="Q155" s="1"/>
      <c r="R155" s="1"/>
      <c r="S155" s="1"/>
      <c r="T155" s="21" t="e">
        <f t="shared" ref="T155:T161" ca="1" si="8">U155&amp;""&amp;" &amp; "&amp;""&amp;V155</f>
        <v>#REF!</v>
      </c>
      <c r="U155" s="21" t="e">
        <f ca="1">U154+1</f>
        <v>#REF!</v>
      </c>
      <c r="V155" s="21" t="e">
        <f ca="1">V154+1</f>
        <v>#REF!</v>
      </c>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c r="BE155" s="1"/>
      <c r="BF155" s="1"/>
      <c r="BG155" s="1"/>
      <c r="BH155" s="1"/>
      <c r="BI155" s="1"/>
      <c r="BJ155" s="1"/>
      <c r="BK155" s="1"/>
      <c r="BL155" s="1"/>
      <c r="BM155" s="1"/>
      <c r="BN155" s="1"/>
      <c r="BO155" s="1"/>
      <c r="BP155" s="1"/>
      <c r="BQ155" s="1"/>
      <c r="BR155" s="1"/>
      <c r="BS155" s="1"/>
      <c r="BT155" s="1"/>
      <c r="BU155" s="1"/>
      <c r="BV155" s="1"/>
      <c r="BW155" s="1"/>
      <c r="BX155" s="1"/>
      <c r="BY155" s="1"/>
      <c r="BZ155" s="1"/>
      <c r="CA155" s="1"/>
      <c r="CB155" s="1"/>
      <c r="CC155" s="1"/>
      <c r="CD155" s="1"/>
      <c r="CE155" s="1"/>
      <c r="CF155" s="1"/>
      <c r="CG155" s="1"/>
      <c r="CH155" s="1"/>
      <c r="CI155" s="1"/>
      <c r="CJ155" s="1"/>
      <c r="CK155" s="1"/>
      <c r="CL155" s="1"/>
      <c r="CM155" s="1"/>
      <c r="CN155" s="1"/>
      <c r="CO155" s="1"/>
      <c r="CP155" s="1"/>
      <c r="CQ155" s="1"/>
      <c r="CR155" s="1"/>
      <c r="CS155" s="1"/>
      <c r="CT155" s="1"/>
      <c r="CU155" s="1"/>
      <c r="CV155" s="1"/>
      <c r="CW155" s="1"/>
      <c r="CX155" s="1"/>
      <c r="CY155" s="1"/>
      <c r="CZ155" s="1"/>
      <c r="DA155" s="1"/>
      <c r="DB155" s="1"/>
      <c r="DC155" s="1"/>
      <c r="DD155" s="1"/>
      <c r="DE155" s="1"/>
      <c r="DF155" s="1"/>
      <c r="DG155" s="1"/>
      <c r="DH155" s="1"/>
      <c r="DI155" s="1"/>
      <c r="DJ155" s="1"/>
      <c r="DK155" s="1"/>
      <c r="DL155" s="1"/>
      <c r="DM155" s="1"/>
      <c r="DN155" s="1"/>
      <c r="DO155" s="1"/>
      <c r="DP155" s="1"/>
      <c r="DQ155" s="1"/>
      <c r="DR155" s="1"/>
      <c r="DS155" s="1"/>
      <c r="DT155" s="1"/>
      <c r="DU155" s="1"/>
      <c r="DV155" s="1"/>
      <c r="DW155" s="1"/>
      <c r="DX155" s="1"/>
      <c r="DY155" s="1"/>
      <c r="DZ155" s="1"/>
      <c r="EA155" s="1"/>
      <c r="EB155" s="1"/>
      <c r="EC155" s="1"/>
      <c r="ED155" s="1"/>
      <c r="EE155" s="1"/>
      <c r="EF155" s="1"/>
      <c r="EG155" s="1"/>
      <c r="EH155" s="1"/>
      <c r="EI155" s="1"/>
      <c r="EJ155" s="1"/>
      <c r="EK155" s="1"/>
      <c r="EL155" s="1"/>
      <c r="EM155" s="1"/>
      <c r="EN155" s="1"/>
      <c r="EO155" s="1"/>
      <c r="EP155" s="1"/>
      <c r="EQ155" s="1"/>
      <c r="ER155" s="1"/>
      <c r="ES155" s="1"/>
      <c r="ET155" s="1"/>
      <c r="WZB155" s="1"/>
      <c r="WZC155" s="1"/>
      <c r="WZD155" s="1"/>
      <c r="WZE155" s="1"/>
      <c r="WZF155" s="1"/>
      <c r="WZG155" s="1"/>
      <c r="WZH155" s="1"/>
      <c r="WZI155" s="1"/>
      <c r="WZJ155" s="1"/>
      <c r="WZK155" s="1"/>
      <c r="WZL155" s="1"/>
      <c r="WZM155" s="1"/>
      <c r="WZN155" s="1"/>
      <c r="WZO155" s="1"/>
      <c r="WZP155" s="1"/>
      <c r="WZQ155" s="1"/>
      <c r="WZR155" s="1"/>
      <c r="WZS155" s="1"/>
      <c r="WZT155" s="1"/>
      <c r="WZU155" s="1"/>
      <c r="WZV155" s="1"/>
      <c r="WZW155" s="1"/>
      <c r="WZX155" s="1"/>
      <c r="WZY155" s="1"/>
      <c r="WZZ155" s="1"/>
      <c r="XAA155" s="1"/>
      <c r="XAB155" s="1"/>
      <c r="XAC155" s="1"/>
      <c r="XAD155" s="1"/>
      <c r="XAE155" s="1"/>
      <c r="XAF155" s="1"/>
      <c r="XAG155" s="1"/>
      <c r="XAH155" s="1"/>
      <c r="XAI155" s="1"/>
      <c r="XAJ155" s="1"/>
      <c r="XAK155" s="1"/>
      <c r="XAL155" s="1"/>
      <c r="XAM155" s="1"/>
      <c r="XAN155" s="1"/>
      <c r="XAO155" s="1"/>
      <c r="XAP155" s="1"/>
      <c r="XAQ155" s="1"/>
      <c r="XAR155" s="1"/>
      <c r="XAS155" s="1"/>
      <c r="XAT155" s="1"/>
      <c r="XAU155" s="1"/>
      <c r="XAV155" s="1"/>
      <c r="XAW155" s="1"/>
      <c r="XAX155" s="1"/>
      <c r="XAY155" s="1"/>
      <c r="XAZ155" s="1"/>
      <c r="XBA155" s="1"/>
      <c r="XBB155" s="1"/>
      <c r="XBC155" s="1"/>
      <c r="XBD155" s="1"/>
      <c r="XBE155" s="1"/>
      <c r="XBF155" s="1"/>
      <c r="XBG155" s="1"/>
      <c r="XBH155" s="1"/>
      <c r="XBI155" s="1"/>
      <c r="XBJ155" s="1"/>
      <c r="XBK155" s="1"/>
      <c r="XBL155" s="1"/>
      <c r="XBM155" s="1"/>
      <c r="XBN155" s="1"/>
      <c r="XBO155" s="1"/>
      <c r="XBP155" s="1"/>
      <c r="XBQ155" s="1"/>
      <c r="XBR155" s="1"/>
      <c r="XBS155" s="1"/>
      <c r="XBT155" s="1"/>
      <c r="XBU155" s="1"/>
      <c r="XBV155" s="1"/>
      <c r="XBW155" s="1"/>
      <c r="XBX155" s="1"/>
      <c r="XBY155" s="1"/>
      <c r="XBZ155" s="1"/>
      <c r="XCA155" s="1"/>
      <c r="XCB155" s="1"/>
      <c r="XCC155" s="1"/>
      <c r="XCD155" s="1"/>
      <c r="XCE155" s="1"/>
      <c r="XCF155" s="1"/>
      <c r="XCG155" s="1"/>
      <c r="XCH155" s="1"/>
      <c r="XCI155" s="1"/>
      <c r="XCJ155" s="1"/>
      <c r="XCK155" s="1"/>
      <c r="XCL155" s="1"/>
      <c r="XCM155" s="1"/>
      <c r="XCN155" s="1"/>
      <c r="XCO155" s="1"/>
      <c r="XCP155" s="1"/>
      <c r="XCQ155" s="1"/>
      <c r="XCR155" s="1"/>
      <c r="XCS155" s="1"/>
      <c r="XCT155" s="1"/>
      <c r="XCU155" s="1"/>
      <c r="XCV155" s="1"/>
      <c r="XCW155" s="1"/>
      <c r="XCX155" s="1"/>
      <c r="XCY155" s="1"/>
      <c r="XCZ155" s="1"/>
      <c r="XDA155" s="1"/>
      <c r="XDB155" s="1"/>
      <c r="XDC155" s="1"/>
      <c r="XDD155" s="1"/>
      <c r="XDE155" s="1"/>
      <c r="XDF155" s="1"/>
      <c r="XDG155" s="1"/>
      <c r="XDH155" s="1"/>
      <c r="XDI155" s="1"/>
      <c r="XDJ155" s="1"/>
      <c r="XDK155" s="1"/>
      <c r="XDL155" s="1"/>
      <c r="XDM155" s="1"/>
      <c r="XDN155" s="1"/>
      <c r="XDO155" s="1"/>
      <c r="XDP155" s="1"/>
      <c r="XDQ155" s="1"/>
      <c r="XDR155" s="1"/>
      <c r="XDS155" s="1"/>
      <c r="XDT155" s="1"/>
      <c r="XDU155" s="1"/>
      <c r="XDV155" s="1"/>
      <c r="XDW155" s="1"/>
      <c r="XDX155" s="1"/>
      <c r="XDY155" s="1"/>
      <c r="XDZ155" s="1"/>
      <c r="XEA155" s="1"/>
      <c r="XEB155" s="1"/>
      <c r="XEC155" s="1"/>
      <c r="XED155" s="1"/>
      <c r="XEE155" s="1"/>
      <c r="XEF155" s="1"/>
      <c r="XEG155" s="1"/>
      <c r="XEH155" s="1"/>
      <c r="XEI155" s="1"/>
      <c r="XEJ155" s="1"/>
      <c r="XEK155" s="1"/>
      <c r="XEL155" s="1"/>
      <c r="XEM155" s="1"/>
      <c r="XEN155" s="1"/>
      <c r="XEO155" s="1"/>
      <c r="XEP155" s="1"/>
      <c r="XEQ155" s="1"/>
      <c r="XER155" s="1"/>
      <c r="XES155" s="1"/>
      <c r="XET155" s="1"/>
      <c r="XEU155" s="1"/>
      <c r="XEV155" s="1"/>
      <c r="XEW155" s="1"/>
      <c r="XEX155" s="1"/>
      <c r="XEY155" s="1"/>
      <c r="XEZ155" s="1"/>
      <c r="XFA155" s="1"/>
      <c r="XFB155" s="1"/>
      <c r="XFC155" s="1"/>
    </row>
    <row r="156" spans="1:150 16226:16383" s="2" customFormat="1" ht="20.25" customHeight="1" x14ac:dyDescent="0.25">
      <c r="A156" s="143">
        <f t="shared" si="1"/>
        <v>27</v>
      </c>
      <c r="B156" s="144"/>
      <c r="C156" s="62" t="s">
        <v>329</v>
      </c>
      <c r="D156" s="100">
        <v>349.53</v>
      </c>
      <c r="E156" s="93">
        <f t="shared" si="0"/>
        <v>3762.3409199999996</v>
      </c>
      <c r="F156" s="87" t="s">
        <v>92</v>
      </c>
      <c r="G156" s="87" t="s">
        <v>92</v>
      </c>
      <c r="H156" s="103">
        <v>45856</v>
      </c>
      <c r="I156" s="1"/>
      <c r="J156" s="1"/>
      <c r="K156" s="1"/>
      <c r="L156" s="1"/>
      <c r="M156" s="1"/>
      <c r="N156" s="1"/>
      <c r="O156" s="1"/>
      <c r="P156" s="1"/>
      <c r="Q156" s="1"/>
      <c r="R156" s="1"/>
      <c r="S156" s="1"/>
      <c r="T156" s="21" t="e">
        <f t="shared" ca="1" si="8"/>
        <v>#REF!</v>
      </c>
      <c r="U156" s="21" t="e">
        <f t="shared" ref="U156:U170" ca="1" si="9">U155+1</f>
        <v>#REF!</v>
      </c>
      <c r="V156" s="21" t="e">
        <f t="shared" ref="V156:V170" ca="1" si="10">V155+1</f>
        <v>#REF!</v>
      </c>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c r="BF156" s="1"/>
      <c r="BG156" s="1"/>
      <c r="BH156" s="1"/>
      <c r="BI156" s="1"/>
      <c r="BJ156" s="1"/>
      <c r="BK156" s="1"/>
      <c r="BL156" s="1"/>
      <c r="BM156" s="1"/>
      <c r="BN156" s="1"/>
      <c r="BO156" s="1"/>
      <c r="BP156" s="1"/>
      <c r="BQ156" s="1"/>
      <c r="BR156" s="1"/>
      <c r="BS156" s="1"/>
      <c r="BT156" s="1"/>
      <c r="BU156" s="1"/>
      <c r="BV156" s="1"/>
      <c r="BW156" s="1"/>
      <c r="BX156" s="1"/>
      <c r="BY156" s="1"/>
      <c r="BZ156" s="1"/>
      <c r="CA156" s="1"/>
      <c r="CB156" s="1"/>
      <c r="CC156" s="1"/>
      <c r="CD156" s="1"/>
      <c r="CE156" s="1"/>
      <c r="CF156" s="1"/>
      <c r="CG156" s="1"/>
      <c r="CH156" s="1"/>
      <c r="CI156" s="1"/>
      <c r="CJ156" s="1"/>
      <c r="CK156" s="1"/>
      <c r="CL156" s="1"/>
      <c r="CM156" s="1"/>
      <c r="CN156" s="1"/>
      <c r="CO156" s="1"/>
      <c r="CP156" s="1"/>
      <c r="CQ156" s="1"/>
      <c r="CR156" s="1"/>
      <c r="CS156" s="1"/>
      <c r="CT156" s="1"/>
      <c r="CU156" s="1"/>
      <c r="CV156" s="1"/>
      <c r="CW156" s="1"/>
      <c r="CX156" s="1"/>
      <c r="CY156" s="1"/>
      <c r="CZ156" s="1"/>
      <c r="DA156" s="1"/>
      <c r="DB156" s="1"/>
      <c r="DC156" s="1"/>
      <c r="DD156" s="1"/>
      <c r="DE156" s="1"/>
      <c r="DF156" s="1"/>
      <c r="DG156" s="1"/>
      <c r="DH156" s="1"/>
      <c r="DI156" s="1"/>
      <c r="DJ156" s="1"/>
      <c r="DK156" s="1"/>
      <c r="DL156" s="1"/>
      <c r="DM156" s="1"/>
      <c r="DN156" s="1"/>
      <c r="DO156" s="1"/>
      <c r="DP156" s="1"/>
      <c r="DQ156" s="1"/>
      <c r="DR156" s="1"/>
      <c r="DS156" s="1"/>
      <c r="DT156" s="1"/>
      <c r="DU156" s="1"/>
      <c r="DV156" s="1"/>
      <c r="DW156" s="1"/>
      <c r="DX156" s="1"/>
      <c r="DY156" s="1"/>
      <c r="DZ156" s="1"/>
      <c r="EA156" s="1"/>
      <c r="EB156" s="1"/>
      <c r="EC156" s="1"/>
      <c r="ED156" s="1"/>
      <c r="EE156" s="1"/>
      <c r="EF156" s="1"/>
      <c r="EG156" s="1"/>
      <c r="EH156" s="1"/>
      <c r="EI156" s="1"/>
      <c r="EJ156" s="1"/>
      <c r="EK156" s="1"/>
      <c r="EL156" s="1"/>
      <c r="EM156" s="1"/>
      <c r="EN156" s="1"/>
      <c r="EO156" s="1"/>
      <c r="EP156" s="1"/>
      <c r="EQ156" s="1"/>
      <c r="ER156" s="1"/>
      <c r="ES156" s="1"/>
      <c r="ET156" s="1"/>
      <c r="WZB156" s="1"/>
      <c r="WZC156" s="1"/>
      <c r="WZD156" s="1"/>
      <c r="WZE156" s="1"/>
      <c r="WZF156" s="1"/>
      <c r="WZG156" s="1"/>
      <c r="WZH156" s="1"/>
      <c r="WZI156" s="1"/>
      <c r="WZJ156" s="1"/>
      <c r="WZK156" s="1"/>
      <c r="WZL156" s="1"/>
      <c r="WZM156" s="1"/>
      <c r="WZN156" s="1"/>
      <c r="WZO156" s="1"/>
      <c r="WZP156" s="1"/>
      <c r="WZQ156" s="1"/>
      <c r="WZR156" s="1"/>
      <c r="WZS156" s="1"/>
      <c r="WZT156" s="1"/>
      <c r="WZU156" s="1"/>
      <c r="WZV156" s="1"/>
      <c r="WZW156" s="1"/>
      <c r="WZX156" s="1"/>
      <c r="WZY156" s="1"/>
      <c r="WZZ156" s="1"/>
      <c r="XAA156" s="1"/>
      <c r="XAB156" s="1"/>
      <c r="XAC156" s="1"/>
      <c r="XAD156" s="1"/>
      <c r="XAE156" s="1"/>
      <c r="XAF156" s="1"/>
      <c r="XAG156" s="1"/>
      <c r="XAH156" s="1"/>
      <c r="XAI156" s="1"/>
      <c r="XAJ156" s="1"/>
      <c r="XAK156" s="1"/>
      <c r="XAL156" s="1"/>
      <c r="XAM156" s="1"/>
      <c r="XAN156" s="1"/>
      <c r="XAO156" s="1"/>
      <c r="XAP156" s="1"/>
      <c r="XAQ156" s="1"/>
      <c r="XAR156" s="1"/>
      <c r="XAS156" s="1"/>
      <c r="XAT156" s="1"/>
      <c r="XAU156" s="1"/>
      <c r="XAV156" s="1"/>
      <c r="XAW156" s="1"/>
      <c r="XAX156" s="1"/>
      <c r="XAY156" s="1"/>
      <c r="XAZ156" s="1"/>
      <c r="XBA156" s="1"/>
      <c r="XBB156" s="1"/>
      <c r="XBC156" s="1"/>
      <c r="XBD156" s="1"/>
      <c r="XBE156" s="1"/>
      <c r="XBF156" s="1"/>
      <c r="XBG156" s="1"/>
      <c r="XBH156" s="1"/>
      <c r="XBI156" s="1"/>
      <c r="XBJ156" s="1"/>
      <c r="XBK156" s="1"/>
      <c r="XBL156" s="1"/>
      <c r="XBM156" s="1"/>
      <c r="XBN156" s="1"/>
      <c r="XBO156" s="1"/>
      <c r="XBP156" s="1"/>
      <c r="XBQ156" s="1"/>
      <c r="XBR156" s="1"/>
      <c r="XBS156" s="1"/>
      <c r="XBT156" s="1"/>
      <c r="XBU156" s="1"/>
      <c r="XBV156" s="1"/>
      <c r="XBW156" s="1"/>
      <c r="XBX156" s="1"/>
      <c r="XBY156" s="1"/>
      <c r="XBZ156" s="1"/>
      <c r="XCA156" s="1"/>
      <c r="XCB156" s="1"/>
      <c r="XCC156" s="1"/>
      <c r="XCD156" s="1"/>
      <c r="XCE156" s="1"/>
      <c r="XCF156" s="1"/>
      <c r="XCG156" s="1"/>
      <c r="XCH156" s="1"/>
      <c r="XCI156" s="1"/>
      <c r="XCJ156" s="1"/>
      <c r="XCK156" s="1"/>
      <c r="XCL156" s="1"/>
      <c r="XCM156" s="1"/>
      <c r="XCN156" s="1"/>
      <c r="XCO156" s="1"/>
      <c r="XCP156" s="1"/>
      <c r="XCQ156" s="1"/>
      <c r="XCR156" s="1"/>
      <c r="XCS156" s="1"/>
      <c r="XCT156" s="1"/>
      <c r="XCU156" s="1"/>
      <c r="XCV156" s="1"/>
      <c r="XCW156" s="1"/>
      <c r="XCX156" s="1"/>
      <c r="XCY156" s="1"/>
      <c r="XCZ156" s="1"/>
      <c r="XDA156" s="1"/>
      <c r="XDB156" s="1"/>
      <c r="XDC156" s="1"/>
      <c r="XDD156" s="1"/>
      <c r="XDE156" s="1"/>
      <c r="XDF156" s="1"/>
      <c r="XDG156" s="1"/>
      <c r="XDH156" s="1"/>
      <c r="XDI156" s="1"/>
      <c r="XDJ156" s="1"/>
      <c r="XDK156" s="1"/>
      <c r="XDL156" s="1"/>
      <c r="XDM156" s="1"/>
      <c r="XDN156" s="1"/>
      <c r="XDO156" s="1"/>
      <c r="XDP156" s="1"/>
      <c r="XDQ156" s="1"/>
      <c r="XDR156" s="1"/>
      <c r="XDS156" s="1"/>
      <c r="XDT156" s="1"/>
      <c r="XDU156" s="1"/>
      <c r="XDV156" s="1"/>
      <c r="XDW156" s="1"/>
      <c r="XDX156" s="1"/>
      <c r="XDY156" s="1"/>
      <c r="XDZ156" s="1"/>
      <c r="XEA156" s="1"/>
      <c r="XEB156" s="1"/>
      <c r="XEC156" s="1"/>
      <c r="XED156" s="1"/>
      <c r="XEE156" s="1"/>
      <c r="XEF156" s="1"/>
      <c r="XEG156" s="1"/>
      <c r="XEH156" s="1"/>
      <c r="XEI156" s="1"/>
      <c r="XEJ156" s="1"/>
      <c r="XEK156" s="1"/>
      <c r="XEL156" s="1"/>
      <c r="XEM156" s="1"/>
      <c r="XEN156" s="1"/>
      <c r="XEO156" s="1"/>
      <c r="XEP156" s="1"/>
      <c r="XEQ156" s="1"/>
      <c r="XER156" s="1"/>
      <c r="XES156" s="1"/>
      <c r="XET156" s="1"/>
      <c r="XEU156" s="1"/>
      <c r="XEV156" s="1"/>
      <c r="XEW156" s="1"/>
      <c r="XEX156" s="1"/>
      <c r="XEY156" s="1"/>
      <c r="XEZ156" s="1"/>
      <c r="XFA156" s="1"/>
      <c r="XFB156" s="1"/>
      <c r="XFC156" s="1"/>
    </row>
    <row r="157" spans="1:150 16226:16383" s="2" customFormat="1" ht="20.25" customHeight="1" x14ac:dyDescent="0.25">
      <c r="A157" s="143">
        <f t="shared" si="1"/>
        <v>28</v>
      </c>
      <c r="B157" s="144"/>
      <c r="C157" s="62" t="s">
        <v>329</v>
      </c>
      <c r="D157" s="100">
        <v>732.73</v>
      </c>
      <c r="E157" s="93">
        <f t="shared" si="0"/>
        <v>7887.1057199999996</v>
      </c>
      <c r="F157" s="87" t="s">
        <v>92</v>
      </c>
      <c r="G157" s="87" t="s">
        <v>92</v>
      </c>
      <c r="H157" s="103">
        <v>45856</v>
      </c>
      <c r="I157" s="1"/>
      <c r="J157" s="1"/>
      <c r="K157" s="1"/>
      <c r="L157" s="1"/>
      <c r="M157" s="1"/>
      <c r="N157" s="1"/>
      <c r="O157" s="1"/>
      <c r="P157" s="1"/>
      <c r="Q157" s="1"/>
      <c r="R157" s="1"/>
      <c r="S157" s="1"/>
      <c r="T157" s="21" t="e">
        <f t="shared" ca="1" si="8"/>
        <v>#REF!</v>
      </c>
      <c r="U157" s="21" t="e">
        <f t="shared" ca="1" si="9"/>
        <v>#REF!</v>
      </c>
      <c r="V157" s="21" t="e">
        <f t="shared" ca="1" si="10"/>
        <v>#REF!</v>
      </c>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c r="BF157" s="1"/>
      <c r="BG157" s="1"/>
      <c r="BH157" s="1"/>
      <c r="BI157" s="1"/>
      <c r="BJ157" s="1"/>
      <c r="BK157" s="1"/>
      <c r="BL157" s="1"/>
      <c r="BM157" s="1"/>
      <c r="BN157" s="1"/>
      <c r="BO157" s="1"/>
      <c r="BP157" s="1"/>
      <c r="BQ157" s="1"/>
      <c r="BR157" s="1"/>
      <c r="BS157" s="1"/>
      <c r="BT157" s="1"/>
      <c r="BU157" s="1"/>
      <c r="BV157" s="1"/>
      <c r="BW157" s="1"/>
      <c r="BX157" s="1"/>
      <c r="BY157" s="1"/>
      <c r="BZ157" s="1"/>
      <c r="CA157" s="1"/>
      <c r="CB157" s="1"/>
      <c r="CC157" s="1"/>
      <c r="CD157" s="1"/>
      <c r="CE157" s="1"/>
      <c r="CF157" s="1"/>
      <c r="CG157" s="1"/>
      <c r="CH157" s="1"/>
      <c r="CI157" s="1"/>
      <c r="CJ157" s="1"/>
      <c r="CK157" s="1"/>
      <c r="CL157" s="1"/>
      <c r="CM157" s="1"/>
      <c r="CN157" s="1"/>
      <c r="CO157" s="1"/>
      <c r="CP157" s="1"/>
      <c r="CQ157" s="1"/>
      <c r="CR157" s="1"/>
      <c r="CS157" s="1"/>
      <c r="CT157" s="1"/>
      <c r="CU157" s="1"/>
      <c r="CV157" s="1"/>
      <c r="CW157" s="1"/>
      <c r="CX157" s="1"/>
      <c r="CY157" s="1"/>
      <c r="CZ157" s="1"/>
      <c r="DA157" s="1"/>
      <c r="DB157" s="1"/>
      <c r="DC157" s="1"/>
      <c r="DD157" s="1"/>
      <c r="DE157" s="1"/>
      <c r="DF157" s="1"/>
      <c r="DG157" s="1"/>
      <c r="DH157" s="1"/>
      <c r="DI157" s="1"/>
      <c r="DJ157" s="1"/>
      <c r="DK157" s="1"/>
      <c r="DL157" s="1"/>
      <c r="DM157" s="1"/>
      <c r="DN157" s="1"/>
      <c r="DO157" s="1"/>
      <c r="DP157" s="1"/>
      <c r="DQ157" s="1"/>
      <c r="DR157" s="1"/>
      <c r="DS157" s="1"/>
      <c r="DT157" s="1"/>
      <c r="DU157" s="1"/>
      <c r="DV157" s="1"/>
      <c r="DW157" s="1"/>
      <c r="DX157" s="1"/>
      <c r="DY157" s="1"/>
      <c r="DZ157" s="1"/>
      <c r="EA157" s="1"/>
      <c r="EB157" s="1"/>
      <c r="EC157" s="1"/>
      <c r="ED157" s="1"/>
      <c r="EE157" s="1"/>
      <c r="EF157" s="1"/>
      <c r="EG157" s="1"/>
      <c r="EH157" s="1"/>
      <c r="EI157" s="1"/>
      <c r="EJ157" s="1"/>
      <c r="EK157" s="1"/>
      <c r="EL157" s="1"/>
      <c r="EM157" s="1"/>
      <c r="EN157" s="1"/>
      <c r="EO157" s="1"/>
      <c r="EP157" s="1"/>
      <c r="EQ157" s="1"/>
      <c r="ER157" s="1"/>
      <c r="ES157" s="1"/>
      <c r="ET157" s="1"/>
      <c r="WZB157" s="1"/>
      <c r="WZC157" s="1"/>
      <c r="WZD157" s="1"/>
      <c r="WZE157" s="1"/>
      <c r="WZF157" s="1"/>
      <c r="WZG157" s="1"/>
      <c r="WZH157" s="1"/>
      <c r="WZI157" s="1"/>
      <c r="WZJ157" s="1"/>
      <c r="WZK157" s="1"/>
      <c r="WZL157" s="1"/>
      <c r="WZM157" s="1"/>
      <c r="WZN157" s="1"/>
      <c r="WZO157" s="1"/>
      <c r="WZP157" s="1"/>
      <c r="WZQ157" s="1"/>
      <c r="WZR157" s="1"/>
      <c r="WZS157" s="1"/>
      <c r="WZT157" s="1"/>
      <c r="WZU157" s="1"/>
      <c r="WZV157" s="1"/>
      <c r="WZW157" s="1"/>
      <c r="WZX157" s="1"/>
      <c r="WZY157" s="1"/>
      <c r="WZZ157" s="1"/>
      <c r="XAA157" s="1"/>
      <c r="XAB157" s="1"/>
      <c r="XAC157" s="1"/>
      <c r="XAD157" s="1"/>
      <c r="XAE157" s="1"/>
      <c r="XAF157" s="1"/>
      <c r="XAG157" s="1"/>
      <c r="XAH157" s="1"/>
      <c r="XAI157" s="1"/>
      <c r="XAJ157" s="1"/>
      <c r="XAK157" s="1"/>
      <c r="XAL157" s="1"/>
      <c r="XAM157" s="1"/>
      <c r="XAN157" s="1"/>
      <c r="XAO157" s="1"/>
      <c r="XAP157" s="1"/>
      <c r="XAQ157" s="1"/>
      <c r="XAR157" s="1"/>
      <c r="XAS157" s="1"/>
      <c r="XAT157" s="1"/>
      <c r="XAU157" s="1"/>
      <c r="XAV157" s="1"/>
      <c r="XAW157" s="1"/>
      <c r="XAX157" s="1"/>
      <c r="XAY157" s="1"/>
      <c r="XAZ157" s="1"/>
      <c r="XBA157" s="1"/>
      <c r="XBB157" s="1"/>
      <c r="XBC157" s="1"/>
      <c r="XBD157" s="1"/>
      <c r="XBE157" s="1"/>
      <c r="XBF157" s="1"/>
      <c r="XBG157" s="1"/>
      <c r="XBH157" s="1"/>
      <c r="XBI157" s="1"/>
      <c r="XBJ157" s="1"/>
      <c r="XBK157" s="1"/>
      <c r="XBL157" s="1"/>
      <c r="XBM157" s="1"/>
      <c r="XBN157" s="1"/>
      <c r="XBO157" s="1"/>
      <c r="XBP157" s="1"/>
      <c r="XBQ157" s="1"/>
      <c r="XBR157" s="1"/>
      <c r="XBS157" s="1"/>
      <c r="XBT157" s="1"/>
      <c r="XBU157" s="1"/>
      <c r="XBV157" s="1"/>
      <c r="XBW157" s="1"/>
      <c r="XBX157" s="1"/>
      <c r="XBY157" s="1"/>
      <c r="XBZ157" s="1"/>
      <c r="XCA157" s="1"/>
      <c r="XCB157" s="1"/>
      <c r="XCC157" s="1"/>
      <c r="XCD157" s="1"/>
      <c r="XCE157" s="1"/>
      <c r="XCF157" s="1"/>
      <c r="XCG157" s="1"/>
      <c r="XCH157" s="1"/>
      <c r="XCI157" s="1"/>
      <c r="XCJ157" s="1"/>
      <c r="XCK157" s="1"/>
      <c r="XCL157" s="1"/>
      <c r="XCM157" s="1"/>
      <c r="XCN157" s="1"/>
      <c r="XCO157" s="1"/>
      <c r="XCP157" s="1"/>
      <c r="XCQ157" s="1"/>
      <c r="XCR157" s="1"/>
      <c r="XCS157" s="1"/>
      <c r="XCT157" s="1"/>
      <c r="XCU157" s="1"/>
      <c r="XCV157" s="1"/>
      <c r="XCW157" s="1"/>
      <c r="XCX157" s="1"/>
      <c r="XCY157" s="1"/>
      <c r="XCZ157" s="1"/>
      <c r="XDA157" s="1"/>
      <c r="XDB157" s="1"/>
      <c r="XDC157" s="1"/>
      <c r="XDD157" s="1"/>
      <c r="XDE157" s="1"/>
      <c r="XDF157" s="1"/>
      <c r="XDG157" s="1"/>
      <c r="XDH157" s="1"/>
      <c r="XDI157" s="1"/>
      <c r="XDJ157" s="1"/>
      <c r="XDK157" s="1"/>
      <c r="XDL157" s="1"/>
      <c r="XDM157" s="1"/>
      <c r="XDN157" s="1"/>
      <c r="XDO157" s="1"/>
      <c r="XDP157" s="1"/>
      <c r="XDQ157" s="1"/>
      <c r="XDR157" s="1"/>
      <c r="XDS157" s="1"/>
      <c r="XDT157" s="1"/>
      <c r="XDU157" s="1"/>
      <c r="XDV157" s="1"/>
      <c r="XDW157" s="1"/>
      <c r="XDX157" s="1"/>
      <c r="XDY157" s="1"/>
      <c r="XDZ157" s="1"/>
      <c r="XEA157" s="1"/>
      <c r="XEB157" s="1"/>
      <c r="XEC157" s="1"/>
      <c r="XED157" s="1"/>
      <c r="XEE157" s="1"/>
      <c r="XEF157" s="1"/>
      <c r="XEG157" s="1"/>
      <c r="XEH157" s="1"/>
      <c r="XEI157" s="1"/>
      <c r="XEJ157" s="1"/>
      <c r="XEK157" s="1"/>
      <c r="XEL157" s="1"/>
      <c r="XEM157" s="1"/>
      <c r="XEN157" s="1"/>
      <c r="XEO157" s="1"/>
      <c r="XEP157" s="1"/>
      <c r="XEQ157" s="1"/>
      <c r="XER157" s="1"/>
      <c r="XES157" s="1"/>
      <c r="XET157" s="1"/>
      <c r="XEU157" s="1"/>
      <c r="XEV157" s="1"/>
      <c r="XEW157" s="1"/>
      <c r="XEX157" s="1"/>
      <c r="XEY157" s="1"/>
      <c r="XEZ157" s="1"/>
      <c r="XFA157" s="1"/>
      <c r="XFB157" s="1"/>
      <c r="XFC157" s="1"/>
    </row>
    <row r="158" spans="1:150 16226:16383" s="2" customFormat="1" ht="20.25" customHeight="1" x14ac:dyDescent="0.25">
      <c r="A158" s="143">
        <f t="shared" si="1"/>
        <v>29</v>
      </c>
      <c r="B158" s="144"/>
      <c r="C158" s="62" t="s">
        <v>329</v>
      </c>
      <c r="D158" s="100">
        <v>346.16</v>
      </c>
      <c r="E158" s="93">
        <f t="shared" si="0"/>
        <v>3726.0662400000001</v>
      </c>
      <c r="F158" s="87" t="s">
        <v>92</v>
      </c>
      <c r="G158" s="87" t="s">
        <v>92</v>
      </c>
      <c r="H158" s="103">
        <v>45856</v>
      </c>
      <c r="I158" s="1"/>
      <c r="J158" s="1"/>
      <c r="K158" s="1"/>
      <c r="L158" s="1"/>
      <c r="M158" s="1"/>
      <c r="N158" s="1"/>
      <c r="O158" s="1"/>
      <c r="P158" s="1"/>
      <c r="Q158" s="1"/>
      <c r="R158" s="1"/>
      <c r="S158" s="1"/>
      <c r="T158" s="21" t="e">
        <f t="shared" ca="1" si="8"/>
        <v>#REF!</v>
      </c>
      <c r="U158" s="21" t="e">
        <f t="shared" ca="1" si="9"/>
        <v>#REF!</v>
      </c>
      <c r="V158" s="21" t="e">
        <f t="shared" ca="1" si="10"/>
        <v>#REF!</v>
      </c>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c r="BF158" s="1"/>
      <c r="BG158" s="1"/>
      <c r="BH158" s="1"/>
      <c r="BI158" s="1"/>
      <c r="BJ158" s="1"/>
      <c r="BK158" s="1"/>
      <c r="BL158" s="1"/>
      <c r="BM158" s="1"/>
      <c r="BN158" s="1"/>
      <c r="BO158" s="1"/>
      <c r="BP158" s="1"/>
      <c r="BQ158" s="1"/>
      <c r="BR158" s="1"/>
      <c r="BS158" s="1"/>
      <c r="BT158" s="1"/>
      <c r="BU158" s="1"/>
      <c r="BV158" s="1"/>
      <c r="BW158" s="1"/>
      <c r="BX158" s="1"/>
      <c r="BY158" s="1"/>
      <c r="BZ158" s="1"/>
      <c r="CA158" s="1"/>
      <c r="CB158" s="1"/>
      <c r="CC158" s="1"/>
      <c r="CD158" s="1"/>
      <c r="CE158" s="1"/>
      <c r="CF158" s="1"/>
      <c r="CG158" s="1"/>
      <c r="CH158" s="1"/>
      <c r="CI158" s="1"/>
      <c r="CJ158" s="1"/>
      <c r="CK158" s="1"/>
      <c r="CL158" s="1"/>
      <c r="CM158" s="1"/>
      <c r="CN158" s="1"/>
      <c r="CO158" s="1"/>
      <c r="CP158" s="1"/>
      <c r="CQ158" s="1"/>
      <c r="CR158" s="1"/>
      <c r="CS158" s="1"/>
      <c r="CT158" s="1"/>
      <c r="CU158" s="1"/>
      <c r="CV158" s="1"/>
      <c r="CW158" s="1"/>
      <c r="CX158" s="1"/>
      <c r="CY158" s="1"/>
      <c r="CZ158" s="1"/>
      <c r="DA158" s="1"/>
      <c r="DB158" s="1"/>
      <c r="DC158" s="1"/>
      <c r="DD158" s="1"/>
      <c r="DE158" s="1"/>
      <c r="DF158" s="1"/>
      <c r="DG158" s="1"/>
      <c r="DH158" s="1"/>
      <c r="DI158" s="1"/>
      <c r="DJ158" s="1"/>
      <c r="DK158" s="1"/>
      <c r="DL158" s="1"/>
      <c r="DM158" s="1"/>
      <c r="DN158" s="1"/>
      <c r="DO158" s="1"/>
      <c r="DP158" s="1"/>
      <c r="DQ158" s="1"/>
      <c r="DR158" s="1"/>
      <c r="DS158" s="1"/>
      <c r="DT158" s="1"/>
      <c r="DU158" s="1"/>
      <c r="DV158" s="1"/>
      <c r="DW158" s="1"/>
      <c r="DX158" s="1"/>
      <c r="DY158" s="1"/>
      <c r="DZ158" s="1"/>
      <c r="EA158" s="1"/>
      <c r="EB158" s="1"/>
      <c r="EC158" s="1"/>
      <c r="ED158" s="1"/>
      <c r="EE158" s="1"/>
      <c r="EF158" s="1"/>
      <c r="EG158" s="1"/>
      <c r="EH158" s="1"/>
      <c r="EI158" s="1"/>
      <c r="EJ158" s="1"/>
      <c r="EK158" s="1"/>
      <c r="EL158" s="1"/>
      <c r="EM158" s="1"/>
      <c r="EN158" s="1"/>
      <c r="EO158" s="1"/>
      <c r="EP158" s="1"/>
      <c r="EQ158" s="1"/>
      <c r="ER158" s="1"/>
      <c r="ES158" s="1"/>
      <c r="ET158" s="1"/>
      <c r="WZB158" s="1"/>
      <c r="WZC158" s="1"/>
      <c r="WZD158" s="1"/>
      <c r="WZE158" s="1"/>
      <c r="WZF158" s="1"/>
      <c r="WZG158" s="1"/>
      <c r="WZH158" s="1"/>
      <c r="WZI158" s="1"/>
      <c r="WZJ158" s="1"/>
      <c r="WZK158" s="1"/>
      <c r="WZL158" s="1"/>
      <c r="WZM158" s="1"/>
      <c r="WZN158" s="1"/>
      <c r="WZO158" s="1"/>
      <c r="WZP158" s="1"/>
      <c r="WZQ158" s="1"/>
      <c r="WZR158" s="1"/>
      <c r="WZS158" s="1"/>
      <c r="WZT158" s="1"/>
      <c r="WZU158" s="1"/>
      <c r="WZV158" s="1"/>
      <c r="WZW158" s="1"/>
      <c r="WZX158" s="1"/>
      <c r="WZY158" s="1"/>
      <c r="WZZ158" s="1"/>
      <c r="XAA158" s="1"/>
      <c r="XAB158" s="1"/>
      <c r="XAC158" s="1"/>
      <c r="XAD158" s="1"/>
      <c r="XAE158" s="1"/>
      <c r="XAF158" s="1"/>
      <c r="XAG158" s="1"/>
      <c r="XAH158" s="1"/>
      <c r="XAI158" s="1"/>
      <c r="XAJ158" s="1"/>
      <c r="XAK158" s="1"/>
      <c r="XAL158" s="1"/>
      <c r="XAM158" s="1"/>
      <c r="XAN158" s="1"/>
      <c r="XAO158" s="1"/>
      <c r="XAP158" s="1"/>
      <c r="XAQ158" s="1"/>
      <c r="XAR158" s="1"/>
      <c r="XAS158" s="1"/>
      <c r="XAT158" s="1"/>
      <c r="XAU158" s="1"/>
      <c r="XAV158" s="1"/>
      <c r="XAW158" s="1"/>
      <c r="XAX158" s="1"/>
      <c r="XAY158" s="1"/>
      <c r="XAZ158" s="1"/>
      <c r="XBA158" s="1"/>
      <c r="XBB158" s="1"/>
      <c r="XBC158" s="1"/>
      <c r="XBD158" s="1"/>
      <c r="XBE158" s="1"/>
      <c r="XBF158" s="1"/>
      <c r="XBG158" s="1"/>
      <c r="XBH158" s="1"/>
      <c r="XBI158" s="1"/>
      <c r="XBJ158" s="1"/>
      <c r="XBK158" s="1"/>
      <c r="XBL158" s="1"/>
      <c r="XBM158" s="1"/>
      <c r="XBN158" s="1"/>
      <c r="XBO158" s="1"/>
      <c r="XBP158" s="1"/>
      <c r="XBQ158" s="1"/>
      <c r="XBR158" s="1"/>
      <c r="XBS158" s="1"/>
      <c r="XBT158" s="1"/>
      <c r="XBU158" s="1"/>
      <c r="XBV158" s="1"/>
      <c r="XBW158" s="1"/>
      <c r="XBX158" s="1"/>
      <c r="XBY158" s="1"/>
      <c r="XBZ158" s="1"/>
      <c r="XCA158" s="1"/>
      <c r="XCB158" s="1"/>
      <c r="XCC158" s="1"/>
      <c r="XCD158" s="1"/>
      <c r="XCE158" s="1"/>
      <c r="XCF158" s="1"/>
      <c r="XCG158" s="1"/>
      <c r="XCH158" s="1"/>
      <c r="XCI158" s="1"/>
      <c r="XCJ158" s="1"/>
      <c r="XCK158" s="1"/>
      <c r="XCL158" s="1"/>
      <c r="XCM158" s="1"/>
      <c r="XCN158" s="1"/>
      <c r="XCO158" s="1"/>
      <c r="XCP158" s="1"/>
      <c r="XCQ158" s="1"/>
      <c r="XCR158" s="1"/>
      <c r="XCS158" s="1"/>
      <c r="XCT158" s="1"/>
      <c r="XCU158" s="1"/>
      <c r="XCV158" s="1"/>
      <c r="XCW158" s="1"/>
      <c r="XCX158" s="1"/>
      <c r="XCY158" s="1"/>
      <c r="XCZ158" s="1"/>
      <c r="XDA158" s="1"/>
      <c r="XDB158" s="1"/>
      <c r="XDC158" s="1"/>
      <c r="XDD158" s="1"/>
      <c r="XDE158" s="1"/>
      <c r="XDF158" s="1"/>
      <c r="XDG158" s="1"/>
      <c r="XDH158" s="1"/>
      <c r="XDI158" s="1"/>
      <c r="XDJ158" s="1"/>
      <c r="XDK158" s="1"/>
      <c r="XDL158" s="1"/>
      <c r="XDM158" s="1"/>
      <c r="XDN158" s="1"/>
      <c r="XDO158" s="1"/>
      <c r="XDP158" s="1"/>
      <c r="XDQ158" s="1"/>
      <c r="XDR158" s="1"/>
      <c r="XDS158" s="1"/>
      <c r="XDT158" s="1"/>
      <c r="XDU158" s="1"/>
      <c r="XDV158" s="1"/>
      <c r="XDW158" s="1"/>
      <c r="XDX158" s="1"/>
      <c r="XDY158" s="1"/>
      <c r="XDZ158" s="1"/>
      <c r="XEA158" s="1"/>
      <c r="XEB158" s="1"/>
      <c r="XEC158" s="1"/>
      <c r="XED158" s="1"/>
      <c r="XEE158" s="1"/>
      <c r="XEF158" s="1"/>
      <c r="XEG158" s="1"/>
      <c r="XEH158" s="1"/>
      <c r="XEI158" s="1"/>
      <c r="XEJ158" s="1"/>
      <c r="XEK158" s="1"/>
      <c r="XEL158" s="1"/>
      <c r="XEM158" s="1"/>
      <c r="XEN158" s="1"/>
      <c r="XEO158" s="1"/>
      <c r="XEP158" s="1"/>
      <c r="XEQ158" s="1"/>
      <c r="XER158" s="1"/>
      <c r="XES158" s="1"/>
      <c r="XET158" s="1"/>
      <c r="XEU158" s="1"/>
      <c r="XEV158" s="1"/>
      <c r="XEW158" s="1"/>
      <c r="XEX158" s="1"/>
      <c r="XEY158" s="1"/>
      <c r="XEZ158" s="1"/>
      <c r="XFA158" s="1"/>
      <c r="XFB158" s="1"/>
      <c r="XFC158" s="1"/>
    </row>
    <row r="159" spans="1:150 16226:16383" s="2" customFormat="1" ht="20.25" customHeight="1" x14ac:dyDescent="0.25">
      <c r="A159" s="143">
        <f t="shared" si="1"/>
        <v>30</v>
      </c>
      <c r="B159" s="144"/>
      <c r="C159" s="62" t="s">
        <v>329</v>
      </c>
      <c r="D159" s="100">
        <v>665.07</v>
      </c>
      <c r="E159" s="93">
        <f t="shared" si="0"/>
        <v>7158.8134799999998</v>
      </c>
      <c r="F159" s="87" t="s">
        <v>92</v>
      </c>
      <c r="G159" s="87" t="s">
        <v>92</v>
      </c>
      <c r="H159" s="103">
        <v>45856</v>
      </c>
      <c r="I159" s="1"/>
      <c r="J159" s="1"/>
      <c r="K159" s="1"/>
      <c r="L159" s="1"/>
      <c r="M159" s="1"/>
      <c r="N159" s="1"/>
      <c r="O159" s="1"/>
      <c r="P159" s="1"/>
      <c r="Q159" s="1"/>
      <c r="R159" s="1"/>
      <c r="S159" s="1"/>
      <c r="T159" s="21" t="e">
        <f t="shared" ca="1" si="8"/>
        <v>#REF!</v>
      </c>
      <c r="U159" s="21" t="e">
        <f t="shared" ca="1" si="9"/>
        <v>#REF!</v>
      </c>
      <c r="V159" s="21" t="e">
        <f t="shared" ca="1" si="10"/>
        <v>#REF!</v>
      </c>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c r="BF159" s="1"/>
      <c r="BG159" s="1"/>
      <c r="BH159" s="1"/>
      <c r="BI159" s="1"/>
      <c r="BJ159" s="1"/>
      <c r="BK159" s="1"/>
      <c r="BL159" s="1"/>
      <c r="BM159" s="1"/>
      <c r="BN159" s="1"/>
      <c r="BO159" s="1"/>
      <c r="BP159" s="1"/>
      <c r="BQ159" s="1"/>
      <c r="BR159" s="1"/>
      <c r="BS159" s="1"/>
      <c r="BT159" s="1"/>
      <c r="BU159" s="1"/>
      <c r="BV159" s="1"/>
      <c r="BW159" s="1"/>
      <c r="BX159" s="1"/>
      <c r="BY159" s="1"/>
      <c r="BZ159" s="1"/>
      <c r="CA159" s="1"/>
      <c r="CB159" s="1"/>
      <c r="CC159" s="1"/>
      <c r="CD159" s="1"/>
      <c r="CE159" s="1"/>
      <c r="CF159" s="1"/>
      <c r="CG159" s="1"/>
      <c r="CH159" s="1"/>
      <c r="CI159" s="1"/>
      <c r="CJ159" s="1"/>
      <c r="CK159" s="1"/>
      <c r="CL159" s="1"/>
      <c r="CM159" s="1"/>
      <c r="CN159" s="1"/>
      <c r="CO159" s="1"/>
      <c r="CP159" s="1"/>
      <c r="CQ159" s="1"/>
      <c r="CR159" s="1"/>
      <c r="CS159" s="1"/>
      <c r="CT159" s="1"/>
      <c r="CU159" s="1"/>
      <c r="CV159" s="1"/>
      <c r="CW159" s="1"/>
      <c r="CX159" s="1"/>
      <c r="CY159" s="1"/>
      <c r="CZ159" s="1"/>
      <c r="DA159" s="1"/>
      <c r="DB159" s="1"/>
      <c r="DC159" s="1"/>
      <c r="DD159" s="1"/>
      <c r="DE159" s="1"/>
      <c r="DF159" s="1"/>
      <c r="DG159" s="1"/>
      <c r="DH159" s="1"/>
      <c r="DI159" s="1"/>
      <c r="DJ159" s="1"/>
      <c r="DK159" s="1"/>
      <c r="DL159" s="1"/>
      <c r="DM159" s="1"/>
      <c r="DN159" s="1"/>
      <c r="DO159" s="1"/>
      <c r="DP159" s="1"/>
      <c r="DQ159" s="1"/>
      <c r="DR159" s="1"/>
      <c r="DS159" s="1"/>
      <c r="DT159" s="1"/>
      <c r="DU159" s="1"/>
      <c r="DV159" s="1"/>
      <c r="DW159" s="1"/>
      <c r="DX159" s="1"/>
      <c r="DY159" s="1"/>
      <c r="DZ159" s="1"/>
      <c r="EA159" s="1"/>
      <c r="EB159" s="1"/>
      <c r="EC159" s="1"/>
      <c r="ED159" s="1"/>
      <c r="EE159" s="1"/>
      <c r="EF159" s="1"/>
      <c r="EG159" s="1"/>
      <c r="EH159" s="1"/>
      <c r="EI159" s="1"/>
      <c r="EJ159" s="1"/>
      <c r="EK159" s="1"/>
      <c r="EL159" s="1"/>
      <c r="EM159" s="1"/>
      <c r="EN159" s="1"/>
      <c r="EO159" s="1"/>
      <c r="EP159" s="1"/>
      <c r="EQ159" s="1"/>
      <c r="ER159" s="1"/>
      <c r="ES159" s="1"/>
      <c r="ET159" s="1"/>
      <c r="WZB159" s="1"/>
      <c r="WZC159" s="1"/>
      <c r="WZD159" s="1"/>
      <c r="WZE159" s="1"/>
      <c r="WZF159" s="1"/>
      <c r="WZG159" s="1"/>
      <c r="WZH159" s="1"/>
      <c r="WZI159" s="1"/>
      <c r="WZJ159" s="1"/>
      <c r="WZK159" s="1"/>
      <c r="WZL159" s="1"/>
      <c r="WZM159" s="1"/>
      <c r="WZN159" s="1"/>
      <c r="WZO159" s="1"/>
      <c r="WZP159" s="1"/>
      <c r="WZQ159" s="1"/>
      <c r="WZR159" s="1"/>
      <c r="WZS159" s="1"/>
      <c r="WZT159" s="1"/>
      <c r="WZU159" s="1"/>
      <c r="WZV159" s="1"/>
      <c r="WZW159" s="1"/>
      <c r="WZX159" s="1"/>
      <c r="WZY159" s="1"/>
      <c r="WZZ159" s="1"/>
      <c r="XAA159" s="1"/>
      <c r="XAB159" s="1"/>
      <c r="XAC159" s="1"/>
      <c r="XAD159" s="1"/>
      <c r="XAE159" s="1"/>
      <c r="XAF159" s="1"/>
      <c r="XAG159" s="1"/>
      <c r="XAH159" s="1"/>
      <c r="XAI159" s="1"/>
      <c r="XAJ159" s="1"/>
      <c r="XAK159" s="1"/>
      <c r="XAL159" s="1"/>
      <c r="XAM159" s="1"/>
      <c r="XAN159" s="1"/>
      <c r="XAO159" s="1"/>
      <c r="XAP159" s="1"/>
      <c r="XAQ159" s="1"/>
      <c r="XAR159" s="1"/>
      <c r="XAS159" s="1"/>
      <c r="XAT159" s="1"/>
      <c r="XAU159" s="1"/>
      <c r="XAV159" s="1"/>
      <c r="XAW159" s="1"/>
      <c r="XAX159" s="1"/>
      <c r="XAY159" s="1"/>
      <c r="XAZ159" s="1"/>
      <c r="XBA159" s="1"/>
      <c r="XBB159" s="1"/>
      <c r="XBC159" s="1"/>
      <c r="XBD159" s="1"/>
      <c r="XBE159" s="1"/>
      <c r="XBF159" s="1"/>
      <c r="XBG159" s="1"/>
      <c r="XBH159" s="1"/>
      <c r="XBI159" s="1"/>
      <c r="XBJ159" s="1"/>
      <c r="XBK159" s="1"/>
      <c r="XBL159" s="1"/>
      <c r="XBM159" s="1"/>
      <c r="XBN159" s="1"/>
      <c r="XBO159" s="1"/>
      <c r="XBP159" s="1"/>
      <c r="XBQ159" s="1"/>
      <c r="XBR159" s="1"/>
      <c r="XBS159" s="1"/>
      <c r="XBT159" s="1"/>
      <c r="XBU159" s="1"/>
      <c r="XBV159" s="1"/>
      <c r="XBW159" s="1"/>
      <c r="XBX159" s="1"/>
      <c r="XBY159" s="1"/>
      <c r="XBZ159" s="1"/>
      <c r="XCA159" s="1"/>
      <c r="XCB159" s="1"/>
      <c r="XCC159" s="1"/>
      <c r="XCD159" s="1"/>
      <c r="XCE159" s="1"/>
      <c r="XCF159" s="1"/>
      <c r="XCG159" s="1"/>
      <c r="XCH159" s="1"/>
      <c r="XCI159" s="1"/>
      <c r="XCJ159" s="1"/>
      <c r="XCK159" s="1"/>
      <c r="XCL159" s="1"/>
      <c r="XCM159" s="1"/>
      <c r="XCN159" s="1"/>
      <c r="XCO159" s="1"/>
      <c r="XCP159" s="1"/>
      <c r="XCQ159" s="1"/>
      <c r="XCR159" s="1"/>
      <c r="XCS159" s="1"/>
      <c r="XCT159" s="1"/>
      <c r="XCU159" s="1"/>
      <c r="XCV159" s="1"/>
      <c r="XCW159" s="1"/>
      <c r="XCX159" s="1"/>
      <c r="XCY159" s="1"/>
      <c r="XCZ159" s="1"/>
      <c r="XDA159" s="1"/>
      <c r="XDB159" s="1"/>
      <c r="XDC159" s="1"/>
      <c r="XDD159" s="1"/>
      <c r="XDE159" s="1"/>
      <c r="XDF159" s="1"/>
      <c r="XDG159" s="1"/>
      <c r="XDH159" s="1"/>
      <c r="XDI159" s="1"/>
      <c r="XDJ159" s="1"/>
      <c r="XDK159" s="1"/>
      <c r="XDL159" s="1"/>
      <c r="XDM159" s="1"/>
      <c r="XDN159" s="1"/>
      <c r="XDO159" s="1"/>
      <c r="XDP159" s="1"/>
      <c r="XDQ159" s="1"/>
      <c r="XDR159" s="1"/>
      <c r="XDS159" s="1"/>
      <c r="XDT159" s="1"/>
      <c r="XDU159" s="1"/>
      <c r="XDV159" s="1"/>
      <c r="XDW159" s="1"/>
      <c r="XDX159" s="1"/>
      <c r="XDY159" s="1"/>
      <c r="XDZ159" s="1"/>
      <c r="XEA159" s="1"/>
      <c r="XEB159" s="1"/>
      <c r="XEC159" s="1"/>
      <c r="XED159" s="1"/>
      <c r="XEE159" s="1"/>
      <c r="XEF159" s="1"/>
      <c r="XEG159" s="1"/>
      <c r="XEH159" s="1"/>
      <c r="XEI159" s="1"/>
      <c r="XEJ159" s="1"/>
      <c r="XEK159" s="1"/>
      <c r="XEL159" s="1"/>
      <c r="XEM159" s="1"/>
      <c r="XEN159" s="1"/>
      <c r="XEO159" s="1"/>
      <c r="XEP159" s="1"/>
      <c r="XEQ159" s="1"/>
      <c r="XER159" s="1"/>
      <c r="XES159" s="1"/>
      <c r="XET159" s="1"/>
      <c r="XEU159" s="1"/>
      <c r="XEV159" s="1"/>
      <c r="XEW159" s="1"/>
      <c r="XEX159" s="1"/>
      <c r="XEY159" s="1"/>
      <c r="XEZ159" s="1"/>
      <c r="XFA159" s="1"/>
      <c r="XFB159" s="1"/>
      <c r="XFC159" s="1"/>
    </row>
    <row r="160" spans="1:150 16226:16383" s="2" customFormat="1" ht="20.25" customHeight="1" x14ac:dyDescent="0.25">
      <c r="A160" s="143">
        <f t="shared" si="1"/>
        <v>31</v>
      </c>
      <c r="B160" s="144"/>
      <c r="C160" s="62" t="s">
        <v>329</v>
      </c>
      <c r="D160" s="100">
        <v>524.65</v>
      </c>
      <c r="E160" s="93">
        <f t="shared" si="0"/>
        <v>5647.3325999999997</v>
      </c>
      <c r="F160" s="87" t="s">
        <v>92</v>
      </c>
      <c r="G160" s="87" t="s">
        <v>92</v>
      </c>
      <c r="H160" s="103">
        <v>45856</v>
      </c>
      <c r="I160" s="1"/>
      <c r="J160" s="1"/>
      <c r="K160" s="1"/>
      <c r="L160" s="1"/>
      <c r="M160" s="1"/>
      <c r="N160" s="1"/>
      <c r="O160" s="1"/>
      <c r="P160" s="1"/>
      <c r="Q160" s="1"/>
      <c r="R160" s="1"/>
      <c r="S160" s="1"/>
      <c r="T160" s="21" t="e">
        <f t="shared" ca="1" si="8"/>
        <v>#REF!</v>
      </c>
      <c r="U160" s="21" t="e">
        <f t="shared" ca="1" si="9"/>
        <v>#REF!</v>
      </c>
      <c r="V160" s="21" t="e">
        <f t="shared" ca="1" si="10"/>
        <v>#REF!</v>
      </c>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c r="BF160" s="1"/>
      <c r="BG160" s="1"/>
      <c r="BH160" s="1"/>
      <c r="BI160" s="1"/>
      <c r="BJ160" s="1"/>
      <c r="BK160" s="1"/>
      <c r="BL160" s="1"/>
      <c r="BM160" s="1"/>
      <c r="BN160" s="1"/>
      <c r="BO160" s="1"/>
      <c r="BP160" s="1"/>
      <c r="BQ160" s="1"/>
      <c r="BR160" s="1"/>
      <c r="BS160" s="1"/>
      <c r="BT160" s="1"/>
      <c r="BU160" s="1"/>
      <c r="BV160" s="1"/>
      <c r="BW160" s="1"/>
      <c r="BX160" s="1"/>
      <c r="BY160" s="1"/>
      <c r="BZ160" s="1"/>
      <c r="CA160" s="1"/>
      <c r="CB160" s="1"/>
      <c r="CC160" s="1"/>
      <c r="CD160" s="1"/>
      <c r="CE160" s="1"/>
      <c r="CF160" s="1"/>
      <c r="CG160" s="1"/>
      <c r="CH160" s="1"/>
      <c r="CI160" s="1"/>
      <c r="CJ160" s="1"/>
      <c r="CK160" s="1"/>
      <c r="CL160" s="1"/>
      <c r="CM160" s="1"/>
      <c r="CN160" s="1"/>
      <c r="CO160" s="1"/>
      <c r="CP160" s="1"/>
      <c r="CQ160" s="1"/>
      <c r="CR160" s="1"/>
      <c r="CS160" s="1"/>
      <c r="CT160" s="1"/>
      <c r="CU160" s="1"/>
      <c r="CV160" s="1"/>
      <c r="CW160" s="1"/>
      <c r="CX160" s="1"/>
      <c r="CY160" s="1"/>
      <c r="CZ160" s="1"/>
      <c r="DA160" s="1"/>
      <c r="DB160" s="1"/>
      <c r="DC160" s="1"/>
      <c r="DD160" s="1"/>
      <c r="DE160" s="1"/>
      <c r="DF160" s="1"/>
      <c r="DG160" s="1"/>
      <c r="DH160" s="1"/>
      <c r="DI160" s="1"/>
      <c r="DJ160" s="1"/>
      <c r="DK160" s="1"/>
      <c r="DL160" s="1"/>
      <c r="DM160" s="1"/>
      <c r="DN160" s="1"/>
      <c r="DO160" s="1"/>
      <c r="DP160" s="1"/>
      <c r="DQ160" s="1"/>
      <c r="DR160" s="1"/>
      <c r="DS160" s="1"/>
      <c r="DT160" s="1"/>
      <c r="DU160" s="1"/>
      <c r="DV160" s="1"/>
      <c r="DW160" s="1"/>
      <c r="DX160" s="1"/>
      <c r="DY160" s="1"/>
      <c r="DZ160" s="1"/>
      <c r="EA160" s="1"/>
      <c r="EB160" s="1"/>
      <c r="EC160" s="1"/>
      <c r="ED160" s="1"/>
      <c r="EE160" s="1"/>
      <c r="EF160" s="1"/>
      <c r="EG160" s="1"/>
      <c r="EH160" s="1"/>
      <c r="EI160" s="1"/>
      <c r="EJ160" s="1"/>
      <c r="EK160" s="1"/>
      <c r="EL160" s="1"/>
      <c r="EM160" s="1"/>
      <c r="EN160" s="1"/>
      <c r="EO160" s="1"/>
      <c r="EP160" s="1"/>
      <c r="EQ160" s="1"/>
      <c r="ER160" s="1"/>
      <c r="ES160" s="1"/>
      <c r="ET160" s="1"/>
      <c r="WZB160" s="1"/>
      <c r="WZC160" s="1"/>
      <c r="WZD160" s="1"/>
      <c r="WZE160" s="1"/>
      <c r="WZF160" s="1"/>
      <c r="WZG160" s="1"/>
      <c r="WZH160" s="1"/>
      <c r="WZI160" s="1"/>
      <c r="WZJ160" s="1"/>
      <c r="WZK160" s="1"/>
      <c r="WZL160" s="1"/>
      <c r="WZM160" s="1"/>
      <c r="WZN160" s="1"/>
      <c r="WZO160" s="1"/>
      <c r="WZP160" s="1"/>
      <c r="WZQ160" s="1"/>
      <c r="WZR160" s="1"/>
      <c r="WZS160" s="1"/>
      <c r="WZT160" s="1"/>
      <c r="WZU160" s="1"/>
      <c r="WZV160" s="1"/>
      <c r="WZW160" s="1"/>
      <c r="WZX160" s="1"/>
      <c r="WZY160" s="1"/>
      <c r="WZZ160" s="1"/>
      <c r="XAA160" s="1"/>
      <c r="XAB160" s="1"/>
      <c r="XAC160" s="1"/>
      <c r="XAD160" s="1"/>
      <c r="XAE160" s="1"/>
      <c r="XAF160" s="1"/>
      <c r="XAG160" s="1"/>
      <c r="XAH160" s="1"/>
      <c r="XAI160" s="1"/>
      <c r="XAJ160" s="1"/>
      <c r="XAK160" s="1"/>
      <c r="XAL160" s="1"/>
      <c r="XAM160" s="1"/>
      <c r="XAN160" s="1"/>
      <c r="XAO160" s="1"/>
      <c r="XAP160" s="1"/>
      <c r="XAQ160" s="1"/>
      <c r="XAR160" s="1"/>
      <c r="XAS160" s="1"/>
      <c r="XAT160" s="1"/>
      <c r="XAU160" s="1"/>
      <c r="XAV160" s="1"/>
      <c r="XAW160" s="1"/>
      <c r="XAX160" s="1"/>
      <c r="XAY160" s="1"/>
      <c r="XAZ160" s="1"/>
      <c r="XBA160" s="1"/>
      <c r="XBB160" s="1"/>
      <c r="XBC160" s="1"/>
      <c r="XBD160" s="1"/>
      <c r="XBE160" s="1"/>
      <c r="XBF160" s="1"/>
      <c r="XBG160" s="1"/>
      <c r="XBH160" s="1"/>
      <c r="XBI160" s="1"/>
      <c r="XBJ160" s="1"/>
      <c r="XBK160" s="1"/>
      <c r="XBL160" s="1"/>
      <c r="XBM160" s="1"/>
      <c r="XBN160" s="1"/>
      <c r="XBO160" s="1"/>
      <c r="XBP160" s="1"/>
      <c r="XBQ160" s="1"/>
      <c r="XBR160" s="1"/>
      <c r="XBS160" s="1"/>
      <c r="XBT160" s="1"/>
      <c r="XBU160" s="1"/>
      <c r="XBV160" s="1"/>
      <c r="XBW160" s="1"/>
      <c r="XBX160" s="1"/>
      <c r="XBY160" s="1"/>
      <c r="XBZ160" s="1"/>
      <c r="XCA160" s="1"/>
      <c r="XCB160" s="1"/>
      <c r="XCC160" s="1"/>
      <c r="XCD160" s="1"/>
      <c r="XCE160" s="1"/>
      <c r="XCF160" s="1"/>
      <c r="XCG160" s="1"/>
      <c r="XCH160" s="1"/>
      <c r="XCI160" s="1"/>
      <c r="XCJ160" s="1"/>
      <c r="XCK160" s="1"/>
      <c r="XCL160" s="1"/>
      <c r="XCM160" s="1"/>
      <c r="XCN160" s="1"/>
      <c r="XCO160" s="1"/>
      <c r="XCP160" s="1"/>
      <c r="XCQ160" s="1"/>
      <c r="XCR160" s="1"/>
      <c r="XCS160" s="1"/>
      <c r="XCT160" s="1"/>
      <c r="XCU160" s="1"/>
      <c r="XCV160" s="1"/>
      <c r="XCW160" s="1"/>
      <c r="XCX160" s="1"/>
      <c r="XCY160" s="1"/>
      <c r="XCZ160" s="1"/>
      <c r="XDA160" s="1"/>
      <c r="XDB160" s="1"/>
      <c r="XDC160" s="1"/>
      <c r="XDD160" s="1"/>
      <c r="XDE160" s="1"/>
      <c r="XDF160" s="1"/>
      <c r="XDG160" s="1"/>
      <c r="XDH160" s="1"/>
      <c r="XDI160" s="1"/>
      <c r="XDJ160" s="1"/>
      <c r="XDK160" s="1"/>
      <c r="XDL160" s="1"/>
      <c r="XDM160" s="1"/>
      <c r="XDN160" s="1"/>
      <c r="XDO160" s="1"/>
      <c r="XDP160" s="1"/>
      <c r="XDQ160" s="1"/>
      <c r="XDR160" s="1"/>
      <c r="XDS160" s="1"/>
      <c r="XDT160" s="1"/>
      <c r="XDU160" s="1"/>
      <c r="XDV160" s="1"/>
      <c r="XDW160" s="1"/>
      <c r="XDX160" s="1"/>
      <c r="XDY160" s="1"/>
      <c r="XDZ160" s="1"/>
      <c r="XEA160" s="1"/>
      <c r="XEB160" s="1"/>
      <c r="XEC160" s="1"/>
      <c r="XED160" s="1"/>
      <c r="XEE160" s="1"/>
      <c r="XEF160" s="1"/>
      <c r="XEG160" s="1"/>
      <c r="XEH160" s="1"/>
      <c r="XEI160" s="1"/>
      <c r="XEJ160" s="1"/>
      <c r="XEK160" s="1"/>
      <c r="XEL160" s="1"/>
      <c r="XEM160" s="1"/>
      <c r="XEN160" s="1"/>
      <c r="XEO160" s="1"/>
      <c r="XEP160" s="1"/>
      <c r="XEQ160" s="1"/>
      <c r="XER160" s="1"/>
      <c r="XES160" s="1"/>
      <c r="XET160" s="1"/>
      <c r="XEU160" s="1"/>
      <c r="XEV160" s="1"/>
      <c r="XEW160" s="1"/>
      <c r="XEX160" s="1"/>
      <c r="XEY160" s="1"/>
      <c r="XEZ160" s="1"/>
      <c r="XFA160" s="1"/>
      <c r="XFB160" s="1"/>
      <c r="XFC160" s="1"/>
    </row>
    <row r="161" spans="1:150 16226:16383" s="2" customFormat="1" ht="20.25" customHeight="1" x14ac:dyDescent="0.25">
      <c r="A161" s="143">
        <f t="shared" si="1"/>
        <v>32</v>
      </c>
      <c r="B161" s="144"/>
      <c r="C161" s="62" t="s">
        <v>329</v>
      </c>
      <c r="D161" s="100">
        <v>461.55</v>
      </c>
      <c r="E161" s="93">
        <f t="shared" si="0"/>
        <v>4968.1242000000002</v>
      </c>
      <c r="F161" s="87" t="s">
        <v>92</v>
      </c>
      <c r="G161" s="87" t="s">
        <v>92</v>
      </c>
      <c r="H161" s="103">
        <v>45856</v>
      </c>
      <c r="I161" s="1"/>
      <c r="J161" s="1"/>
      <c r="K161" s="1"/>
      <c r="L161" s="1"/>
      <c r="M161" s="1"/>
      <c r="N161" s="1"/>
      <c r="O161" s="1"/>
      <c r="P161" s="1"/>
      <c r="Q161" s="1"/>
      <c r="R161" s="1"/>
      <c r="S161" s="1"/>
      <c r="T161" s="21" t="e">
        <f t="shared" ca="1" si="8"/>
        <v>#REF!</v>
      </c>
      <c r="U161" s="21" t="e">
        <f t="shared" ca="1" si="9"/>
        <v>#REF!</v>
      </c>
      <c r="V161" s="21" t="e">
        <f t="shared" ca="1" si="10"/>
        <v>#REF!</v>
      </c>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c r="BF161" s="1"/>
      <c r="BG161" s="1"/>
      <c r="BH161" s="1"/>
      <c r="BI161" s="1"/>
      <c r="BJ161" s="1"/>
      <c r="BK161" s="1"/>
      <c r="BL161" s="1"/>
      <c r="BM161" s="1"/>
      <c r="BN161" s="1"/>
      <c r="BO161" s="1"/>
      <c r="BP161" s="1"/>
      <c r="BQ161" s="1"/>
      <c r="BR161" s="1"/>
      <c r="BS161" s="1"/>
      <c r="BT161" s="1"/>
      <c r="BU161" s="1"/>
      <c r="BV161" s="1"/>
      <c r="BW161" s="1"/>
      <c r="BX161" s="1"/>
      <c r="BY161" s="1"/>
      <c r="BZ161" s="1"/>
      <c r="CA161" s="1"/>
      <c r="CB161" s="1"/>
      <c r="CC161" s="1"/>
      <c r="CD161" s="1"/>
      <c r="CE161" s="1"/>
      <c r="CF161" s="1"/>
      <c r="CG161" s="1"/>
      <c r="CH161" s="1"/>
      <c r="CI161" s="1"/>
      <c r="CJ161" s="1"/>
      <c r="CK161" s="1"/>
      <c r="CL161" s="1"/>
      <c r="CM161" s="1"/>
      <c r="CN161" s="1"/>
      <c r="CO161" s="1"/>
      <c r="CP161" s="1"/>
      <c r="CQ161" s="1"/>
      <c r="CR161" s="1"/>
      <c r="CS161" s="1"/>
      <c r="CT161" s="1"/>
      <c r="CU161" s="1"/>
      <c r="CV161" s="1"/>
      <c r="CW161" s="1"/>
      <c r="CX161" s="1"/>
      <c r="CY161" s="1"/>
      <c r="CZ161" s="1"/>
      <c r="DA161" s="1"/>
      <c r="DB161" s="1"/>
      <c r="DC161" s="1"/>
      <c r="DD161" s="1"/>
      <c r="DE161" s="1"/>
      <c r="DF161" s="1"/>
      <c r="DG161" s="1"/>
      <c r="DH161" s="1"/>
      <c r="DI161" s="1"/>
      <c r="DJ161" s="1"/>
      <c r="DK161" s="1"/>
      <c r="DL161" s="1"/>
      <c r="DM161" s="1"/>
      <c r="DN161" s="1"/>
      <c r="DO161" s="1"/>
      <c r="DP161" s="1"/>
      <c r="DQ161" s="1"/>
      <c r="DR161" s="1"/>
      <c r="DS161" s="1"/>
      <c r="DT161" s="1"/>
      <c r="DU161" s="1"/>
      <c r="DV161" s="1"/>
      <c r="DW161" s="1"/>
      <c r="DX161" s="1"/>
      <c r="DY161" s="1"/>
      <c r="DZ161" s="1"/>
      <c r="EA161" s="1"/>
      <c r="EB161" s="1"/>
      <c r="EC161" s="1"/>
      <c r="ED161" s="1"/>
      <c r="EE161" s="1"/>
      <c r="EF161" s="1"/>
      <c r="EG161" s="1"/>
      <c r="EH161" s="1"/>
      <c r="EI161" s="1"/>
      <c r="EJ161" s="1"/>
      <c r="EK161" s="1"/>
      <c r="EL161" s="1"/>
      <c r="EM161" s="1"/>
      <c r="EN161" s="1"/>
      <c r="EO161" s="1"/>
      <c r="EP161" s="1"/>
      <c r="EQ161" s="1"/>
      <c r="ER161" s="1"/>
      <c r="ES161" s="1"/>
      <c r="ET161" s="1"/>
      <c r="WZB161" s="1"/>
      <c r="WZC161" s="1"/>
      <c r="WZD161" s="1"/>
      <c r="WZE161" s="1"/>
      <c r="WZF161" s="1"/>
      <c r="WZG161" s="1"/>
      <c r="WZH161" s="1"/>
      <c r="WZI161" s="1"/>
      <c r="WZJ161" s="1"/>
      <c r="WZK161" s="1"/>
      <c r="WZL161" s="1"/>
      <c r="WZM161" s="1"/>
      <c r="WZN161" s="1"/>
      <c r="WZO161" s="1"/>
      <c r="WZP161" s="1"/>
      <c r="WZQ161" s="1"/>
      <c r="WZR161" s="1"/>
      <c r="WZS161" s="1"/>
      <c r="WZT161" s="1"/>
      <c r="WZU161" s="1"/>
      <c r="WZV161" s="1"/>
      <c r="WZW161" s="1"/>
      <c r="WZX161" s="1"/>
      <c r="WZY161" s="1"/>
      <c r="WZZ161" s="1"/>
      <c r="XAA161" s="1"/>
      <c r="XAB161" s="1"/>
      <c r="XAC161" s="1"/>
      <c r="XAD161" s="1"/>
      <c r="XAE161" s="1"/>
      <c r="XAF161" s="1"/>
      <c r="XAG161" s="1"/>
      <c r="XAH161" s="1"/>
      <c r="XAI161" s="1"/>
      <c r="XAJ161" s="1"/>
      <c r="XAK161" s="1"/>
      <c r="XAL161" s="1"/>
      <c r="XAM161" s="1"/>
      <c r="XAN161" s="1"/>
      <c r="XAO161" s="1"/>
      <c r="XAP161" s="1"/>
      <c r="XAQ161" s="1"/>
      <c r="XAR161" s="1"/>
      <c r="XAS161" s="1"/>
      <c r="XAT161" s="1"/>
      <c r="XAU161" s="1"/>
      <c r="XAV161" s="1"/>
      <c r="XAW161" s="1"/>
      <c r="XAX161" s="1"/>
      <c r="XAY161" s="1"/>
      <c r="XAZ161" s="1"/>
      <c r="XBA161" s="1"/>
      <c r="XBB161" s="1"/>
      <c r="XBC161" s="1"/>
      <c r="XBD161" s="1"/>
      <c r="XBE161" s="1"/>
      <c r="XBF161" s="1"/>
      <c r="XBG161" s="1"/>
      <c r="XBH161" s="1"/>
      <c r="XBI161" s="1"/>
      <c r="XBJ161" s="1"/>
      <c r="XBK161" s="1"/>
      <c r="XBL161" s="1"/>
      <c r="XBM161" s="1"/>
      <c r="XBN161" s="1"/>
      <c r="XBO161" s="1"/>
      <c r="XBP161" s="1"/>
      <c r="XBQ161" s="1"/>
      <c r="XBR161" s="1"/>
      <c r="XBS161" s="1"/>
      <c r="XBT161" s="1"/>
      <c r="XBU161" s="1"/>
      <c r="XBV161" s="1"/>
      <c r="XBW161" s="1"/>
      <c r="XBX161" s="1"/>
      <c r="XBY161" s="1"/>
      <c r="XBZ161" s="1"/>
      <c r="XCA161" s="1"/>
      <c r="XCB161" s="1"/>
      <c r="XCC161" s="1"/>
      <c r="XCD161" s="1"/>
      <c r="XCE161" s="1"/>
      <c r="XCF161" s="1"/>
      <c r="XCG161" s="1"/>
      <c r="XCH161" s="1"/>
      <c r="XCI161" s="1"/>
      <c r="XCJ161" s="1"/>
      <c r="XCK161" s="1"/>
      <c r="XCL161" s="1"/>
      <c r="XCM161" s="1"/>
      <c r="XCN161" s="1"/>
      <c r="XCO161" s="1"/>
      <c r="XCP161" s="1"/>
      <c r="XCQ161" s="1"/>
      <c r="XCR161" s="1"/>
      <c r="XCS161" s="1"/>
      <c r="XCT161" s="1"/>
      <c r="XCU161" s="1"/>
      <c r="XCV161" s="1"/>
      <c r="XCW161" s="1"/>
      <c r="XCX161" s="1"/>
      <c r="XCY161" s="1"/>
      <c r="XCZ161" s="1"/>
      <c r="XDA161" s="1"/>
      <c r="XDB161" s="1"/>
      <c r="XDC161" s="1"/>
      <c r="XDD161" s="1"/>
      <c r="XDE161" s="1"/>
      <c r="XDF161" s="1"/>
      <c r="XDG161" s="1"/>
      <c r="XDH161" s="1"/>
      <c r="XDI161" s="1"/>
      <c r="XDJ161" s="1"/>
      <c r="XDK161" s="1"/>
      <c r="XDL161" s="1"/>
      <c r="XDM161" s="1"/>
      <c r="XDN161" s="1"/>
      <c r="XDO161" s="1"/>
      <c r="XDP161" s="1"/>
      <c r="XDQ161" s="1"/>
      <c r="XDR161" s="1"/>
      <c r="XDS161" s="1"/>
      <c r="XDT161" s="1"/>
      <c r="XDU161" s="1"/>
      <c r="XDV161" s="1"/>
      <c r="XDW161" s="1"/>
      <c r="XDX161" s="1"/>
      <c r="XDY161" s="1"/>
      <c r="XDZ161" s="1"/>
      <c r="XEA161" s="1"/>
      <c r="XEB161" s="1"/>
      <c r="XEC161" s="1"/>
      <c r="XED161" s="1"/>
      <c r="XEE161" s="1"/>
      <c r="XEF161" s="1"/>
      <c r="XEG161" s="1"/>
      <c r="XEH161" s="1"/>
      <c r="XEI161" s="1"/>
      <c r="XEJ161" s="1"/>
      <c r="XEK161" s="1"/>
      <c r="XEL161" s="1"/>
      <c r="XEM161" s="1"/>
      <c r="XEN161" s="1"/>
      <c r="XEO161" s="1"/>
      <c r="XEP161" s="1"/>
      <c r="XEQ161" s="1"/>
      <c r="XER161" s="1"/>
      <c r="XES161" s="1"/>
      <c r="XET161" s="1"/>
      <c r="XEU161" s="1"/>
      <c r="XEV161" s="1"/>
      <c r="XEW161" s="1"/>
      <c r="XEX161" s="1"/>
      <c r="XEY161" s="1"/>
      <c r="XEZ161" s="1"/>
      <c r="XFA161" s="1"/>
      <c r="XFB161" s="1"/>
      <c r="XFC161" s="1"/>
    </row>
    <row r="162" spans="1:150 16226:16383" s="2" customFormat="1" ht="20.25" customHeight="1" x14ac:dyDescent="0.25">
      <c r="A162" s="143">
        <f t="shared" si="1"/>
        <v>33</v>
      </c>
      <c r="B162" s="144"/>
      <c r="C162" s="62" t="s">
        <v>329</v>
      </c>
      <c r="D162" s="100">
        <v>313.55</v>
      </c>
      <c r="E162" s="93">
        <f t="shared" si="0"/>
        <v>3375.0522000000001</v>
      </c>
      <c r="F162" s="87" t="s">
        <v>92</v>
      </c>
      <c r="G162" s="87" t="s">
        <v>92</v>
      </c>
      <c r="H162" s="103">
        <v>45856</v>
      </c>
      <c r="I162" s="1"/>
      <c r="J162" s="1"/>
      <c r="K162" s="1"/>
      <c r="L162" s="1"/>
      <c r="M162" s="1"/>
      <c r="N162" s="1"/>
      <c r="O162" s="1"/>
      <c r="P162" s="1"/>
      <c r="Q162" s="1"/>
      <c r="R162" s="1"/>
      <c r="S162" s="1"/>
      <c r="T162" s="21" t="e">
        <f t="shared" ref="T162:T170" ca="1" si="11">U162&amp;""&amp;" &amp; "&amp;""&amp;V162</f>
        <v>#REF!</v>
      </c>
      <c r="U162" s="21" t="e">
        <f t="shared" ca="1" si="9"/>
        <v>#REF!</v>
      </c>
      <c r="V162" s="21" t="e">
        <f t="shared" ca="1" si="10"/>
        <v>#REF!</v>
      </c>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c r="BF162" s="1"/>
      <c r="BG162" s="1"/>
      <c r="BH162" s="1"/>
      <c r="BI162" s="1"/>
      <c r="BJ162" s="1"/>
      <c r="BK162" s="1"/>
      <c r="BL162" s="1"/>
      <c r="BM162" s="1"/>
      <c r="BN162" s="1"/>
      <c r="BO162" s="1"/>
      <c r="BP162" s="1"/>
      <c r="BQ162" s="1"/>
      <c r="BR162" s="1"/>
      <c r="BS162" s="1"/>
      <c r="BT162" s="1"/>
      <c r="BU162" s="1"/>
      <c r="BV162" s="1"/>
      <c r="BW162" s="1"/>
      <c r="BX162" s="1"/>
      <c r="BY162" s="1"/>
      <c r="BZ162" s="1"/>
      <c r="CA162" s="1"/>
      <c r="CB162" s="1"/>
      <c r="CC162" s="1"/>
      <c r="CD162" s="1"/>
      <c r="CE162" s="1"/>
      <c r="CF162" s="1"/>
      <c r="CG162" s="1"/>
      <c r="CH162" s="1"/>
      <c r="CI162" s="1"/>
      <c r="CJ162" s="1"/>
      <c r="CK162" s="1"/>
      <c r="CL162" s="1"/>
      <c r="CM162" s="1"/>
      <c r="CN162" s="1"/>
      <c r="CO162" s="1"/>
      <c r="CP162" s="1"/>
      <c r="CQ162" s="1"/>
      <c r="CR162" s="1"/>
      <c r="CS162" s="1"/>
      <c r="CT162" s="1"/>
      <c r="CU162" s="1"/>
      <c r="CV162" s="1"/>
      <c r="CW162" s="1"/>
      <c r="CX162" s="1"/>
      <c r="CY162" s="1"/>
      <c r="CZ162" s="1"/>
      <c r="DA162" s="1"/>
      <c r="DB162" s="1"/>
      <c r="DC162" s="1"/>
      <c r="DD162" s="1"/>
      <c r="DE162" s="1"/>
      <c r="DF162" s="1"/>
      <c r="DG162" s="1"/>
      <c r="DH162" s="1"/>
      <c r="DI162" s="1"/>
      <c r="DJ162" s="1"/>
      <c r="DK162" s="1"/>
      <c r="DL162" s="1"/>
      <c r="DM162" s="1"/>
      <c r="DN162" s="1"/>
      <c r="DO162" s="1"/>
      <c r="DP162" s="1"/>
      <c r="DQ162" s="1"/>
      <c r="DR162" s="1"/>
      <c r="DS162" s="1"/>
      <c r="DT162" s="1"/>
      <c r="DU162" s="1"/>
      <c r="DV162" s="1"/>
      <c r="DW162" s="1"/>
      <c r="DX162" s="1"/>
      <c r="DY162" s="1"/>
      <c r="DZ162" s="1"/>
      <c r="EA162" s="1"/>
      <c r="EB162" s="1"/>
      <c r="EC162" s="1"/>
      <c r="ED162" s="1"/>
      <c r="EE162" s="1"/>
      <c r="EF162" s="1"/>
      <c r="EG162" s="1"/>
      <c r="EH162" s="1"/>
      <c r="EI162" s="1"/>
      <c r="EJ162" s="1"/>
      <c r="EK162" s="1"/>
      <c r="EL162" s="1"/>
      <c r="EM162" s="1"/>
      <c r="EN162" s="1"/>
      <c r="EO162" s="1"/>
      <c r="EP162" s="1"/>
      <c r="EQ162" s="1"/>
      <c r="ER162" s="1"/>
      <c r="ES162" s="1"/>
      <c r="ET162" s="1"/>
      <c r="WZB162" s="1"/>
      <c r="WZC162" s="1"/>
      <c r="WZD162" s="1"/>
      <c r="WZE162" s="1"/>
      <c r="WZF162" s="1"/>
      <c r="WZG162" s="1"/>
      <c r="WZH162" s="1"/>
      <c r="WZI162" s="1"/>
      <c r="WZJ162" s="1"/>
      <c r="WZK162" s="1"/>
      <c r="WZL162" s="1"/>
      <c r="WZM162" s="1"/>
      <c r="WZN162" s="1"/>
      <c r="WZO162" s="1"/>
      <c r="WZP162" s="1"/>
      <c r="WZQ162" s="1"/>
      <c r="WZR162" s="1"/>
      <c r="WZS162" s="1"/>
      <c r="WZT162" s="1"/>
      <c r="WZU162" s="1"/>
      <c r="WZV162" s="1"/>
      <c r="WZW162" s="1"/>
      <c r="WZX162" s="1"/>
      <c r="WZY162" s="1"/>
      <c r="WZZ162" s="1"/>
      <c r="XAA162" s="1"/>
      <c r="XAB162" s="1"/>
      <c r="XAC162" s="1"/>
      <c r="XAD162" s="1"/>
      <c r="XAE162" s="1"/>
      <c r="XAF162" s="1"/>
      <c r="XAG162" s="1"/>
      <c r="XAH162" s="1"/>
      <c r="XAI162" s="1"/>
      <c r="XAJ162" s="1"/>
      <c r="XAK162" s="1"/>
      <c r="XAL162" s="1"/>
      <c r="XAM162" s="1"/>
      <c r="XAN162" s="1"/>
      <c r="XAO162" s="1"/>
      <c r="XAP162" s="1"/>
      <c r="XAQ162" s="1"/>
      <c r="XAR162" s="1"/>
      <c r="XAS162" s="1"/>
      <c r="XAT162" s="1"/>
      <c r="XAU162" s="1"/>
      <c r="XAV162" s="1"/>
      <c r="XAW162" s="1"/>
      <c r="XAX162" s="1"/>
      <c r="XAY162" s="1"/>
      <c r="XAZ162" s="1"/>
      <c r="XBA162" s="1"/>
      <c r="XBB162" s="1"/>
      <c r="XBC162" s="1"/>
      <c r="XBD162" s="1"/>
      <c r="XBE162" s="1"/>
      <c r="XBF162" s="1"/>
      <c r="XBG162" s="1"/>
      <c r="XBH162" s="1"/>
      <c r="XBI162" s="1"/>
      <c r="XBJ162" s="1"/>
      <c r="XBK162" s="1"/>
      <c r="XBL162" s="1"/>
      <c r="XBM162" s="1"/>
      <c r="XBN162" s="1"/>
      <c r="XBO162" s="1"/>
      <c r="XBP162" s="1"/>
      <c r="XBQ162" s="1"/>
      <c r="XBR162" s="1"/>
      <c r="XBS162" s="1"/>
      <c r="XBT162" s="1"/>
      <c r="XBU162" s="1"/>
      <c r="XBV162" s="1"/>
      <c r="XBW162" s="1"/>
      <c r="XBX162" s="1"/>
      <c r="XBY162" s="1"/>
      <c r="XBZ162" s="1"/>
      <c r="XCA162" s="1"/>
      <c r="XCB162" s="1"/>
      <c r="XCC162" s="1"/>
      <c r="XCD162" s="1"/>
      <c r="XCE162" s="1"/>
      <c r="XCF162" s="1"/>
      <c r="XCG162" s="1"/>
      <c r="XCH162" s="1"/>
      <c r="XCI162" s="1"/>
      <c r="XCJ162" s="1"/>
      <c r="XCK162" s="1"/>
      <c r="XCL162" s="1"/>
      <c r="XCM162" s="1"/>
      <c r="XCN162" s="1"/>
      <c r="XCO162" s="1"/>
      <c r="XCP162" s="1"/>
      <c r="XCQ162" s="1"/>
      <c r="XCR162" s="1"/>
      <c r="XCS162" s="1"/>
      <c r="XCT162" s="1"/>
      <c r="XCU162" s="1"/>
      <c r="XCV162" s="1"/>
      <c r="XCW162" s="1"/>
      <c r="XCX162" s="1"/>
      <c r="XCY162" s="1"/>
      <c r="XCZ162" s="1"/>
      <c r="XDA162" s="1"/>
      <c r="XDB162" s="1"/>
      <c r="XDC162" s="1"/>
      <c r="XDD162" s="1"/>
      <c r="XDE162" s="1"/>
      <c r="XDF162" s="1"/>
      <c r="XDG162" s="1"/>
      <c r="XDH162" s="1"/>
      <c r="XDI162" s="1"/>
      <c r="XDJ162" s="1"/>
      <c r="XDK162" s="1"/>
      <c r="XDL162" s="1"/>
      <c r="XDM162" s="1"/>
      <c r="XDN162" s="1"/>
      <c r="XDO162" s="1"/>
      <c r="XDP162" s="1"/>
      <c r="XDQ162" s="1"/>
      <c r="XDR162" s="1"/>
      <c r="XDS162" s="1"/>
      <c r="XDT162" s="1"/>
      <c r="XDU162" s="1"/>
      <c r="XDV162" s="1"/>
      <c r="XDW162" s="1"/>
      <c r="XDX162" s="1"/>
      <c r="XDY162" s="1"/>
      <c r="XDZ162" s="1"/>
      <c r="XEA162" s="1"/>
      <c r="XEB162" s="1"/>
      <c r="XEC162" s="1"/>
      <c r="XED162" s="1"/>
      <c r="XEE162" s="1"/>
      <c r="XEF162" s="1"/>
      <c r="XEG162" s="1"/>
      <c r="XEH162" s="1"/>
      <c r="XEI162" s="1"/>
      <c r="XEJ162" s="1"/>
      <c r="XEK162" s="1"/>
      <c r="XEL162" s="1"/>
      <c r="XEM162" s="1"/>
      <c r="XEN162" s="1"/>
      <c r="XEO162" s="1"/>
      <c r="XEP162" s="1"/>
      <c r="XEQ162" s="1"/>
      <c r="XER162" s="1"/>
      <c r="XES162" s="1"/>
      <c r="XET162" s="1"/>
      <c r="XEU162" s="1"/>
      <c r="XEV162" s="1"/>
      <c r="XEW162" s="1"/>
      <c r="XEX162" s="1"/>
      <c r="XEY162" s="1"/>
      <c r="XEZ162" s="1"/>
      <c r="XFA162" s="1"/>
      <c r="XFB162" s="1"/>
      <c r="XFC162" s="1"/>
    </row>
    <row r="163" spans="1:150 16226:16383" s="2" customFormat="1" ht="20.25" customHeight="1" x14ac:dyDescent="0.25">
      <c r="A163" s="143">
        <f t="shared" si="1"/>
        <v>34</v>
      </c>
      <c r="B163" s="144"/>
      <c r="C163" s="62" t="s">
        <v>329</v>
      </c>
      <c r="D163" s="100">
        <v>321.88</v>
      </c>
      <c r="E163" s="93">
        <f t="shared" si="0"/>
        <v>3464.7163199999995</v>
      </c>
      <c r="F163" s="87" t="s">
        <v>92</v>
      </c>
      <c r="G163" s="87" t="s">
        <v>92</v>
      </c>
      <c r="H163" s="103">
        <v>45856</v>
      </c>
      <c r="I163" s="1"/>
      <c r="J163" s="1"/>
      <c r="K163" s="1"/>
      <c r="L163" s="1"/>
      <c r="M163" s="1"/>
      <c r="N163" s="1"/>
      <c r="O163" s="1"/>
      <c r="P163" s="1"/>
      <c r="Q163" s="1"/>
      <c r="R163" s="1"/>
      <c r="S163" s="1"/>
      <c r="T163" s="21" t="e">
        <f t="shared" ca="1" si="11"/>
        <v>#REF!</v>
      </c>
      <c r="U163" s="21" t="e">
        <f t="shared" ca="1" si="9"/>
        <v>#REF!</v>
      </c>
      <c r="V163" s="21" t="e">
        <f t="shared" ca="1" si="10"/>
        <v>#REF!</v>
      </c>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c r="BF163" s="1"/>
      <c r="BG163" s="1"/>
      <c r="BH163" s="1"/>
      <c r="BI163" s="1"/>
      <c r="BJ163" s="1"/>
      <c r="BK163" s="1"/>
      <c r="BL163" s="1"/>
      <c r="BM163" s="1"/>
      <c r="BN163" s="1"/>
      <c r="BO163" s="1"/>
      <c r="BP163" s="1"/>
      <c r="BQ163" s="1"/>
      <c r="BR163" s="1"/>
      <c r="BS163" s="1"/>
      <c r="BT163" s="1"/>
      <c r="BU163" s="1"/>
      <c r="BV163" s="1"/>
      <c r="BW163" s="1"/>
      <c r="BX163" s="1"/>
      <c r="BY163" s="1"/>
      <c r="BZ163" s="1"/>
      <c r="CA163" s="1"/>
      <c r="CB163" s="1"/>
      <c r="CC163" s="1"/>
      <c r="CD163" s="1"/>
      <c r="CE163" s="1"/>
      <c r="CF163" s="1"/>
      <c r="CG163" s="1"/>
      <c r="CH163" s="1"/>
      <c r="CI163" s="1"/>
      <c r="CJ163" s="1"/>
      <c r="CK163" s="1"/>
      <c r="CL163" s="1"/>
      <c r="CM163" s="1"/>
      <c r="CN163" s="1"/>
      <c r="CO163" s="1"/>
      <c r="CP163" s="1"/>
      <c r="CQ163" s="1"/>
      <c r="CR163" s="1"/>
      <c r="CS163" s="1"/>
      <c r="CT163" s="1"/>
      <c r="CU163" s="1"/>
      <c r="CV163" s="1"/>
      <c r="CW163" s="1"/>
      <c r="CX163" s="1"/>
      <c r="CY163" s="1"/>
      <c r="CZ163" s="1"/>
      <c r="DA163" s="1"/>
      <c r="DB163" s="1"/>
      <c r="DC163" s="1"/>
      <c r="DD163" s="1"/>
      <c r="DE163" s="1"/>
      <c r="DF163" s="1"/>
      <c r="DG163" s="1"/>
      <c r="DH163" s="1"/>
      <c r="DI163" s="1"/>
      <c r="DJ163" s="1"/>
      <c r="DK163" s="1"/>
      <c r="DL163" s="1"/>
      <c r="DM163" s="1"/>
      <c r="DN163" s="1"/>
      <c r="DO163" s="1"/>
      <c r="DP163" s="1"/>
      <c r="DQ163" s="1"/>
      <c r="DR163" s="1"/>
      <c r="DS163" s="1"/>
      <c r="DT163" s="1"/>
      <c r="DU163" s="1"/>
      <c r="DV163" s="1"/>
      <c r="DW163" s="1"/>
      <c r="DX163" s="1"/>
      <c r="DY163" s="1"/>
      <c r="DZ163" s="1"/>
      <c r="EA163" s="1"/>
      <c r="EB163" s="1"/>
      <c r="EC163" s="1"/>
      <c r="ED163" s="1"/>
      <c r="EE163" s="1"/>
      <c r="EF163" s="1"/>
      <c r="EG163" s="1"/>
      <c r="EH163" s="1"/>
      <c r="EI163" s="1"/>
      <c r="EJ163" s="1"/>
      <c r="EK163" s="1"/>
      <c r="EL163" s="1"/>
      <c r="EM163" s="1"/>
      <c r="EN163" s="1"/>
      <c r="EO163" s="1"/>
      <c r="EP163" s="1"/>
      <c r="EQ163" s="1"/>
      <c r="ER163" s="1"/>
      <c r="ES163" s="1"/>
      <c r="ET163" s="1"/>
      <c r="WZB163" s="1"/>
      <c r="WZC163" s="1"/>
      <c r="WZD163" s="1"/>
      <c r="WZE163" s="1"/>
      <c r="WZF163" s="1"/>
      <c r="WZG163" s="1"/>
      <c r="WZH163" s="1"/>
      <c r="WZI163" s="1"/>
      <c r="WZJ163" s="1"/>
      <c r="WZK163" s="1"/>
      <c r="WZL163" s="1"/>
      <c r="WZM163" s="1"/>
      <c r="WZN163" s="1"/>
      <c r="WZO163" s="1"/>
      <c r="WZP163" s="1"/>
      <c r="WZQ163" s="1"/>
      <c r="WZR163" s="1"/>
      <c r="WZS163" s="1"/>
      <c r="WZT163" s="1"/>
      <c r="WZU163" s="1"/>
      <c r="WZV163" s="1"/>
      <c r="WZW163" s="1"/>
      <c r="WZX163" s="1"/>
      <c r="WZY163" s="1"/>
      <c r="WZZ163" s="1"/>
      <c r="XAA163" s="1"/>
      <c r="XAB163" s="1"/>
      <c r="XAC163" s="1"/>
      <c r="XAD163" s="1"/>
      <c r="XAE163" s="1"/>
      <c r="XAF163" s="1"/>
      <c r="XAG163" s="1"/>
      <c r="XAH163" s="1"/>
      <c r="XAI163" s="1"/>
      <c r="XAJ163" s="1"/>
      <c r="XAK163" s="1"/>
      <c r="XAL163" s="1"/>
      <c r="XAM163" s="1"/>
      <c r="XAN163" s="1"/>
      <c r="XAO163" s="1"/>
      <c r="XAP163" s="1"/>
      <c r="XAQ163" s="1"/>
      <c r="XAR163" s="1"/>
      <c r="XAS163" s="1"/>
      <c r="XAT163" s="1"/>
      <c r="XAU163" s="1"/>
      <c r="XAV163" s="1"/>
      <c r="XAW163" s="1"/>
      <c r="XAX163" s="1"/>
      <c r="XAY163" s="1"/>
      <c r="XAZ163" s="1"/>
      <c r="XBA163" s="1"/>
      <c r="XBB163" s="1"/>
      <c r="XBC163" s="1"/>
      <c r="XBD163" s="1"/>
      <c r="XBE163" s="1"/>
      <c r="XBF163" s="1"/>
      <c r="XBG163" s="1"/>
      <c r="XBH163" s="1"/>
      <c r="XBI163" s="1"/>
      <c r="XBJ163" s="1"/>
      <c r="XBK163" s="1"/>
      <c r="XBL163" s="1"/>
      <c r="XBM163" s="1"/>
      <c r="XBN163" s="1"/>
      <c r="XBO163" s="1"/>
      <c r="XBP163" s="1"/>
      <c r="XBQ163" s="1"/>
      <c r="XBR163" s="1"/>
      <c r="XBS163" s="1"/>
      <c r="XBT163" s="1"/>
      <c r="XBU163" s="1"/>
      <c r="XBV163" s="1"/>
      <c r="XBW163" s="1"/>
      <c r="XBX163" s="1"/>
      <c r="XBY163" s="1"/>
      <c r="XBZ163" s="1"/>
      <c r="XCA163" s="1"/>
      <c r="XCB163" s="1"/>
      <c r="XCC163" s="1"/>
      <c r="XCD163" s="1"/>
      <c r="XCE163" s="1"/>
      <c r="XCF163" s="1"/>
      <c r="XCG163" s="1"/>
      <c r="XCH163" s="1"/>
      <c r="XCI163" s="1"/>
      <c r="XCJ163" s="1"/>
      <c r="XCK163" s="1"/>
      <c r="XCL163" s="1"/>
      <c r="XCM163" s="1"/>
      <c r="XCN163" s="1"/>
      <c r="XCO163" s="1"/>
      <c r="XCP163" s="1"/>
      <c r="XCQ163" s="1"/>
      <c r="XCR163" s="1"/>
      <c r="XCS163" s="1"/>
      <c r="XCT163" s="1"/>
      <c r="XCU163" s="1"/>
      <c r="XCV163" s="1"/>
      <c r="XCW163" s="1"/>
      <c r="XCX163" s="1"/>
      <c r="XCY163" s="1"/>
      <c r="XCZ163" s="1"/>
      <c r="XDA163" s="1"/>
      <c r="XDB163" s="1"/>
      <c r="XDC163" s="1"/>
      <c r="XDD163" s="1"/>
      <c r="XDE163" s="1"/>
      <c r="XDF163" s="1"/>
      <c r="XDG163" s="1"/>
      <c r="XDH163" s="1"/>
      <c r="XDI163" s="1"/>
      <c r="XDJ163" s="1"/>
      <c r="XDK163" s="1"/>
      <c r="XDL163" s="1"/>
      <c r="XDM163" s="1"/>
      <c r="XDN163" s="1"/>
      <c r="XDO163" s="1"/>
      <c r="XDP163" s="1"/>
      <c r="XDQ163" s="1"/>
      <c r="XDR163" s="1"/>
      <c r="XDS163" s="1"/>
      <c r="XDT163" s="1"/>
      <c r="XDU163" s="1"/>
      <c r="XDV163" s="1"/>
      <c r="XDW163" s="1"/>
      <c r="XDX163" s="1"/>
      <c r="XDY163" s="1"/>
      <c r="XDZ163" s="1"/>
      <c r="XEA163" s="1"/>
      <c r="XEB163" s="1"/>
      <c r="XEC163" s="1"/>
      <c r="XED163" s="1"/>
      <c r="XEE163" s="1"/>
      <c r="XEF163" s="1"/>
      <c r="XEG163" s="1"/>
      <c r="XEH163" s="1"/>
      <c r="XEI163" s="1"/>
      <c r="XEJ163" s="1"/>
      <c r="XEK163" s="1"/>
      <c r="XEL163" s="1"/>
      <c r="XEM163" s="1"/>
      <c r="XEN163" s="1"/>
      <c r="XEO163" s="1"/>
      <c r="XEP163" s="1"/>
      <c r="XEQ163" s="1"/>
      <c r="XER163" s="1"/>
      <c r="XES163" s="1"/>
      <c r="XET163" s="1"/>
      <c r="XEU163" s="1"/>
      <c r="XEV163" s="1"/>
      <c r="XEW163" s="1"/>
      <c r="XEX163" s="1"/>
      <c r="XEY163" s="1"/>
      <c r="XEZ163" s="1"/>
      <c r="XFA163" s="1"/>
      <c r="XFB163" s="1"/>
      <c r="XFC163" s="1"/>
    </row>
    <row r="164" spans="1:150 16226:16383" s="2" customFormat="1" ht="20.25" customHeight="1" x14ac:dyDescent="0.25">
      <c r="A164" s="143">
        <f t="shared" si="1"/>
        <v>35</v>
      </c>
      <c r="B164" s="144"/>
      <c r="C164" s="62" t="s">
        <v>329</v>
      </c>
      <c r="D164" s="100">
        <v>321.88</v>
      </c>
      <c r="E164" s="93">
        <f t="shared" si="0"/>
        <v>3464.7163199999995</v>
      </c>
      <c r="F164" s="87" t="s">
        <v>92</v>
      </c>
      <c r="G164" s="87" t="s">
        <v>92</v>
      </c>
      <c r="H164" s="103">
        <v>45856</v>
      </c>
      <c r="I164" s="1"/>
      <c r="J164" s="1"/>
      <c r="K164" s="1"/>
      <c r="L164" s="1"/>
      <c r="M164" s="1"/>
      <c r="N164" s="1"/>
      <c r="O164" s="1"/>
      <c r="P164" s="1"/>
      <c r="Q164" s="1"/>
      <c r="R164" s="1"/>
      <c r="S164" s="1"/>
      <c r="T164" s="21" t="e">
        <f t="shared" ca="1" si="11"/>
        <v>#REF!</v>
      </c>
      <c r="U164" s="21" t="e">
        <f t="shared" ca="1" si="9"/>
        <v>#REF!</v>
      </c>
      <c r="V164" s="21" t="e">
        <f t="shared" ca="1" si="10"/>
        <v>#REF!</v>
      </c>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c r="BF164" s="1"/>
      <c r="BG164" s="1"/>
      <c r="BH164" s="1"/>
      <c r="BI164" s="1"/>
      <c r="BJ164" s="1"/>
      <c r="BK164" s="1"/>
      <c r="BL164" s="1"/>
      <c r="BM164" s="1"/>
      <c r="BN164" s="1"/>
      <c r="BO164" s="1"/>
      <c r="BP164" s="1"/>
      <c r="BQ164" s="1"/>
      <c r="BR164" s="1"/>
      <c r="BS164" s="1"/>
      <c r="BT164" s="1"/>
      <c r="BU164" s="1"/>
      <c r="BV164" s="1"/>
      <c r="BW164" s="1"/>
      <c r="BX164" s="1"/>
      <c r="BY164" s="1"/>
      <c r="BZ164" s="1"/>
      <c r="CA164" s="1"/>
      <c r="CB164" s="1"/>
      <c r="CC164" s="1"/>
      <c r="CD164" s="1"/>
      <c r="CE164" s="1"/>
      <c r="CF164" s="1"/>
      <c r="CG164" s="1"/>
      <c r="CH164" s="1"/>
      <c r="CI164" s="1"/>
      <c r="CJ164" s="1"/>
      <c r="CK164" s="1"/>
      <c r="CL164" s="1"/>
      <c r="CM164" s="1"/>
      <c r="CN164" s="1"/>
      <c r="CO164" s="1"/>
      <c r="CP164" s="1"/>
      <c r="CQ164" s="1"/>
      <c r="CR164" s="1"/>
      <c r="CS164" s="1"/>
      <c r="CT164" s="1"/>
      <c r="CU164" s="1"/>
      <c r="CV164" s="1"/>
      <c r="CW164" s="1"/>
      <c r="CX164" s="1"/>
      <c r="CY164" s="1"/>
      <c r="CZ164" s="1"/>
      <c r="DA164" s="1"/>
      <c r="DB164" s="1"/>
      <c r="DC164" s="1"/>
      <c r="DD164" s="1"/>
      <c r="DE164" s="1"/>
      <c r="DF164" s="1"/>
      <c r="DG164" s="1"/>
      <c r="DH164" s="1"/>
      <c r="DI164" s="1"/>
      <c r="DJ164" s="1"/>
      <c r="DK164" s="1"/>
      <c r="DL164" s="1"/>
      <c r="DM164" s="1"/>
      <c r="DN164" s="1"/>
      <c r="DO164" s="1"/>
      <c r="DP164" s="1"/>
      <c r="DQ164" s="1"/>
      <c r="DR164" s="1"/>
      <c r="DS164" s="1"/>
      <c r="DT164" s="1"/>
      <c r="DU164" s="1"/>
      <c r="DV164" s="1"/>
      <c r="DW164" s="1"/>
      <c r="DX164" s="1"/>
      <c r="DY164" s="1"/>
      <c r="DZ164" s="1"/>
      <c r="EA164" s="1"/>
      <c r="EB164" s="1"/>
      <c r="EC164" s="1"/>
      <c r="ED164" s="1"/>
      <c r="EE164" s="1"/>
      <c r="EF164" s="1"/>
      <c r="EG164" s="1"/>
      <c r="EH164" s="1"/>
      <c r="EI164" s="1"/>
      <c r="EJ164" s="1"/>
      <c r="EK164" s="1"/>
      <c r="EL164" s="1"/>
      <c r="EM164" s="1"/>
      <c r="EN164" s="1"/>
      <c r="EO164" s="1"/>
      <c r="EP164" s="1"/>
      <c r="EQ164" s="1"/>
      <c r="ER164" s="1"/>
      <c r="ES164" s="1"/>
      <c r="ET164" s="1"/>
      <c r="WZB164" s="1"/>
      <c r="WZC164" s="1"/>
      <c r="WZD164" s="1"/>
      <c r="WZE164" s="1"/>
      <c r="WZF164" s="1"/>
      <c r="WZG164" s="1"/>
      <c r="WZH164" s="1"/>
      <c r="WZI164" s="1"/>
      <c r="WZJ164" s="1"/>
      <c r="WZK164" s="1"/>
      <c r="WZL164" s="1"/>
      <c r="WZM164" s="1"/>
      <c r="WZN164" s="1"/>
      <c r="WZO164" s="1"/>
      <c r="WZP164" s="1"/>
      <c r="WZQ164" s="1"/>
      <c r="WZR164" s="1"/>
      <c r="WZS164" s="1"/>
      <c r="WZT164" s="1"/>
      <c r="WZU164" s="1"/>
      <c r="WZV164" s="1"/>
      <c r="WZW164" s="1"/>
      <c r="WZX164" s="1"/>
      <c r="WZY164" s="1"/>
      <c r="WZZ164" s="1"/>
      <c r="XAA164" s="1"/>
      <c r="XAB164" s="1"/>
      <c r="XAC164" s="1"/>
      <c r="XAD164" s="1"/>
      <c r="XAE164" s="1"/>
      <c r="XAF164" s="1"/>
      <c r="XAG164" s="1"/>
      <c r="XAH164" s="1"/>
      <c r="XAI164" s="1"/>
      <c r="XAJ164" s="1"/>
      <c r="XAK164" s="1"/>
      <c r="XAL164" s="1"/>
      <c r="XAM164" s="1"/>
      <c r="XAN164" s="1"/>
      <c r="XAO164" s="1"/>
      <c r="XAP164" s="1"/>
      <c r="XAQ164" s="1"/>
      <c r="XAR164" s="1"/>
      <c r="XAS164" s="1"/>
      <c r="XAT164" s="1"/>
      <c r="XAU164" s="1"/>
      <c r="XAV164" s="1"/>
      <c r="XAW164" s="1"/>
      <c r="XAX164" s="1"/>
      <c r="XAY164" s="1"/>
      <c r="XAZ164" s="1"/>
      <c r="XBA164" s="1"/>
      <c r="XBB164" s="1"/>
      <c r="XBC164" s="1"/>
      <c r="XBD164" s="1"/>
      <c r="XBE164" s="1"/>
      <c r="XBF164" s="1"/>
      <c r="XBG164" s="1"/>
      <c r="XBH164" s="1"/>
      <c r="XBI164" s="1"/>
      <c r="XBJ164" s="1"/>
      <c r="XBK164" s="1"/>
      <c r="XBL164" s="1"/>
      <c r="XBM164" s="1"/>
      <c r="XBN164" s="1"/>
      <c r="XBO164" s="1"/>
      <c r="XBP164" s="1"/>
      <c r="XBQ164" s="1"/>
      <c r="XBR164" s="1"/>
      <c r="XBS164" s="1"/>
      <c r="XBT164" s="1"/>
      <c r="XBU164" s="1"/>
      <c r="XBV164" s="1"/>
      <c r="XBW164" s="1"/>
      <c r="XBX164" s="1"/>
      <c r="XBY164" s="1"/>
      <c r="XBZ164" s="1"/>
      <c r="XCA164" s="1"/>
      <c r="XCB164" s="1"/>
      <c r="XCC164" s="1"/>
      <c r="XCD164" s="1"/>
      <c r="XCE164" s="1"/>
      <c r="XCF164" s="1"/>
      <c r="XCG164" s="1"/>
      <c r="XCH164" s="1"/>
      <c r="XCI164" s="1"/>
      <c r="XCJ164" s="1"/>
      <c r="XCK164" s="1"/>
      <c r="XCL164" s="1"/>
      <c r="XCM164" s="1"/>
      <c r="XCN164" s="1"/>
      <c r="XCO164" s="1"/>
      <c r="XCP164" s="1"/>
      <c r="XCQ164" s="1"/>
      <c r="XCR164" s="1"/>
      <c r="XCS164" s="1"/>
      <c r="XCT164" s="1"/>
      <c r="XCU164" s="1"/>
      <c r="XCV164" s="1"/>
      <c r="XCW164" s="1"/>
      <c r="XCX164" s="1"/>
      <c r="XCY164" s="1"/>
      <c r="XCZ164" s="1"/>
      <c r="XDA164" s="1"/>
      <c r="XDB164" s="1"/>
      <c r="XDC164" s="1"/>
      <c r="XDD164" s="1"/>
      <c r="XDE164" s="1"/>
      <c r="XDF164" s="1"/>
      <c r="XDG164" s="1"/>
      <c r="XDH164" s="1"/>
      <c r="XDI164" s="1"/>
      <c r="XDJ164" s="1"/>
      <c r="XDK164" s="1"/>
      <c r="XDL164" s="1"/>
      <c r="XDM164" s="1"/>
      <c r="XDN164" s="1"/>
      <c r="XDO164" s="1"/>
      <c r="XDP164" s="1"/>
      <c r="XDQ164" s="1"/>
      <c r="XDR164" s="1"/>
      <c r="XDS164" s="1"/>
      <c r="XDT164" s="1"/>
      <c r="XDU164" s="1"/>
      <c r="XDV164" s="1"/>
      <c r="XDW164" s="1"/>
      <c r="XDX164" s="1"/>
      <c r="XDY164" s="1"/>
      <c r="XDZ164" s="1"/>
      <c r="XEA164" s="1"/>
      <c r="XEB164" s="1"/>
      <c r="XEC164" s="1"/>
      <c r="XED164" s="1"/>
      <c r="XEE164" s="1"/>
      <c r="XEF164" s="1"/>
      <c r="XEG164" s="1"/>
      <c r="XEH164" s="1"/>
      <c r="XEI164" s="1"/>
      <c r="XEJ164" s="1"/>
      <c r="XEK164" s="1"/>
      <c r="XEL164" s="1"/>
      <c r="XEM164" s="1"/>
      <c r="XEN164" s="1"/>
      <c r="XEO164" s="1"/>
      <c r="XEP164" s="1"/>
      <c r="XEQ164" s="1"/>
      <c r="XER164" s="1"/>
      <c r="XES164" s="1"/>
      <c r="XET164" s="1"/>
      <c r="XEU164" s="1"/>
      <c r="XEV164" s="1"/>
      <c r="XEW164" s="1"/>
      <c r="XEX164" s="1"/>
      <c r="XEY164" s="1"/>
      <c r="XEZ164" s="1"/>
      <c r="XFA164" s="1"/>
      <c r="XFB164" s="1"/>
      <c r="XFC164" s="1"/>
    </row>
    <row r="165" spans="1:150 16226:16383" s="2" customFormat="1" ht="20.25" customHeight="1" x14ac:dyDescent="0.25">
      <c r="A165" s="143">
        <f t="shared" si="1"/>
        <v>36</v>
      </c>
      <c r="B165" s="144"/>
      <c r="C165" s="62" t="s">
        <v>329</v>
      </c>
      <c r="D165" s="100">
        <v>584.12</v>
      </c>
      <c r="E165" s="93">
        <f t="shared" si="0"/>
        <v>6287.4676799999997</v>
      </c>
      <c r="F165" s="87" t="s">
        <v>92</v>
      </c>
      <c r="G165" s="87" t="s">
        <v>92</v>
      </c>
      <c r="H165" s="103">
        <v>45856</v>
      </c>
      <c r="I165" s="1"/>
      <c r="J165" s="1"/>
      <c r="K165" s="1"/>
      <c r="L165" s="1"/>
      <c r="M165" s="1"/>
      <c r="N165" s="1"/>
      <c r="O165" s="1"/>
      <c r="P165" s="1"/>
      <c r="Q165" s="1"/>
      <c r="R165" s="1"/>
      <c r="S165" s="1"/>
      <c r="T165" s="21" t="e">
        <f t="shared" ca="1" si="11"/>
        <v>#REF!</v>
      </c>
      <c r="U165" s="21" t="e">
        <f t="shared" ca="1" si="9"/>
        <v>#REF!</v>
      </c>
      <c r="V165" s="21" t="e">
        <f t="shared" ca="1" si="10"/>
        <v>#REF!</v>
      </c>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c r="BF165" s="1"/>
      <c r="BG165" s="1"/>
      <c r="BH165" s="1"/>
      <c r="BI165" s="1"/>
      <c r="BJ165" s="1"/>
      <c r="BK165" s="1"/>
      <c r="BL165" s="1"/>
      <c r="BM165" s="1"/>
      <c r="BN165" s="1"/>
      <c r="BO165" s="1"/>
      <c r="BP165" s="1"/>
      <c r="BQ165" s="1"/>
      <c r="BR165" s="1"/>
      <c r="BS165" s="1"/>
      <c r="BT165" s="1"/>
      <c r="BU165" s="1"/>
      <c r="BV165" s="1"/>
      <c r="BW165" s="1"/>
      <c r="BX165" s="1"/>
      <c r="BY165" s="1"/>
      <c r="BZ165" s="1"/>
      <c r="CA165" s="1"/>
      <c r="CB165" s="1"/>
      <c r="CC165" s="1"/>
      <c r="CD165" s="1"/>
      <c r="CE165" s="1"/>
      <c r="CF165" s="1"/>
      <c r="CG165" s="1"/>
      <c r="CH165" s="1"/>
      <c r="CI165" s="1"/>
      <c r="CJ165" s="1"/>
      <c r="CK165" s="1"/>
      <c r="CL165" s="1"/>
      <c r="CM165" s="1"/>
      <c r="CN165" s="1"/>
      <c r="CO165" s="1"/>
      <c r="CP165" s="1"/>
      <c r="CQ165" s="1"/>
      <c r="CR165" s="1"/>
      <c r="CS165" s="1"/>
      <c r="CT165" s="1"/>
      <c r="CU165" s="1"/>
      <c r="CV165" s="1"/>
      <c r="CW165" s="1"/>
      <c r="CX165" s="1"/>
      <c r="CY165" s="1"/>
      <c r="CZ165" s="1"/>
      <c r="DA165" s="1"/>
      <c r="DB165" s="1"/>
      <c r="DC165" s="1"/>
      <c r="DD165" s="1"/>
      <c r="DE165" s="1"/>
      <c r="DF165" s="1"/>
      <c r="DG165" s="1"/>
      <c r="DH165" s="1"/>
      <c r="DI165" s="1"/>
      <c r="DJ165" s="1"/>
      <c r="DK165" s="1"/>
      <c r="DL165" s="1"/>
      <c r="DM165" s="1"/>
      <c r="DN165" s="1"/>
      <c r="DO165" s="1"/>
      <c r="DP165" s="1"/>
      <c r="DQ165" s="1"/>
      <c r="DR165" s="1"/>
      <c r="DS165" s="1"/>
      <c r="DT165" s="1"/>
      <c r="DU165" s="1"/>
      <c r="DV165" s="1"/>
      <c r="DW165" s="1"/>
      <c r="DX165" s="1"/>
      <c r="DY165" s="1"/>
      <c r="DZ165" s="1"/>
      <c r="EA165" s="1"/>
      <c r="EB165" s="1"/>
      <c r="EC165" s="1"/>
      <c r="ED165" s="1"/>
      <c r="EE165" s="1"/>
      <c r="EF165" s="1"/>
      <c r="EG165" s="1"/>
      <c r="EH165" s="1"/>
      <c r="EI165" s="1"/>
      <c r="EJ165" s="1"/>
      <c r="EK165" s="1"/>
      <c r="EL165" s="1"/>
      <c r="EM165" s="1"/>
      <c r="EN165" s="1"/>
      <c r="EO165" s="1"/>
      <c r="EP165" s="1"/>
      <c r="EQ165" s="1"/>
      <c r="ER165" s="1"/>
      <c r="ES165" s="1"/>
      <c r="ET165" s="1"/>
      <c r="WZB165" s="1"/>
      <c r="WZC165" s="1"/>
      <c r="WZD165" s="1"/>
      <c r="WZE165" s="1"/>
      <c r="WZF165" s="1"/>
      <c r="WZG165" s="1"/>
      <c r="WZH165" s="1"/>
      <c r="WZI165" s="1"/>
      <c r="WZJ165" s="1"/>
      <c r="WZK165" s="1"/>
      <c r="WZL165" s="1"/>
      <c r="WZM165" s="1"/>
      <c r="WZN165" s="1"/>
      <c r="WZO165" s="1"/>
      <c r="WZP165" s="1"/>
      <c r="WZQ165" s="1"/>
      <c r="WZR165" s="1"/>
      <c r="WZS165" s="1"/>
      <c r="WZT165" s="1"/>
      <c r="WZU165" s="1"/>
      <c r="WZV165" s="1"/>
      <c r="WZW165" s="1"/>
      <c r="WZX165" s="1"/>
      <c r="WZY165" s="1"/>
      <c r="WZZ165" s="1"/>
      <c r="XAA165" s="1"/>
      <c r="XAB165" s="1"/>
      <c r="XAC165" s="1"/>
      <c r="XAD165" s="1"/>
      <c r="XAE165" s="1"/>
      <c r="XAF165" s="1"/>
      <c r="XAG165" s="1"/>
      <c r="XAH165" s="1"/>
      <c r="XAI165" s="1"/>
      <c r="XAJ165" s="1"/>
      <c r="XAK165" s="1"/>
      <c r="XAL165" s="1"/>
      <c r="XAM165" s="1"/>
      <c r="XAN165" s="1"/>
      <c r="XAO165" s="1"/>
      <c r="XAP165" s="1"/>
      <c r="XAQ165" s="1"/>
      <c r="XAR165" s="1"/>
      <c r="XAS165" s="1"/>
      <c r="XAT165" s="1"/>
      <c r="XAU165" s="1"/>
      <c r="XAV165" s="1"/>
      <c r="XAW165" s="1"/>
      <c r="XAX165" s="1"/>
      <c r="XAY165" s="1"/>
      <c r="XAZ165" s="1"/>
      <c r="XBA165" s="1"/>
      <c r="XBB165" s="1"/>
      <c r="XBC165" s="1"/>
      <c r="XBD165" s="1"/>
      <c r="XBE165" s="1"/>
      <c r="XBF165" s="1"/>
      <c r="XBG165" s="1"/>
      <c r="XBH165" s="1"/>
      <c r="XBI165" s="1"/>
      <c r="XBJ165" s="1"/>
      <c r="XBK165" s="1"/>
      <c r="XBL165" s="1"/>
      <c r="XBM165" s="1"/>
      <c r="XBN165" s="1"/>
      <c r="XBO165" s="1"/>
      <c r="XBP165" s="1"/>
      <c r="XBQ165" s="1"/>
      <c r="XBR165" s="1"/>
      <c r="XBS165" s="1"/>
      <c r="XBT165" s="1"/>
      <c r="XBU165" s="1"/>
      <c r="XBV165" s="1"/>
      <c r="XBW165" s="1"/>
      <c r="XBX165" s="1"/>
      <c r="XBY165" s="1"/>
      <c r="XBZ165" s="1"/>
      <c r="XCA165" s="1"/>
      <c r="XCB165" s="1"/>
      <c r="XCC165" s="1"/>
      <c r="XCD165" s="1"/>
      <c r="XCE165" s="1"/>
      <c r="XCF165" s="1"/>
      <c r="XCG165" s="1"/>
      <c r="XCH165" s="1"/>
      <c r="XCI165" s="1"/>
      <c r="XCJ165" s="1"/>
      <c r="XCK165" s="1"/>
      <c r="XCL165" s="1"/>
      <c r="XCM165" s="1"/>
      <c r="XCN165" s="1"/>
      <c r="XCO165" s="1"/>
      <c r="XCP165" s="1"/>
      <c r="XCQ165" s="1"/>
      <c r="XCR165" s="1"/>
      <c r="XCS165" s="1"/>
      <c r="XCT165" s="1"/>
      <c r="XCU165" s="1"/>
      <c r="XCV165" s="1"/>
      <c r="XCW165" s="1"/>
      <c r="XCX165" s="1"/>
      <c r="XCY165" s="1"/>
      <c r="XCZ165" s="1"/>
      <c r="XDA165" s="1"/>
      <c r="XDB165" s="1"/>
      <c r="XDC165" s="1"/>
      <c r="XDD165" s="1"/>
      <c r="XDE165" s="1"/>
      <c r="XDF165" s="1"/>
      <c r="XDG165" s="1"/>
      <c r="XDH165" s="1"/>
      <c r="XDI165" s="1"/>
      <c r="XDJ165" s="1"/>
      <c r="XDK165" s="1"/>
      <c r="XDL165" s="1"/>
      <c r="XDM165" s="1"/>
      <c r="XDN165" s="1"/>
      <c r="XDO165" s="1"/>
      <c r="XDP165" s="1"/>
      <c r="XDQ165" s="1"/>
      <c r="XDR165" s="1"/>
      <c r="XDS165" s="1"/>
      <c r="XDT165" s="1"/>
      <c r="XDU165" s="1"/>
      <c r="XDV165" s="1"/>
      <c r="XDW165" s="1"/>
      <c r="XDX165" s="1"/>
      <c r="XDY165" s="1"/>
      <c r="XDZ165" s="1"/>
      <c r="XEA165" s="1"/>
      <c r="XEB165" s="1"/>
      <c r="XEC165" s="1"/>
      <c r="XED165" s="1"/>
      <c r="XEE165" s="1"/>
      <c r="XEF165" s="1"/>
      <c r="XEG165" s="1"/>
      <c r="XEH165" s="1"/>
      <c r="XEI165" s="1"/>
      <c r="XEJ165" s="1"/>
      <c r="XEK165" s="1"/>
      <c r="XEL165" s="1"/>
      <c r="XEM165" s="1"/>
      <c r="XEN165" s="1"/>
      <c r="XEO165" s="1"/>
      <c r="XEP165" s="1"/>
      <c r="XEQ165" s="1"/>
      <c r="XER165" s="1"/>
      <c r="XES165" s="1"/>
      <c r="XET165" s="1"/>
      <c r="XEU165" s="1"/>
      <c r="XEV165" s="1"/>
      <c r="XEW165" s="1"/>
      <c r="XEX165" s="1"/>
      <c r="XEY165" s="1"/>
      <c r="XEZ165" s="1"/>
      <c r="XFA165" s="1"/>
      <c r="XFB165" s="1"/>
      <c r="XFC165" s="1"/>
    </row>
    <row r="166" spans="1:150 16226:16383" s="2" customFormat="1" ht="20.25" customHeight="1" x14ac:dyDescent="0.25">
      <c r="A166" s="143">
        <f t="shared" si="1"/>
        <v>37</v>
      </c>
      <c r="B166" s="144"/>
      <c r="C166" s="62" t="s">
        <v>329</v>
      </c>
      <c r="D166" s="100">
        <v>350.85</v>
      </c>
      <c r="E166" s="93">
        <f t="shared" si="0"/>
        <v>3776.5493999999999</v>
      </c>
      <c r="F166" s="87" t="s">
        <v>92</v>
      </c>
      <c r="G166" s="87" t="s">
        <v>92</v>
      </c>
      <c r="H166" s="103">
        <v>45856</v>
      </c>
      <c r="I166" s="1"/>
      <c r="J166" s="1"/>
      <c r="K166" s="1"/>
      <c r="L166" s="1"/>
      <c r="M166" s="1"/>
      <c r="N166" s="1"/>
      <c r="O166" s="1"/>
      <c r="P166" s="1"/>
      <c r="Q166" s="1"/>
      <c r="R166" s="1"/>
      <c r="S166" s="1"/>
      <c r="T166" s="21" t="e">
        <f t="shared" ca="1" si="11"/>
        <v>#REF!</v>
      </c>
      <c r="U166" s="21" t="e">
        <f t="shared" ca="1" si="9"/>
        <v>#REF!</v>
      </c>
      <c r="V166" s="21" t="e">
        <f t="shared" ca="1" si="10"/>
        <v>#REF!</v>
      </c>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c r="BF166" s="1"/>
      <c r="BG166" s="1"/>
      <c r="BH166" s="1"/>
      <c r="BI166" s="1"/>
      <c r="BJ166" s="1"/>
      <c r="BK166" s="1"/>
      <c r="BL166" s="1"/>
      <c r="BM166" s="1"/>
      <c r="BN166" s="1"/>
      <c r="BO166" s="1"/>
      <c r="BP166" s="1"/>
      <c r="BQ166" s="1"/>
      <c r="BR166" s="1"/>
      <c r="BS166" s="1"/>
      <c r="BT166" s="1"/>
      <c r="BU166" s="1"/>
      <c r="BV166" s="1"/>
      <c r="BW166" s="1"/>
      <c r="BX166" s="1"/>
      <c r="BY166" s="1"/>
      <c r="BZ166" s="1"/>
      <c r="CA166" s="1"/>
      <c r="CB166" s="1"/>
      <c r="CC166" s="1"/>
      <c r="CD166" s="1"/>
      <c r="CE166" s="1"/>
      <c r="CF166" s="1"/>
      <c r="CG166" s="1"/>
      <c r="CH166" s="1"/>
      <c r="CI166" s="1"/>
      <c r="CJ166" s="1"/>
      <c r="CK166" s="1"/>
      <c r="CL166" s="1"/>
      <c r="CM166" s="1"/>
      <c r="CN166" s="1"/>
      <c r="CO166" s="1"/>
      <c r="CP166" s="1"/>
      <c r="CQ166" s="1"/>
      <c r="CR166" s="1"/>
      <c r="CS166" s="1"/>
      <c r="CT166" s="1"/>
      <c r="CU166" s="1"/>
      <c r="CV166" s="1"/>
      <c r="CW166" s="1"/>
      <c r="CX166" s="1"/>
      <c r="CY166" s="1"/>
      <c r="CZ166" s="1"/>
      <c r="DA166" s="1"/>
      <c r="DB166" s="1"/>
      <c r="DC166" s="1"/>
      <c r="DD166" s="1"/>
      <c r="DE166" s="1"/>
      <c r="DF166" s="1"/>
      <c r="DG166" s="1"/>
      <c r="DH166" s="1"/>
      <c r="DI166" s="1"/>
      <c r="DJ166" s="1"/>
      <c r="DK166" s="1"/>
      <c r="DL166" s="1"/>
      <c r="DM166" s="1"/>
      <c r="DN166" s="1"/>
      <c r="DO166" s="1"/>
      <c r="DP166" s="1"/>
      <c r="DQ166" s="1"/>
      <c r="DR166" s="1"/>
      <c r="DS166" s="1"/>
      <c r="DT166" s="1"/>
      <c r="DU166" s="1"/>
      <c r="DV166" s="1"/>
      <c r="DW166" s="1"/>
      <c r="DX166" s="1"/>
      <c r="DY166" s="1"/>
      <c r="DZ166" s="1"/>
      <c r="EA166" s="1"/>
      <c r="EB166" s="1"/>
      <c r="EC166" s="1"/>
      <c r="ED166" s="1"/>
      <c r="EE166" s="1"/>
      <c r="EF166" s="1"/>
      <c r="EG166" s="1"/>
      <c r="EH166" s="1"/>
      <c r="EI166" s="1"/>
      <c r="EJ166" s="1"/>
      <c r="EK166" s="1"/>
      <c r="EL166" s="1"/>
      <c r="EM166" s="1"/>
      <c r="EN166" s="1"/>
      <c r="EO166" s="1"/>
      <c r="EP166" s="1"/>
      <c r="EQ166" s="1"/>
      <c r="ER166" s="1"/>
      <c r="ES166" s="1"/>
      <c r="ET166" s="1"/>
      <c r="WZB166" s="1"/>
      <c r="WZC166" s="1"/>
      <c r="WZD166" s="1"/>
      <c r="WZE166" s="1"/>
      <c r="WZF166" s="1"/>
      <c r="WZG166" s="1"/>
      <c r="WZH166" s="1"/>
      <c r="WZI166" s="1"/>
      <c r="WZJ166" s="1"/>
      <c r="WZK166" s="1"/>
      <c r="WZL166" s="1"/>
      <c r="WZM166" s="1"/>
      <c r="WZN166" s="1"/>
      <c r="WZO166" s="1"/>
      <c r="WZP166" s="1"/>
      <c r="WZQ166" s="1"/>
      <c r="WZR166" s="1"/>
      <c r="WZS166" s="1"/>
      <c r="WZT166" s="1"/>
      <c r="WZU166" s="1"/>
      <c r="WZV166" s="1"/>
      <c r="WZW166" s="1"/>
      <c r="WZX166" s="1"/>
      <c r="WZY166" s="1"/>
      <c r="WZZ166" s="1"/>
      <c r="XAA166" s="1"/>
      <c r="XAB166" s="1"/>
      <c r="XAC166" s="1"/>
      <c r="XAD166" s="1"/>
      <c r="XAE166" s="1"/>
      <c r="XAF166" s="1"/>
      <c r="XAG166" s="1"/>
      <c r="XAH166" s="1"/>
      <c r="XAI166" s="1"/>
      <c r="XAJ166" s="1"/>
      <c r="XAK166" s="1"/>
      <c r="XAL166" s="1"/>
      <c r="XAM166" s="1"/>
      <c r="XAN166" s="1"/>
      <c r="XAO166" s="1"/>
      <c r="XAP166" s="1"/>
      <c r="XAQ166" s="1"/>
      <c r="XAR166" s="1"/>
      <c r="XAS166" s="1"/>
      <c r="XAT166" s="1"/>
      <c r="XAU166" s="1"/>
      <c r="XAV166" s="1"/>
      <c r="XAW166" s="1"/>
      <c r="XAX166" s="1"/>
      <c r="XAY166" s="1"/>
      <c r="XAZ166" s="1"/>
      <c r="XBA166" s="1"/>
      <c r="XBB166" s="1"/>
      <c r="XBC166" s="1"/>
      <c r="XBD166" s="1"/>
      <c r="XBE166" s="1"/>
      <c r="XBF166" s="1"/>
      <c r="XBG166" s="1"/>
      <c r="XBH166" s="1"/>
      <c r="XBI166" s="1"/>
      <c r="XBJ166" s="1"/>
      <c r="XBK166" s="1"/>
      <c r="XBL166" s="1"/>
      <c r="XBM166" s="1"/>
      <c r="XBN166" s="1"/>
      <c r="XBO166" s="1"/>
      <c r="XBP166" s="1"/>
      <c r="XBQ166" s="1"/>
      <c r="XBR166" s="1"/>
      <c r="XBS166" s="1"/>
      <c r="XBT166" s="1"/>
      <c r="XBU166" s="1"/>
      <c r="XBV166" s="1"/>
      <c r="XBW166" s="1"/>
      <c r="XBX166" s="1"/>
      <c r="XBY166" s="1"/>
      <c r="XBZ166" s="1"/>
      <c r="XCA166" s="1"/>
      <c r="XCB166" s="1"/>
      <c r="XCC166" s="1"/>
      <c r="XCD166" s="1"/>
      <c r="XCE166" s="1"/>
      <c r="XCF166" s="1"/>
      <c r="XCG166" s="1"/>
      <c r="XCH166" s="1"/>
      <c r="XCI166" s="1"/>
      <c r="XCJ166" s="1"/>
      <c r="XCK166" s="1"/>
      <c r="XCL166" s="1"/>
      <c r="XCM166" s="1"/>
      <c r="XCN166" s="1"/>
      <c r="XCO166" s="1"/>
      <c r="XCP166" s="1"/>
      <c r="XCQ166" s="1"/>
      <c r="XCR166" s="1"/>
      <c r="XCS166" s="1"/>
      <c r="XCT166" s="1"/>
      <c r="XCU166" s="1"/>
      <c r="XCV166" s="1"/>
      <c r="XCW166" s="1"/>
      <c r="XCX166" s="1"/>
      <c r="XCY166" s="1"/>
      <c r="XCZ166" s="1"/>
      <c r="XDA166" s="1"/>
      <c r="XDB166" s="1"/>
      <c r="XDC166" s="1"/>
      <c r="XDD166" s="1"/>
      <c r="XDE166" s="1"/>
      <c r="XDF166" s="1"/>
      <c r="XDG166" s="1"/>
      <c r="XDH166" s="1"/>
      <c r="XDI166" s="1"/>
      <c r="XDJ166" s="1"/>
      <c r="XDK166" s="1"/>
      <c r="XDL166" s="1"/>
      <c r="XDM166" s="1"/>
      <c r="XDN166" s="1"/>
      <c r="XDO166" s="1"/>
      <c r="XDP166" s="1"/>
      <c r="XDQ166" s="1"/>
      <c r="XDR166" s="1"/>
      <c r="XDS166" s="1"/>
      <c r="XDT166" s="1"/>
      <c r="XDU166" s="1"/>
      <c r="XDV166" s="1"/>
      <c r="XDW166" s="1"/>
      <c r="XDX166" s="1"/>
      <c r="XDY166" s="1"/>
      <c r="XDZ166" s="1"/>
      <c r="XEA166" s="1"/>
      <c r="XEB166" s="1"/>
      <c r="XEC166" s="1"/>
      <c r="XED166" s="1"/>
      <c r="XEE166" s="1"/>
      <c r="XEF166" s="1"/>
      <c r="XEG166" s="1"/>
      <c r="XEH166" s="1"/>
      <c r="XEI166" s="1"/>
      <c r="XEJ166" s="1"/>
      <c r="XEK166" s="1"/>
      <c r="XEL166" s="1"/>
      <c r="XEM166" s="1"/>
      <c r="XEN166" s="1"/>
      <c r="XEO166" s="1"/>
      <c r="XEP166" s="1"/>
      <c r="XEQ166" s="1"/>
      <c r="XER166" s="1"/>
      <c r="XES166" s="1"/>
      <c r="XET166" s="1"/>
      <c r="XEU166" s="1"/>
      <c r="XEV166" s="1"/>
      <c r="XEW166" s="1"/>
      <c r="XEX166" s="1"/>
      <c r="XEY166" s="1"/>
      <c r="XEZ166" s="1"/>
      <c r="XFA166" s="1"/>
      <c r="XFB166" s="1"/>
      <c r="XFC166" s="1"/>
    </row>
    <row r="167" spans="1:150 16226:16383" s="2" customFormat="1" ht="20.25" customHeight="1" x14ac:dyDescent="0.25">
      <c r="A167" s="143">
        <f t="shared" si="1"/>
        <v>38</v>
      </c>
      <c r="B167" s="144"/>
      <c r="C167" s="62" t="s">
        <v>329</v>
      </c>
      <c r="D167" s="100">
        <v>442.79</v>
      </c>
      <c r="E167" s="93">
        <f t="shared" si="0"/>
        <v>4766.1915600000002</v>
      </c>
      <c r="F167" s="87" t="s">
        <v>92</v>
      </c>
      <c r="G167" s="87" t="s">
        <v>92</v>
      </c>
      <c r="H167" s="103">
        <v>45856</v>
      </c>
      <c r="I167" s="1"/>
      <c r="J167" s="1"/>
      <c r="K167" s="1"/>
      <c r="L167" s="1"/>
      <c r="M167" s="1"/>
      <c r="N167" s="1"/>
      <c r="O167" s="1"/>
      <c r="P167" s="1"/>
      <c r="Q167" s="1"/>
      <c r="R167" s="1"/>
      <c r="S167" s="1"/>
      <c r="T167" s="21" t="e">
        <f t="shared" ca="1" si="11"/>
        <v>#REF!</v>
      </c>
      <c r="U167" s="21" t="e">
        <f t="shared" ca="1" si="9"/>
        <v>#REF!</v>
      </c>
      <c r="V167" s="21" t="e">
        <f t="shared" ca="1" si="10"/>
        <v>#REF!</v>
      </c>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c r="BF167" s="1"/>
      <c r="BG167" s="1"/>
      <c r="BH167" s="1"/>
      <c r="BI167" s="1"/>
      <c r="BJ167" s="1"/>
      <c r="BK167" s="1"/>
      <c r="BL167" s="1"/>
      <c r="BM167" s="1"/>
      <c r="BN167" s="1"/>
      <c r="BO167" s="1"/>
      <c r="BP167" s="1"/>
      <c r="BQ167" s="1"/>
      <c r="BR167" s="1"/>
      <c r="BS167" s="1"/>
      <c r="BT167" s="1"/>
      <c r="BU167" s="1"/>
      <c r="BV167" s="1"/>
      <c r="BW167" s="1"/>
      <c r="BX167" s="1"/>
      <c r="BY167" s="1"/>
      <c r="BZ167" s="1"/>
      <c r="CA167" s="1"/>
      <c r="CB167" s="1"/>
      <c r="CC167" s="1"/>
      <c r="CD167" s="1"/>
      <c r="CE167" s="1"/>
      <c r="CF167" s="1"/>
      <c r="CG167" s="1"/>
      <c r="CH167" s="1"/>
      <c r="CI167" s="1"/>
      <c r="CJ167" s="1"/>
      <c r="CK167" s="1"/>
      <c r="CL167" s="1"/>
      <c r="CM167" s="1"/>
      <c r="CN167" s="1"/>
      <c r="CO167" s="1"/>
      <c r="CP167" s="1"/>
      <c r="CQ167" s="1"/>
      <c r="CR167" s="1"/>
      <c r="CS167" s="1"/>
      <c r="CT167" s="1"/>
      <c r="CU167" s="1"/>
      <c r="CV167" s="1"/>
      <c r="CW167" s="1"/>
      <c r="CX167" s="1"/>
      <c r="CY167" s="1"/>
      <c r="CZ167" s="1"/>
      <c r="DA167" s="1"/>
      <c r="DB167" s="1"/>
      <c r="DC167" s="1"/>
      <c r="DD167" s="1"/>
      <c r="DE167" s="1"/>
      <c r="DF167" s="1"/>
      <c r="DG167" s="1"/>
      <c r="DH167" s="1"/>
      <c r="DI167" s="1"/>
      <c r="DJ167" s="1"/>
      <c r="DK167" s="1"/>
      <c r="DL167" s="1"/>
      <c r="DM167" s="1"/>
      <c r="DN167" s="1"/>
      <c r="DO167" s="1"/>
      <c r="DP167" s="1"/>
      <c r="DQ167" s="1"/>
      <c r="DR167" s="1"/>
      <c r="DS167" s="1"/>
      <c r="DT167" s="1"/>
      <c r="DU167" s="1"/>
      <c r="DV167" s="1"/>
      <c r="DW167" s="1"/>
      <c r="DX167" s="1"/>
      <c r="DY167" s="1"/>
      <c r="DZ167" s="1"/>
      <c r="EA167" s="1"/>
      <c r="EB167" s="1"/>
      <c r="EC167" s="1"/>
      <c r="ED167" s="1"/>
      <c r="EE167" s="1"/>
      <c r="EF167" s="1"/>
      <c r="EG167" s="1"/>
      <c r="EH167" s="1"/>
      <c r="EI167" s="1"/>
      <c r="EJ167" s="1"/>
      <c r="EK167" s="1"/>
      <c r="EL167" s="1"/>
      <c r="EM167" s="1"/>
      <c r="EN167" s="1"/>
      <c r="EO167" s="1"/>
      <c r="EP167" s="1"/>
      <c r="EQ167" s="1"/>
      <c r="ER167" s="1"/>
      <c r="ES167" s="1"/>
      <c r="ET167" s="1"/>
      <c r="WZB167" s="1"/>
      <c r="WZC167" s="1"/>
      <c r="WZD167" s="1"/>
      <c r="WZE167" s="1"/>
      <c r="WZF167" s="1"/>
      <c r="WZG167" s="1"/>
      <c r="WZH167" s="1"/>
      <c r="WZI167" s="1"/>
      <c r="WZJ167" s="1"/>
      <c r="WZK167" s="1"/>
      <c r="WZL167" s="1"/>
      <c r="WZM167" s="1"/>
      <c r="WZN167" s="1"/>
      <c r="WZO167" s="1"/>
      <c r="WZP167" s="1"/>
      <c r="WZQ167" s="1"/>
      <c r="WZR167" s="1"/>
      <c r="WZS167" s="1"/>
      <c r="WZT167" s="1"/>
      <c r="WZU167" s="1"/>
      <c r="WZV167" s="1"/>
      <c r="WZW167" s="1"/>
      <c r="WZX167" s="1"/>
      <c r="WZY167" s="1"/>
      <c r="WZZ167" s="1"/>
      <c r="XAA167" s="1"/>
      <c r="XAB167" s="1"/>
      <c r="XAC167" s="1"/>
      <c r="XAD167" s="1"/>
      <c r="XAE167" s="1"/>
      <c r="XAF167" s="1"/>
      <c r="XAG167" s="1"/>
      <c r="XAH167" s="1"/>
      <c r="XAI167" s="1"/>
      <c r="XAJ167" s="1"/>
      <c r="XAK167" s="1"/>
      <c r="XAL167" s="1"/>
      <c r="XAM167" s="1"/>
      <c r="XAN167" s="1"/>
      <c r="XAO167" s="1"/>
      <c r="XAP167" s="1"/>
      <c r="XAQ167" s="1"/>
      <c r="XAR167" s="1"/>
      <c r="XAS167" s="1"/>
      <c r="XAT167" s="1"/>
      <c r="XAU167" s="1"/>
      <c r="XAV167" s="1"/>
      <c r="XAW167" s="1"/>
      <c r="XAX167" s="1"/>
      <c r="XAY167" s="1"/>
      <c r="XAZ167" s="1"/>
      <c r="XBA167" s="1"/>
      <c r="XBB167" s="1"/>
      <c r="XBC167" s="1"/>
      <c r="XBD167" s="1"/>
      <c r="XBE167" s="1"/>
      <c r="XBF167" s="1"/>
      <c r="XBG167" s="1"/>
      <c r="XBH167" s="1"/>
      <c r="XBI167" s="1"/>
      <c r="XBJ167" s="1"/>
      <c r="XBK167" s="1"/>
      <c r="XBL167" s="1"/>
      <c r="XBM167" s="1"/>
      <c r="XBN167" s="1"/>
      <c r="XBO167" s="1"/>
      <c r="XBP167" s="1"/>
      <c r="XBQ167" s="1"/>
      <c r="XBR167" s="1"/>
      <c r="XBS167" s="1"/>
      <c r="XBT167" s="1"/>
      <c r="XBU167" s="1"/>
      <c r="XBV167" s="1"/>
      <c r="XBW167" s="1"/>
      <c r="XBX167" s="1"/>
      <c r="XBY167" s="1"/>
      <c r="XBZ167" s="1"/>
      <c r="XCA167" s="1"/>
      <c r="XCB167" s="1"/>
      <c r="XCC167" s="1"/>
      <c r="XCD167" s="1"/>
      <c r="XCE167" s="1"/>
      <c r="XCF167" s="1"/>
      <c r="XCG167" s="1"/>
      <c r="XCH167" s="1"/>
      <c r="XCI167" s="1"/>
      <c r="XCJ167" s="1"/>
      <c r="XCK167" s="1"/>
      <c r="XCL167" s="1"/>
      <c r="XCM167" s="1"/>
      <c r="XCN167" s="1"/>
      <c r="XCO167" s="1"/>
      <c r="XCP167" s="1"/>
      <c r="XCQ167" s="1"/>
      <c r="XCR167" s="1"/>
      <c r="XCS167" s="1"/>
      <c r="XCT167" s="1"/>
      <c r="XCU167" s="1"/>
      <c r="XCV167" s="1"/>
      <c r="XCW167" s="1"/>
      <c r="XCX167" s="1"/>
      <c r="XCY167" s="1"/>
      <c r="XCZ167" s="1"/>
      <c r="XDA167" s="1"/>
      <c r="XDB167" s="1"/>
      <c r="XDC167" s="1"/>
      <c r="XDD167" s="1"/>
      <c r="XDE167" s="1"/>
      <c r="XDF167" s="1"/>
      <c r="XDG167" s="1"/>
      <c r="XDH167" s="1"/>
      <c r="XDI167" s="1"/>
      <c r="XDJ167" s="1"/>
      <c r="XDK167" s="1"/>
      <c r="XDL167" s="1"/>
      <c r="XDM167" s="1"/>
      <c r="XDN167" s="1"/>
      <c r="XDO167" s="1"/>
      <c r="XDP167" s="1"/>
      <c r="XDQ167" s="1"/>
      <c r="XDR167" s="1"/>
      <c r="XDS167" s="1"/>
      <c r="XDT167" s="1"/>
      <c r="XDU167" s="1"/>
      <c r="XDV167" s="1"/>
      <c r="XDW167" s="1"/>
      <c r="XDX167" s="1"/>
      <c r="XDY167" s="1"/>
      <c r="XDZ167" s="1"/>
      <c r="XEA167" s="1"/>
      <c r="XEB167" s="1"/>
      <c r="XEC167" s="1"/>
      <c r="XED167" s="1"/>
      <c r="XEE167" s="1"/>
      <c r="XEF167" s="1"/>
      <c r="XEG167" s="1"/>
      <c r="XEH167" s="1"/>
      <c r="XEI167" s="1"/>
      <c r="XEJ167" s="1"/>
      <c r="XEK167" s="1"/>
      <c r="XEL167" s="1"/>
      <c r="XEM167" s="1"/>
      <c r="XEN167" s="1"/>
      <c r="XEO167" s="1"/>
      <c r="XEP167" s="1"/>
      <c r="XEQ167" s="1"/>
      <c r="XER167" s="1"/>
      <c r="XES167" s="1"/>
      <c r="XET167" s="1"/>
      <c r="XEU167" s="1"/>
      <c r="XEV167" s="1"/>
      <c r="XEW167" s="1"/>
      <c r="XEX167" s="1"/>
      <c r="XEY167" s="1"/>
      <c r="XEZ167" s="1"/>
      <c r="XFA167" s="1"/>
      <c r="XFB167" s="1"/>
      <c r="XFC167" s="1"/>
    </row>
    <row r="168" spans="1:150 16226:16383" s="2" customFormat="1" ht="20.25" customHeight="1" x14ac:dyDescent="0.25">
      <c r="A168" s="143">
        <f t="shared" si="1"/>
        <v>39</v>
      </c>
      <c r="B168" s="144"/>
      <c r="C168" s="62" t="s">
        <v>329</v>
      </c>
      <c r="D168" s="100">
        <v>315.45</v>
      </c>
      <c r="E168" s="93">
        <f t="shared" si="0"/>
        <v>3395.5037999999995</v>
      </c>
      <c r="F168" s="87" t="s">
        <v>92</v>
      </c>
      <c r="G168" s="87" t="s">
        <v>92</v>
      </c>
      <c r="H168" s="103">
        <v>45856</v>
      </c>
      <c r="I168" s="1"/>
      <c r="J168" s="1"/>
      <c r="K168" s="1"/>
      <c r="L168" s="1"/>
      <c r="M168" s="1"/>
      <c r="N168" s="1"/>
      <c r="O168" s="1"/>
      <c r="P168" s="1"/>
      <c r="Q168" s="1"/>
      <c r="R168" s="1"/>
      <c r="S168" s="1"/>
      <c r="T168" s="21" t="e">
        <f t="shared" ca="1" si="11"/>
        <v>#REF!</v>
      </c>
      <c r="U168" s="21" t="e">
        <f t="shared" ca="1" si="9"/>
        <v>#REF!</v>
      </c>
      <c r="V168" s="21" t="e">
        <f t="shared" ca="1" si="10"/>
        <v>#REF!</v>
      </c>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c r="BF168" s="1"/>
      <c r="BG168" s="1"/>
      <c r="BH168" s="1"/>
      <c r="BI168" s="1"/>
      <c r="BJ168" s="1"/>
      <c r="BK168" s="1"/>
      <c r="BL168" s="1"/>
      <c r="BM168" s="1"/>
      <c r="BN168" s="1"/>
      <c r="BO168" s="1"/>
      <c r="BP168" s="1"/>
      <c r="BQ168" s="1"/>
      <c r="BR168" s="1"/>
      <c r="BS168" s="1"/>
      <c r="BT168" s="1"/>
      <c r="BU168" s="1"/>
      <c r="BV168" s="1"/>
      <c r="BW168" s="1"/>
      <c r="BX168" s="1"/>
      <c r="BY168" s="1"/>
      <c r="BZ168" s="1"/>
      <c r="CA168" s="1"/>
      <c r="CB168" s="1"/>
      <c r="CC168" s="1"/>
      <c r="CD168" s="1"/>
      <c r="CE168" s="1"/>
      <c r="CF168" s="1"/>
      <c r="CG168" s="1"/>
      <c r="CH168" s="1"/>
      <c r="CI168" s="1"/>
      <c r="CJ168" s="1"/>
      <c r="CK168" s="1"/>
      <c r="CL168" s="1"/>
      <c r="CM168" s="1"/>
      <c r="CN168" s="1"/>
      <c r="CO168" s="1"/>
      <c r="CP168" s="1"/>
      <c r="CQ168" s="1"/>
      <c r="CR168" s="1"/>
      <c r="CS168" s="1"/>
      <c r="CT168" s="1"/>
      <c r="CU168" s="1"/>
      <c r="CV168" s="1"/>
      <c r="CW168" s="1"/>
      <c r="CX168" s="1"/>
      <c r="CY168" s="1"/>
      <c r="CZ168" s="1"/>
      <c r="DA168" s="1"/>
      <c r="DB168" s="1"/>
      <c r="DC168" s="1"/>
      <c r="DD168" s="1"/>
      <c r="DE168" s="1"/>
      <c r="DF168" s="1"/>
      <c r="DG168" s="1"/>
      <c r="DH168" s="1"/>
      <c r="DI168" s="1"/>
      <c r="DJ168" s="1"/>
      <c r="DK168" s="1"/>
      <c r="DL168" s="1"/>
      <c r="DM168" s="1"/>
      <c r="DN168" s="1"/>
      <c r="DO168" s="1"/>
      <c r="DP168" s="1"/>
      <c r="DQ168" s="1"/>
      <c r="DR168" s="1"/>
      <c r="DS168" s="1"/>
      <c r="DT168" s="1"/>
      <c r="DU168" s="1"/>
      <c r="DV168" s="1"/>
      <c r="DW168" s="1"/>
      <c r="DX168" s="1"/>
      <c r="DY168" s="1"/>
      <c r="DZ168" s="1"/>
      <c r="EA168" s="1"/>
      <c r="EB168" s="1"/>
      <c r="EC168" s="1"/>
      <c r="ED168" s="1"/>
      <c r="EE168" s="1"/>
      <c r="EF168" s="1"/>
      <c r="EG168" s="1"/>
      <c r="EH168" s="1"/>
      <c r="EI168" s="1"/>
      <c r="EJ168" s="1"/>
      <c r="EK168" s="1"/>
      <c r="EL168" s="1"/>
      <c r="EM168" s="1"/>
      <c r="EN168" s="1"/>
      <c r="EO168" s="1"/>
      <c r="EP168" s="1"/>
      <c r="EQ168" s="1"/>
      <c r="ER168" s="1"/>
      <c r="ES168" s="1"/>
      <c r="ET168" s="1"/>
      <c r="WZB168" s="1"/>
      <c r="WZC168" s="1"/>
      <c r="WZD168" s="1"/>
      <c r="WZE168" s="1"/>
      <c r="WZF168" s="1"/>
      <c r="WZG168" s="1"/>
      <c r="WZH168" s="1"/>
      <c r="WZI168" s="1"/>
      <c r="WZJ168" s="1"/>
      <c r="WZK168" s="1"/>
      <c r="WZL168" s="1"/>
      <c r="WZM168" s="1"/>
      <c r="WZN168" s="1"/>
      <c r="WZO168" s="1"/>
      <c r="WZP168" s="1"/>
      <c r="WZQ168" s="1"/>
      <c r="WZR168" s="1"/>
      <c r="WZS168" s="1"/>
      <c r="WZT168" s="1"/>
      <c r="WZU168" s="1"/>
      <c r="WZV168" s="1"/>
      <c r="WZW168" s="1"/>
      <c r="WZX168" s="1"/>
      <c r="WZY168" s="1"/>
      <c r="WZZ168" s="1"/>
      <c r="XAA168" s="1"/>
      <c r="XAB168" s="1"/>
      <c r="XAC168" s="1"/>
      <c r="XAD168" s="1"/>
      <c r="XAE168" s="1"/>
      <c r="XAF168" s="1"/>
      <c r="XAG168" s="1"/>
      <c r="XAH168" s="1"/>
      <c r="XAI168" s="1"/>
      <c r="XAJ168" s="1"/>
      <c r="XAK168" s="1"/>
      <c r="XAL168" s="1"/>
      <c r="XAM168" s="1"/>
      <c r="XAN168" s="1"/>
      <c r="XAO168" s="1"/>
      <c r="XAP168" s="1"/>
      <c r="XAQ168" s="1"/>
      <c r="XAR168" s="1"/>
      <c r="XAS168" s="1"/>
      <c r="XAT168" s="1"/>
      <c r="XAU168" s="1"/>
      <c r="XAV168" s="1"/>
      <c r="XAW168" s="1"/>
      <c r="XAX168" s="1"/>
      <c r="XAY168" s="1"/>
      <c r="XAZ168" s="1"/>
      <c r="XBA168" s="1"/>
      <c r="XBB168" s="1"/>
      <c r="XBC168" s="1"/>
      <c r="XBD168" s="1"/>
      <c r="XBE168" s="1"/>
      <c r="XBF168" s="1"/>
      <c r="XBG168" s="1"/>
      <c r="XBH168" s="1"/>
      <c r="XBI168" s="1"/>
      <c r="XBJ168" s="1"/>
      <c r="XBK168" s="1"/>
      <c r="XBL168" s="1"/>
      <c r="XBM168" s="1"/>
      <c r="XBN168" s="1"/>
      <c r="XBO168" s="1"/>
      <c r="XBP168" s="1"/>
      <c r="XBQ168" s="1"/>
      <c r="XBR168" s="1"/>
      <c r="XBS168" s="1"/>
      <c r="XBT168" s="1"/>
      <c r="XBU168" s="1"/>
      <c r="XBV168" s="1"/>
      <c r="XBW168" s="1"/>
      <c r="XBX168" s="1"/>
      <c r="XBY168" s="1"/>
      <c r="XBZ168" s="1"/>
      <c r="XCA168" s="1"/>
      <c r="XCB168" s="1"/>
      <c r="XCC168" s="1"/>
      <c r="XCD168" s="1"/>
      <c r="XCE168" s="1"/>
      <c r="XCF168" s="1"/>
      <c r="XCG168" s="1"/>
      <c r="XCH168" s="1"/>
      <c r="XCI168" s="1"/>
      <c r="XCJ168" s="1"/>
      <c r="XCK168" s="1"/>
      <c r="XCL168" s="1"/>
      <c r="XCM168" s="1"/>
      <c r="XCN168" s="1"/>
      <c r="XCO168" s="1"/>
      <c r="XCP168" s="1"/>
      <c r="XCQ168" s="1"/>
      <c r="XCR168" s="1"/>
      <c r="XCS168" s="1"/>
      <c r="XCT168" s="1"/>
      <c r="XCU168" s="1"/>
      <c r="XCV168" s="1"/>
      <c r="XCW168" s="1"/>
      <c r="XCX168" s="1"/>
      <c r="XCY168" s="1"/>
      <c r="XCZ168" s="1"/>
      <c r="XDA168" s="1"/>
      <c r="XDB168" s="1"/>
      <c r="XDC168" s="1"/>
      <c r="XDD168" s="1"/>
      <c r="XDE168" s="1"/>
      <c r="XDF168" s="1"/>
      <c r="XDG168" s="1"/>
      <c r="XDH168" s="1"/>
      <c r="XDI168" s="1"/>
      <c r="XDJ168" s="1"/>
      <c r="XDK168" s="1"/>
      <c r="XDL168" s="1"/>
      <c r="XDM168" s="1"/>
      <c r="XDN168" s="1"/>
      <c r="XDO168" s="1"/>
      <c r="XDP168" s="1"/>
      <c r="XDQ168" s="1"/>
      <c r="XDR168" s="1"/>
      <c r="XDS168" s="1"/>
      <c r="XDT168" s="1"/>
      <c r="XDU168" s="1"/>
      <c r="XDV168" s="1"/>
      <c r="XDW168" s="1"/>
      <c r="XDX168" s="1"/>
      <c r="XDY168" s="1"/>
      <c r="XDZ168" s="1"/>
      <c r="XEA168" s="1"/>
      <c r="XEB168" s="1"/>
      <c r="XEC168" s="1"/>
      <c r="XED168" s="1"/>
      <c r="XEE168" s="1"/>
      <c r="XEF168" s="1"/>
      <c r="XEG168" s="1"/>
      <c r="XEH168" s="1"/>
      <c r="XEI168" s="1"/>
      <c r="XEJ168" s="1"/>
      <c r="XEK168" s="1"/>
      <c r="XEL168" s="1"/>
      <c r="XEM168" s="1"/>
      <c r="XEN168" s="1"/>
      <c r="XEO168" s="1"/>
      <c r="XEP168" s="1"/>
      <c r="XEQ168" s="1"/>
      <c r="XER168" s="1"/>
      <c r="XES168" s="1"/>
      <c r="XET168" s="1"/>
      <c r="XEU168" s="1"/>
      <c r="XEV168" s="1"/>
      <c r="XEW168" s="1"/>
      <c r="XEX168" s="1"/>
      <c r="XEY168" s="1"/>
      <c r="XEZ168" s="1"/>
      <c r="XFA168" s="1"/>
      <c r="XFB168" s="1"/>
      <c r="XFC168" s="1"/>
    </row>
    <row r="169" spans="1:150 16226:16383" s="2" customFormat="1" ht="20.25" customHeight="1" x14ac:dyDescent="0.25">
      <c r="A169" s="143">
        <f t="shared" si="1"/>
        <v>40</v>
      </c>
      <c r="B169" s="144"/>
      <c r="C169" s="62" t="s">
        <v>329</v>
      </c>
      <c r="D169" s="100">
        <v>321.88</v>
      </c>
      <c r="E169" s="93">
        <f t="shared" si="0"/>
        <v>3464.7163199999995</v>
      </c>
      <c r="F169" s="87" t="s">
        <v>92</v>
      </c>
      <c r="G169" s="87" t="s">
        <v>92</v>
      </c>
      <c r="H169" s="103">
        <v>45856</v>
      </c>
      <c r="I169" s="1"/>
      <c r="J169" s="1"/>
      <c r="K169" s="1"/>
      <c r="L169" s="1"/>
      <c r="M169" s="1"/>
      <c r="N169" s="1"/>
      <c r="O169" s="1"/>
      <c r="P169" s="1"/>
      <c r="Q169" s="1"/>
      <c r="R169" s="1"/>
      <c r="S169" s="1"/>
      <c r="T169" s="21" t="e">
        <f t="shared" ca="1" si="11"/>
        <v>#REF!</v>
      </c>
      <c r="U169" s="21" t="e">
        <f t="shared" ca="1" si="9"/>
        <v>#REF!</v>
      </c>
      <c r="V169" s="21" t="e">
        <f t="shared" ca="1" si="10"/>
        <v>#REF!</v>
      </c>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c r="BE169" s="1"/>
      <c r="BF169" s="1"/>
      <c r="BG169" s="1"/>
      <c r="BH169" s="1"/>
      <c r="BI169" s="1"/>
      <c r="BJ169" s="1"/>
      <c r="BK169" s="1"/>
      <c r="BL169" s="1"/>
      <c r="BM169" s="1"/>
      <c r="BN169" s="1"/>
      <c r="BO169" s="1"/>
      <c r="BP169" s="1"/>
      <c r="BQ169" s="1"/>
      <c r="BR169" s="1"/>
      <c r="BS169" s="1"/>
      <c r="BT169" s="1"/>
      <c r="BU169" s="1"/>
      <c r="BV169" s="1"/>
      <c r="BW169" s="1"/>
      <c r="BX169" s="1"/>
      <c r="BY169" s="1"/>
      <c r="BZ169" s="1"/>
      <c r="CA169" s="1"/>
      <c r="CB169" s="1"/>
      <c r="CC169" s="1"/>
      <c r="CD169" s="1"/>
      <c r="CE169" s="1"/>
      <c r="CF169" s="1"/>
      <c r="CG169" s="1"/>
      <c r="CH169" s="1"/>
      <c r="CI169" s="1"/>
      <c r="CJ169" s="1"/>
      <c r="CK169" s="1"/>
      <c r="CL169" s="1"/>
      <c r="CM169" s="1"/>
      <c r="CN169" s="1"/>
      <c r="CO169" s="1"/>
      <c r="CP169" s="1"/>
      <c r="CQ169" s="1"/>
      <c r="CR169" s="1"/>
      <c r="CS169" s="1"/>
      <c r="CT169" s="1"/>
      <c r="CU169" s="1"/>
      <c r="CV169" s="1"/>
      <c r="CW169" s="1"/>
      <c r="CX169" s="1"/>
      <c r="CY169" s="1"/>
      <c r="CZ169" s="1"/>
      <c r="DA169" s="1"/>
      <c r="DB169" s="1"/>
      <c r="DC169" s="1"/>
      <c r="DD169" s="1"/>
      <c r="DE169" s="1"/>
      <c r="DF169" s="1"/>
      <c r="DG169" s="1"/>
      <c r="DH169" s="1"/>
      <c r="DI169" s="1"/>
      <c r="DJ169" s="1"/>
      <c r="DK169" s="1"/>
      <c r="DL169" s="1"/>
      <c r="DM169" s="1"/>
      <c r="DN169" s="1"/>
      <c r="DO169" s="1"/>
      <c r="DP169" s="1"/>
      <c r="DQ169" s="1"/>
      <c r="DR169" s="1"/>
      <c r="DS169" s="1"/>
      <c r="DT169" s="1"/>
      <c r="DU169" s="1"/>
      <c r="DV169" s="1"/>
      <c r="DW169" s="1"/>
      <c r="DX169" s="1"/>
      <c r="DY169" s="1"/>
      <c r="DZ169" s="1"/>
      <c r="EA169" s="1"/>
      <c r="EB169" s="1"/>
      <c r="EC169" s="1"/>
      <c r="ED169" s="1"/>
      <c r="EE169" s="1"/>
      <c r="EF169" s="1"/>
      <c r="EG169" s="1"/>
      <c r="EH169" s="1"/>
      <c r="EI169" s="1"/>
      <c r="EJ169" s="1"/>
      <c r="EK169" s="1"/>
      <c r="EL169" s="1"/>
      <c r="EM169" s="1"/>
      <c r="EN169" s="1"/>
      <c r="EO169" s="1"/>
      <c r="EP169" s="1"/>
      <c r="EQ169" s="1"/>
      <c r="ER169" s="1"/>
      <c r="ES169" s="1"/>
      <c r="ET169" s="1"/>
      <c r="WZB169" s="1"/>
      <c r="WZC169" s="1"/>
      <c r="WZD169" s="1"/>
      <c r="WZE169" s="1"/>
      <c r="WZF169" s="1"/>
      <c r="WZG169" s="1"/>
      <c r="WZH169" s="1"/>
      <c r="WZI169" s="1"/>
      <c r="WZJ169" s="1"/>
      <c r="WZK169" s="1"/>
      <c r="WZL169" s="1"/>
      <c r="WZM169" s="1"/>
      <c r="WZN169" s="1"/>
      <c r="WZO169" s="1"/>
      <c r="WZP169" s="1"/>
      <c r="WZQ169" s="1"/>
      <c r="WZR169" s="1"/>
      <c r="WZS169" s="1"/>
      <c r="WZT169" s="1"/>
      <c r="WZU169" s="1"/>
      <c r="WZV169" s="1"/>
      <c r="WZW169" s="1"/>
      <c r="WZX169" s="1"/>
      <c r="WZY169" s="1"/>
      <c r="WZZ169" s="1"/>
      <c r="XAA169" s="1"/>
      <c r="XAB169" s="1"/>
      <c r="XAC169" s="1"/>
      <c r="XAD169" s="1"/>
      <c r="XAE169" s="1"/>
      <c r="XAF169" s="1"/>
      <c r="XAG169" s="1"/>
      <c r="XAH169" s="1"/>
      <c r="XAI169" s="1"/>
      <c r="XAJ169" s="1"/>
      <c r="XAK169" s="1"/>
      <c r="XAL169" s="1"/>
      <c r="XAM169" s="1"/>
      <c r="XAN169" s="1"/>
      <c r="XAO169" s="1"/>
      <c r="XAP169" s="1"/>
      <c r="XAQ169" s="1"/>
      <c r="XAR169" s="1"/>
      <c r="XAS169" s="1"/>
      <c r="XAT169" s="1"/>
      <c r="XAU169" s="1"/>
      <c r="XAV169" s="1"/>
      <c r="XAW169" s="1"/>
      <c r="XAX169" s="1"/>
      <c r="XAY169" s="1"/>
      <c r="XAZ169" s="1"/>
      <c r="XBA169" s="1"/>
      <c r="XBB169" s="1"/>
      <c r="XBC169" s="1"/>
      <c r="XBD169" s="1"/>
      <c r="XBE169" s="1"/>
      <c r="XBF169" s="1"/>
      <c r="XBG169" s="1"/>
      <c r="XBH169" s="1"/>
      <c r="XBI169" s="1"/>
      <c r="XBJ169" s="1"/>
      <c r="XBK169" s="1"/>
      <c r="XBL169" s="1"/>
      <c r="XBM169" s="1"/>
      <c r="XBN169" s="1"/>
      <c r="XBO169" s="1"/>
      <c r="XBP169" s="1"/>
      <c r="XBQ169" s="1"/>
      <c r="XBR169" s="1"/>
      <c r="XBS169" s="1"/>
      <c r="XBT169" s="1"/>
      <c r="XBU169" s="1"/>
      <c r="XBV169" s="1"/>
      <c r="XBW169" s="1"/>
      <c r="XBX169" s="1"/>
      <c r="XBY169" s="1"/>
      <c r="XBZ169" s="1"/>
      <c r="XCA169" s="1"/>
      <c r="XCB169" s="1"/>
      <c r="XCC169" s="1"/>
      <c r="XCD169" s="1"/>
      <c r="XCE169" s="1"/>
      <c r="XCF169" s="1"/>
      <c r="XCG169" s="1"/>
      <c r="XCH169" s="1"/>
      <c r="XCI169" s="1"/>
      <c r="XCJ169" s="1"/>
      <c r="XCK169" s="1"/>
      <c r="XCL169" s="1"/>
      <c r="XCM169" s="1"/>
      <c r="XCN169" s="1"/>
      <c r="XCO169" s="1"/>
      <c r="XCP169" s="1"/>
      <c r="XCQ169" s="1"/>
      <c r="XCR169" s="1"/>
      <c r="XCS169" s="1"/>
      <c r="XCT169" s="1"/>
      <c r="XCU169" s="1"/>
      <c r="XCV169" s="1"/>
      <c r="XCW169" s="1"/>
      <c r="XCX169" s="1"/>
      <c r="XCY169" s="1"/>
      <c r="XCZ169" s="1"/>
      <c r="XDA169" s="1"/>
      <c r="XDB169" s="1"/>
      <c r="XDC169" s="1"/>
      <c r="XDD169" s="1"/>
      <c r="XDE169" s="1"/>
      <c r="XDF169" s="1"/>
      <c r="XDG169" s="1"/>
      <c r="XDH169" s="1"/>
      <c r="XDI169" s="1"/>
      <c r="XDJ169" s="1"/>
      <c r="XDK169" s="1"/>
      <c r="XDL169" s="1"/>
      <c r="XDM169" s="1"/>
      <c r="XDN169" s="1"/>
      <c r="XDO169" s="1"/>
      <c r="XDP169" s="1"/>
      <c r="XDQ169" s="1"/>
      <c r="XDR169" s="1"/>
      <c r="XDS169" s="1"/>
      <c r="XDT169" s="1"/>
      <c r="XDU169" s="1"/>
      <c r="XDV169" s="1"/>
      <c r="XDW169" s="1"/>
      <c r="XDX169" s="1"/>
      <c r="XDY169" s="1"/>
      <c r="XDZ169" s="1"/>
      <c r="XEA169" s="1"/>
      <c r="XEB169" s="1"/>
      <c r="XEC169" s="1"/>
      <c r="XED169" s="1"/>
      <c r="XEE169" s="1"/>
      <c r="XEF169" s="1"/>
      <c r="XEG169" s="1"/>
      <c r="XEH169" s="1"/>
      <c r="XEI169" s="1"/>
      <c r="XEJ169" s="1"/>
      <c r="XEK169" s="1"/>
      <c r="XEL169" s="1"/>
      <c r="XEM169" s="1"/>
      <c r="XEN169" s="1"/>
      <c r="XEO169" s="1"/>
      <c r="XEP169" s="1"/>
      <c r="XEQ169" s="1"/>
      <c r="XER169" s="1"/>
      <c r="XES169" s="1"/>
      <c r="XET169" s="1"/>
      <c r="XEU169" s="1"/>
      <c r="XEV169" s="1"/>
      <c r="XEW169" s="1"/>
      <c r="XEX169" s="1"/>
      <c r="XEY169" s="1"/>
      <c r="XEZ169" s="1"/>
      <c r="XFA169" s="1"/>
      <c r="XFB169" s="1"/>
      <c r="XFC169" s="1"/>
    </row>
    <row r="170" spans="1:150 16226:16383" s="2" customFormat="1" ht="20.25" customHeight="1" x14ac:dyDescent="0.25">
      <c r="A170" s="143">
        <f t="shared" si="1"/>
        <v>41</v>
      </c>
      <c r="B170" s="144"/>
      <c r="C170" s="62" t="s">
        <v>329</v>
      </c>
      <c r="D170" s="100">
        <v>321.88</v>
      </c>
      <c r="E170" s="93">
        <f t="shared" si="0"/>
        <v>3464.7163199999995</v>
      </c>
      <c r="F170" s="87" t="s">
        <v>92</v>
      </c>
      <c r="G170" s="87" t="s">
        <v>92</v>
      </c>
      <c r="H170" s="103">
        <v>45856</v>
      </c>
      <c r="I170" s="1"/>
      <c r="J170" s="1"/>
      <c r="K170" s="1"/>
      <c r="L170" s="1"/>
      <c r="M170" s="1"/>
      <c r="N170" s="1"/>
      <c r="O170" s="1"/>
      <c r="P170" s="1"/>
      <c r="Q170" s="1"/>
      <c r="R170" s="1"/>
      <c r="S170" s="1"/>
      <c r="T170" s="21" t="e">
        <f t="shared" ca="1" si="11"/>
        <v>#REF!</v>
      </c>
      <c r="U170" s="21" t="e">
        <f t="shared" ca="1" si="9"/>
        <v>#REF!</v>
      </c>
      <c r="V170" s="21" t="e">
        <f t="shared" ca="1" si="10"/>
        <v>#REF!</v>
      </c>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c r="BE170" s="1"/>
      <c r="BF170" s="1"/>
      <c r="BG170" s="1"/>
      <c r="BH170" s="1"/>
      <c r="BI170" s="1"/>
      <c r="BJ170" s="1"/>
      <c r="BK170" s="1"/>
      <c r="BL170" s="1"/>
      <c r="BM170" s="1"/>
      <c r="BN170" s="1"/>
      <c r="BO170" s="1"/>
      <c r="BP170" s="1"/>
      <c r="BQ170" s="1"/>
      <c r="BR170" s="1"/>
      <c r="BS170" s="1"/>
      <c r="BT170" s="1"/>
      <c r="BU170" s="1"/>
      <c r="BV170" s="1"/>
      <c r="BW170" s="1"/>
      <c r="BX170" s="1"/>
      <c r="BY170" s="1"/>
      <c r="BZ170" s="1"/>
      <c r="CA170" s="1"/>
      <c r="CB170" s="1"/>
      <c r="CC170" s="1"/>
      <c r="CD170" s="1"/>
      <c r="CE170" s="1"/>
      <c r="CF170" s="1"/>
      <c r="CG170" s="1"/>
      <c r="CH170" s="1"/>
      <c r="CI170" s="1"/>
      <c r="CJ170" s="1"/>
      <c r="CK170" s="1"/>
      <c r="CL170" s="1"/>
      <c r="CM170" s="1"/>
      <c r="CN170" s="1"/>
      <c r="CO170" s="1"/>
      <c r="CP170" s="1"/>
      <c r="CQ170" s="1"/>
      <c r="CR170" s="1"/>
      <c r="CS170" s="1"/>
      <c r="CT170" s="1"/>
      <c r="CU170" s="1"/>
      <c r="CV170" s="1"/>
      <c r="CW170" s="1"/>
      <c r="CX170" s="1"/>
      <c r="CY170" s="1"/>
      <c r="CZ170" s="1"/>
      <c r="DA170" s="1"/>
      <c r="DB170" s="1"/>
      <c r="DC170" s="1"/>
      <c r="DD170" s="1"/>
      <c r="DE170" s="1"/>
      <c r="DF170" s="1"/>
      <c r="DG170" s="1"/>
      <c r="DH170" s="1"/>
      <c r="DI170" s="1"/>
      <c r="DJ170" s="1"/>
      <c r="DK170" s="1"/>
      <c r="DL170" s="1"/>
      <c r="DM170" s="1"/>
      <c r="DN170" s="1"/>
      <c r="DO170" s="1"/>
      <c r="DP170" s="1"/>
      <c r="DQ170" s="1"/>
      <c r="DR170" s="1"/>
      <c r="DS170" s="1"/>
      <c r="DT170" s="1"/>
      <c r="DU170" s="1"/>
      <c r="DV170" s="1"/>
      <c r="DW170" s="1"/>
      <c r="DX170" s="1"/>
      <c r="DY170" s="1"/>
      <c r="DZ170" s="1"/>
      <c r="EA170" s="1"/>
      <c r="EB170" s="1"/>
      <c r="EC170" s="1"/>
      <c r="ED170" s="1"/>
      <c r="EE170" s="1"/>
      <c r="EF170" s="1"/>
      <c r="EG170" s="1"/>
      <c r="EH170" s="1"/>
      <c r="EI170" s="1"/>
      <c r="EJ170" s="1"/>
      <c r="EK170" s="1"/>
      <c r="EL170" s="1"/>
      <c r="EM170" s="1"/>
      <c r="EN170" s="1"/>
      <c r="EO170" s="1"/>
      <c r="EP170" s="1"/>
      <c r="EQ170" s="1"/>
      <c r="ER170" s="1"/>
      <c r="ES170" s="1"/>
      <c r="ET170" s="1"/>
      <c r="WZB170" s="1"/>
      <c r="WZC170" s="1"/>
      <c r="WZD170" s="1"/>
      <c r="WZE170" s="1"/>
      <c r="WZF170" s="1"/>
      <c r="WZG170" s="1"/>
      <c r="WZH170" s="1"/>
      <c r="WZI170" s="1"/>
      <c r="WZJ170" s="1"/>
      <c r="WZK170" s="1"/>
      <c r="WZL170" s="1"/>
      <c r="WZM170" s="1"/>
      <c r="WZN170" s="1"/>
      <c r="WZO170" s="1"/>
      <c r="WZP170" s="1"/>
      <c r="WZQ170" s="1"/>
      <c r="WZR170" s="1"/>
      <c r="WZS170" s="1"/>
      <c r="WZT170" s="1"/>
      <c r="WZU170" s="1"/>
      <c r="WZV170" s="1"/>
      <c r="WZW170" s="1"/>
      <c r="WZX170" s="1"/>
      <c r="WZY170" s="1"/>
      <c r="WZZ170" s="1"/>
      <c r="XAA170" s="1"/>
      <c r="XAB170" s="1"/>
      <c r="XAC170" s="1"/>
      <c r="XAD170" s="1"/>
      <c r="XAE170" s="1"/>
      <c r="XAF170" s="1"/>
      <c r="XAG170" s="1"/>
      <c r="XAH170" s="1"/>
      <c r="XAI170" s="1"/>
      <c r="XAJ170" s="1"/>
      <c r="XAK170" s="1"/>
      <c r="XAL170" s="1"/>
      <c r="XAM170" s="1"/>
      <c r="XAN170" s="1"/>
      <c r="XAO170" s="1"/>
      <c r="XAP170" s="1"/>
      <c r="XAQ170" s="1"/>
      <c r="XAR170" s="1"/>
      <c r="XAS170" s="1"/>
      <c r="XAT170" s="1"/>
      <c r="XAU170" s="1"/>
      <c r="XAV170" s="1"/>
      <c r="XAW170" s="1"/>
      <c r="XAX170" s="1"/>
      <c r="XAY170" s="1"/>
      <c r="XAZ170" s="1"/>
      <c r="XBA170" s="1"/>
      <c r="XBB170" s="1"/>
      <c r="XBC170" s="1"/>
      <c r="XBD170" s="1"/>
      <c r="XBE170" s="1"/>
      <c r="XBF170" s="1"/>
      <c r="XBG170" s="1"/>
      <c r="XBH170" s="1"/>
      <c r="XBI170" s="1"/>
      <c r="XBJ170" s="1"/>
      <c r="XBK170" s="1"/>
      <c r="XBL170" s="1"/>
      <c r="XBM170" s="1"/>
      <c r="XBN170" s="1"/>
      <c r="XBO170" s="1"/>
      <c r="XBP170" s="1"/>
      <c r="XBQ170" s="1"/>
      <c r="XBR170" s="1"/>
      <c r="XBS170" s="1"/>
      <c r="XBT170" s="1"/>
      <c r="XBU170" s="1"/>
      <c r="XBV170" s="1"/>
      <c r="XBW170" s="1"/>
      <c r="XBX170" s="1"/>
      <c r="XBY170" s="1"/>
      <c r="XBZ170" s="1"/>
      <c r="XCA170" s="1"/>
      <c r="XCB170" s="1"/>
      <c r="XCC170" s="1"/>
      <c r="XCD170" s="1"/>
      <c r="XCE170" s="1"/>
      <c r="XCF170" s="1"/>
      <c r="XCG170" s="1"/>
      <c r="XCH170" s="1"/>
      <c r="XCI170" s="1"/>
      <c r="XCJ170" s="1"/>
      <c r="XCK170" s="1"/>
      <c r="XCL170" s="1"/>
      <c r="XCM170" s="1"/>
      <c r="XCN170" s="1"/>
      <c r="XCO170" s="1"/>
      <c r="XCP170" s="1"/>
      <c r="XCQ170" s="1"/>
      <c r="XCR170" s="1"/>
      <c r="XCS170" s="1"/>
      <c r="XCT170" s="1"/>
      <c r="XCU170" s="1"/>
      <c r="XCV170" s="1"/>
      <c r="XCW170" s="1"/>
      <c r="XCX170" s="1"/>
      <c r="XCY170" s="1"/>
      <c r="XCZ170" s="1"/>
      <c r="XDA170" s="1"/>
      <c r="XDB170" s="1"/>
      <c r="XDC170" s="1"/>
      <c r="XDD170" s="1"/>
      <c r="XDE170" s="1"/>
      <c r="XDF170" s="1"/>
      <c r="XDG170" s="1"/>
      <c r="XDH170" s="1"/>
      <c r="XDI170" s="1"/>
      <c r="XDJ170" s="1"/>
      <c r="XDK170" s="1"/>
      <c r="XDL170" s="1"/>
      <c r="XDM170" s="1"/>
      <c r="XDN170" s="1"/>
      <c r="XDO170" s="1"/>
      <c r="XDP170" s="1"/>
      <c r="XDQ170" s="1"/>
      <c r="XDR170" s="1"/>
      <c r="XDS170" s="1"/>
      <c r="XDT170" s="1"/>
      <c r="XDU170" s="1"/>
      <c r="XDV170" s="1"/>
      <c r="XDW170" s="1"/>
      <c r="XDX170" s="1"/>
      <c r="XDY170" s="1"/>
      <c r="XDZ170" s="1"/>
      <c r="XEA170" s="1"/>
      <c r="XEB170" s="1"/>
      <c r="XEC170" s="1"/>
      <c r="XED170" s="1"/>
      <c r="XEE170" s="1"/>
      <c r="XEF170" s="1"/>
      <c r="XEG170" s="1"/>
      <c r="XEH170" s="1"/>
      <c r="XEI170" s="1"/>
      <c r="XEJ170" s="1"/>
      <c r="XEK170" s="1"/>
      <c r="XEL170" s="1"/>
      <c r="XEM170" s="1"/>
      <c r="XEN170" s="1"/>
      <c r="XEO170" s="1"/>
      <c r="XEP170" s="1"/>
      <c r="XEQ170" s="1"/>
      <c r="XER170" s="1"/>
      <c r="XES170" s="1"/>
      <c r="XET170" s="1"/>
      <c r="XEU170" s="1"/>
      <c r="XEV170" s="1"/>
      <c r="XEW170" s="1"/>
      <c r="XEX170" s="1"/>
      <c r="XEY170" s="1"/>
      <c r="XEZ170" s="1"/>
      <c r="XFA170" s="1"/>
      <c r="XFB170" s="1"/>
      <c r="XFC170" s="1"/>
    </row>
    <row r="171" spans="1:150 16226:16383" s="2" customFormat="1" ht="20.25" x14ac:dyDescent="0.25">
      <c r="A171" s="143">
        <f t="shared" si="1"/>
        <v>42</v>
      </c>
      <c r="B171" s="144"/>
      <c r="C171" s="62" t="s">
        <v>329</v>
      </c>
      <c r="D171" s="100">
        <v>321.88</v>
      </c>
      <c r="E171" s="93">
        <f t="shared" si="0"/>
        <v>3464.7163199999995</v>
      </c>
      <c r="F171" s="87" t="s">
        <v>92</v>
      </c>
      <c r="G171" s="87" t="s">
        <v>92</v>
      </c>
      <c r="H171" s="103">
        <v>45856</v>
      </c>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c r="BE171" s="1"/>
      <c r="BF171" s="1"/>
      <c r="BG171" s="1"/>
      <c r="BH171" s="1"/>
      <c r="BI171" s="1"/>
      <c r="BJ171" s="1"/>
      <c r="BK171" s="1"/>
      <c r="BL171" s="1"/>
      <c r="BM171" s="1"/>
      <c r="BN171" s="1"/>
      <c r="BO171" s="1"/>
      <c r="BP171" s="1"/>
      <c r="BQ171" s="1"/>
      <c r="BR171" s="1"/>
      <c r="BS171" s="1"/>
      <c r="BT171" s="1"/>
      <c r="BU171" s="1"/>
      <c r="BV171" s="1"/>
      <c r="BW171" s="1"/>
      <c r="BX171" s="1"/>
      <c r="BY171" s="1"/>
      <c r="BZ171" s="1"/>
      <c r="CA171" s="1"/>
      <c r="CB171" s="1"/>
      <c r="CC171" s="1"/>
      <c r="CD171" s="1"/>
      <c r="CE171" s="1"/>
      <c r="CF171" s="1"/>
      <c r="CG171" s="1"/>
      <c r="CH171" s="1"/>
      <c r="CI171" s="1"/>
      <c r="CJ171" s="1"/>
      <c r="CK171" s="1"/>
      <c r="CL171" s="1"/>
      <c r="CM171" s="1"/>
      <c r="CN171" s="1"/>
      <c r="CO171" s="1"/>
      <c r="CP171" s="1"/>
      <c r="CQ171" s="1"/>
      <c r="CR171" s="1"/>
      <c r="CS171" s="1"/>
      <c r="CT171" s="1"/>
      <c r="CU171" s="1"/>
      <c r="CV171" s="1"/>
      <c r="CW171" s="1"/>
      <c r="CX171" s="1"/>
      <c r="CY171" s="1"/>
      <c r="CZ171" s="1"/>
      <c r="DA171" s="1"/>
      <c r="DB171" s="1"/>
      <c r="DC171" s="1"/>
      <c r="DD171" s="1"/>
      <c r="DE171" s="1"/>
      <c r="DF171" s="1"/>
      <c r="DG171" s="1"/>
      <c r="DH171" s="1"/>
      <c r="DI171" s="1"/>
      <c r="DJ171" s="1"/>
      <c r="DK171" s="1"/>
      <c r="DL171" s="1"/>
      <c r="DM171" s="1"/>
      <c r="DN171" s="1"/>
      <c r="DO171" s="1"/>
      <c r="DP171" s="1"/>
      <c r="DQ171" s="1"/>
      <c r="DR171" s="1"/>
      <c r="DS171" s="1"/>
      <c r="DT171" s="1"/>
      <c r="DU171" s="1"/>
      <c r="DV171" s="1"/>
      <c r="DW171" s="1"/>
      <c r="DX171" s="1"/>
      <c r="DY171" s="1"/>
      <c r="DZ171" s="1"/>
      <c r="EA171" s="1"/>
      <c r="EB171" s="1"/>
      <c r="EC171" s="1"/>
      <c r="ED171" s="1"/>
      <c r="EE171" s="1"/>
      <c r="EF171" s="1"/>
      <c r="EG171" s="1"/>
      <c r="EH171" s="1"/>
      <c r="EI171" s="1"/>
      <c r="EJ171" s="1"/>
      <c r="EK171" s="1"/>
      <c r="EL171" s="1"/>
      <c r="EM171" s="1"/>
      <c r="EN171" s="1"/>
      <c r="EO171" s="1"/>
      <c r="EP171" s="1"/>
      <c r="EQ171" s="1"/>
      <c r="ER171" s="1"/>
      <c r="ES171" s="1"/>
      <c r="ET171" s="1"/>
      <c r="WZB171" s="1"/>
      <c r="WZC171" s="1"/>
      <c r="WZD171" s="1"/>
      <c r="WZE171" s="1"/>
      <c r="WZF171" s="1"/>
      <c r="WZG171" s="1"/>
      <c r="WZH171" s="1"/>
      <c r="WZI171" s="1"/>
      <c r="WZJ171" s="1"/>
      <c r="WZK171" s="1"/>
      <c r="WZL171" s="1"/>
      <c r="WZM171" s="1"/>
      <c r="WZN171" s="1"/>
      <c r="WZO171" s="1"/>
      <c r="WZP171" s="1"/>
      <c r="WZQ171" s="1"/>
      <c r="WZR171" s="1"/>
      <c r="WZS171" s="1"/>
      <c r="WZT171" s="1"/>
      <c r="WZU171" s="1"/>
      <c r="WZV171" s="1"/>
      <c r="WZW171" s="1"/>
      <c r="WZX171" s="1"/>
      <c r="WZY171" s="1"/>
      <c r="WZZ171" s="1"/>
      <c r="XAA171" s="1"/>
      <c r="XAB171" s="1"/>
      <c r="XAC171" s="1"/>
      <c r="XAD171" s="1"/>
      <c r="XAE171" s="1"/>
      <c r="XAF171" s="1"/>
      <c r="XAG171" s="1"/>
      <c r="XAH171" s="1"/>
      <c r="XAI171" s="1"/>
      <c r="XAJ171" s="1"/>
      <c r="XAK171" s="1"/>
      <c r="XAL171" s="1"/>
      <c r="XAM171" s="1"/>
      <c r="XAN171" s="1"/>
      <c r="XAO171" s="1"/>
      <c r="XAP171" s="1"/>
      <c r="XAQ171" s="1"/>
      <c r="XAR171" s="1"/>
      <c r="XAS171" s="1"/>
      <c r="XAT171" s="1"/>
      <c r="XAU171" s="1"/>
      <c r="XAV171" s="1"/>
      <c r="XAW171" s="1"/>
      <c r="XAX171" s="1"/>
      <c r="XAY171" s="1"/>
      <c r="XAZ171" s="1"/>
      <c r="XBA171" s="1"/>
      <c r="XBB171" s="1"/>
      <c r="XBC171" s="1"/>
      <c r="XBD171" s="1"/>
      <c r="XBE171" s="1"/>
      <c r="XBF171" s="1"/>
      <c r="XBG171" s="1"/>
      <c r="XBH171" s="1"/>
      <c r="XBI171" s="1"/>
      <c r="XBJ171" s="1"/>
      <c r="XBK171" s="1"/>
      <c r="XBL171" s="1"/>
      <c r="XBM171" s="1"/>
      <c r="XBN171" s="1"/>
      <c r="XBO171" s="1"/>
      <c r="XBP171" s="1"/>
      <c r="XBQ171" s="1"/>
      <c r="XBR171" s="1"/>
      <c r="XBS171" s="1"/>
      <c r="XBT171" s="1"/>
      <c r="XBU171" s="1"/>
      <c r="XBV171" s="1"/>
      <c r="XBW171" s="1"/>
      <c r="XBX171" s="1"/>
      <c r="XBY171" s="1"/>
      <c r="XBZ171" s="1"/>
      <c r="XCA171" s="1"/>
      <c r="XCB171" s="1"/>
      <c r="XCC171" s="1"/>
      <c r="XCD171" s="1"/>
      <c r="XCE171" s="1"/>
      <c r="XCF171" s="1"/>
      <c r="XCG171" s="1"/>
      <c r="XCH171" s="1"/>
      <c r="XCI171" s="1"/>
      <c r="XCJ171" s="1"/>
      <c r="XCK171" s="1"/>
      <c r="XCL171" s="1"/>
      <c r="XCM171" s="1"/>
      <c r="XCN171" s="1"/>
      <c r="XCO171" s="1"/>
      <c r="XCP171" s="1"/>
      <c r="XCQ171" s="1"/>
      <c r="XCR171" s="1"/>
      <c r="XCS171" s="1"/>
      <c r="XCT171" s="1"/>
      <c r="XCU171" s="1"/>
      <c r="XCV171" s="1"/>
      <c r="XCW171" s="1"/>
      <c r="XCX171" s="1"/>
      <c r="XCY171" s="1"/>
      <c r="XCZ171" s="1"/>
      <c r="XDA171" s="1"/>
      <c r="XDB171" s="1"/>
      <c r="XDC171" s="1"/>
      <c r="XDD171" s="1"/>
      <c r="XDE171" s="1"/>
      <c r="XDF171" s="1"/>
      <c r="XDG171" s="1"/>
      <c r="XDH171" s="1"/>
      <c r="XDI171" s="1"/>
      <c r="XDJ171" s="1"/>
      <c r="XDK171" s="1"/>
      <c r="XDL171" s="1"/>
      <c r="XDM171" s="1"/>
      <c r="XDN171" s="1"/>
      <c r="XDO171" s="1"/>
      <c r="XDP171" s="1"/>
      <c r="XDQ171" s="1"/>
      <c r="XDR171" s="1"/>
      <c r="XDS171" s="1"/>
      <c r="XDT171" s="1"/>
      <c r="XDU171" s="1"/>
      <c r="XDV171" s="1"/>
      <c r="XDW171" s="1"/>
      <c r="XDX171" s="1"/>
      <c r="XDY171" s="1"/>
      <c r="XDZ171" s="1"/>
      <c r="XEA171" s="1"/>
      <c r="XEB171" s="1"/>
      <c r="XEC171" s="1"/>
      <c r="XED171" s="1"/>
      <c r="XEE171" s="1"/>
      <c r="XEF171" s="1"/>
      <c r="XEG171" s="1"/>
      <c r="XEH171" s="1"/>
      <c r="XEI171" s="1"/>
      <c r="XEJ171" s="1"/>
      <c r="XEK171" s="1"/>
      <c r="XEL171" s="1"/>
      <c r="XEM171" s="1"/>
      <c r="XEN171" s="1"/>
      <c r="XEO171" s="1"/>
      <c r="XEP171" s="1"/>
      <c r="XEQ171" s="1"/>
      <c r="XER171" s="1"/>
      <c r="XES171" s="1"/>
      <c r="XET171" s="1"/>
      <c r="XEU171" s="1"/>
      <c r="XEV171" s="1"/>
      <c r="XEW171" s="1"/>
      <c r="XEX171" s="1"/>
      <c r="XEY171" s="1"/>
      <c r="XEZ171" s="1"/>
      <c r="XFA171" s="1"/>
      <c r="XFB171" s="1"/>
      <c r="XFC171" s="1"/>
    </row>
    <row r="172" spans="1:150 16226:16383" s="2" customFormat="1" ht="20.25" x14ac:dyDescent="0.25">
      <c r="A172" s="143">
        <f t="shared" si="1"/>
        <v>43</v>
      </c>
      <c r="B172" s="144"/>
      <c r="C172" s="62" t="s">
        <v>329</v>
      </c>
      <c r="D172" s="100">
        <v>321.88</v>
      </c>
      <c r="E172" s="93">
        <f t="shared" si="0"/>
        <v>3464.7163199999995</v>
      </c>
      <c r="F172" s="87" t="s">
        <v>92</v>
      </c>
      <c r="G172" s="87" t="s">
        <v>92</v>
      </c>
      <c r="H172" s="103">
        <v>45856</v>
      </c>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c r="BE172" s="1"/>
      <c r="BF172" s="1"/>
      <c r="BG172" s="1"/>
      <c r="BH172" s="1"/>
      <c r="BI172" s="1"/>
      <c r="BJ172" s="1"/>
      <c r="BK172" s="1"/>
      <c r="BL172" s="1"/>
      <c r="BM172" s="1"/>
      <c r="BN172" s="1"/>
      <c r="BO172" s="1"/>
      <c r="BP172" s="1"/>
      <c r="BQ172" s="1"/>
      <c r="BR172" s="1"/>
      <c r="BS172" s="1"/>
      <c r="BT172" s="1"/>
      <c r="BU172" s="1"/>
      <c r="BV172" s="1"/>
      <c r="BW172" s="1"/>
      <c r="BX172" s="1"/>
      <c r="BY172" s="1"/>
      <c r="BZ172" s="1"/>
      <c r="CA172" s="1"/>
      <c r="CB172" s="1"/>
      <c r="CC172" s="1"/>
      <c r="CD172" s="1"/>
      <c r="CE172" s="1"/>
      <c r="CF172" s="1"/>
      <c r="CG172" s="1"/>
      <c r="CH172" s="1"/>
      <c r="CI172" s="1"/>
      <c r="CJ172" s="1"/>
      <c r="CK172" s="1"/>
      <c r="CL172" s="1"/>
      <c r="CM172" s="1"/>
      <c r="CN172" s="1"/>
      <c r="CO172" s="1"/>
      <c r="CP172" s="1"/>
      <c r="CQ172" s="1"/>
      <c r="CR172" s="1"/>
      <c r="CS172" s="1"/>
      <c r="CT172" s="1"/>
      <c r="CU172" s="1"/>
      <c r="CV172" s="1"/>
      <c r="CW172" s="1"/>
      <c r="CX172" s="1"/>
      <c r="CY172" s="1"/>
      <c r="CZ172" s="1"/>
      <c r="DA172" s="1"/>
      <c r="DB172" s="1"/>
      <c r="DC172" s="1"/>
      <c r="DD172" s="1"/>
      <c r="DE172" s="1"/>
      <c r="DF172" s="1"/>
      <c r="DG172" s="1"/>
      <c r="DH172" s="1"/>
      <c r="DI172" s="1"/>
      <c r="DJ172" s="1"/>
      <c r="DK172" s="1"/>
      <c r="DL172" s="1"/>
      <c r="DM172" s="1"/>
      <c r="DN172" s="1"/>
      <c r="DO172" s="1"/>
      <c r="DP172" s="1"/>
      <c r="DQ172" s="1"/>
      <c r="DR172" s="1"/>
      <c r="DS172" s="1"/>
      <c r="DT172" s="1"/>
      <c r="DU172" s="1"/>
      <c r="DV172" s="1"/>
      <c r="DW172" s="1"/>
      <c r="DX172" s="1"/>
      <c r="DY172" s="1"/>
      <c r="DZ172" s="1"/>
      <c r="EA172" s="1"/>
      <c r="EB172" s="1"/>
      <c r="EC172" s="1"/>
      <c r="ED172" s="1"/>
      <c r="EE172" s="1"/>
      <c r="EF172" s="1"/>
      <c r="EG172" s="1"/>
      <c r="EH172" s="1"/>
      <c r="EI172" s="1"/>
      <c r="EJ172" s="1"/>
      <c r="EK172" s="1"/>
      <c r="EL172" s="1"/>
      <c r="EM172" s="1"/>
      <c r="EN172" s="1"/>
      <c r="EO172" s="1"/>
      <c r="EP172" s="1"/>
      <c r="EQ172" s="1"/>
      <c r="ER172" s="1"/>
      <c r="ES172" s="1"/>
      <c r="ET172" s="1"/>
      <c r="WZB172" s="1"/>
      <c r="WZC172" s="1"/>
      <c r="WZD172" s="1"/>
      <c r="WZE172" s="1"/>
      <c r="WZF172" s="1"/>
      <c r="WZG172" s="1"/>
      <c r="WZH172" s="1"/>
      <c r="WZI172" s="1"/>
      <c r="WZJ172" s="1"/>
      <c r="WZK172" s="1"/>
      <c r="WZL172" s="1"/>
      <c r="WZM172" s="1"/>
      <c r="WZN172" s="1"/>
      <c r="WZO172" s="1"/>
      <c r="WZP172" s="1"/>
      <c r="WZQ172" s="1"/>
      <c r="WZR172" s="1"/>
      <c r="WZS172" s="1"/>
      <c r="WZT172" s="1"/>
      <c r="WZU172" s="1"/>
      <c r="WZV172" s="1"/>
      <c r="WZW172" s="1"/>
      <c r="WZX172" s="1"/>
      <c r="WZY172" s="1"/>
      <c r="WZZ172" s="1"/>
      <c r="XAA172" s="1"/>
      <c r="XAB172" s="1"/>
      <c r="XAC172" s="1"/>
      <c r="XAD172" s="1"/>
      <c r="XAE172" s="1"/>
      <c r="XAF172" s="1"/>
      <c r="XAG172" s="1"/>
      <c r="XAH172" s="1"/>
      <c r="XAI172" s="1"/>
      <c r="XAJ172" s="1"/>
      <c r="XAK172" s="1"/>
      <c r="XAL172" s="1"/>
      <c r="XAM172" s="1"/>
      <c r="XAN172" s="1"/>
      <c r="XAO172" s="1"/>
      <c r="XAP172" s="1"/>
      <c r="XAQ172" s="1"/>
      <c r="XAR172" s="1"/>
      <c r="XAS172" s="1"/>
      <c r="XAT172" s="1"/>
      <c r="XAU172" s="1"/>
      <c r="XAV172" s="1"/>
      <c r="XAW172" s="1"/>
      <c r="XAX172" s="1"/>
      <c r="XAY172" s="1"/>
      <c r="XAZ172" s="1"/>
      <c r="XBA172" s="1"/>
      <c r="XBB172" s="1"/>
      <c r="XBC172" s="1"/>
      <c r="XBD172" s="1"/>
      <c r="XBE172" s="1"/>
      <c r="XBF172" s="1"/>
      <c r="XBG172" s="1"/>
      <c r="XBH172" s="1"/>
      <c r="XBI172" s="1"/>
      <c r="XBJ172" s="1"/>
      <c r="XBK172" s="1"/>
      <c r="XBL172" s="1"/>
      <c r="XBM172" s="1"/>
      <c r="XBN172" s="1"/>
      <c r="XBO172" s="1"/>
      <c r="XBP172" s="1"/>
      <c r="XBQ172" s="1"/>
      <c r="XBR172" s="1"/>
      <c r="XBS172" s="1"/>
      <c r="XBT172" s="1"/>
      <c r="XBU172" s="1"/>
      <c r="XBV172" s="1"/>
      <c r="XBW172" s="1"/>
      <c r="XBX172" s="1"/>
      <c r="XBY172" s="1"/>
      <c r="XBZ172" s="1"/>
      <c r="XCA172" s="1"/>
      <c r="XCB172" s="1"/>
      <c r="XCC172" s="1"/>
      <c r="XCD172" s="1"/>
      <c r="XCE172" s="1"/>
      <c r="XCF172" s="1"/>
      <c r="XCG172" s="1"/>
      <c r="XCH172" s="1"/>
      <c r="XCI172" s="1"/>
      <c r="XCJ172" s="1"/>
      <c r="XCK172" s="1"/>
      <c r="XCL172" s="1"/>
      <c r="XCM172" s="1"/>
      <c r="XCN172" s="1"/>
      <c r="XCO172" s="1"/>
      <c r="XCP172" s="1"/>
      <c r="XCQ172" s="1"/>
      <c r="XCR172" s="1"/>
      <c r="XCS172" s="1"/>
      <c r="XCT172" s="1"/>
      <c r="XCU172" s="1"/>
      <c r="XCV172" s="1"/>
      <c r="XCW172" s="1"/>
      <c r="XCX172" s="1"/>
      <c r="XCY172" s="1"/>
      <c r="XCZ172" s="1"/>
      <c r="XDA172" s="1"/>
      <c r="XDB172" s="1"/>
      <c r="XDC172" s="1"/>
      <c r="XDD172" s="1"/>
      <c r="XDE172" s="1"/>
      <c r="XDF172" s="1"/>
      <c r="XDG172" s="1"/>
      <c r="XDH172" s="1"/>
      <c r="XDI172" s="1"/>
      <c r="XDJ172" s="1"/>
      <c r="XDK172" s="1"/>
      <c r="XDL172" s="1"/>
      <c r="XDM172" s="1"/>
      <c r="XDN172" s="1"/>
      <c r="XDO172" s="1"/>
      <c r="XDP172" s="1"/>
      <c r="XDQ172" s="1"/>
      <c r="XDR172" s="1"/>
      <c r="XDS172" s="1"/>
      <c r="XDT172" s="1"/>
      <c r="XDU172" s="1"/>
      <c r="XDV172" s="1"/>
      <c r="XDW172" s="1"/>
      <c r="XDX172" s="1"/>
      <c r="XDY172" s="1"/>
      <c r="XDZ172" s="1"/>
      <c r="XEA172" s="1"/>
      <c r="XEB172" s="1"/>
      <c r="XEC172" s="1"/>
      <c r="XED172" s="1"/>
      <c r="XEE172" s="1"/>
      <c r="XEF172" s="1"/>
      <c r="XEG172" s="1"/>
      <c r="XEH172" s="1"/>
      <c r="XEI172" s="1"/>
      <c r="XEJ172" s="1"/>
      <c r="XEK172" s="1"/>
      <c r="XEL172" s="1"/>
      <c r="XEM172" s="1"/>
      <c r="XEN172" s="1"/>
      <c r="XEO172" s="1"/>
      <c r="XEP172" s="1"/>
      <c r="XEQ172" s="1"/>
      <c r="XER172" s="1"/>
      <c r="XES172" s="1"/>
      <c r="XET172" s="1"/>
      <c r="XEU172" s="1"/>
      <c r="XEV172" s="1"/>
      <c r="XEW172" s="1"/>
      <c r="XEX172" s="1"/>
      <c r="XEY172" s="1"/>
      <c r="XEZ172" s="1"/>
      <c r="XFA172" s="1"/>
      <c r="XFB172" s="1"/>
      <c r="XFC172" s="1"/>
    </row>
    <row r="173" spans="1:150 16226:16383" s="2" customFormat="1" ht="20.25" x14ac:dyDescent="0.25">
      <c r="A173" s="143">
        <f t="shared" si="1"/>
        <v>44</v>
      </c>
      <c r="B173" s="144"/>
      <c r="C173" s="62" t="s">
        <v>329</v>
      </c>
      <c r="D173" s="100">
        <v>314.14</v>
      </c>
      <c r="E173" s="93">
        <f t="shared" si="0"/>
        <v>3381.4029599999994</v>
      </c>
      <c r="F173" s="87" t="s">
        <v>92</v>
      </c>
      <c r="G173" s="87" t="s">
        <v>92</v>
      </c>
      <c r="H173" s="103">
        <v>45856</v>
      </c>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c r="BE173" s="1"/>
      <c r="BF173" s="1"/>
      <c r="BG173" s="1"/>
      <c r="BH173" s="1"/>
      <c r="BI173" s="1"/>
      <c r="BJ173" s="1"/>
      <c r="BK173" s="1"/>
      <c r="BL173" s="1"/>
      <c r="BM173" s="1"/>
      <c r="BN173" s="1"/>
      <c r="BO173" s="1"/>
      <c r="BP173" s="1"/>
      <c r="BQ173" s="1"/>
      <c r="BR173" s="1"/>
      <c r="BS173" s="1"/>
      <c r="BT173" s="1"/>
      <c r="BU173" s="1"/>
      <c r="BV173" s="1"/>
      <c r="BW173" s="1"/>
      <c r="BX173" s="1"/>
      <c r="BY173" s="1"/>
      <c r="BZ173" s="1"/>
      <c r="CA173" s="1"/>
      <c r="CB173" s="1"/>
      <c r="CC173" s="1"/>
      <c r="CD173" s="1"/>
      <c r="CE173" s="1"/>
      <c r="CF173" s="1"/>
      <c r="CG173" s="1"/>
      <c r="CH173" s="1"/>
      <c r="CI173" s="1"/>
      <c r="CJ173" s="1"/>
      <c r="CK173" s="1"/>
      <c r="CL173" s="1"/>
      <c r="CM173" s="1"/>
      <c r="CN173" s="1"/>
      <c r="CO173" s="1"/>
      <c r="CP173" s="1"/>
      <c r="CQ173" s="1"/>
      <c r="CR173" s="1"/>
      <c r="CS173" s="1"/>
      <c r="CT173" s="1"/>
      <c r="CU173" s="1"/>
      <c r="CV173" s="1"/>
      <c r="CW173" s="1"/>
      <c r="CX173" s="1"/>
      <c r="CY173" s="1"/>
      <c r="CZ173" s="1"/>
      <c r="DA173" s="1"/>
      <c r="DB173" s="1"/>
      <c r="DC173" s="1"/>
      <c r="DD173" s="1"/>
      <c r="DE173" s="1"/>
      <c r="DF173" s="1"/>
      <c r="DG173" s="1"/>
      <c r="DH173" s="1"/>
      <c r="DI173" s="1"/>
      <c r="DJ173" s="1"/>
      <c r="DK173" s="1"/>
      <c r="DL173" s="1"/>
      <c r="DM173" s="1"/>
      <c r="DN173" s="1"/>
      <c r="DO173" s="1"/>
      <c r="DP173" s="1"/>
      <c r="DQ173" s="1"/>
      <c r="DR173" s="1"/>
      <c r="DS173" s="1"/>
      <c r="DT173" s="1"/>
      <c r="DU173" s="1"/>
      <c r="DV173" s="1"/>
      <c r="DW173" s="1"/>
      <c r="DX173" s="1"/>
      <c r="DY173" s="1"/>
      <c r="DZ173" s="1"/>
      <c r="EA173" s="1"/>
      <c r="EB173" s="1"/>
      <c r="EC173" s="1"/>
      <c r="ED173" s="1"/>
      <c r="EE173" s="1"/>
      <c r="EF173" s="1"/>
      <c r="EG173" s="1"/>
      <c r="EH173" s="1"/>
      <c r="EI173" s="1"/>
      <c r="EJ173" s="1"/>
      <c r="EK173" s="1"/>
      <c r="EL173" s="1"/>
      <c r="EM173" s="1"/>
      <c r="EN173" s="1"/>
      <c r="EO173" s="1"/>
      <c r="EP173" s="1"/>
      <c r="EQ173" s="1"/>
      <c r="ER173" s="1"/>
      <c r="ES173" s="1"/>
      <c r="ET173" s="1"/>
      <c r="WZB173" s="1"/>
      <c r="WZC173" s="1"/>
      <c r="WZD173" s="1"/>
      <c r="WZE173" s="1"/>
      <c r="WZF173" s="1"/>
      <c r="WZG173" s="1"/>
      <c r="WZH173" s="1"/>
      <c r="WZI173" s="1"/>
      <c r="WZJ173" s="1"/>
      <c r="WZK173" s="1"/>
      <c r="WZL173" s="1"/>
      <c r="WZM173" s="1"/>
      <c r="WZN173" s="1"/>
      <c r="WZO173" s="1"/>
      <c r="WZP173" s="1"/>
      <c r="WZQ173" s="1"/>
      <c r="WZR173" s="1"/>
      <c r="WZS173" s="1"/>
      <c r="WZT173" s="1"/>
      <c r="WZU173" s="1"/>
      <c r="WZV173" s="1"/>
      <c r="WZW173" s="1"/>
      <c r="WZX173" s="1"/>
      <c r="WZY173" s="1"/>
      <c r="WZZ173" s="1"/>
      <c r="XAA173" s="1"/>
      <c r="XAB173" s="1"/>
      <c r="XAC173" s="1"/>
      <c r="XAD173" s="1"/>
      <c r="XAE173" s="1"/>
      <c r="XAF173" s="1"/>
      <c r="XAG173" s="1"/>
      <c r="XAH173" s="1"/>
      <c r="XAI173" s="1"/>
      <c r="XAJ173" s="1"/>
      <c r="XAK173" s="1"/>
      <c r="XAL173" s="1"/>
      <c r="XAM173" s="1"/>
      <c r="XAN173" s="1"/>
      <c r="XAO173" s="1"/>
      <c r="XAP173" s="1"/>
      <c r="XAQ173" s="1"/>
      <c r="XAR173" s="1"/>
      <c r="XAS173" s="1"/>
      <c r="XAT173" s="1"/>
      <c r="XAU173" s="1"/>
      <c r="XAV173" s="1"/>
      <c r="XAW173" s="1"/>
      <c r="XAX173" s="1"/>
      <c r="XAY173" s="1"/>
      <c r="XAZ173" s="1"/>
      <c r="XBA173" s="1"/>
      <c r="XBB173" s="1"/>
      <c r="XBC173" s="1"/>
      <c r="XBD173" s="1"/>
      <c r="XBE173" s="1"/>
      <c r="XBF173" s="1"/>
      <c r="XBG173" s="1"/>
      <c r="XBH173" s="1"/>
      <c r="XBI173" s="1"/>
      <c r="XBJ173" s="1"/>
      <c r="XBK173" s="1"/>
      <c r="XBL173" s="1"/>
      <c r="XBM173" s="1"/>
      <c r="XBN173" s="1"/>
      <c r="XBO173" s="1"/>
      <c r="XBP173" s="1"/>
      <c r="XBQ173" s="1"/>
      <c r="XBR173" s="1"/>
      <c r="XBS173" s="1"/>
      <c r="XBT173" s="1"/>
      <c r="XBU173" s="1"/>
      <c r="XBV173" s="1"/>
      <c r="XBW173" s="1"/>
      <c r="XBX173" s="1"/>
      <c r="XBY173" s="1"/>
      <c r="XBZ173" s="1"/>
      <c r="XCA173" s="1"/>
      <c r="XCB173" s="1"/>
      <c r="XCC173" s="1"/>
      <c r="XCD173" s="1"/>
      <c r="XCE173" s="1"/>
      <c r="XCF173" s="1"/>
      <c r="XCG173" s="1"/>
      <c r="XCH173" s="1"/>
      <c r="XCI173" s="1"/>
      <c r="XCJ173" s="1"/>
      <c r="XCK173" s="1"/>
      <c r="XCL173" s="1"/>
      <c r="XCM173" s="1"/>
      <c r="XCN173" s="1"/>
      <c r="XCO173" s="1"/>
      <c r="XCP173" s="1"/>
      <c r="XCQ173" s="1"/>
      <c r="XCR173" s="1"/>
      <c r="XCS173" s="1"/>
      <c r="XCT173" s="1"/>
      <c r="XCU173" s="1"/>
      <c r="XCV173" s="1"/>
      <c r="XCW173" s="1"/>
      <c r="XCX173" s="1"/>
      <c r="XCY173" s="1"/>
      <c r="XCZ173" s="1"/>
      <c r="XDA173" s="1"/>
      <c r="XDB173" s="1"/>
      <c r="XDC173" s="1"/>
      <c r="XDD173" s="1"/>
      <c r="XDE173" s="1"/>
      <c r="XDF173" s="1"/>
      <c r="XDG173" s="1"/>
      <c r="XDH173" s="1"/>
      <c r="XDI173" s="1"/>
      <c r="XDJ173" s="1"/>
      <c r="XDK173" s="1"/>
      <c r="XDL173" s="1"/>
      <c r="XDM173" s="1"/>
      <c r="XDN173" s="1"/>
      <c r="XDO173" s="1"/>
      <c r="XDP173" s="1"/>
      <c r="XDQ173" s="1"/>
      <c r="XDR173" s="1"/>
      <c r="XDS173" s="1"/>
      <c r="XDT173" s="1"/>
      <c r="XDU173" s="1"/>
      <c r="XDV173" s="1"/>
      <c r="XDW173" s="1"/>
      <c r="XDX173" s="1"/>
      <c r="XDY173" s="1"/>
      <c r="XDZ173" s="1"/>
      <c r="XEA173" s="1"/>
      <c r="XEB173" s="1"/>
      <c r="XEC173" s="1"/>
      <c r="XED173" s="1"/>
      <c r="XEE173" s="1"/>
      <c r="XEF173" s="1"/>
      <c r="XEG173" s="1"/>
      <c r="XEH173" s="1"/>
      <c r="XEI173" s="1"/>
      <c r="XEJ173" s="1"/>
      <c r="XEK173" s="1"/>
      <c r="XEL173" s="1"/>
      <c r="XEM173" s="1"/>
      <c r="XEN173" s="1"/>
      <c r="XEO173" s="1"/>
      <c r="XEP173" s="1"/>
      <c r="XEQ173" s="1"/>
      <c r="XER173" s="1"/>
      <c r="XES173" s="1"/>
      <c r="XET173" s="1"/>
      <c r="XEU173" s="1"/>
      <c r="XEV173" s="1"/>
      <c r="XEW173" s="1"/>
      <c r="XEX173" s="1"/>
      <c r="XEY173" s="1"/>
      <c r="XEZ173" s="1"/>
      <c r="XFA173" s="1"/>
      <c r="XFB173" s="1"/>
      <c r="XFC173" s="1"/>
    </row>
    <row r="174" spans="1:150 16226:16383" s="2" customFormat="1" ht="20.25" customHeight="1" x14ac:dyDescent="0.25">
      <c r="A174" s="143">
        <f t="shared" si="1"/>
        <v>45</v>
      </c>
      <c r="B174" s="144"/>
      <c r="C174" s="62" t="s">
        <v>329</v>
      </c>
      <c r="D174" s="100">
        <v>242.27</v>
      </c>
      <c r="E174" s="93">
        <f t="shared" si="0"/>
        <v>2607.7942800000001</v>
      </c>
      <c r="F174" s="87" t="s">
        <v>92</v>
      </c>
      <c r="G174" s="87" t="s">
        <v>92</v>
      </c>
      <c r="H174" s="103">
        <v>45856</v>
      </c>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c r="BE174" s="1"/>
      <c r="BF174" s="1"/>
      <c r="BG174" s="1"/>
      <c r="BH174" s="1"/>
      <c r="BI174" s="1"/>
      <c r="BJ174" s="1"/>
      <c r="BK174" s="1"/>
      <c r="BL174" s="1"/>
      <c r="BM174" s="1"/>
      <c r="BN174" s="1"/>
      <c r="BO174" s="1"/>
      <c r="BP174" s="1"/>
      <c r="BQ174" s="1"/>
      <c r="BR174" s="1"/>
      <c r="BS174" s="1"/>
      <c r="BT174" s="1"/>
      <c r="BU174" s="1"/>
      <c r="BV174" s="1"/>
      <c r="BW174" s="1"/>
      <c r="BX174" s="1"/>
      <c r="BY174" s="1"/>
      <c r="BZ174" s="1"/>
      <c r="CA174" s="1"/>
      <c r="CB174" s="1"/>
      <c r="CC174" s="1"/>
      <c r="CD174" s="1"/>
      <c r="CE174" s="1"/>
      <c r="CF174" s="1"/>
      <c r="CG174" s="1"/>
      <c r="CH174" s="1"/>
      <c r="CI174" s="1"/>
      <c r="CJ174" s="1"/>
      <c r="CK174" s="1"/>
      <c r="CL174" s="1"/>
      <c r="CM174" s="1"/>
      <c r="CN174" s="1"/>
      <c r="CO174" s="1"/>
      <c r="CP174" s="1"/>
      <c r="CQ174" s="1"/>
      <c r="CR174" s="1"/>
      <c r="CS174" s="1"/>
      <c r="CT174" s="1"/>
      <c r="CU174" s="1"/>
      <c r="CV174" s="1"/>
      <c r="CW174" s="1"/>
      <c r="CX174" s="1"/>
      <c r="CY174" s="1"/>
      <c r="CZ174" s="1"/>
      <c r="DA174" s="1"/>
      <c r="DB174" s="1"/>
      <c r="DC174" s="1"/>
      <c r="DD174" s="1"/>
      <c r="DE174" s="1"/>
      <c r="DF174" s="1"/>
      <c r="DG174" s="1"/>
      <c r="DH174" s="1"/>
      <c r="DI174" s="1"/>
      <c r="DJ174" s="1"/>
      <c r="DK174" s="1"/>
      <c r="DL174" s="1"/>
      <c r="DM174" s="1"/>
      <c r="DN174" s="1"/>
      <c r="DO174" s="1"/>
      <c r="DP174" s="1"/>
      <c r="DQ174" s="1"/>
      <c r="DR174" s="1"/>
      <c r="DS174" s="1"/>
      <c r="DT174" s="1"/>
      <c r="DU174" s="1"/>
      <c r="DV174" s="1"/>
      <c r="DW174" s="1"/>
      <c r="DX174" s="1"/>
      <c r="DY174" s="1"/>
      <c r="DZ174" s="1"/>
      <c r="EA174" s="1"/>
      <c r="EB174" s="1"/>
      <c r="EC174" s="1"/>
      <c r="ED174" s="1"/>
      <c r="EE174" s="1"/>
      <c r="EF174" s="1"/>
      <c r="EG174" s="1"/>
      <c r="EH174" s="1"/>
      <c r="EI174" s="1"/>
      <c r="EJ174" s="1"/>
      <c r="EK174" s="1"/>
      <c r="EL174" s="1"/>
      <c r="EM174" s="1"/>
      <c r="EN174" s="1"/>
      <c r="EO174" s="1"/>
      <c r="EP174" s="1"/>
      <c r="EQ174" s="1"/>
      <c r="ER174" s="1"/>
      <c r="ES174" s="1"/>
      <c r="ET174" s="1"/>
      <c r="WZB174" s="1"/>
      <c r="WZC174" s="1"/>
      <c r="WZD174" s="1"/>
      <c r="WZE174" s="1"/>
      <c r="WZF174" s="1"/>
      <c r="WZG174" s="1"/>
      <c r="WZH174" s="1"/>
      <c r="WZI174" s="1"/>
      <c r="WZJ174" s="1"/>
      <c r="WZK174" s="1"/>
      <c r="WZL174" s="1"/>
      <c r="WZM174" s="1"/>
      <c r="WZN174" s="1"/>
      <c r="WZO174" s="1"/>
      <c r="WZP174" s="1"/>
      <c r="WZQ174" s="1"/>
      <c r="WZR174" s="1"/>
      <c r="WZS174" s="1"/>
      <c r="WZT174" s="1"/>
      <c r="WZU174" s="1"/>
      <c r="WZV174" s="1"/>
      <c r="WZW174" s="1"/>
      <c r="WZX174" s="1"/>
      <c r="WZY174" s="1"/>
      <c r="WZZ174" s="1"/>
      <c r="XAA174" s="1"/>
      <c r="XAB174" s="1"/>
      <c r="XAC174" s="1"/>
      <c r="XAD174" s="1"/>
      <c r="XAE174" s="1"/>
      <c r="XAF174" s="1"/>
      <c r="XAG174" s="1"/>
      <c r="XAH174" s="1"/>
      <c r="XAI174" s="1"/>
      <c r="XAJ174" s="1"/>
      <c r="XAK174" s="1"/>
      <c r="XAL174" s="1"/>
      <c r="XAM174" s="1"/>
      <c r="XAN174" s="1"/>
      <c r="XAO174" s="1"/>
      <c r="XAP174" s="1"/>
      <c r="XAQ174" s="1"/>
      <c r="XAR174" s="1"/>
      <c r="XAS174" s="1"/>
      <c r="XAT174" s="1"/>
      <c r="XAU174" s="1"/>
      <c r="XAV174" s="1"/>
      <c r="XAW174" s="1"/>
      <c r="XAX174" s="1"/>
      <c r="XAY174" s="1"/>
      <c r="XAZ174" s="1"/>
      <c r="XBA174" s="1"/>
      <c r="XBB174" s="1"/>
      <c r="XBC174" s="1"/>
      <c r="XBD174" s="1"/>
      <c r="XBE174" s="1"/>
      <c r="XBF174" s="1"/>
      <c r="XBG174" s="1"/>
      <c r="XBH174" s="1"/>
      <c r="XBI174" s="1"/>
      <c r="XBJ174" s="1"/>
      <c r="XBK174" s="1"/>
      <c r="XBL174" s="1"/>
      <c r="XBM174" s="1"/>
      <c r="XBN174" s="1"/>
      <c r="XBO174" s="1"/>
      <c r="XBP174" s="1"/>
      <c r="XBQ174" s="1"/>
      <c r="XBR174" s="1"/>
      <c r="XBS174" s="1"/>
      <c r="XBT174" s="1"/>
      <c r="XBU174" s="1"/>
      <c r="XBV174" s="1"/>
      <c r="XBW174" s="1"/>
      <c r="XBX174" s="1"/>
      <c r="XBY174" s="1"/>
      <c r="XBZ174" s="1"/>
      <c r="XCA174" s="1"/>
      <c r="XCB174" s="1"/>
      <c r="XCC174" s="1"/>
      <c r="XCD174" s="1"/>
      <c r="XCE174" s="1"/>
      <c r="XCF174" s="1"/>
      <c r="XCG174" s="1"/>
      <c r="XCH174" s="1"/>
      <c r="XCI174" s="1"/>
      <c r="XCJ174" s="1"/>
      <c r="XCK174" s="1"/>
      <c r="XCL174" s="1"/>
      <c r="XCM174" s="1"/>
      <c r="XCN174" s="1"/>
      <c r="XCO174" s="1"/>
      <c r="XCP174" s="1"/>
      <c r="XCQ174" s="1"/>
      <c r="XCR174" s="1"/>
      <c r="XCS174" s="1"/>
      <c r="XCT174" s="1"/>
      <c r="XCU174" s="1"/>
      <c r="XCV174" s="1"/>
      <c r="XCW174" s="1"/>
      <c r="XCX174" s="1"/>
      <c r="XCY174" s="1"/>
      <c r="XCZ174" s="1"/>
      <c r="XDA174" s="1"/>
      <c r="XDB174" s="1"/>
      <c r="XDC174" s="1"/>
      <c r="XDD174" s="1"/>
      <c r="XDE174" s="1"/>
      <c r="XDF174" s="1"/>
      <c r="XDG174" s="1"/>
      <c r="XDH174" s="1"/>
      <c r="XDI174" s="1"/>
      <c r="XDJ174" s="1"/>
      <c r="XDK174" s="1"/>
      <c r="XDL174" s="1"/>
      <c r="XDM174" s="1"/>
      <c r="XDN174" s="1"/>
      <c r="XDO174" s="1"/>
      <c r="XDP174" s="1"/>
      <c r="XDQ174" s="1"/>
      <c r="XDR174" s="1"/>
      <c r="XDS174" s="1"/>
      <c r="XDT174" s="1"/>
      <c r="XDU174" s="1"/>
      <c r="XDV174" s="1"/>
      <c r="XDW174" s="1"/>
      <c r="XDX174" s="1"/>
      <c r="XDY174" s="1"/>
      <c r="XDZ174" s="1"/>
      <c r="XEA174" s="1"/>
      <c r="XEB174" s="1"/>
      <c r="XEC174" s="1"/>
      <c r="XED174" s="1"/>
      <c r="XEE174" s="1"/>
      <c r="XEF174" s="1"/>
      <c r="XEG174" s="1"/>
      <c r="XEH174" s="1"/>
      <c r="XEI174" s="1"/>
      <c r="XEJ174" s="1"/>
      <c r="XEK174" s="1"/>
      <c r="XEL174" s="1"/>
      <c r="XEM174" s="1"/>
      <c r="XEN174" s="1"/>
      <c r="XEO174" s="1"/>
      <c r="XEP174" s="1"/>
      <c r="XEQ174" s="1"/>
      <c r="XER174" s="1"/>
      <c r="XES174" s="1"/>
      <c r="XET174" s="1"/>
      <c r="XEU174" s="1"/>
      <c r="XEV174" s="1"/>
      <c r="XEW174" s="1"/>
      <c r="XEX174" s="1"/>
      <c r="XEY174" s="1"/>
      <c r="XEZ174" s="1"/>
      <c r="XFA174" s="1"/>
      <c r="XFB174" s="1"/>
      <c r="XFC174" s="1"/>
    </row>
    <row r="175" spans="1:150 16226:16383" s="2" customFormat="1" ht="20.25" customHeight="1" x14ac:dyDescent="0.25">
      <c r="A175" s="143">
        <f t="shared" si="1"/>
        <v>46</v>
      </c>
      <c r="B175" s="144"/>
      <c r="C175" s="62" t="s">
        <v>329</v>
      </c>
      <c r="D175" s="100">
        <v>250</v>
      </c>
      <c r="E175" s="93">
        <f t="shared" si="0"/>
        <v>2691</v>
      </c>
      <c r="F175" s="87" t="s">
        <v>92</v>
      </c>
      <c r="G175" s="87" t="s">
        <v>92</v>
      </c>
      <c r="H175" s="103">
        <v>45856</v>
      </c>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c r="BE175" s="1"/>
      <c r="BF175" s="1"/>
      <c r="BG175" s="1"/>
      <c r="BH175" s="1"/>
      <c r="BI175" s="1"/>
      <c r="BJ175" s="1"/>
      <c r="BK175" s="1"/>
      <c r="BL175" s="1"/>
      <c r="BM175" s="1"/>
      <c r="BN175" s="1"/>
      <c r="BO175" s="1"/>
      <c r="BP175" s="1"/>
      <c r="BQ175" s="1"/>
      <c r="BR175" s="1"/>
      <c r="BS175" s="1"/>
      <c r="BT175" s="1"/>
      <c r="BU175" s="1"/>
      <c r="BV175" s="1"/>
      <c r="BW175" s="1"/>
      <c r="BX175" s="1"/>
      <c r="BY175" s="1"/>
      <c r="BZ175" s="1"/>
      <c r="CA175" s="1"/>
      <c r="CB175" s="1"/>
      <c r="CC175" s="1"/>
      <c r="CD175" s="1"/>
      <c r="CE175" s="1"/>
      <c r="CF175" s="1"/>
      <c r="CG175" s="1"/>
      <c r="CH175" s="1"/>
      <c r="CI175" s="1"/>
      <c r="CJ175" s="1"/>
      <c r="CK175" s="1"/>
      <c r="CL175" s="1"/>
      <c r="CM175" s="1"/>
      <c r="CN175" s="1"/>
      <c r="CO175" s="1"/>
      <c r="CP175" s="1"/>
      <c r="CQ175" s="1"/>
      <c r="CR175" s="1"/>
      <c r="CS175" s="1"/>
      <c r="CT175" s="1"/>
      <c r="CU175" s="1"/>
      <c r="CV175" s="1"/>
      <c r="CW175" s="1"/>
      <c r="CX175" s="1"/>
      <c r="CY175" s="1"/>
      <c r="CZ175" s="1"/>
      <c r="DA175" s="1"/>
      <c r="DB175" s="1"/>
      <c r="DC175" s="1"/>
      <c r="DD175" s="1"/>
      <c r="DE175" s="1"/>
      <c r="DF175" s="1"/>
      <c r="DG175" s="1"/>
      <c r="DH175" s="1"/>
      <c r="DI175" s="1"/>
      <c r="DJ175" s="1"/>
      <c r="DK175" s="1"/>
      <c r="DL175" s="1"/>
      <c r="DM175" s="1"/>
      <c r="DN175" s="1"/>
      <c r="DO175" s="1"/>
      <c r="DP175" s="1"/>
      <c r="DQ175" s="1"/>
      <c r="DR175" s="1"/>
      <c r="DS175" s="1"/>
      <c r="DT175" s="1"/>
      <c r="DU175" s="1"/>
      <c r="DV175" s="1"/>
      <c r="DW175" s="1"/>
      <c r="DX175" s="1"/>
      <c r="DY175" s="1"/>
      <c r="DZ175" s="1"/>
      <c r="EA175" s="1"/>
      <c r="EB175" s="1"/>
      <c r="EC175" s="1"/>
      <c r="ED175" s="1"/>
      <c r="EE175" s="1"/>
      <c r="EF175" s="1"/>
      <c r="EG175" s="1"/>
      <c r="EH175" s="1"/>
      <c r="EI175" s="1"/>
      <c r="EJ175" s="1"/>
      <c r="EK175" s="1"/>
      <c r="EL175" s="1"/>
      <c r="EM175" s="1"/>
      <c r="EN175" s="1"/>
      <c r="EO175" s="1"/>
      <c r="EP175" s="1"/>
      <c r="EQ175" s="1"/>
      <c r="ER175" s="1"/>
      <c r="ES175" s="1"/>
      <c r="ET175" s="1"/>
      <c r="WZB175" s="1"/>
      <c r="WZC175" s="1"/>
      <c r="WZD175" s="1"/>
      <c r="WZE175" s="1"/>
      <c r="WZF175" s="1"/>
      <c r="WZG175" s="1"/>
      <c r="WZH175" s="1"/>
      <c r="WZI175" s="1"/>
      <c r="WZJ175" s="1"/>
      <c r="WZK175" s="1"/>
      <c r="WZL175" s="1"/>
      <c r="WZM175" s="1"/>
      <c r="WZN175" s="1"/>
      <c r="WZO175" s="1"/>
      <c r="WZP175" s="1"/>
      <c r="WZQ175" s="1"/>
      <c r="WZR175" s="1"/>
      <c r="WZS175" s="1"/>
      <c r="WZT175" s="1"/>
      <c r="WZU175" s="1"/>
      <c r="WZV175" s="1"/>
      <c r="WZW175" s="1"/>
      <c r="WZX175" s="1"/>
      <c r="WZY175" s="1"/>
      <c r="WZZ175" s="1"/>
      <c r="XAA175" s="1"/>
      <c r="XAB175" s="1"/>
      <c r="XAC175" s="1"/>
      <c r="XAD175" s="1"/>
      <c r="XAE175" s="1"/>
      <c r="XAF175" s="1"/>
      <c r="XAG175" s="1"/>
      <c r="XAH175" s="1"/>
      <c r="XAI175" s="1"/>
      <c r="XAJ175" s="1"/>
      <c r="XAK175" s="1"/>
      <c r="XAL175" s="1"/>
      <c r="XAM175" s="1"/>
      <c r="XAN175" s="1"/>
      <c r="XAO175" s="1"/>
      <c r="XAP175" s="1"/>
      <c r="XAQ175" s="1"/>
      <c r="XAR175" s="1"/>
      <c r="XAS175" s="1"/>
      <c r="XAT175" s="1"/>
      <c r="XAU175" s="1"/>
      <c r="XAV175" s="1"/>
      <c r="XAW175" s="1"/>
      <c r="XAX175" s="1"/>
      <c r="XAY175" s="1"/>
      <c r="XAZ175" s="1"/>
      <c r="XBA175" s="1"/>
      <c r="XBB175" s="1"/>
      <c r="XBC175" s="1"/>
      <c r="XBD175" s="1"/>
      <c r="XBE175" s="1"/>
      <c r="XBF175" s="1"/>
      <c r="XBG175" s="1"/>
      <c r="XBH175" s="1"/>
      <c r="XBI175" s="1"/>
      <c r="XBJ175" s="1"/>
      <c r="XBK175" s="1"/>
      <c r="XBL175" s="1"/>
      <c r="XBM175" s="1"/>
      <c r="XBN175" s="1"/>
      <c r="XBO175" s="1"/>
      <c r="XBP175" s="1"/>
      <c r="XBQ175" s="1"/>
      <c r="XBR175" s="1"/>
      <c r="XBS175" s="1"/>
      <c r="XBT175" s="1"/>
      <c r="XBU175" s="1"/>
      <c r="XBV175" s="1"/>
      <c r="XBW175" s="1"/>
      <c r="XBX175" s="1"/>
      <c r="XBY175" s="1"/>
      <c r="XBZ175" s="1"/>
      <c r="XCA175" s="1"/>
      <c r="XCB175" s="1"/>
      <c r="XCC175" s="1"/>
      <c r="XCD175" s="1"/>
      <c r="XCE175" s="1"/>
      <c r="XCF175" s="1"/>
      <c r="XCG175" s="1"/>
      <c r="XCH175" s="1"/>
      <c r="XCI175" s="1"/>
      <c r="XCJ175" s="1"/>
      <c r="XCK175" s="1"/>
      <c r="XCL175" s="1"/>
      <c r="XCM175" s="1"/>
      <c r="XCN175" s="1"/>
      <c r="XCO175" s="1"/>
      <c r="XCP175" s="1"/>
      <c r="XCQ175" s="1"/>
      <c r="XCR175" s="1"/>
      <c r="XCS175" s="1"/>
      <c r="XCT175" s="1"/>
      <c r="XCU175" s="1"/>
      <c r="XCV175" s="1"/>
      <c r="XCW175" s="1"/>
      <c r="XCX175" s="1"/>
      <c r="XCY175" s="1"/>
      <c r="XCZ175" s="1"/>
      <c r="XDA175" s="1"/>
      <c r="XDB175" s="1"/>
      <c r="XDC175" s="1"/>
      <c r="XDD175" s="1"/>
      <c r="XDE175" s="1"/>
      <c r="XDF175" s="1"/>
      <c r="XDG175" s="1"/>
      <c r="XDH175" s="1"/>
      <c r="XDI175" s="1"/>
      <c r="XDJ175" s="1"/>
      <c r="XDK175" s="1"/>
      <c r="XDL175" s="1"/>
      <c r="XDM175" s="1"/>
      <c r="XDN175" s="1"/>
      <c r="XDO175" s="1"/>
      <c r="XDP175" s="1"/>
      <c r="XDQ175" s="1"/>
      <c r="XDR175" s="1"/>
      <c r="XDS175" s="1"/>
      <c r="XDT175" s="1"/>
      <c r="XDU175" s="1"/>
      <c r="XDV175" s="1"/>
      <c r="XDW175" s="1"/>
      <c r="XDX175" s="1"/>
      <c r="XDY175" s="1"/>
      <c r="XDZ175" s="1"/>
      <c r="XEA175" s="1"/>
      <c r="XEB175" s="1"/>
      <c r="XEC175" s="1"/>
      <c r="XED175" s="1"/>
      <c r="XEE175" s="1"/>
      <c r="XEF175" s="1"/>
      <c r="XEG175" s="1"/>
      <c r="XEH175" s="1"/>
      <c r="XEI175" s="1"/>
      <c r="XEJ175" s="1"/>
      <c r="XEK175" s="1"/>
      <c r="XEL175" s="1"/>
      <c r="XEM175" s="1"/>
      <c r="XEN175" s="1"/>
      <c r="XEO175" s="1"/>
      <c r="XEP175" s="1"/>
      <c r="XEQ175" s="1"/>
      <c r="XER175" s="1"/>
      <c r="XES175" s="1"/>
      <c r="XET175" s="1"/>
      <c r="XEU175" s="1"/>
      <c r="XEV175" s="1"/>
      <c r="XEW175" s="1"/>
      <c r="XEX175" s="1"/>
      <c r="XEY175" s="1"/>
      <c r="XEZ175" s="1"/>
      <c r="XFA175" s="1"/>
      <c r="XFB175" s="1"/>
      <c r="XFC175" s="1"/>
    </row>
    <row r="176" spans="1:150 16226:16383" s="2" customFormat="1" ht="20.25" customHeight="1" x14ac:dyDescent="0.25">
      <c r="A176" s="143">
        <f t="shared" si="1"/>
        <v>47</v>
      </c>
      <c r="B176" s="144"/>
      <c r="C176" s="62" t="s">
        <v>329</v>
      </c>
      <c r="D176" s="100">
        <v>250</v>
      </c>
      <c r="E176" s="93">
        <f t="shared" si="0"/>
        <v>2691</v>
      </c>
      <c r="F176" s="87" t="s">
        <v>92</v>
      </c>
      <c r="G176" s="87" t="s">
        <v>92</v>
      </c>
      <c r="H176" s="103">
        <v>45856</v>
      </c>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c r="BE176" s="1"/>
      <c r="BF176" s="1"/>
      <c r="BG176" s="1"/>
      <c r="BH176" s="1"/>
      <c r="BI176" s="1"/>
      <c r="BJ176" s="1"/>
      <c r="BK176" s="1"/>
      <c r="BL176" s="1"/>
      <c r="BM176" s="1"/>
      <c r="BN176" s="1"/>
      <c r="BO176" s="1"/>
      <c r="BP176" s="1"/>
      <c r="BQ176" s="1"/>
      <c r="BR176" s="1"/>
      <c r="BS176" s="1"/>
      <c r="BT176" s="1"/>
      <c r="BU176" s="1"/>
      <c r="BV176" s="1"/>
      <c r="BW176" s="1"/>
      <c r="BX176" s="1"/>
      <c r="BY176" s="1"/>
      <c r="BZ176" s="1"/>
      <c r="CA176" s="1"/>
      <c r="CB176" s="1"/>
      <c r="CC176" s="1"/>
      <c r="CD176" s="1"/>
      <c r="CE176" s="1"/>
      <c r="CF176" s="1"/>
      <c r="CG176" s="1"/>
      <c r="CH176" s="1"/>
      <c r="CI176" s="1"/>
      <c r="CJ176" s="1"/>
      <c r="CK176" s="1"/>
      <c r="CL176" s="1"/>
      <c r="CM176" s="1"/>
      <c r="CN176" s="1"/>
      <c r="CO176" s="1"/>
      <c r="CP176" s="1"/>
      <c r="CQ176" s="1"/>
      <c r="CR176" s="1"/>
      <c r="CS176" s="1"/>
      <c r="CT176" s="1"/>
      <c r="CU176" s="1"/>
      <c r="CV176" s="1"/>
      <c r="CW176" s="1"/>
      <c r="CX176" s="1"/>
      <c r="CY176" s="1"/>
      <c r="CZ176" s="1"/>
      <c r="DA176" s="1"/>
      <c r="DB176" s="1"/>
      <c r="DC176" s="1"/>
      <c r="DD176" s="1"/>
      <c r="DE176" s="1"/>
      <c r="DF176" s="1"/>
      <c r="DG176" s="1"/>
      <c r="DH176" s="1"/>
      <c r="DI176" s="1"/>
      <c r="DJ176" s="1"/>
      <c r="DK176" s="1"/>
      <c r="DL176" s="1"/>
      <c r="DM176" s="1"/>
      <c r="DN176" s="1"/>
      <c r="DO176" s="1"/>
      <c r="DP176" s="1"/>
      <c r="DQ176" s="1"/>
      <c r="DR176" s="1"/>
      <c r="DS176" s="1"/>
      <c r="DT176" s="1"/>
      <c r="DU176" s="1"/>
      <c r="DV176" s="1"/>
      <c r="DW176" s="1"/>
      <c r="DX176" s="1"/>
      <c r="DY176" s="1"/>
      <c r="DZ176" s="1"/>
      <c r="EA176" s="1"/>
      <c r="EB176" s="1"/>
      <c r="EC176" s="1"/>
      <c r="ED176" s="1"/>
      <c r="EE176" s="1"/>
      <c r="EF176" s="1"/>
      <c r="EG176" s="1"/>
      <c r="EH176" s="1"/>
      <c r="EI176" s="1"/>
      <c r="EJ176" s="1"/>
      <c r="EK176" s="1"/>
      <c r="EL176" s="1"/>
      <c r="EM176" s="1"/>
      <c r="EN176" s="1"/>
      <c r="EO176" s="1"/>
      <c r="EP176" s="1"/>
      <c r="EQ176" s="1"/>
      <c r="ER176" s="1"/>
      <c r="ES176" s="1"/>
      <c r="ET176" s="1"/>
      <c r="WZB176" s="1"/>
      <c r="WZC176" s="1"/>
      <c r="WZD176" s="1"/>
      <c r="WZE176" s="1"/>
      <c r="WZF176" s="1"/>
      <c r="WZG176" s="1"/>
      <c r="WZH176" s="1"/>
      <c r="WZI176" s="1"/>
      <c r="WZJ176" s="1"/>
      <c r="WZK176" s="1"/>
      <c r="WZL176" s="1"/>
      <c r="WZM176" s="1"/>
      <c r="WZN176" s="1"/>
      <c r="WZO176" s="1"/>
      <c r="WZP176" s="1"/>
      <c r="WZQ176" s="1"/>
      <c r="WZR176" s="1"/>
      <c r="WZS176" s="1"/>
      <c r="WZT176" s="1"/>
      <c r="WZU176" s="1"/>
      <c r="WZV176" s="1"/>
      <c r="WZW176" s="1"/>
      <c r="WZX176" s="1"/>
      <c r="WZY176" s="1"/>
      <c r="WZZ176" s="1"/>
      <c r="XAA176" s="1"/>
      <c r="XAB176" s="1"/>
      <c r="XAC176" s="1"/>
      <c r="XAD176" s="1"/>
      <c r="XAE176" s="1"/>
      <c r="XAF176" s="1"/>
      <c r="XAG176" s="1"/>
      <c r="XAH176" s="1"/>
      <c r="XAI176" s="1"/>
      <c r="XAJ176" s="1"/>
      <c r="XAK176" s="1"/>
      <c r="XAL176" s="1"/>
      <c r="XAM176" s="1"/>
      <c r="XAN176" s="1"/>
      <c r="XAO176" s="1"/>
      <c r="XAP176" s="1"/>
      <c r="XAQ176" s="1"/>
      <c r="XAR176" s="1"/>
      <c r="XAS176" s="1"/>
      <c r="XAT176" s="1"/>
      <c r="XAU176" s="1"/>
      <c r="XAV176" s="1"/>
      <c r="XAW176" s="1"/>
      <c r="XAX176" s="1"/>
      <c r="XAY176" s="1"/>
      <c r="XAZ176" s="1"/>
      <c r="XBA176" s="1"/>
      <c r="XBB176" s="1"/>
      <c r="XBC176" s="1"/>
      <c r="XBD176" s="1"/>
      <c r="XBE176" s="1"/>
      <c r="XBF176" s="1"/>
      <c r="XBG176" s="1"/>
      <c r="XBH176" s="1"/>
      <c r="XBI176" s="1"/>
      <c r="XBJ176" s="1"/>
      <c r="XBK176" s="1"/>
      <c r="XBL176" s="1"/>
      <c r="XBM176" s="1"/>
      <c r="XBN176" s="1"/>
      <c r="XBO176" s="1"/>
      <c r="XBP176" s="1"/>
      <c r="XBQ176" s="1"/>
      <c r="XBR176" s="1"/>
      <c r="XBS176" s="1"/>
      <c r="XBT176" s="1"/>
      <c r="XBU176" s="1"/>
      <c r="XBV176" s="1"/>
      <c r="XBW176" s="1"/>
      <c r="XBX176" s="1"/>
      <c r="XBY176" s="1"/>
      <c r="XBZ176" s="1"/>
      <c r="XCA176" s="1"/>
      <c r="XCB176" s="1"/>
      <c r="XCC176" s="1"/>
      <c r="XCD176" s="1"/>
      <c r="XCE176" s="1"/>
      <c r="XCF176" s="1"/>
      <c r="XCG176" s="1"/>
      <c r="XCH176" s="1"/>
      <c r="XCI176" s="1"/>
      <c r="XCJ176" s="1"/>
      <c r="XCK176" s="1"/>
      <c r="XCL176" s="1"/>
      <c r="XCM176" s="1"/>
      <c r="XCN176" s="1"/>
      <c r="XCO176" s="1"/>
      <c r="XCP176" s="1"/>
      <c r="XCQ176" s="1"/>
      <c r="XCR176" s="1"/>
      <c r="XCS176" s="1"/>
      <c r="XCT176" s="1"/>
      <c r="XCU176" s="1"/>
      <c r="XCV176" s="1"/>
      <c r="XCW176" s="1"/>
      <c r="XCX176" s="1"/>
      <c r="XCY176" s="1"/>
      <c r="XCZ176" s="1"/>
      <c r="XDA176" s="1"/>
      <c r="XDB176" s="1"/>
      <c r="XDC176" s="1"/>
      <c r="XDD176" s="1"/>
      <c r="XDE176" s="1"/>
      <c r="XDF176" s="1"/>
      <c r="XDG176" s="1"/>
      <c r="XDH176" s="1"/>
      <c r="XDI176" s="1"/>
      <c r="XDJ176" s="1"/>
      <c r="XDK176" s="1"/>
      <c r="XDL176" s="1"/>
      <c r="XDM176" s="1"/>
      <c r="XDN176" s="1"/>
      <c r="XDO176" s="1"/>
      <c r="XDP176" s="1"/>
      <c r="XDQ176" s="1"/>
      <c r="XDR176" s="1"/>
      <c r="XDS176" s="1"/>
      <c r="XDT176" s="1"/>
      <c r="XDU176" s="1"/>
      <c r="XDV176" s="1"/>
      <c r="XDW176" s="1"/>
      <c r="XDX176" s="1"/>
      <c r="XDY176" s="1"/>
      <c r="XDZ176" s="1"/>
      <c r="XEA176" s="1"/>
      <c r="XEB176" s="1"/>
      <c r="XEC176" s="1"/>
      <c r="XED176" s="1"/>
      <c r="XEE176" s="1"/>
      <c r="XEF176" s="1"/>
      <c r="XEG176" s="1"/>
      <c r="XEH176" s="1"/>
      <c r="XEI176" s="1"/>
      <c r="XEJ176" s="1"/>
      <c r="XEK176" s="1"/>
      <c r="XEL176" s="1"/>
      <c r="XEM176" s="1"/>
      <c r="XEN176" s="1"/>
      <c r="XEO176" s="1"/>
      <c r="XEP176" s="1"/>
      <c r="XEQ176" s="1"/>
      <c r="XER176" s="1"/>
      <c r="XES176" s="1"/>
      <c r="XET176" s="1"/>
      <c r="XEU176" s="1"/>
      <c r="XEV176" s="1"/>
      <c r="XEW176" s="1"/>
      <c r="XEX176" s="1"/>
      <c r="XEY176" s="1"/>
      <c r="XEZ176" s="1"/>
      <c r="XFA176" s="1"/>
      <c r="XFB176" s="1"/>
      <c r="XFC176" s="1"/>
    </row>
    <row r="177" spans="1:150 16226:16383" s="2" customFormat="1" ht="20.25" customHeight="1" x14ac:dyDescent="0.25">
      <c r="A177" s="143">
        <f t="shared" si="1"/>
        <v>48</v>
      </c>
      <c r="B177" s="144"/>
      <c r="C177" s="62" t="s">
        <v>329</v>
      </c>
      <c r="D177" s="100">
        <v>250</v>
      </c>
      <c r="E177" s="93">
        <f t="shared" si="0"/>
        <v>2691</v>
      </c>
      <c r="F177" s="87" t="s">
        <v>92</v>
      </c>
      <c r="G177" s="87" t="s">
        <v>92</v>
      </c>
      <c r="H177" s="103">
        <v>45856</v>
      </c>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c r="BE177" s="1"/>
      <c r="BF177" s="1"/>
      <c r="BG177" s="1"/>
      <c r="BH177" s="1"/>
      <c r="BI177" s="1"/>
      <c r="BJ177" s="1"/>
      <c r="BK177" s="1"/>
      <c r="BL177" s="1"/>
      <c r="BM177" s="1"/>
      <c r="BN177" s="1"/>
      <c r="BO177" s="1"/>
      <c r="BP177" s="1"/>
      <c r="BQ177" s="1"/>
      <c r="BR177" s="1"/>
      <c r="BS177" s="1"/>
      <c r="BT177" s="1"/>
      <c r="BU177" s="1"/>
      <c r="BV177" s="1"/>
      <c r="BW177" s="1"/>
      <c r="BX177" s="1"/>
      <c r="BY177" s="1"/>
      <c r="BZ177" s="1"/>
      <c r="CA177" s="1"/>
      <c r="CB177" s="1"/>
      <c r="CC177" s="1"/>
      <c r="CD177" s="1"/>
      <c r="CE177" s="1"/>
      <c r="CF177" s="1"/>
      <c r="CG177" s="1"/>
      <c r="CH177" s="1"/>
      <c r="CI177" s="1"/>
      <c r="CJ177" s="1"/>
      <c r="CK177" s="1"/>
      <c r="CL177" s="1"/>
      <c r="CM177" s="1"/>
      <c r="CN177" s="1"/>
      <c r="CO177" s="1"/>
      <c r="CP177" s="1"/>
      <c r="CQ177" s="1"/>
      <c r="CR177" s="1"/>
      <c r="CS177" s="1"/>
      <c r="CT177" s="1"/>
      <c r="CU177" s="1"/>
      <c r="CV177" s="1"/>
      <c r="CW177" s="1"/>
      <c r="CX177" s="1"/>
      <c r="CY177" s="1"/>
      <c r="CZ177" s="1"/>
      <c r="DA177" s="1"/>
      <c r="DB177" s="1"/>
      <c r="DC177" s="1"/>
      <c r="DD177" s="1"/>
      <c r="DE177" s="1"/>
      <c r="DF177" s="1"/>
      <c r="DG177" s="1"/>
      <c r="DH177" s="1"/>
      <c r="DI177" s="1"/>
      <c r="DJ177" s="1"/>
      <c r="DK177" s="1"/>
      <c r="DL177" s="1"/>
      <c r="DM177" s="1"/>
      <c r="DN177" s="1"/>
      <c r="DO177" s="1"/>
      <c r="DP177" s="1"/>
      <c r="DQ177" s="1"/>
      <c r="DR177" s="1"/>
      <c r="DS177" s="1"/>
      <c r="DT177" s="1"/>
      <c r="DU177" s="1"/>
      <c r="DV177" s="1"/>
      <c r="DW177" s="1"/>
      <c r="DX177" s="1"/>
      <c r="DY177" s="1"/>
      <c r="DZ177" s="1"/>
      <c r="EA177" s="1"/>
      <c r="EB177" s="1"/>
      <c r="EC177" s="1"/>
      <c r="ED177" s="1"/>
      <c r="EE177" s="1"/>
      <c r="EF177" s="1"/>
      <c r="EG177" s="1"/>
      <c r="EH177" s="1"/>
      <c r="EI177" s="1"/>
      <c r="EJ177" s="1"/>
      <c r="EK177" s="1"/>
      <c r="EL177" s="1"/>
      <c r="EM177" s="1"/>
      <c r="EN177" s="1"/>
      <c r="EO177" s="1"/>
      <c r="EP177" s="1"/>
      <c r="EQ177" s="1"/>
      <c r="ER177" s="1"/>
      <c r="ES177" s="1"/>
      <c r="ET177" s="1"/>
      <c r="WZB177" s="1"/>
      <c r="WZC177" s="1"/>
      <c r="WZD177" s="1"/>
      <c r="WZE177" s="1"/>
      <c r="WZF177" s="1"/>
      <c r="WZG177" s="1"/>
      <c r="WZH177" s="1"/>
      <c r="WZI177" s="1"/>
      <c r="WZJ177" s="1"/>
      <c r="WZK177" s="1"/>
      <c r="WZL177" s="1"/>
      <c r="WZM177" s="1"/>
      <c r="WZN177" s="1"/>
      <c r="WZO177" s="1"/>
      <c r="WZP177" s="1"/>
      <c r="WZQ177" s="1"/>
      <c r="WZR177" s="1"/>
      <c r="WZS177" s="1"/>
      <c r="WZT177" s="1"/>
      <c r="WZU177" s="1"/>
      <c r="WZV177" s="1"/>
      <c r="WZW177" s="1"/>
      <c r="WZX177" s="1"/>
      <c r="WZY177" s="1"/>
      <c r="WZZ177" s="1"/>
      <c r="XAA177" s="1"/>
      <c r="XAB177" s="1"/>
      <c r="XAC177" s="1"/>
      <c r="XAD177" s="1"/>
      <c r="XAE177" s="1"/>
      <c r="XAF177" s="1"/>
      <c r="XAG177" s="1"/>
      <c r="XAH177" s="1"/>
      <c r="XAI177" s="1"/>
      <c r="XAJ177" s="1"/>
      <c r="XAK177" s="1"/>
      <c r="XAL177" s="1"/>
      <c r="XAM177" s="1"/>
      <c r="XAN177" s="1"/>
      <c r="XAO177" s="1"/>
      <c r="XAP177" s="1"/>
      <c r="XAQ177" s="1"/>
      <c r="XAR177" s="1"/>
      <c r="XAS177" s="1"/>
      <c r="XAT177" s="1"/>
      <c r="XAU177" s="1"/>
      <c r="XAV177" s="1"/>
      <c r="XAW177" s="1"/>
      <c r="XAX177" s="1"/>
      <c r="XAY177" s="1"/>
      <c r="XAZ177" s="1"/>
      <c r="XBA177" s="1"/>
      <c r="XBB177" s="1"/>
      <c r="XBC177" s="1"/>
      <c r="XBD177" s="1"/>
      <c r="XBE177" s="1"/>
      <c r="XBF177" s="1"/>
      <c r="XBG177" s="1"/>
      <c r="XBH177" s="1"/>
      <c r="XBI177" s="1"/>
      <c r="XBJ177" s="1"/>
      <c r="XBK177" s="1"/>
      <c r="XBL177" s="1"/>
      <c r="XBM177" s="1"/>
      <c r="XBN177" s="1"/>
      <c r="XBO177" s="1"/>
      <c r="XBP177" s="1"/>
      <c r="XBQ177" s="1"/>
      <c r="XBR177" s="1"/>
      <c r="XBS177" s="1"/>
      <c r="XBT177" s="1"/>
      <c r="XBU177" s="1"/>
      <c r="XBV177" s="1"/>
      <c r="XBW177" s="1"/>
      <c r="XBX177" s="1"/>
      <c r="XBY177" s="1"/>
      <c r="XBZ177" s="1"/>
      <c r="XCA177" s="1"/>
      <c r="XCB177" s="1"/>
      <c r="XCC177" s="1"/>
      <c r="XCD177" s="1"/>
      <c r="XCE177" s="1"/>
      <c r="XCF177" s="1"/>
      <c r="XCG177" s="1"/>
      <c r="XCH177" s="1"/>
      <c r="XCI177" s="1"/>
      <c r="XCJ177" s="1"/>
      <c r="XCK177" s="1"/>
      <c r="XCL177" s="1"/>
      <c r="XCM177" s="1"/>
      <c r="XCN177" s="1"/>
      <c r="XCO177" s="1"/>
      <c r="XCP177" s="1"/>
      <c r="XCQ177" s="1"/>
      <c r="XCR177" s="1"/>
      <c r="XCS177" s="1"/>
      <c r="XCT177" s="1"/>
      <c r="XCU177" s="1"/>
      <c r="XCV177" s="1"/>
      <c r="XCW177" s="1"/>
      <c r="XCX177" s="1"/>
      <c r="XCY177" s="1"/>
      <c r="XCZ177" s="1"/>
      <c r="XDA177" s="1"/>
      <c r="XDB177" s="1"/>
      <c r="XDC177" s="1"/>
      <c r="XDD177" s="1"/>
      <c r="XDE177" s="1"/>
      <c r="XDF177" s="1"/>
      <c r="XDG177" s="1"/>
      <c r="XDH177" s="1"/>
      <c r="XDI177" s="1"/>
      <c r="XDJ177" s="1"/>
      <c r="XDK177" s="1"/>
      <c r="XDL177" s="1"/>
      <c r="XDM177" s="1"/>
      <c r="XDN177" s="1"/>
      <c r="XDO177" s="1"/>
      <c r="XDP177" s="1"/>
      <c r="XDQ177" s="1"/>
      <c r="XDR177" s="1"/>
      <c r="XDS177" s="1"/>
      <c r="XDT177" s="1"/>
      <c r="XDU177" s="1"/>
      <c r="XDV177" s="1"/>
      <c r="XDW177" s="1"/>
      <c r="XDX177" s="1"/>
      <c r="XDY177" s="1"/>
      <c r="XDZ177" s="1"/>
      <c r="XEA177" s="1"/>
      <c r="XEB177" s="1"/>
      <c r="XEC177" s="1"/>
      <c r="XED177" s="1"/>
      <c r="XEE177" s="1"/>
      <c r="XEF177" s="1"/>
      <c r="XEG177" s="1"/>
      <c r="XEH177" s="1"/>
      <c r="XEI177" s="1"/>
      <c r="XEJ177" s="1"/>
      <c r="XEK177" s="1"/>
      <c r="XEL177" s="1"/>
      <c r="XEM177" s="1"/>
      <c r="XEN177" s="1"/>
      <c r="XEO177" s="1"/>
      <c r="XEP177" s="1"/>
      <c r="XEQ177" s="1"/>
      <c r="XER177" s="1"/>
      <c r="XES177" s="1"/>
      <c r="XET177" s="1"/>
      <c r="XEU177" s="1"/>
      <c r="XEV177" s="1"/>
      <c r="XEW177" s="1"/>
      <c r="XEX177" s="1"/>
      <c r="XEY177" s="1"/>
      <c r="XEZ177" s="1"/>
      <c r="XFA177" s="1"/>
      <c r="XFB177" s="1"/>
      <c r="XFC177" s="1"/>
    </row>
    <row r="178" spans="1:150 16226:16383" s="2" customFormat="1" ht="20.25" customHeight="1" x14ac:dyDescent="0.25">
      <c r="A178" s="143">
        <f t="shared" si="1"/>
        <v>49</v>
      </c>
      <c r="B178" s="144"/>
      <c r="C178" s="62" t="s">
        <v>329</v>
      </c>
      <c r="D178" s="100">
        <v>250</v>
      </c>
      <c r="E178" s="93">
        <f t="shared" si="0"/>
        <v>2691</v>
      </c>
      <c r="F178" s="87" t="s">
        <v>92</v>
      </c>
      <c r="G178" s="87" t="s">
        <v>92</v>
      </c>
      <c r="H178" s="103">
        <v>45856</v>
      </c>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c r="BE178" s="1"/>
      <c r="BF178" s="1"/>
      <c r="BG178" s="1"/>
      <c r="BH178" s="1"/>
      <c r="BI178" s="1"/>
      <c r="BJ178" s="1"/>
      <c r="BK178" s="1"/>
      <c r="BL178" s="1"/>
      <c r="BM178" s="1"/>
      <c r="BN178" s="1"/>
      <c r="BO178" s="1"/>
      <c r="BP178" s="1"/>
      <c r="BQ178" s="1"/>
      <c r="BR178" s="1"/>
      <c r="BS178" s="1"/>
      <c r="BT178" s="1"/>
      <c r="BU178" s="1"/>
      <c r="BV178" s="1"/>
      <c r="BW178" s="1"/>
      <c r="BX178" s="1"/>
      <c r="BY178" s="1"/>
      <c r="BZ178" s="1"/>
      <c r="CA178" s="1"/>
      <c r="CB178" s="1"/>
      <c r="CC178" s="1"/>
      <c r="CD178" s="1"/>
      <c r="CE178" s="1"/>
      <c r="CF178" s="1"/>
      <c r="CG178" s="1"/>
      <c r="CH178" s="1"/>
      <c r="CI178" s="1"/>
      <c r="CJ178" s="1"/>
      <c r="CK178" s="1"/>
      <c r="CL178" s="1"/>
      <c r="CM178" s="1"/>
      <c r="CN178" s="1"/>
      <c r="CO178" s="1"/>
      <c r="CP178" s="1"/>
      <c r="CQ178" s="1"/>
      <c r="CR178" s="1"/>
      <c r="CS178" s="1"/>
      <c r="CT178" s="1"/>
      <c r="CU178" s="1"/>
      <c r="CV178" s="1"/>
      <c r="CW178" s="1"/>
      <c r="CX178" s="1"/>
      <c r="CY178" s="1"/>
      <c r="CZ178" s="1"/>
      <c r="DA178" s="1"/>
      <c r="DB178" s="1"/>
      <c r="DC178" s="1"/>
      <c r="DD178" s="1"/>
      <c r="DE178" s="1"/>
      <c r="DF178" s="1"/>
      <c r="DG178" s="1"/>
      <c r="DH178" s="1"/>
      <c r="DI178" s="1"/>
      <c r="DJ178" s="1"/>
      <c r="DK178" s="1"/>
      <c r="DL178" s="1"/>
      <c r="DM178" s="1"/>
      <c r="DN178" s="1"/>
      <c r="DO178" s="1"/>
      <c r="DP178" s="1"/>
      <c r="DQ178" s="1"/>
      <c r="DR178" s="1"/>
      <c r="DS178" s="1"/>
      <c r="DT178" s="1"/>
      <c r="DU178" s="1"/>
      <c r="DV178" s="1"/>
      <c r="DW178" s="1"/>
      <c r="DX178" s="1"/>
      <c r="DY178" s="1"/>
      <c r="DZ178" s="1"/>
      <c r="EA178" s="1"/>
      <c r="EB178" s="1"/>
      <c r="EC178" s="1"/>
      <c r="ED178" s="1"/>
      <c r="EE178" s="1"/>
      <c r="EF178" s="1"/>
      <c r="EG178" s="1"/>
      <c r="EH178" s="1"/>
      <c r="EI178" s="1"/>
      <c r="EJ178" s="1"/>
      <c r="EK178" s="1"/>
      <c r="EL178" s="1"/>
      <c r="EM178" s="1"/>
      <c r="EN178" s="1"/>
      <c r="EO178" s="1"/>
      <c r="EP178" s="1"/>
      <c r="EQ178" s="1"/>
      <c r="ER178" s="1"/>
      <c r="ES178" s="1"/>
      <c r="ET178" s="1"/>
      <c r="WZB178" s="1"/>
      <c r="WZC178" s="1"/>
      <c r="WZD178" s="1"/>
      <c r="WZE178" s="1"/>
      <c r="WZF178" s="1"/>
      <c r="WZG178" s="1"/>
      <c r="WZH178" s="1"/>
      <c r="WZI178" s="1"/>
      <c r="WZJ178" s="1"/>
      <c r="WZK178" s="1"/>
      <c r="WZL178" s="1"/>
      <c r="WZM178" s="1"/>
      <c r="WZN178" s="1"/>
      <c r="WZO178" s="1"/>
      <c r="WZP178" s="1"/>
      <c r="WZQ178" s="1"/>
      <c r="WZR178" s="1"/>
      <c r="WZS178" s="1"/>
      <c r="WZT178" s="1"/>
      <c r="WZU178" s="1"/>
      <c r="WZV178" s="1"/>
      <c r="WZW178" s="1"/>
      <c r="WZX178" s="1"/>
      <c r="WZY178" s="1"/>
      <c r="WZZ178" s="1"/>
      <c r="XAA178" s="1"/>
      <c r="XAB178" s="1"/>
      <c r="XAC178" s="1"/>
      <c r="XAD178" s="1"/>
      <c r="XAE178" s="1"/>
      <c r="XAF178" s="1"/>
      <c r="XAG178" s="1"/>
      <c r="XAH178" s="1"/>
      <c r="XAI178" s="1"/>
      <c r="XAJ178" s="1"/>
      <c r="XAK178" s="1"/>
      <c r="XAL178" s="1"/>
      <c r="XAM178" s="1"/>
      <c r="XAN178" s="1"/>
      <c r="XAO178" s="1"/>
      <c r="XAP178" s="1"/>
      <c r="XAQ178" s="1"/>
      <c r="XAR178" s="1"/>
      <c r="XAS178" s="1"/>
      <c r="XAT178" s="1"/>
      <c r="XAU178" s="1"/>
      <c r="XAV178" s="1"/>
      <c r="XAW178" s="1"/>
      <c r="XAX178" s="1"/>
      <c r="XAY178" s="1"/>
      <c r="XAZ178" s="1"/>
      <c r="XBA178" s="1"/>
      <c r="XBB178" s="1"/>
      <c r="XBC178" s="1"/>
      <c r="XBD178" s="1"/>
      <c r="XBE178" s="1"/>
      <c r="XBF178" s="1"/>
      <c r="XBG178" s="1"/>
      <c r="XBH178" s="1"/>
      <c r="XBI178" s="1"/>
      <c r="XBJ178" s="1"/>
      <c r="XBK178" s="1"/>
      <c r="XBL178" s="1"/>
      <c r="XBM178" s="1"/>
      <c r="XBN178" s="1"/>
      <c r="XBO178" s="1"/>
      <c r="XBP178" s="1"/>
      <c r="XBQ178" s="1"/>
      <c r="XBR178" s="1"/>
      <c r="XBS178" s="1"/>
      <c r="XBT178" s="1"/>
      <c r="XBU178" s="1"/>
      <c r="XBV178" s="1"/>
      <c r="XBW178" s="1"/>
      <c r="XBX178" s="1"/>
      <c r="XBY178" s="1"/>
      <c r="XBZ178" s="1"/>
      <c r="XCA178" s="1"/>
      <c r="XCB178" s="1"/>
      <c r="XCC178" s="1"/>
      <c r="XCD178" s="1"/>
      <c r="XCE178" s="1"/>
      <c r="XCF178" s="1"/>
      <c r="XCG178" s="1"/>
      <c r="XCH178" s="1"/>
      <c r="XCI178" s="1"/>
      <c r="XCJ178" s="1"/>
      <c r="XCK178" s="1"/>
      <c r="XCL178" s="1"/>
      <c r="XCM178" s="1"/>
      <c r="XCN178" s="1"/>
      <c r="XCO178" s="1"/>
      <c r="XCP178" s="1"/>
      <c r="XCQ178" s="1"/>
      <c r="XCR178" s="1"/>
      <c r="XCS178" s="1"/>
      <c r="XCT178" s="1"/>
      <c r="XCU178" s="1"/>
      <c r="XCV178" s="1"/>
      <c r="XCW178" s="1"/>
      <c r="XCX178" s="1"/>
      <c r="XCY178" s="1"/>
      <c r="XCZ178" s="1"/>
      <c r="XDA178" s="1"/>
      <c r="XDB178" s="1"/>
      <c r="XDC178" s="1"/>
      <c r="XDD178" s="1"/>
      <c r="XDE178" s="1"/>
      <c r="XDF178" s="1"/>
      <c r="XDG178" s="1"/>
      <c r="XDH178" s="1"/>
      <c r="XDI178" s="1"/>
      <c r="XDJ178" s="1"/>
      <c r="XDK178" s="1"/>
      <c r="XDL178" s="1"/>
      <c r="XDM178" s="1"/>
      <c r="XDN178" s="1"/>
      <c r="XDO178" s="1"/>
      <c r="XDP178" s="1"/>
      <c r="XDQ178" s="1"/>
      <c r="XDR178" s="1"/>
      <c r="XDS178" s="1"/>
      <c r="XDT178" s="1"/>
      <c r="XDU178" s="1"/>
      <c r="XDV178" s="1"/>
      <c r="XDW178" s="1"/>
      <c r="XDX178" s="1"/>
      <c r="XDY178" s="1"/>
      <c r="XDZ178" s="1"/>
      <c r="XEA178" s="1"/>
      <c r="XEB178" s="1"/>
      <c r="XEC178" s="1"/>
      <c r="XED178" s="1"/>
      <c r="XEE178" s="1"/>
      <c r="XEF178" s="1"/>
      <c r="XEG178" s="1"/>
      <c r="XEH178" s="1"/>
      <c r="XEI178" s="1"/>
      <c r="XEJ178" s="1"/>
      <c r="XEK178" s="1"/>
      <c r="XEL178" s="1"/>
      <c r="XEM178" s="1"/>
      <c r="XEN178" s="1"/>
      <c r="XEO178" s="1"/>
      <c r="XEP178" s="1"/>
      <c r="XEQ178" s="1"/>
      <c r="XER178" s="1"/>
      <c r="XES178" s="1"/>
      <c r="XET178" s="1"/>
      <c r="XEU178" s="1"/>
      <c r="XEV178" s="1"/>
      <c r="XEW178" s="1"/>
      <c r="XEX178" s="1"/>
      <c r="XEY178" s="1"/>
      <c r="XEZ178" s="1"/>
      <c r="XFA178" s="1"/>
      <c r="XFB178" s="1"/>
      <c r="XFC178" s="1"/>
    </row>
    <row r="179" spans="1:150 16226:16383" s="2" customFormat="1" ht="20.25" customHeight="1" x14ac:dyDescent="0.25">
      <c r="A179" s="143">
        <f t="shared" si="1"/>
        <v>50</v>
      </c>
      <c r="B179" s="144"/>
      <c r="C179" s="62" t="s">
        <v>329</v>
      </c>
      <c r="D179" s="100">
        <v>250</v>
      </c>
      <c r="E179" s="93">
        <f t="shared" si="0"/>
        <v>2691</v>
      </c>
      <c r="F179" s="87" t="s">
        <v>92</v>
      </c>
      <c r="G179" s="87" t="s">
        <v>92</v>
      </c>
      <c r="H179" s="103">
        <v>45856</v>
      </c>
      <c r="I179" s="1"/>
      <c r="J179" s="1"/>
      <c r="K179" s="1"/>
      <c r="L179" s="1"/>
      <c r="M179" s="1"/>
      <c r="N179" s="1"/>
      <c r="O179" s="1"/>
      <c r="P179" s="1"/>
      <c r="Q179" s="1"/>
      <c r="R179" s="1"/>
      <c r="S179" s="1"/>
      <c r="T179" s="21" t="e">
        <f t="shared" ref="T179:T186" ca="1" si="12">U179&amp;""&amp;",..,"&amp;""&amp;V179</f>
        <v>#REF!</v>
      </c>
      <c r="U179"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179"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c r="BE179" s="1"/>
      <c r="BF179" s="1"/>
      <c r="BG179" s="1"/>
      <c r="BH179" s="1"/>
      <c r="BI179" s="1"/>
      <c r="BJ179" s="1"/>
      <c r="BK179" s="1"/>
      <c r="BL179" s="1"/>
      <c r="BM179" s="1"/>
      <c r="BN179" s="1"/>
      <c r="BO179" s="1"/>
      <c r="BP179" s="1"/>
      <c r="BQ179" s="1"/>
      <c r="BR179" s="1"/>
      <c r="BS179" s="1"/>
      <c r="BT179" s="1"/>
      <c r="BU179" s="1"/>
      <c r="BV179" s="1"/>
      <c r="BW179" s="1"/>
      <c r="BX179" s="1"/>
      <c r="BY179" s="1"/>
      <c r="BZ179" s="1"/>
      <c r="CA179" s="1"/>
      <c r="CB179" s="1"/>
      <c r="CC179" s="1"/>
      <c r="CD179" s="1"/>
      <c r="CE179" s="1"/>
      <c r="CF179" s="1"/>
      <c r="CG179" s="1"/>
      <c r="CH179" s="1"/>
      <c r="CI179" s="1"/>
      <c r="CJ179" s="1"/>
      <c r="CK179" s="1"/>
      <c r="CL179" s="1"/>
      <c r="CM179" s="1"/>
      <c r="CN179" s="1"/>
      <c r="CO179" s="1"/>
      <c r="CP179" s="1"/>
      <c r="CQ179" s="1"/>
      <c r="CR179" s="1"/>
      <c r="CS179" s="1"/>
      <c r="CT179" s="1"/>
      <c r="CU179" s="1"/>
      <c r="CV179" s="1"/>
      <c r="CW179" s="1"/>
      <c r="CX179" s="1"/>
      <c r="CY179" s="1"/>
      <c r="CZ179" s="1"/>
      <c r="DA179" s="1"/>
      <c r="DB179" s="1"/>
      <c r="DC179" s="1"/>
      <c r="DD179" s="1"/>
      <c r="DE179" s="1"/>
      <c r="DF179" s="1"/>
      <c r="DG179" s="1"/>
      <c r="DH179" s="1"/>
      <c r="DI179" s="1"/>
      <c r="DJ179" s="1"/>
      <c r="DK179" s="1"/>
      <c r="DL179" s="1"/>
      <c r="DM179" s="1"/>
      <c r="DN179" s="1"/>
      <c r="DO179" s="1"/>
      <c r="DP179" s="1"/>
      <c r="DQ179" s="1"/>
      <c r="DR179" s="1"/>
      <c r="DS179" s="1"/>
      <c r="DT179" s="1"/>
      <c r="DU179" s="1"/>
      <c r="DV179" s="1"/>
      <c r="DW179" s="1"/>
      <c r="DX179" s="1"/>
      <c r="DY179" s="1"/>
      <c r="DZ179" s="1"/>
      <c r="EA179" s="1"/>
      <c r="EB179" s="1"/>
      <c r="EC179" s="1"/>
      <c r="ED179" s="1"/>
      <c r="EE179" s="1"/>
      <c r="EF179" s="1"/>
      <c r="EG179" s="1"/>
      <c r="EH179" s="1"/>
      <c r="EI179" s="1"/>
      <c r="EJ179" s="1"/>
      <c r="EK179" s="1"/>
      <c r="EL179" s="1"/>
      <c r="EM179" s="1"/>
      <c r="EN179" s="1"/>
      <c r="EO179" s="1"/>
      <c r="EP179" s="1"/>
      <c r="EQ179" s="1"/>
      <c r="ER179" s="1"/>
      <c r="ES179" s="1"/>
      <c r="ET179" s="1"/>
      <c r="WZB179" s="1"/>
      <c r="WZC179" s="1"/>
      <c r="WZD179" s="1"/>
      <c r="WZE179" s="1"/>
      <c r="WZF179" s="1"/>
      <c r="WZG179" s="1"/>
      <c r="WZH179" s="1"/>
      <c r="WZI179" s="1"/>
      <c r="WZJ179" s="1"/>
      <c r="WZK179" s="1"/>
      <c r="WZL179" s="1"/>
      <c r="WZM179" s="1"/>
      <c r="WZN179" s="1"/>
      <c r="WZO179" s="1"/>
      <c r="WZP179" s="1"/>
      <c r="WZQ179" s="1"/>
      <c r="WZR179" s="1"/>
      <c r="WZS179" s="1"/>
      <c r="WZT179" s="1"/>
      <c r="WZU179" s="1"/>
      <c r="WZV179" s="1"/>
      <c r="WZW179" s="1"/>
      <c r="WZX179" s="1"/>
      <c r="WZY179" s="1"/>
      <c r="WZZ179" s="1"/>
      <c r="XAA179" s="1"/>
      <c r="XAB179" s="1"/>
      <c r="XAC179" s="1"/>
      <c r="XAD179" s="1"/>
      <c r="XAE179" s="1"/>
      <c r="XAF179" s="1"/>
      <c r="XAG179" s="1"/>
      <c r="XAH179" s="1"/>
      <c r="XAI179" s="1"/>
      <c r="XAJ179" s="1"/>
      <c r="XAK179" s="1"/>
      <c r="XAL179" s="1"/>
      <c r="XAM179" s="1"/>
      <c r="XAN179" s="1"/>
      <c r="XAO179" s="1"/>
      <c r="XAP179" s="1"/>
      <c r="XAQ179" s="1"/>
      <c r="XAR179" s="1"/>
      <c r="XAS179" s="1"/>
      <c r="XAT179" s="1"/>
      <c r="XAU179" s="1"/>
      <c r="XAV179" s="1"/>
      <c r="XAW179" s="1"/>
      <c r="XAX179" s="1"/>
      <c r="XAY179" s="1"/>
      <c r="XAZ179" s="1"/>
      <c r="XBA179" s="1"/>
      <c r="XBB179" s="1"/>
      <c r="XBC179" s="1"/>
      <c r="XBD179" s="1"/>
      <c r="XBE179" s="1"/>
      <c r="XBF179" s="1"/>
      <c r="XBG179" s="1"/>
      <c r="XBH179" s="1"/>
      <c r="XBI179" s="1"/>
      <c r="XBJ179" s="1"/>
      <c r="XBK179" s="1"/>
      <c r="XBL179" s="1"/>
      <c r="XBM179" s="1"/>
      <c r="XBN179" s="1"/>
      <c r="XBO179" s="1"/>
      <c r="XBP179" s="1"/>
      <c r="XBQ179" s="1"/>
      <c r="XBR179" s="1"/>
      <c r="XBS179" s="1"/>
      <c r="XBT179" s="1"/>
      <c r="XBU179" s="1"/>
      <c r="XBV179" s="1"/>
      <c r="XBW179" s="1"/>
      <c r="XBX179" s="1"/>
      <c r="XBY179" s="1"/>
      <c r="XBZ179" s="1"/>
      <c r="XCA179" s="1"/>
      <c r="XCB179" s="1"/>
      <c r="XCC179" s="1"/>
      <c r="XCD179" s="1"/>
      <c r="XCE179" s="1"/>
      <c r="XCF179" s="1"/>
      <c r="XCG179" s="1"/>
      <c r="XCH179" s="1"/>
      <c r="XCI179" s="1"/>
      <c r="XCJ179" s="1"/>
      <c r="XCK179" s="1"/>
      <c r="XCL179" s="1"/>
      <c r="XCM179" s="1"/>
      <c r="XCN179" s="1"/>
      <c r="XCO179" s="1"/>
      <c r="XCP179" s="1"/>
      <c r="XCQ179" s="1"/>
      <c r="XCR179" s="1"/>
      <c r="XCS179" s="1"/>
      <c r="XCT179" s="1"/>
      <c r="XCU179" s="1"/>
      <c r="XCV179" s="1"/>
      <c r="XCW179" s="1"/>
      <c r="XCX179" s="1"/>
      <c r="XCY179" s="1"/>
      <c r="XCZ179" s="1"/>
      <c r="XDA179" s="1"/>
      <c r="XDB179" s="1"/>
      <c r="XDC179" s="1"/>
      <c r="XDD179" s="1"/>
      <c r="XDE179" s="1"/>
      <c r="XDF179" s="1"/>
      <c r="XDG179" s="1"/>
      <c r="XDH179" s="1"/>
      <c r="XDI179" s="1"/>
      <c r="XDJ179" s="1"/>
      <c r="XDK179" s="1"/>
      <c r="XDL179" s="1"/>
      <c r="XDM179" s="1"/>
      <c r="XDN179" s="1"/>
      <c r="XDO179" s="1"/>
      <c r="XDP179" s="1"/>
      <c r="XDQ179" s="1"/>
      <c r="XDR179" s="1"/>
      <c r="XDS179" s="1"/>
      <c r="XDT179" s="1"/>
      <c r="XDU179" s="1"/>
      <c r="XDV179" s="1"/>
      <c r="XDW179" s="1"/>
      <c r="XDX179" s="1"/>
      <c r="XDY179" s="1"/>
      <c r="XDZ179" s="1"/>
      <c r="XEA179" s="1"/>
      <c r="XEB179" s="1"/>
      <c r="XEC179" s="1"/>
      <c r="XED179" s="1"/>
      <c r="XEE179" s="1"/>
      <c r="XEF179" s="1"/>
      <c r="XEG179" s="1"/>
      <c r="XEH179" s="1"/>
      <c r="XEI179" s="1"/>
      <c r="XEJ179" s="1"/>
      <c r="XEK179" s="1"/>
      <c r="XEL179" s="1"/>
      <c r="XEM179" s="1"/>
      <c r="XEN179" s="1"/>
      <c r="XEO179" s="1"/>
      <c r="XEP179" s="1"/>
      <c r="XEQ179" s="1"/>
      <c r="XER179" s="1"/>
      <c r="XES179" s="1"/>
      <c r="XET179" s="1"/>
      <c r="XEU179" s="1"/>
      <c r="XEV179" s="1"/>
      <c r="XEW179" s="1"/>
      <c r="XEX179" s="1"/>
      <c r="XEY179" s="1"/>
      <c r="XEZ179" s="1"/>
      <c r="XFA179" s="1"/>
      <c r="XFB179" s="1"/>
      <c r="XFC179" s="1"/>
    </row>
    <row r="180" spans="1:150 16226:16383" s="2" customFormat="1" ht="20.25" customHeight="1" x14ac:dyDescent="0.25">
      <c r="A180" s="143">
        <f t="shared" si="1"/>
        <v>51</v>
      </c>
      <c r="B180" s="144"/>
      <c r="C180" s="62" t="s">
        <v>329</v>
      </c>
      <c r="D180" s="100">
        <v>250</v>
      </c>
      <c r="E180" s="93">
        <f t="shared" si="0"/>
        <v>2691</v>
      </c>
      <c r="F180" s="87" t="s">
        <v>92</v>
      </c>
      <c r="G180" s="87" t="s">
        <v>92</v>
      </c>
      <c r="H180" s="103">
        <v>45856</v>
      </c>
      <c r="I180" s="1"/>
      <c r="J180" s="1"/>
      <c r="K180" s="1"/>
      <c r="L180" s="1"/>
      <c r="M180" s="1"/>
      <c r="N180" s="1"/>
      <c r="O180" s="1"/>
      <c r="P180" s="1"/>
      <c r="Q180" s="1"/>
      <c r="R180" s="1"/>
      <c r="S180" s="1"/>
      <c r="T180" s="21" t="e">
        <f t="shared" ca="1" si="12"/>
        <v>#REF!</v>
      </c>
      <c r="U180" s="21" t="e">
        <f ca="1">U179+1</f>
        <v>#REF!</v>
      </c>
      <c r="V180" s="21" t="e">
        <f ca="1">V179+1</f>
        <v>#REF!</v>
      </c>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c r="BE180" s="1"/>
      <c r="BF180" s="1"/>
      <c r="BG180" s="1"/>
      <c r="BH180" s="1"/>
      <c r="BI180" s="1"/>
      <c r="BJ180" s="1"/>
      <c r="BK180" s="1"/>
      <c r="BL180" s="1"/>
      <c r="BM180" s="1"/>
      <c r="BN180" s="1"/>
      <c r="BO180" s="1"/>
      <c r="BP180" s="1"/>
      <c r="BQ180" s="1"/>
      <c r="BR180" s="1"/>
      <c r="BS180" s="1"/>
      <c r="BT180" s="1"/>
      <c r="BU180" s="1"/>
      <c r="BV180" s="1"/>
      <c r="BW180" s="1"/>
      <c r="BX180" s="1"/>
      <c r="BY180" s="1"/>
      <c r="BZ180" s="1"/>
      <c r="CA180" s="1"/>
      <c r="CB180" s="1"/>
      <c r="CC180" s="1"/>
      <c r="CD180" s="1"/>
      <c r="CE180" s="1"/>
      <c r="CF180" s="1"/>
      <c r="CG180" s="1"/>
      <c r="CH180" s="1"/>
      <c r="CI180" s="1"/>
      <c r="CJ180" s="1"/>
      <c r="CK180" s="1"/>
      <c r="CL180" s="1"/>
      <c r="CM180" s="1"/>
      <c r="CN180" s="1"/>
      <c r="CO180" s="1"/>
      <c r="CP180" s="1"/>
      <c r="CQ180" s="1"/>
      <c r="CR180" s="1"/>
      <c r="CS180" s="1"/>
      <c r="CT180" s="1"/>
      <c r="CU180" s="1"/>
      <c r="CV180" s="1"/>
      <c r="CW180" s="1"/>
      <c r="CX180" s="1"/>
      <c r="CY180" s="1"/>
      <c r="CZ180" s="1"/>
      <c r="DA180" s="1"/>
      <c r="DB180" s="1"/>
      <c r="DC180" s="1"/>
      <c r="DD180" s="1"/>
      <c r="DE180" s="1"/>
      <c r="DF180" s="1"/>
      <c r="DG180" s="1"/>
      <c r="DH180" s="1"/>
      <c r="DI180" s="1"/>
      <c r="DJ180" s="1"/>
      <c r="DK180" s="1"/>
      <c r="DL180" s="1"/>
      <c r="DM180" s="1"/>
      <c r="DN180" s="1"/>
      <c r="DO180" s="1"/>
      <c r="DP180" s="1"/>
      <c r="DQ180" s="1"/>
      <c r="DR180" s="1"/>
      <c r="DS180" s="1"/>
      <c r="DT180" s="1"/>
      <c r="DU180" s="1"/>
      <c r="DV180" s="1"/>
      <c r="DW180" s="1"/>
      <c r="DX180" s="1"/>
      <c r="DY180" s="1"/>
      <c r="DZ180" s="1"/>
      <c r="EA180" s="1"/>
      <c r="EB180" s="1"/>
      <c r="EC180" s="1"/>
      <c r="ED180" s="1"/>
      <c r="EE180" s="1"/>
      <c r="EF180" s="1"/>
      <c r="EG180" s="1"/>
      <c r="EH180" s="1"/>
      <c r="EI180" s="1"/>
      <c r="EJ180" s="1"/>
      <c r="EK180" s="1"/>
      <c r="EL180" s="1"/>
      <c r="EM180" s="1"/>
      <c r="EN180" s="1"/>
      <c r="EO180" s="1"/>
      <c r="EP180" s="1"/>
      <c r="EQ180" s="1"/>
      <c r="ER180" s="1"/>
      <c r="ES180" s="1"/>
      <c r="ET180" s="1"/>
      <c r="WZB180" s="1"/>
      <c r="WZC180" s="1"/>
      <c r="WZD180" s="1"/>
      <c r="WZE180" s="1"/>
      <c r="WZF180" s="1"/>
      <c r="WZG180" s="1"/>
      <c r="WZH180" s="1"/>
      <c r="WZI180" s="1"/>
      <c r="WZJ180" s="1"/>
      <c r="WZK180" s="1"/>
      <c r="WZL180" s="1"/>
      <c r="WZM180" s="1"/>
      <c r="WZN180" s="1"/>
      <c r="WZO180" s="1"/>
      <c r="WZP180" s="1"/>
      <c r="WZQ180" s="1"/>
      <c r="WZR180" s="1"/>
      <c r="WZS180" s="1"/>
      <c r="WZT180" s="1"/>
      <c r="WZU180" s="1"/>
      <c r="WZV180" s="1"/>
      <c r="WZW180" s="1"/>
      <c r="WZX180" s="1"/>
      <c r="WZY180" s="1"/>
      <c r="WZZ180" s="1"/>
      <c r="XAA180" s="1"/>
      <c r="XAB180" s="1"/>
      <c r="XAC180" s="1"/>
      <c r="XAD180" s="1"/>
      <c r="XAE180" s="1"/>
      <c r="XAF180" s="1"/>
      <c r="XAG180" s="1"/>
      <c r="XAH180" s="1"/>
      <c r="XAI180" s="1"/>
      <c r="XAJ180" s="1"/>
      <c r="XAK180" s="1"/>
      <c r="XAL180" s="1"/>
      <c r="XAM180" s="1"/>
      <c r="XAN180" s="1"/>
      <c r="XAO180" s="1"/>
      <c r="XAP180" s="1"/>
      <c r="XAQ180" s="1"/>
      <c r="XAR180" s="1"/>
      <c r="XAS180" s="1"/>
      <c r="XAT180" s="1"/>
      <c r="XAU180" s="1"/>
      <c r="XAV180" s="1"/>
      <c r="XAW180" s="1"/>
      <c r="XAX180" s="1"/>
      <c r="XAY180" s="1"/>
      <c r="XAZ180" s="1"/>
      <c r="XBA180" s="1"/>
      <c r="XBB180" s="1"/>
      <c r="XBC180" s="1"/>
      <c r="XBD180" s="1"/>
      <c r="XBE180" s="1"/>
      <c r="XBF180" s="1"/>
      <c r="XBG180" s="1"/>
      <c r="XBH180" s="1"/>
      <c r="XBI180" s="1"/>
      <c r="XBJ180" s="1"/>
      <c r="XBK180" s="1"/>
      <c r="XBL180" s="1"/>
      <c r="XBM180" s="1"/>
      <c r="XBN180" s="1"/>
      <c r="XBO180" s="1"/>
      <c r="XBP180" s="1"/>
      <c r="XBQ180" s="1"/>
      <c r="XBR180" s="1"/>
      <c r="XBS180" s="1"/>
      <c r="XBT180" s="1"/>
      <c r="XBU180" s="1"/>
      <c r="XBV180" s="1"/>
      <c r="XBW180" s="1"/>
      <c r="XBX180" s="1"/>
      <c r="XBY180" s="1"/>
      <c r="XBZ180" s="1"/>
      <c r="XCA180" s="1"/>
      <c r="XCB180" s="1"/>
      <c r="XCC180" s="1"/>
      <c r="XCD180" s="1"/>
      <c r="XCE180" s="1"/>
      <c r="XCF180" s="1"/>
      <c r="XCG180" s="1"/>
      <c r="XCH180" s="1"/>
      <c r="XCI180" s="1"/>
      <c r="XCJ180" s="1"/>
      <c r="XCK180" s="1"/>
      <c r="XCL180" s="1"/>
      <c r="XCM180" s="1"/>
      <c r="XCN180" s="1"/>
      <c r="XCO180" s="1"/>
      <c r="XCP180" s="1"/>
      <c r="XCQ180" s="1"/>
      <c r="XCR180" s="1"/>
      <c r="XCS180" s="1"/>
      <c r="XCT180" s="1"/>
      <c r="XCU180" s="1"/>
      <c r="XCV180" s="1"/>
      <c r="XCW180" s="1"/>
      <c r="XCX180" s="1"/>
      <c r="XCY180" s="1"/>
      <c r="XCZ180" s="1"/>
      <c r="XDA180" s="1"/>
      <c r="XDB180" s="1"/>
      <c r="XDC180" s="1"/>
      <c r="XDD180" s="1"/>
      <c r="XDE180" s="1"/>
      <c r="XDF180" s="1"/>
      <c r="XDG180" s="1"/>
      <c r="XDH180" s="1"/>
      <c r="XDI180" s="1"/>
      <c r="XDJ180" s="1"/>
      <c r="XDK180" s="1"/>
      <c r="XDL180" s="1"/>
      <c r="XDM180" s="1"/>
      <c r="XDN180" s="1"/>
      <c r="XDO180" s="1"/>
      <c r="XDP180" s="1"/>
      <c r="XDQ180" s="1"/>
      <c r="XDR180" s="1"/>
      <c r="XDS180" s="1"/>
      <c r="XDT180" s="1"/>
      <c r="XDU180" s="1"/>
      <c r="XDV180" s="1"/>
      <c r="XDW180" s="1"/>
      <c r="XDX180" s="1"/>
      <c r="XDY180" s="1"/>
      <c r="XDZ180" s="1"/>
      <c r="XEA180" s="1"/>
      <c r="XEB180" s="1"/>
      <c r="XEC180" s="1"/>
      <c r="XED180" s="1"/>
      <c r="XEE180" s="1"/>
      <c r="XEF180" s="1"/>
      <c r="XEG180" s="1"/>
      <c r="XEH180" s="1"/>
      <c r="XEI180" s="1"/>
      <c r="XEJ180" s="1"/>
      <c r="XEK180" s="1"/>
      <c r="XEL180" s="1"/>
      <c r="XEM180" s="1"/>
      <c r="XEN180" s="1"/>
      <c r="XEO180" s="1"/>
      <c r="XEP180" s="1"/>
      <c r="XEQ180" s="1"/>
      <c r="XER180" s="1"/>
      <c r="XES180" s="1"/>
      <c r="XET180" s="1"/>
      <c r="XEU180" s="1"/>
      <c r="XEV180" s="1"/>
      <c r="XEW180" s="1"/>
      <c r="XEX180" s="1"/>
      <c r="XEY180" s="1"/>
      <c r="XEZ180" s="1"/>
      <c r="XFA180" s="1"/>
      <c r="XFB180" s="1"/>
      <c r="XFC180" s="1"/>
    </row>
    <row r="181" spans="1:150 16226:16383" s="2" customFormat="1" ht="20.25" customHeight="1" x14ac:dyDescent="0.25">
      <c r="A181" s="143">
        <f t="shared" si="1"/>
        <v>52</v>
      </c>
      <c r="B181" s="144"/>
      <c r="C181" s="62" t="s">
        <v>329</v>
      </c>
      <c r="D181" s="100">
        <v>250</v>
      </c>
      <c r="E181" s="93">
        <f t="shared" si="0"/>
        <v>2691</v>
      </c>
      <c r="F181" s="87" t="s">
        <v>92</v>
      </c>
      <c r="G181" s="87" t="s">
        <v>92</v>
      </c>
      <c r="H181" s="103">
        <v>45856</v>
      </c>
      <c r="I181" s="1"/>
      <c r="J181" s="1"/>
      <c r="K181" s="1"/>
      <c r="L181" s="1"/>
      <c r="M181" s="1"/>
      <c r="N181" s="1"/>
      <c r="O181" s="1"/>
      <c r="P181" s="1"/>
      <c r="Q181" s="1"/>
      <c r="R181" s="1"/>
      <c r="S181" s="1"/>
      <c r="T181" s="21" t="e">
        <f t="shared" ca="1" si="12"/>
        <v>#REF!</v>
      </c>
      <c r="U181" s="21" t="e">
        <f t="shared" ref="U181:V186" ca="1" si="13">U180+1</f>
        <v>#REF!</v>
      </c>
      <c r="V181" s="21" t="e">
        <f t="shared" ca="1" si="13"/>
        <v>#REF!</v>
      </c>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c r="BE181" s="1"/>
      <c r="BF181" s="1"/>
      <c r="BG181" s="1"/>
      <c r="BH181" s="1"/>
      <c r="BI181" s="1"/>
      <c r="BJ181" s="1"/>
      <c r="BK181" s="1"/>
      <c r="BL181" s="1"/>
      <c r="BM181" s="1"/>
      <c r="BN181" s="1"/>
      <c r="BO181" s="1"/>
      <c r="BP181" s="1"/>
      <c r="BQ181" s="1"/>
      <c r="BR181" s="1"/>
      <c r="BS181" s="1"/>
      <c r="BT181" s="1"/>
      <c r="BU181" s="1"/>
      <c r="BV181" s="1"/>
      <c r="BW181" s="1"/>
      <c r="BX181" s="1"/>
      <c r="BY181" s="1"/>
      <c r="BZ181" s="1"/>
      <c r="CA181" s="1"/>
      <c r="CB181" s="1"/>
      <c r="CC181" s="1"/>
      <c r="CD181" s="1"/>
      <c r="CE181" s="1"/>
      <c r="CF181" s="1"/>
      <c r="CG181" s="1"/>
      <c r="CH181" s="1"/>
      <c r="CI181" s="1"/>
      <c r="CJ181" s="1"/>
      <c r="CK181" s="1"/>
      <c r="CL181" s="1"/>
      <c r="CM181" s="1"/>
      <c r="CN181" s="1"/>
      <c r="CO181" s="1"/>
      <c r="CP181" s="1"/>
      <c r="CQ181" s="1"/>
      <c r="CR181" s="1"/>
      <c r="CS181" s="1"/>
      <c r="CT181" s="1"/>
      <c r="CU181" s="1"/>
      <c r="CV181" s="1"/>
      <c r="CW181" s="1"/>
      <c r="CX181" s="1"/>
      <c r="CY181" s="1"/>
      <c r="CZ181" s="1"/>
      <c r="DA181" s="1"/>
      <c r="DB181" s="1"/>
      <c r="DC181" s="1"/>
      <c r="DD181" s="1"/>
      <c r="DE181" s="1"/>
      <c r="DF181" s="1"/>
      <c r="DG181" s="1"/>
      <c r="DH181" s="1"/>
      <c r="DI181" s="1"/>
      <c r="DJ181" s="1"/>
      <c r="DK181" s="1"/>
      <c r="DL181" s="1"/>
      <c r="DM181" s="1"/>
      <c r="DN181" s="1"/>
      <c r="DO181" s="1"/>
      <c r="DP181" s="1"/>
      <c r="DQ181" s="1"/>
      <c r="DR181" s="1"/>
      <c r="DS181" s="1"/>
      <c r="DT181" s="1"/>
      <c r="DU181" s="1"/>
      <c r="DV181" s="1"/>
      <c r="DW181" s="1"/>
      <c r="DX181" s="1"/>
      <c r="DY181" s="1"/>
      <c r="DZ181" s="1"/>
      <c r="EA181" s="1"/>
      <c r="EB181" s="1"/>
      <c r="EC181" s="1"/>
      <c r="ED181" s="1"/>
      <c r="EE181" s="1"/>
      <c r="EF181" s="1"/>
      <c r="EG181" s="1"/>
      <c r="EH181" s="1"/>
      <c r="EI181" s="1"/>
      <c r="EJ181" s="1"/>
      <c r="EK181" s="1"/>
      <c r="EL181" s="1"/>
      <c r="EM181" s="1"/>
      <c r="EN181" s="1"/>
      <c r="EO181" s="1"/>
      <c r="EP181" s="1"/>
      <c r="EQ181" s="1"/>
      <c r="ER181" s="1"/>
      <c r="ES181" s="1"/>
      <c r="ET181" s="1"/>
      <c r="WZB181" s="1"/>
      <c r="WZC181" s="1"/>
      <c r="WZD181" s="1"/>
      <c r="WZE181" s="1"/>
      <c r="WZF181" s="1"/>
      <c r="WZG181" s="1"/>
      <c r="WZH181" s="1"/>
      <c r="WZI181" s="1"/>
      <c r="WZJ181" s="1"/>
      <c r="WZK181" s="1"/>
      <c r="WZL181" s="1"/>
      <c r="WZM181" s="1"/>
      <c r="WZN181" s="1"/>
      <c r="WZO181" s="1"/>
      <c r="WZP181" s="1"/>
      <c r="WZQ181" s="1"/>
      <c r="WZR181" s="1"/>
      <c r="WZS181" s="1"/>
      <c r="WZT181" s="1"/>
      <c r="WZU181" s="1"/>
      <c r="WZV181" s="1"/>
      <c r="WZW181" s="1"/>
      <c r="WZX181" s="1"/>
      <c r="WZY181" s="1"/>
      <c r="WZZ181" s="1"/>
      <c r="XAA181" s="1"/>
      <c r="XAB181" s="1"/>
      <c r="XAC181" s="1"/>
      <c r="XAD181" s="1"/>
      <c r="XAE181" s="1"/>
      <c r="XAF181" s="1"/>
      <c r="XAG181" s="1"/>
      <c r="XAH181" s="1"/>
      <c r="XAI181" s="1"/>
      <c r="XAJ181" s="1"/>
      <c r="XAK181" s="1"/>
      <c r="XAL181" s="1"/>
      <c r="XAM181" s="1"/>
      <c r="XAN181" s="1"/>
      <c r="XAO181" s="1"/>
      <c r="XAP181" s="1"/>
      <c r="XAQ181" s="1"/>
      <c r="XAR181" s="1"/>
      <c r="XAS181" s="1"/>
      <c r="XAT181" s="1"/>
      <c r="XAU181" s="1"/>
      <c r="XAV181" s="1"/>
      <c r="XAW181" s="1"/>
      <c r="XAX181" s="1"/>
      <c r="XAY181" s="1"/>
      <c r="XAZ181" s="1"/>
      <c r="XBA181" s="1"/>
      <c r="XBB181" s="1"/>
      <c r="XBC181" s="1"/>
      <c r="XBD181" s="1"/>
      <c r="XBE181" s="1"/>
      <c r="XBF181" s="1"/>
      <c r="XBG181" s="1"/>
      <c r="XBH181" s="1"/>
      <c r="XBI181" s="1"/>
      <c r="XBJ181" s="1"/>
      <c r="XBK181" s="1"/>
      <c r="XBL181" s="1"/>
      <c r="XBM181" s="1"/>
      <c r="XBN181" s="1"/>
      <c r="XBO181" s="1"/>
      <c r="XBP181" s="1"/>
      <c r="XBQ181" s="1"/>
      <c r="XBR181" s="1"/>
      <c r="XBS181" s="1"/>
      <c r="XBT181" s="1"/>
      <c r="XBU181" s="1"/>
      <c r="XBV181" s="1"/>
      <c r="XBW181" s="1"/>
      <c r="XBX181" s="1"/>
      <c r="XBY181" s="1"/>
      <c r="XBZ181" s="1"/>
      <c r="XCA181" s="1"/>
      <c r="XCB181" s="1"/>
      <c r="XCC181" s="1"/>
      <c r="XCD181" s="1"/>
      <c r="XCE181" s="1"/>
      <c r="XCF181" s="1"/>
      <c r="XCG181" s="1"/>
      <c r="XCH181" s="1"/>
      <c r="XCI181" s="1"/>
      <c r="XCJ181" s="1"/>
      <c r="XCK181" s="1"/>
      <c r="XCL181" s="1"/>
      <c r="XCM181" s="1"/>
      <c r="XCN181" s="1"/>
      <c r="XCO181" s="1"/>
      <c r="XCP181" s="1"/>
      <c r="XCQ181" s="1"/>
      <c r="XCR181" s="1"/>
      <c r="XCS181" s="1"/>
      <c r="XCT181" s="1"/>
      <c r="XCU181" s="1"/>
      <c r="XCV181" s="1"/>
      <c r="XCW181" s="1"/>
      <c r="XCX181" s="1"/>
      <c r="XCY181" s="1"/>
      <c r="XCZ181" s="1"/>
      <c r="XDA181" s="1"/>
      <c r="XDB181" s="1"/>
      <c r="XDC181" s="1"/>
      <c r="XDD181" s="1"/>
      <c r="XDE181" s="1"/>
      <c r="XDF181" s="1"/>
      <c r="XDG181" s="1"/>
      <c r="XDH181" s="1"/>
      <c r="XDI181" s="1"/>
      <c r="XDJ181" s="1"/>
      <c r="XDK181" s="1"/>
      <c r="XDL181" s="1"/>
      <c r="XDM181" s="1"/>
      <c r="XDN181" s="1"/>
      <c r="XDO181" s="1"/>
      <c r="XDP181" s="1"/>
      <c r="XDQ181" s="1"/>
      <c r="XDR181" s="1"/>
      <c r="XDS181" s="1"/>
      <c r="XDT181" s="1"/>
      <c r="XDU181" s="1"/>
      <c r="XDV181" s="1"/>
      <c r="XDW181" s="1"/>
      <c r="XDX181" s="1"/>
      <c r="XDY181" s="1"/>
      <c r="XDZ181" s="1"/>
      <c r="XEA181" s="1"/>
      <c r="XEB181" s="1"/>
      <c r="XEC181" s="1"/>
      <c r="XED181" s="1"/>
      <c r="XEE181" s="1"/>
      <c r="XEF181" s="1"/>
      <c r="XEG181" s="1"/>
      <c r="XEH181" s="1"/>
      <c r="XEI181" s="1"/>
      <c r="XEJ181" s="1"/>
      <c r="XEK181" s="1"/>
      <c r="XEL181" s="1"/>
      <c r="XEM181" s="1"/>
      <c r="XEN181" s="1"/>
      <c r="XEO181" s="1"/>
      <c r="XEP181" s="1"/>
      <c r="XEQ181" s="1"/>
      <c r="XER181" s="1"/>
      <c r="XES181" s="1"/>
      <c r="XET181" s="1"/>
      <c r="XEU181" s="1"/>
      <c r="XEV181" s="1"/>
      <c r="XEW181" s="1"/>
      <c r="XEX181" s="1"/>
      <c r="XEY181" s="1"/>
      <c r="XEZ181" s="1"/>
      <c r="XFA181" s="1"/>
      <c r="XFB181" s="1"/>
      <c r="XFC181" s="1"/>
    </row>
    <row r="182" spans="1:150 16226:16383" s="2" customFormat="1" ht="20.25" customHeight="1" x14ac:dyDescent="0.25">
      <c r="A182" s="143">
        <f t="shared" si="1"/>
        <v>53</v>
      </c>
      <c r="B182" s="144"/>
      <c r="C182" s="62" t="s">
        <v>329</v>
      </c>
      <c r="D182" s="100">
        <v>250</v>
      </c>
      <c r="E182" s="93">
        <f t="shared" si="0"/>
        <v>2691</v>
      </c>
      <c r="F182" s="87" t="s">
        <v>92</v>
      </c>
      <c r="G182" s="87" t="s">
        <v>92</v>
      </c>
      <c r="H182" s="103">
        <v>45856</v>
      </c>
      <c r="I182" s="1"/>
      <c r="J182" s="1"/>
      <c r="K182" s="1"/>
      <c r="L182" s="1"/>
      <c r="M182" s="1"/>
      <c r="N182" s="1"/>
      <c r="O182" s="1"/>
      <c r="P182" s="1"/>
      <c r="Q182" s="1"/>
      <c r="R182" s="1"/>
      <c r="S182" s="1"/>
      <c r="T182" s="21" t="e">
        <f t="shared" ca="1" si="12"/>
        <v>#REF!</v>
      </c>
      <c r="U182" s="21" t="e">
        <f t="shared" ca="1" si="13"/>
        <v>#REF!</v>
      </c>
      <c r="V182" s="21" t="e">
        <f t="shared" ca="1" si="13"/>
        <v>#REF!</v>
      </c>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c r="BE182" s="1"/>
      <c r="BF182" s="1"/>
      <c r="BG182" s="1"/>
      <c r="BH182" s="1"/>
      <c r="BI182" s="1"/>
      <c r="BJ182" s="1"/>
      <c r="BK182" s="1"/>
      <c r="BL182" s="1"/>
      <c r="BM182" s="1"/>
      <c r="BN182" s="1"/>
      <c r="BO182" s="1"/>
      <c r="BP182" s="1"/>
      <c r="BQ182" s="1"/>
      <c r="BR182" s="1"/>
      <c r="BS182" s="1"/>
      <c r="BT182" s="1"/>
      <c r="BU182" s="1"/>
      <c r="BV182" s="1"/>
      <c r="BW182" s="1"/>
      <c r="BX182" s="1"/>
      <c r="BY182" s="1"/>
      <c r="BZ182" s="1"/>
      <c r="CA182" s="1"/>
      <c r="CB182" s="1"/>
      <c r="CC182" s="1"/>
      <c r="CD182" s="1"/>
      <c r="CE182" s="1"/>
      <c r="CF182" s="1"/>
      <c r="CG182" s="1"/>
      <c r="CH182" s="1"/>
      <c r="CI182" s="1"/>
      <c r="CJ182" s="1"/>
      <c r="CK182" s="1"/>
      <c r="CL182" s="1"/>
      <c r="CM182" s="1"/>
      <c r="CN182" s="1"/>
      <c r="CO182" s="1"/>
      <c r="CP182" s="1"/>
      <c r="CQ182" s="1"/>
      <c r="CR182" s="1"/>
      <c r="CS182" s="1"/>
      <c r="CT182" s="1"/>
      <c r="CU182" s="1"/>
      <c r="CV182" s="1"/>
      <c r="CW182" s="1"/>
      <c r="CX182" s="1"/>
      <c r="CY182" s="1"/>
      <c r="CZ182" s="1"/>
      <c r="DA182" s="1"/>
      <c r="DB182" s="1"/>
      <c r="DC182" s="1"/>
      <c r="DD182" s="1"/>
      <c r="DE182" s="1"/>
      <c r="DF182" s="1"/>
      <c r="DG182" s="1"/>
      <c r="DH182" s="1"/>
      <c r="DI182" s="1"/>
      <c r="DJ182" s="1"/>
      <c r="DK182" s="1"/>
      <c r="DL182" s="1"/>
      <c r="DM182" s="1"/>
      <c r="DN182" s="1"/>
      <c r="DO182" s="1"/>
      <c r="DP182" s="1"/>
      <c r="DQ182" s="1"/>
      <c r="DR182" s="1"/>
      <c r="DS182" s="1"/>
      <c r="DT182" s="1"/>
      <c r="DU182" s="1"/>
      <c r="DV182" s="1"/>
      <c r="DW182" s="1"/>
      <c r="DX182" s="1"/>
      <c r="DY182" s="1"/>
      <c r="DZ182" s="1"/>
      <c r="EA182" s="1"/>
      <c r="EB182" s="1"/>
      <c r="EC182" s="1"/>
      <c r="ED182" s="1"/>
      <c r="EE182" s="1"/>
      <c r="EF182" s="1"/>
      <c r="EG182" s="1"/>
      <c r="EH182" s="1"/>
      <c r="EI182" s="1"/>
      <c r="EJ182" s="1"/>
      <c r="EK182" s="1"/>
      <c r="EL182" s="1"/>
      <c r="EM182" s="1"/>
      <c r="EN182" s="1"/>
      <c r="EO182" s="1"/>
      <c r="EP182" s="1"/>
      <c r="EQ182" s="1"/>
      <c r="ER182" s="1"/>
      <c r="ES182" s="1"/>
      <c r="ET182" s="1"/>
      <c r="WZB182" s="1"/>
      <c r="WZC182" s="1"/>
      <c r="WZD182" s="1"/>
      <c r="WZE182" s="1"/>
      <c r="WZF182" s="1"/>
      <c r="WZG182" s="1"/>
      <c r="WZH182" s="1"/>
      <c r="WZI182" s="1"/>
      <c r="WZJ182" s="1"/>
      <c r="WZK182" s="1"/>
      <c r="WZL182" s="1"/>
      <c r="WZM182" s="1"/>
      <c r="WZN182" s="1"/>
      <c r="WZO182" s="1"/>
      <c r="WZP182" s="1"/>
      <c r="WZQ182" s="1"/>
      <c r="WZR182" s="1"/>
      <c r="WZS182" s="1"/>
      <c r="WZT182" s="1"/>
      <c r="WZU182" s="1"/>
      <c r="WZV182" s="1"/>
      <c r="WZW182" s="1"/>
      <c r="WZX182" s="1"/>
      <c r="WZY182" s="1"/>
      <c r="WZZ182" s="1"/>
      <c r="XAA182" s="1"/>
      <c r="XAB182" s="1"/>
      <c r="XAC182" s="1"/>
      <c r="XAD182" s="1"/>
      <c r="XAE182" s="1"/>
      <c r="XAF182" s="1"/>
      <c r="XAG182" s="1"/>
      <c r="XAH182" s="1"/>
      <c r="XAI182" s="1"/>
      <c r="XAJ182" s="1"/>
      <c r="XAK182" s="1"/>
      <c r="XAL182" s="1"/>
      <c r="XAM182" s="1"/>
      <c r="XAN182" s="1"/>
      <c r="XAO182" s="1"/>
      <c r="XAP182" s="1"/>
      <c r="XAQ182" s="1"/>
      <c r="XAR182" s="1"/>
      <c r="XAS182" s="1"/>
      <c r="XAT182" s="1"/>
      <c r="XAU182" s="1"/>
      <c r="XAV182" s="1"/>
      <c r="XAW182" s="1"/>
      <c r="XAX182" s="1"/>
      <c r="XAY182" s="1"/>
      <c r="XAZ182" s="1"/>
      <c r="XBA182" s="1"/>
      <c r="XBB182" s="1"/>
      <c r="XBC182" s="1"/>
      <c r="XBD182" s="1"/>
      <c r="XBE182" s="1"/>
      <c r="XBF182" s="1"/>
      <c r="XBG182" s="1"/>
      <c r="XBH182" s="1"/>
      <c r="XBI182" s="1"/>
      <c r="XBJ182" s="1"/>
      <c r="XBK182" s="1"/>
      <c r="XBL182" s="1"/>
      <c r="XBM182" s="1"/>
      <c r="XBN182" s="1"/>
      <c r="XBO182" s="1"/>
      <c r="XBP182" s="1"/>
      <c r="XBQ182" s="1"/>
      <c r="XBR182" s="1"/>
      <c r="XBS182" s="1"/>
      <c r="XBT182" s="1"/>
      <c r="XBU182" s="1"/>
      <c r="XBV182" s="1"/>
      <c r="XBW182" s="1"/>
      <c r="XBX182" s="1"/>
      <c r="XBY182" s="1"/>
      <c r="XBZ182" s="1"/>
      <c r="XCA182" s="1"/>
      <c r="XCB182" s="1"/>
      <c r="XCC182" s="1"/>
      <c r="XCD182" s="1"/>
      <c r="XCE182" s="1"/>
      <c r="XCF182" s="1"/>
      <c r="XCG182" s="1"/>
      <c r="XCH182" s="1"/>
      <c r="XCI182" s="1"/>
      <c r="XCJ182" s="1"/>
      <c r="XCK182" s="1"/>
      <c r="XCL182" s="1"/>
      <c r="XCM182" s="1"/>
      <c r="XCN182" s="1"/>
      <c r="XCO182" s="1"/>
      <c r="XCP182" s="1"/>
      <c r="XCQ182" s="1"/>
      <c r="XCR182" s="1"/>
      <c r="XCS182" s="1"/>
      <c r="XCT182" s="1"/>
      <c r="XCU182" s="1"/>
      <c r="XCV182" s="1"/>
      <c r="XCW182" s="1"/>
      <c r="XCX182" s="1"/>
      <c r="XCY182" s="1"/>
      <c r="XCZ182" s="1"/>
      <c r="XDA182" s="1"/>
      <c r="XDB182" s="1"/>
      <c r="XDC182" s="1"/>
      <c r="XDD182" s="1"/>
      <c r="XDE182" s="1"/>
      <c r="XDF182" s="1"/>
      <c r="XDG182" s="1"/>
      <c r="XDH182" s="1"/>
      <c r="XDI182" s="1"/>
      <c r="XDJ182" s="1"/>
      <c r="XDK182" s="1"/>
      <c r="XDL182" s="1"/>
      <c r="XDM182" s="1"/>
      <c r="XDN182" s="1"/>
      <c r="XDO182" s="1"/>
      <c r="XDP182" s="1"/>
      <c r="XDQ182" s="1"/>
      <c r="XDR182" s="1"/>
      <c r="XDS182" s="1"/>
      <c r="XDT182" s="1"/>
      <c r="XDU182" s="1"/>
      <c r="XDV182" s="1"/>
      <c r="XDW182" s="1"/>
      <c r="XDX182" s="1"/>
      <c r="XDY182" s="1"/>
      <c r="XDZ182" s="1"/>
      <c r="XEA182" s="1"/>
      <c r="XEB182" s="1"/>
      <c r="XEC182" s="1"/>
      <c r="XED182" s="1"/>
      <c r="XEE182" s="1"/>
      <c r="XEF182" s="1"/>
      <c r="XEG182" s="1"/>
      <c r="XEH182" s="1"/>
      <c r="XEI182" s="1"/>
      <c r="XEJ182" s="1"/>
      <c r="XEK182" s="1"/>
      <c r="XEL182" s="1"/>
      <c r="XEM182" s="1"/>
      <c r="XEN182" s="1"/>
      <c r="XEO182" s="1"/>
      <c r="XEP182" s="1"/>
      <c r="XEQ182" s="1"/>
      <c r="XER182" s="1"/>
      <c r="XES182" s="1"/>
      <c r="XET182" s="1"/>
      <c r="XEU182" s="1"/>
      <c r="XEV182" s="1"/>
      <c r="XEW182" s="1"/>
      <c r="XEX182" s="1"/>
      <c r="XEY182" s="1"/>
      <c r="XEZ182" s="1"/>
      <c r="XFA182" s="1"/>
      <c r="XFB182" s="1"/>
      <c r="XFC182" s="1"/>
    </row>
    <row r="183" spans="1:150 16226:16383" s="2" customFormat="1" ht="20.25" customHeight="1" x14ac:dyDescent="0.25">
      <c r="A183" s="143">
        <f t="shared" si="1"/>
        <v>54</v>
      </c>
      <c r="B183" s="144"/>
      <c r="C183" s="62" t="s">
        <v>329</v>
      </c>
      <c r="D183" s="100">
        <v>285.76</v>
      </c>
      <c r="E183" s="93">
        <f t="shared" si="0"/>
        <v>3075.9206399999998</v>
      </c>
      <c r="F183" s="87" t="s">
        <v>92</v>
      </c>
      <c r="G183" s="87" t="s">
        <v>92</v>
      </c>
      <c r="H183" s="103">
        <v>45856</v>
      </c>
      <c r="I183" s="1"/>
      <c r="J183" s="1"/>
      <c r="K183" s="1"/>
      <c r="L183" s="1"/>
      <c r="M183" s="1"/>
      <c r="N183" s="1"/>
      <c r="O183" s="1"/>
      <c r="P183" s="1"/>
      <c r="Q183" s="1"/>
      <c r="R183" s="1"/>
      <c r="S183" s="1"/>
      <c r="T183" s="21" t="e">
        <f t="shared" ca="1" si="12"/>
        <v>#REF!</v>
      </c>
      <c r="U183" s="21" t="e">
        <f t="shared" ca="1" si="13"/>
        <v>#REF!</v>
      </c>
      <c r="V183" s="21" t="e">
        <f t="shared" ca="1" si="13"/>
        <v>#REF!</v>
      </c>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c r="BE183" s="1"/>
      <c r="BF183" s="1"/>
      <c r="BG183" s="1"/>
      <c r="BH183" s="1"/>
      <c r="BI183" s="1"/>
      <c r="BJ183" s="1"/>
      <c r="BK183" s="1"/>
      <c r="BL183" s="1"/>
      <c r="BM183" s="1"/>
      <c r="BN183" s="1"/>
      <c r="BO183" s="1"/>
      <c r="BP183" s="1"/>
      <c r="BQ183" s="1"/>
      <c r="BR183" s="1"/>
      <c r="BS183" s="1"/>
      <c r="BT183" s="1"/>
      <c r="BU183" s="1"/>
      <c r="BV183" s="1"/>
      <c r="BW183" s="1"/>
      <c r="BX183" s="1"/>
      <c r="BY183" s="1"/>
      <c r="BZ183" s="1"/>
      <c r="CA183" s="1"/>
      <c r="CB183" s="1"/>
      <c r="CC183" s="1"/>
      <c r="CD183" s="1"/>
      <c r="CE183" s="1"/>
      <c r="CF183" s="1"/>
      <c r="CG183" s="1"/>
      <c r="CH183" s="1"/>
      <c r="CI183" s="1"/>
      <c r="CJ183" s="1"/>
      <c r="CK183" s="1"/>
      <c r="CL183" s="1"/>
      <c r="CM183" s="1"/>
      <c r="CN183" s="1"/>
      <c r="CO183" s="1"/>
      <c r="CP183" s="1"/>
      <c r="CQ183" s="1"/>
      <c r="CR183" s="1"/>
      <c r="CS183" s="1"/>
      <c r="CT183" s="1"/>
      <c r="CU183" s="1"/>
      <c r="CV183" s="1"/>
      <c r="CW183" s="1"/>
      <c r="CX183" s="1"/>
      <c r="CY183" s="1"/>
      <c r="CZ183" s="1"/>
      <c r="DA183" s="1"/>
      <c r="DB183" s="1"/>
      <c r="DC183" s="1"/>
      <c r="DD183" s="1"/>
      <c r="DE183" s="1"/>
      <c r="DF183" s="1"/>
      <c r="DG183" s="1"/>
      <c r="DH183" s="1"/>
      <c r="DI183" s="1"/>
      <c r="DJ183" s="1"/>
      <c r="DK183" s="1"/>
      <c r="DL183" s="1"/>
      <c r="DM183" s="1"/>
      <c r="DN183" s="1"/>
      <c r="DO183" s="1"/>
      <c r="DP183" s="1"/>
      <c r="DQ183" s="1"/>
      <c r="DR183" s="1"/>
      <c r="DS183" s="1"/>
      <c r="DT183" s="1"/>
      <c r="DU183" s="1"/>
      <c r="DV183" s="1"/>
      <c r="DW183" s="1"/>
      <c r="DX183" s="1"/>
      <c r="DY183" s="1"/>
      <c r="DZ183" s="1"/>
      <c r="EA183" s="1"/>
      <c r="EB183" s="1"/>
      <c r="EC183" s="1"/>
      <c r="ED183" s="1"/>
      <c r="EE183" s="1"/>
      <c r="EF183" s="1"/>
      <c r="EG183" s="1"/>
      <c r="EH183" s="1"/>
      <c r="EI183" s="1"/>
      <c r="EJ183" s="1"/>
      <c r="EK183" s="1"/>
      <c r="EL183" s="1"/>
      <c r="EM183" s="1"/>
      <c r="EN183" s="1"/>
      <c r="EO183" s="1"/>
      <c r="EP183" s="1"/>
      <c r="EQ183" s="1"/>
      <c r="ER183" s="1"/>
      <c r="ES183" s="1"/>
      <c r="ET183" s="1"/>
      <c r="WZB183" s="1"/>
      <c r="WZC183" s="1"/>
      <c r="WZD183" s="1"/>
      <c r="WZE183" s="1"/>
      <c r="WZF183" s="1"/>
      <c r="WZG183" s="1"/>
      <c r="WZH183" s="1"/>
      <c r="WZI183" s="1"/>
      <c r="WZJ183" s="1"/>
      <c r="WZK183" s="1"/>
      <c r="WZL183" s="1"/>
      <c r="WZM183" s="1"/>
      <c r="WZN183" s="1"/>
      <c r="WZO183" s="1"/>
      <c r="WZP183" s="1"/>
      <c r="WZQ183" s="1"/>
      <c r="WZR183" s="1"/>
      <c r="WZS183" s="1"/>
      <c r="WZT183" s="1"/>
      <c r="WZU183" s="1"/>
      <c r="WZV183" s="1"/>
      <c r="WZW183" s="1"/>
      <c r="WZX183" s="1"/>
      <c r="WZY183" s="1"/>
      <c r="WZZ183" s="1"/>
      <c r="XAA183" s="1"/>
      <c r="XAB183" s="1"/>
      <c r="XAC183" s="1"/>
      <c r="XAD183" s="1"/>
      <c r="XAE183" s="1"/>
      <c r="XAF183" s="1"/>
      <c r="XAG183" s="1"/>
      <c r="XAH183" s="1"/>
      <c r="XAI183" s="1"/>
      <c r="XAJ183" s="1"/>
      <c r="XAK183" s="1"/>
      <c r="XAL183" s="1"/>
      <c r="XAM183" s="1"/>
      <c r="XAN183" s="1"/>
      <c r="XAO183" s="1"/>
      <c r="XAP183" s="1"/>
      <c r="XAQ183" s="1"/>
      <c r="XAR183" s="1"/>
      <c r="XAS183" s="1"/>
      <c r="XAT183" s="1"/>
      <c r="XAU183" s="1"/>
      <c r="XAV183" s="1"/>
      <c r="XAW183" s="1"/>
      <c r="XAX183" s="1"/>
      <c r="XAY183" s="1"/>
      <c r="XAZ183" s="1"/>
      <c r="XBA183" s="1"/>
      <c r="XBB183" s="1"/>
      <c r="XBC183" s="1"/>
      <c r="XBD183" s="1"/>
      <c r="XBE183" s="1"/>
      <c r="XBF183" s="1"/>
      <c r="XBG183" s="1"/>
      <c r="XBH183" s="1"/>
      <c r="XBI183" s="1"/>
      <c r="XBJ183" s="1"/>
      <c r="XBK183" s="1"/>
      <c r="XBL183" s="1"/>
      <c r="XBM183" s="1"/>
      <c r="XBN183" s="1"/>
      <c r="XBO183" s="1"/>
      <c r="XBP183" s="1"/>
      <c r="XBQ183" s="1"/>
      <c r="XBR183" s="1"/>
      <c r="XBS183" s="1"/>
      <c r="XBT183" s="1"/>
      <c r="XBU183" s="1"/>
      <c r="XBV183" s="1"/>
      <c r="XBW183" s="1"/>
      <c r="XBX183" s="1"/>
      <c r="XBY183" s="1"/>
      <c r="XBZ183" s="1"/>
      <c r="XCA183" s="1"/>
      <c r="XCB183" s="1"/>
      <c r="XCC183" s="1"/>
      <c r="XCD183" s="1"/>
      <c r="XCE183" s="1"/>
      <c r="XCF183" s="1"/>
      <c r="XCG183" s="1"/>
      <c r="XCH183" s="1"/>
      <c r="XCI183" s="1"/>
      <c r="XCJ183" s="1"/>
      <c r="XCK183" s="1"/>
      <c r="XCL183" s="1"/>
      <c r="XCM183" s="1"/>
      <c r="XCN183" s="1"/>
      <c r="XCO183" s="1"/>
      <c r="XCP183" s="1"/>
      <c r="XCQ183" s="1"/>
      <c r="XCR183" s="1"/>
      <c r="XCS183" s="1"/>
      <c r="XCT183" s="1"/>
      <c r="XCU183" s="1"/>
      <c r="XCV183" s="1"/>
      <c r="XCW183" s="1"/>
      <c r="XCX183" s="1"/>
      <c r="XCY183" s="1"/>
      <c r="XCZ183" s="1"/>
      <c r="XDA183" s="1"/>
      <c r="XDB183" s="1"/>
      <c r="XDC183" s="1"/>
      <c r="XDD183" s="1"/>
      <c r="XDE183" s="1"/>
      <c r="XDF183" s="1"/>
      <c r="XDG183" s="1"/>
      <c r="XDH183" s="1"/>
      <c r="XDI183" s="1"/>
      <c r="XDJ183" s="1"/>
      <c r="XDK183" s="1"/>
      <c r="XDL183" s="1"/>
      <c r="XDM183" s="1"/>
      <c r="XDN183" s="1"/>
      <c r="XDO183" s="1"/>
      <c r="XDP183" s="1"/>
      <c r="XDQ183" s="1"/>
      <c r="XDR183" s="1"/>
      <c r="XDS183" s="1"/>
      <c r="XDT183" s="1"/>
      <c r="XDU183" s="1"/>
      <c r="XDV183" s="1"/>
      <c r="XDW183" s="1"/>
      <c r="XDX183" s="1"/>
      <c r="XDY183" s="1"/>
      <c r="XDZ183" s="1"/>
      <c r="XEA183" s="1"/>
      <c r="XEB183" s="1"/>
      <c r="XEC183" s="1"/>
      <c r="XED183" s="1"/>
      <c r="XEE183" s="1"/>
      <c r="XEF183" s="1"/>
      <c r="XEG183" s="1"/>
      <c r="XEH183" s="1"/>
      <c r="XEI183" s="1"/>
      <c r="XEJ183" s="1"/>
      <c r="XEK183" s="1"/>
      <c r="XEL183" s="1"/>
      <c r="XEM183" s="1"/>
      <c r="XEN183" s="1"/>
      <c r="XEO183" s="1"/>
      <c r="XEP183" s="1"/>
      <c r="XEQ183" s="1"/>
      <c r="XER183" s="1"/>
      <c r="XES183" s="1"/>
      <c r="XET183" s="1"/>
      <c r="XEU183" s="1"/>
      <c r="XEV183" s="1"/>
      <c r="XEW183" s="1"/>
      <c r="XEX183" s="1"/>
      <c r="XEY183" s="1"/>
      <c r="XEZ183" s="1"/>
      <c r="XFA183" s="1"/>
      <c r="XFB183" s="1"/>
      <c r="XFC183" s="1"/>
    </row>
    <row r="184" spans="1:150 16226:16383" s="2" customFormat="1" ht="20.25" customHeight="1" x14ac:dyDescent="0.25">
      <c r="A184" s="143">
        <f t="shared" si="1"/>
        <v>55</v>
      </c>
      <c r="B184" s="144"/>
      <c r="C184" s="62" t="s">
        <v>329</v>
      </c>
      <c r="D184" s="100">
        <v>285.76</v>
      </c>
      <c r="E184" s="93">
        <f t="shared" si="0"/>
        <v>3075.9206399999998</v>
      </c>
      <c r="F184" s="87" t="s">
        <v>92</v>
      </c>
      <c r="G184" s="87" t="s">
        <v>92</v>
      </c>
      <c r="H184" s="103">
        <v>45856</v>
      </c>
      <c r="I184" s="1"/>
      <c r="J184" s="1"/>
      <c r="K184" s="1"/>
      <c r="L184" s="1"/>
      <c r="M184" s="1"/>
      <c r="N184" s="1"/>
      <c r="O184" s="1"/>
      <c r="P184" s="1"/>
      <c r="Q184" s="1"/>
      <c r="R184" s="1"/>
      <c r="S184" s="1"/>
      <c r="T184" s="21" t="e">
        <f t="shared" ca="1" si="12"/>
        <v>#REF!</v>
      </c>
      <c r="U184" s="21" t="e">
        <f t="shared" ca="1" si="13"/>
        <v>#REF!</v>
      </c>
      <c r="V184" s="21" t="e">
        <f t="shared" ca="1" si="13"/>
        <v>#REF!</v>
      </c>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c r="BE184" s="1"/>
      <c r="BF184" s="1"/>
      <c r="BG184" s="1"/>
      <c r="BH184" s="1"/>
      <c r="BI184" s="1"/>
      <c r="BJ184" s="1"/>
      <c r="BK184" s="1"/>
      <c r="BL184" s="1"/>
      <c r="BM184" s="1"/>
      <c r="BN184" s="1"/>
      <c r="BO184" s="1"/>
      <c r="BP184" s="1"/>
      <c r="BQ184" s="1"/>
      <c r="BR184" s="1"/>
      <c r="BS184" s="1"/>
      <c r="BT184" s="1"/>
      <c r="BU184" s="1"/>
      <c r="BV184" s="1"/>
      <c r="BW184" s="1"/>
      <c r="BX184" s="1"/>
      <c r="BY184" s="1"/>
      <c r="BZ184" s="1"/>
      <c r="CA184" s="1"/>
      <c r="CB184" s="1"/>
      <c r="CC184" s="1"/>
      <c r="CD184" s="1"/>
      <c r="CE184" s="1"/>
      <c r="CF184" s="1"/>
      <c r="CG184" s="1"/>
      <c r="CH184" s="1"/>
      <c r="CI184" s="1"/>
      <c r="CJ184" s="1"/>
      <c r="CK184" s="1"/>
      <c r="CL184" s="1"/>
      <c r="CM184" s="1"/>
      <c r="CN184" s="1"/>
      <c r="CO184" s="1"/>
      <c r="CP184" s="1"/>
      <c r="CQ184" s="1"/>
      <c r="CR184" s="1"/>
      <c r="CS184" s="1"/>
      <c r="CT184" s="1"/>
      <c r="CU184" s="1"/>
      <c r="CV184" s="1"/>
      <c r="CW184" s="1"/>
      <c r="CX184" s="1"/>
      <c r="CY184" s="1"/>
      <c r="CZ184" s="1"/>
      <c r="DA184" s="1"/>
      <c r="DB184" s="1"/>
      <c r="DC184" s="1"/>
      <c r="DD184" s="1"/>
      <c r="DE184" s="1"/>
      <c r="DF184" s="1"/>
      <c r="DG184" s="1"/>
      <c r="DH184" s="1"/>
      <c r="DI184" s="1"/>
      <c r="DJ184" s="1"/>
      <c r="DK184" s="1"/>
      <c r="DL184" s="1"/>
      <c r="DM184" s="1"/>
      <c r="DN184" s="1"/>
      <c r="DO184" s="1"/>
      <c r="DP184" s="1"/>
      <c r="DQ184" s="1"/>
      <c r="DR184" s="1"/>
      <c r="DS184" s="1"/>
      <c r="DT184" s="1"/>
      <c r="DU184" s="1"/>
      <c r="DV184" s="1"/>
      <c r="DW184" s="1"/>
      <c r="DX184" s="1"/>
      <c r="DY184" s="1"/>
      <c r="DZ184" s="1"/>
      <c r="EA184" s="1"/>
      <c r="EB184" s="1"/>
      <c r="EC184" s="1"/>
      <c r="ED184" s="1"/>
      <c r="EE184" s="1"/>
      <c r="EF184" s="1"/>
      <c r="EG184" s="1"/>
      <c r="EH184" s="1"/>
      <c r="EI184" s="1"/>
      <c r="EJ184" s="1"/>
      <c r="EK184" s="1"/>
      <c r="EL184" s="1"/>
      <c r="EM184" s="1"/>
      <c r="EN184" s="1"/>
      <c r="EO184" s="1"/>
      <c r="EP184" s="1"/>
      <c r="EQ184" s="1"/>
      <c r="ER184" s="1"/>
      <c r="ES184" s="1"/>
      <c r="ET184" s="1"/>
      <c r="WZB184" s="1"/>
      <c r="WZC184" s="1"/>
      <c r="WZD184" s="1"/>
      <c r="WZE184" s="1"/>
      <c r="WZF184" s="1"/>
      <c r="WZG184" s="1"/>
      <c r="WZH184" s="1"/>
      <c r="WZI184" s="1"/>
      <c r="WZJ184" s="1"/>
      <c r="WZK184" s="1"/>
      <c r="WZL184" s="1"/>
      <c r="WZM184" s="1"/>
      <c r="WZN184" s="1"/>
      <c r="WZO184" s="1"/>
      <c r="WZP184" s="1"/>
      <c r="WZQ184" s="1"/>
      <c r="WZR184" s="1"/>
      <c r="WZS184" s="1"/>
      <c r="WZT184" s="1"/>
      <c r="WZU184" s="1"/>
      <c r="WZV184" s="1"/>
      <c r="WZW184" s="1"/>
      <c r="WZX184" s="1"/>
      <c r="WZY184" s="1"/>
      <c r="WZZ184" s="1"/>
      <c r="XAA184" s="1"/>
      <c r="XAB184" s="1"/>
      <c r="XAC184" s="1"/>
      <c r="XAD184" s="1"/>
      <c r="XAE184" s="1"/>
      <c r="XAF184" s="1"/>
      <c r="XAG184" s="1"/>
      <c r="XAH184" s="1"/>
      <c r="XAI184" s="1"/>
      <c r="XAJ184" s="1"/>
      <c r="XAK184" s="1"/>
      <c r="XAL184" s="1"/>
      <c r="XAM184" s="1"/>
      <c r="XAN184" s="1"/>
      <c r="XAO184" s="1"/>
      <c r="XAP184" s="1"/>
      <c r="XAQ184" s="1"/>
      <c r="XAR184" s="1"/>
      <c r="XAS184" s="1"/>
      <c r="XAT184" s="1"/>
      <c r="XAU184" s="1"/>
      <c r="XAV184" s="1"/>
      <c r="XAW184" s="1"/>
      <c r="XAX184" s="1"/>
      <c r="XAY184" s="1"/>
      <c r="XAZ184" s="1"/>
      <c r="XBA184" s="1"/>
      <c r="XBB184" s="1"/>
      <c r="XBC184" s="1"/>
      <c r="XBD184" s="1"/>
      <c r="XBE184" s="1"/>
      <c r="XBF184" s="1"/>
      <c r="XBG184" s="1"/>
      <c r="XBH184" s="1"/>
      <c r="XBI184" s="1"/>
      <c r="XBJ184" s="1"/>
      <c r="XBK184" s="1"/>
      <c r="XBL184" s="1"/>
      <c r="XBM184" s="1"/>
      <c r="XBN184" s="1"/>
      <c r="XBO184" s="1"/>
      <c r="XBP184" s="1"/>
      <c r="XBQ184" s="1"/>
      <c r="XBR184" s="1"/>
      <c r="XBS184" s="1"/>
      <c r="XBT184" s="1"/>
      <c r="XBU184" s="1"/>
      <c r="XBV184" s="1"/>
      <c r="XBW184" s="1"/>
      <c r="XBX184" s="1"/>
      <c r="XBY184" s="1"/>
      <c r="XBZ184" s="1"/>
      <c r="XCA184" s="1"/>
      <c r="XCB184" s="1"/>
      <c r="XCC184" s="1"/>
      <c r="XCD184" s="1"/>
      <c r="XCE184" s="1"/>
      <c r="XCF184" s="1"/>
      <c r="XCG184" s="1"/>
      <c r="XCH184" s="1"/>
      <c r="XCI184" s="1"/>
      <c r="XCJ184" s="1"/>
      <c r="XCK184" s="1"/>
      <c r="XCL184" s="1"/>
      <c r="XCM184" s="1"/>
      <c r="XCN184" s="1"/>
      <c r="XCO184" s="1"/>
      <c r="XCP184" s="1"/>
      <c r="XCQ184" s="1"/>
      <c r="XCR184" s="1"/>
      <c r="XCS184" s="1"/>
      <c r="XCT184" s="1"/>
      <c r="XCU184" s="1"/>
      <c r="XCV184" s="1"/>
      <c r="XCW184" s="1"/>
      <c r="XCX184" s="1"/>
      <c r="XCY184" s="1"/>
      <c r="XCZ184" s="1"/>
      <c r="XDA184" s="1"/>
      <c r="XDB184" s="1"/>
      <c r="XDC184" s="1"/>
      <c r="XDD184" s="1"/>
      <c r="XDE184" s="1"/>
      <c r="XDF184" s="1"/>
      <c r="XDG184" s="1"/>
      <c r="XDH184" s="1"/>
      <c r="XDI184" s="1"/>
      <c r="XDJ184" s="1"/>
      <c r="XDK184" s="1"/>
      <c r="XDL184" s="1"/>
      <c r="XDM184" s="1"/>
      <c r="XDN184" s="1"/>
      <c r="XDO184" s="1"/>
      <c r="XDP184" s="1"/>
      <c r="XDQ184" s="1"/>
      <c r="XDR184" s="1"/>
      <c r="XDS184" s="1"/>
      <c r="XDT184" s="1"/>
      <c r="XDU184" s="1"/>
      <c r="XDV184" s="1"/>
      <c r="XDW184" s="1"/>
      <c r="XDX184" s="1"/>
      <c r="XDY184" s="1"/>
      <c r="XDZ184" s="1"/>
      <c r="XEA184" s="1"/>
      <c r="XEB184" s="1"/>
      <c r="XEC184" s="1"/>
      <c r="XED184" s="1"/>
      <c r="XEE184" s="1"/>
      <c r="XEF184" s="1"/>
      <c r="XEG184" s="1"/>
      <c r="XEH184" s="1"/>
      <c r="XEI184" s="1"/>
      <c r="XEJ184" s="1"/>
      <c r="XEK184" s="1"/>
      <c r="XEL184" s="1"/>
      <c r="XEM184" s="1"/>
      <c r="XEN184" s="1"/>
      <c r="XEO184" s="1"/>
      <c r="XEP184" s="1"/>
      <c r="XEQ184" s="1"/>
      <c r="XER184" s="1"/>
      <c r="XES184" s="1"/>
      <c r="XET184" s="1"/>
      <c r="XEU184" s="1"/>
      <c r="XEV184" s="1"/>
      <c r="XEW184" s="1"/>
      <c r="XEX184" s="1"/>
      <c r="XEY184" s="1"/>
      <c r="XEZ184" s="1"/>
      <c r="XFA184" s="1"/>
      <c r="XFB184" s="1"/>
      <c r="XFC184" s="1"/>
    </row>
    <row r="185" spans="1:150 16226:16383" s="2" customFormat="1" ht="20.25" customHeight="1" x14ac:dyDescent="0.25">
      <c r="A185" s="143">
        <f t="shared" si="1"/>
        <v>56</v>
      </c>
      <c r="B185" s="144"/>
      <c r="C185" s="62" t="s">
        <v>329</v>
      </c>
      <c r="D185" s="100">
        <v>250</v>
      </c>
      <c r="E185" s="93">
        <f t="shared" si="0"/>
        <v>2691</v>
      </c>
      <c r="F185" s="87" t="s">
        <v>92</v>
      </c>
      <c r="G185" s="87" t="s">
        <v>92</v>
      </c>
      <c r="H185" s="103">
        <v>45856</v>
      </c>
      <c r="I185" s="1"/>
      <c r="J185" s="1"/>
      <c r="K185" s="1"/>
      <c r="L185" s="1"/>
      <c r="M185" s="1"/>
      <c r="N185" s="1"/>
      <c r="O185" s="1"/>
      <c r="P185" s="1"/>
      <c r="Q185" s="1"/>
      <c r="R185" s="1"/>
      <c r="S185" s="1"/>
      <c r="T185" s="21" t="e">
        <f t="shared" ca="1" si="12"/>
        <v>#REF!</v>
      </c>
      <c r="U185" s="21" t="e">
        <f t="shared" ca="1" si="13"/>
        <v>#REF!</v>
      </c>
      <c r="V185" s="21" t="e">
        <f t="shared" ca="1" si="13"/>
        <v>#REF!</v>
      </c>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c r="BE185" s="1"/>
      <c r="BF185" s="1"/>
      <c r="BG185" s="1"/>
      <c r="BH185" s="1"/>
      <c r="BI185" s="1"/>
      <c r="BJ185" s="1"/>
      <c r="BK185" s="1"/>
      <c r="BL185" s="1"/>
      <c r="BM185" s="1"/>
      <c r="BN185" s="1"/>
      <c r="BO185" s="1"/>
      <c r="BP185" s="1"/>
      <c r="BQ185" s="1"/>
      <c r="BR185" s="1"/>
      <c r="BS185" s="1"/>
      <c r="BT185" s="1"/>
      <c r="BU185" s="1"/>
      <c r="BV185" s="1"/>
      <c r="BW185" s="1"/>
      <c r="BX185" s="1"/>
      <c r="BY185" s="1"/>
      <c r="BZ185" s="1"/>
      <c r="CA185" s="1"/>
      <c r="CB185" s="1"/>
      <c r="CC185" s="1"/>
      <c r="CD185" s="1"/>
      <c r="CE185" s="1"/>
      <c r="CF185" s="1"/>
      <c r="CG185" s="1"/>
      <c r="CH185" s="1"/>
      <c r="CI185" s="1"/>
      <c r="CJ185" s="1"/>
      <c r="CK185" s="1"/>
      <c r="CL185" s="1"/>
      <c r="CM185" s="1"/>
      <c r="CN185" s="1"/>
      <c r="CO185" s="1"/>
      <c r="CP185" s="1"/>
      <c r="CQ185" s="1"/>
      <c r="CR185" s="1"/>
      <c r="CS185" s="1"/>
      <c r="CT185" s="1"/>
      <c r="CU185" s="1"/>
      <c r="CV185" s="1"/>
      <c r="CW185" s="1"/>
      <c r="CX185" s="1"/>
      <c r="CY185" s="1"/>
      <c r="CZ185" s="1"/>
      <c r="DA185" s="1"/>
      <c r="DB185" s="1"/>
      <c r="DC185" s="1"/>
      <c r="DD185" s="1"/>
      <c r="DE185" s="1"/>
      <c r="DF185" s="1"/>
      <c r="DG185" s="1"/>
      <c r="DH185" s="1"/>
      <c r="DI185" s="1"/>
      <c r="DJ185" s="1"/>
      <c r="DK185" s="1"/>
      <c r="DL185" s="1"/>
      <c r="DM185" s="1"/>
      <c r="DN185" s="1"/>
      <c r="DO185" s="1"/>
      <c r="DP185" s="1"/>
      <c r="DQ185" s="1"/>
      <c r="DR185" s="1"/>
      <c r="DS185" s="1"/>
      <c r="DT185" s="1"/>
      <c r="DU185" s="1"/>
      <c r="DV185" s="1"/>
      <c r="DW185" s="1"/>
      <c r="DX185" s="1"/>
      <c r="DY185" s="1"/>
      <c r="DZ185" s="1"/>
      <c r="EA185" s="1"/>
      <c r="EB185" s="1"/>
      <c r="EC185" s="1"/>
      <c r="ED185" s="1"/>
      <c r="EE185" s="1"/>
      <c r="EF185" s="1"/>
      <c r="EG185" s="1"/>
      <c r="EH185" s="1"/>
      <c r="EI185" s="1"/>
      <c r="EJ185" s="1"/>
      <c r="EK185" s="1"/>
      <c r="EL185" s="1"/>
      <c r="EM185" s="1"/>
      <c r="EN185" s="1"/>
      <c r="EO185" s="1"/>
      <c r="EP185" s="1"/>
      <c r="EQ185" s="1"/>
      <c r="ER185" s="1"/>
      <c r="ES185" s="1"/>
      <c r="ET185" s="1"/>
      <c r="WZB185" s="1"/>
      <c r="WZC185" s="1"/>
      <c r="WZD185" s="1"/>
      <c r="WZE185" s="1"/>
      <c r="WZF185" s="1"/>
      <c r="WZG185" s="1"/>
      <c r="WZH185" s="1"/>
      <c r="WZI185" s="1"/>
      <c r="WZJ185" s="1"/>
      <c r="WZK185" s="1"/>
      <c r="WZL185" s="1"/>
      <c r="WZM185" s="1"/>
      <c r="WZN185" s="1"/>
      <c r="WZO185" s="1"/>
      <c r="WZP185" s="1"/>
      <c r="WZQ185" s="1"/>
      <c r="WZR185" s="1"/>
      <c r="WZS185" s="1"/>
      <c r="WZT185" s="1"/>
      <c r="WZU185" s="1"/>
      <c r="WZV185" s="1"/>
      <c r="WZW185" s="1"/>
      <c r="WZX185" s="1"/>
      <c r="WZY185" s="1"/>
      <c r="WZZ185" s="1"/>
      <c r="XAA185" s="1"/>
      <c r="XAB185" s="1"/>
      <c r="XAC185" s="1"/>
      <c r="XAD185" s="1"/>
      <c r="XAE185" s="1"/>
      <c r="XAF185" s="1"/>
      <c r="XAG185" s="1"/>
      <c r="XAH185" s="1"/>
      <c r="XAI185" s="1"/>
      <c r="XAJ185" s="1"/>
      <c r="XAK185" s="1"/>
      <c r="XAL185" s="1"/>
      <c r="XAM185" s="1"/>
      <c r="XAN185" s="1"/>
      <c r="XAO185" s="1"/>
      <c r="XAP185" s="1"/>
      <c r="XAQ185" s="1"/>
      <c r="XAR185" s="1"/>
      <c r="XAS185" s="1"/>
      <c r="XAT185" s="1"/>
      <c r="XAU185" s="1"/>
      <c r="XAV185" s="1"/>
      <c r="XAW185" s="1"/>
      <c r="XAX185" s="1"/>
      <c r="XAY185" s="1"/>
      <c r="XAZ185" s="1"/>
      <c r="XBA185" s="1"/>
      <c r="XBB185" s="1"/>
      <c r="XBC185" s="1"/>
      <c r="XBD185" s="1"/>
      <c r="XBE185" s="1"/>
      <c r="XBF185" s="1"/>
      <c r="XBG185" s="1"/>
      <c r="XBH185" s="1"/>
      <c r="XBI185" s="1"/>
      <c r="XBJ185" s="1"/>
      <c r="XBK185" s="1"/>
      <c r="XBL185" s="1"/>
      <c r="XBM185" s="1"/>
      <c r="XBN185" s="1"/>
      <c r="XBO185" s="1"/>
      <c r="XBP185" s="1"/>
      <c r="XBQ185" s="1"/>
      <c r="XBR185" s="1"/>
      <c r="XBS185" s="1"/>
      <c r="XBT185" s="1"/>
      <c r="XBU185" s="1"/>
      <c r="XBV185" s="1"/>
      <c r="XBW185" s="1"/>
      <c r="XBX185" s="1"/>
      <c r="XBY185" s="1"/>
      <c r="XBZ185" s="1"/>
      <c r="XCA185" s="1"/>
      <c r="XCB185" s="1"/>
      <c r="XCC185" s="1"/>
      <c r="XCD185" s="1"/>
      <c r="XCE185" s="1"/>
      <c r="XCF185" s="1"/>
      <c r="XCG185" s="1"/>
      <c r="XCH185" s="1"/>
      <c r="XCI185" s="1"/>
      <c r="XCJ185" s="1"/>
      <c r="XCK185" s="1"/>
      <c r="XCL185" s="1"/>
      <c r="XCM185" s="1"/>
      <c r="XCN185" s="1"/>
      <c r="XCO185" s="1"/>
      <c r="XCP185" s="1"/>
      <c r="XCQ185" s="1"/>
      <c r="XCR185" s="1"/>
      <c r="XCS185" s="1"/>
      <c r="XCT185" s="1"/>
      <c r="XCU185" s="1"/>
      <c r="XCV185" s="1"/>
      <c r="XCW185" s="1"/>
      <c r="XCX185" s="1"/>
      <c r="XCY185" s="1"/>
      <c r="XCZ185" s="1"/>
      <c r="XDA185" s="1"/>
      <c r="XDB185" s="1"/>
      <c r="XDC185" s="1"/>
      <c r="XDD185" s="1"/>
      <c r="XDE185" s="1"/>
      <c r="XDF185" s="1"/>
      <c r="XDG185" s="1"/>
      <c r="XDH185" s="1"/>
      <c r="XDI185" s="1"/>
      <c r="XDJ185" s="1"/>
      <c r="XDK185" s="1"/>
      <c r="XDL185" s="1"/>
      <c r="XDM185" s="1"/>
      <c r="XDN185" s="1"/>
      <c r="XDO185" s="1"/>
      <c r="XDP185" s="1"/>
      <c r="XDQ185" s="1"/>
      <c r="XDR185" s="1"/>
      <c r="XDS185" s="1"/>
      <c r="XDT185" s="1"/>
      <c r="XDU185" s="1"/>
      <c r="XDV185" s="1"/>
      <c r="XDW185" s="1"/>
      <c r="XDX185" s="1"/>
      <c r="XDY185" s="1"/>
      <c r="XDZ185" s="1"/>
      <c r="XEA185" s="1"/>
      <c r="XEB185" s="1"/>
      <c r="XEC185" s="1"/>
      <c r="XED185" s="1"/>
      <c r="XEE185" s="1"/>
      <c r="XEF185" s="1"/>
      <c r="XEG185" s="1"/>
      <c r="XEH185" s="1"/>
      <c r="XEI185" s="1"/>
      <c r="XEJ185" s="1"/>
      <c r="XEK185" s="1"/>
      <c r="XEL185" s="1"/>
      <c r="XEM185" s="1"/>
      <c r="XEN185" s="1"/>
      <c r="XEO185" s="1"/>
      <c r="XEP185" s="1"/>
      <c r="XEQ185" s="1"/>
      <c r="XER185" s="1"/>
      <c r="XES185" s="1"/>
      <c r="XET185" s="1"/>
      <c r="XEU185" s="1"/>
      <c r="XEV185" s="1"/>
      <c r="XEW185" s="1"/>
      <c r="XEX185" s="1"/>
      <c r="XEY185" s="1"/>
      <c r="XEZ185" s="1"/>
      <c r="XFA185" s="1"/>
      <c r="XFB185" s="1"/>
      <c r="XFC185" s="1"/>
    </row>
    <row r="186" spans="1:150 16226:16383" s="2" customFormat="1" ht="20.25" customHeight="1" x14ac:dyDescent="0.25">
      <c r="A186" s="143">
        <f t="shared" si="1"/>
        <v>57</v>
      </c>
      <c r="B186" s="144"/>
      <c r="C186" s="62" t="s">
        <v>329</v>
      </c>
      <c r="D186" s="100">
        <v>250</v>
      </c>
      <c r="E186" s="93">
        <f t="shared" si="0"/>
        <v>2691</v>
      </c>
      <c r="F186" s="87" t="s">
        <v>92</v>
      </c>
      <c r="G186" s="87" t="s">
        <v>92</v>
      </c>
      <c r="H186" s="103">
        <v>45856</v>
      </c>
      <c r="I186" s="1"/>
      <c r="J186" s="1"/>
      <c r="K186" s="1"/>
      <c r="L186" s="1"/>
      <c r="M186" s="1"/>
      <c r="N186" s="1"/>
      <c r="O186" s="1"/>
      <c r="P186" s="1"/>
      <c r="Q186" s="1"/>
      <c r="R186" s="1"/>
      <c r="S186" s="1"/>
      <c r="T186" s="21" t="e">
        <f t="shared" ca="1" si="12"/>
        <v>#REF!</v>
      </c>
      <c r="U186" s="21" t="e">
        <f t="shared" ca="1" si="13"/>
        <v>#REF!</v>
      </c>
      <c r="V186" s="21" t="e">
        <f t="shared" ca="1" si="13"/>
        <v>#REF!</v>
      </c>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c r="BE186" s="1"/>
      <c r="BF186" s="1"/>
      <c r="BG186" s="1"/>
      <c r="BH186" s="1"/>
      <c r="BI186" s="1"/>
      <c r="BJ186" s="1"/>
      <c r="BK186" s="1"/>
      <c r="BL186" s="1"/>
      <c r="BM186" s="1"/>
      <c r="BN186" s="1"/>
      <c r="BO186" s="1"/>
      <c r="BP186" s="1"/>
      <c r="BQ186" s="1"/>
      <c r="BR186" s="1"/>
      <c r="BS186" s="1"/>
      <c r="BT186" s="1"/>
      <c r="BU186" s="1"/>
      <c r="BV186" s="1"/>
      <c r="BW186" s="1"/>
      <c r="BX186" s="1"/>
      <c r="BY186" s="1"/>
      <c r="BZ186" s="1"/>
      <c r="CA186" s="1"/>
      <c r="CB186" s="1"/>
      <c r="CC186" s="1"/>
      <c r="CD186" s="1"/>
      <c r="CE186" s="1"/>
      <c r="CF186" s="1"/>
      <c r="CG186" s="1"/>
      <c r="CH186" s="1"/>
      <c r="CI186" s="1"/>
      <c r="CJ186" s="1"/>
      <c r="CK186" s="1"/>
      <c r="CL186" s="1"/>
      <c r="CM186" s="1"/>
      <c r="CN186" s="1"/>
      <c r="CO186" s="1"/>
      <c r="CP186" s="1"/>
      <c r="CQ186" s="1"/>
      <c r="CR186" s="1"/>
      <c r="CS186" s="1"/>
      <c r="CT186" s="1"/>
      <c r="CU186" s="1"/>
      <c r="CV186" s="1"/>
      <c r="CW186" s="1"/>
      <c r="CX186" s="1"/>
      <c r="CY186" s="1"/>
      <c r="CZ186" s="1"/>
      <c r="DA186" s="1"/>
      <c r="DB186" s="1"/>
      <c r="DC186" s="1"/>
      <c r="DD186" s="1"/>
      <c r="DE186" s="1"/>
      <c r="DF186" s="1"/>
      <c r="DG186" s="1"/>
      <c r="DH186" s="1"/>
      <c r="DI186" s="1"/>
      <c r="DJ186" s="1"/>
      <c r="DK186" s="1"/>
      <c r="DL186" s="1"/>
      <c r="DM186" s="1"/>
      <c r="DN186" s="1"/>
      <c r="DO186" s="1"/>
      <c r="DP186" s="1"/>
      <c r="DQ186" s="1"/>
      <c r="DR186" s="1"/>
      <c r="DS186" s="1"/>
      <c r="DT186" s="1"/>
      <c r="DU186" s="1"/>
      <c r="DV186" s="1"/>
      <c r="DW186" s="1"/>
      <c r="DX186" s="1"/>
      <c r="DY186" s="1"/>
      <c r="DZ186" s="1"/>
      <c r="EA186" s="1"/>
      <c r="EB186" s="1"/>
      <c r="EC186" s="1"/>
      <c r="ED186" s="1"/>
      <c r="EE186" s="1"/>
      <c r="EF186" s="1"/>
      <c r="EG186" s="1"/>
      <c r="EH186" s="1"/>
      <c r="EI186" s="1"/>
      <c r="EJ186" s="1"/>
      <c r="EK186" s="1"/>
      <c r="EL186" s="1"/>
      <c r="EM186" s="1"/>
      <c r="EN186" s="1"/>
      <c r="EO186" s="1"/>
      <c r="EP186" s="1"/>
      <c r="EQ186" s="1"/>
      <c r="ER186" s="1"/>
      <c r="ES186" s="1"/>
      <c r="ET186" s="1"/>
      <c r="WZB186" s="1"/>
      <c r="WZC186" s="1"/>
      <c r="WZD186" s="1"/>
      <c r="WZE186" s="1"/>
      <c r="WZF186" s="1"/>
      <c r="WZG186" s="1"/>
      <c r="WZH186" s="1"/>
      <c r="WZI186" s="1"/>
      <c r="WZJ186" s="1"/>
      <c r="WZK186" s="1"/>
      <c r="WZL186" s="1"/>
      <c r="WZM186" s="1"/>
      <c r="WZN186" s="1"/>
      <c r="WZO186" s="1"/>
      <c r="WZP186" s="1"/>
      <c r="WZQ186" s="1"/>
      <c r="WZR186" s="1"/>
      <c r="WZS186" s="1"/>
      <c r="WZT186" s="1"/>
      <c r="WZU186" s="1"/>
      <c r="WZV186" s="1"/>
      <c r="WZW186" s="1"/>
      <c r="WZX186" s="1"/>
      <c r="WZY186" s="1"/>
      <c r="WZZ186" s="1"/>
      <c r="XAA186" s="1"/>
      <c r="XAB186" s="1"/>
      <c r="XAC186" s="1"/>
      <c r="XAD186" s="1"/>
      <c r="XAE186" s="1"/>
      <c r="XAF186" s="1"/>
      <c r="XAG186" s="1"/>
      <c r="XAH186" s="1"/>
      <c r="XAI186" s="1"/>
      <c r="XAJ186" s="1"/>
      <c r="XAK186" s="1"/>
      <c r="XAL186" s="1"/>
      <c r="XAM186" s="1"/>
      <c r="XAN186" s="1"/>
      <c r="XAO186" s="1"/>
      <c r="XAP186" s="1"/>
      <c r="XAQ186" s="1"/>
      <c r="XAR186" s="1"/>
      <c r="XAS186" s="1"/>
      <c r="XAT186" s="1"/>
      <c r="XAU186" s="1"/>
      <c r="XAV186" s="1"/>
      <c r="XAW186" s="1"/>
      <c r="XAX186" s="1"/>
      <c r="XAY186" s="1"/>
      <c r="XAZ186" s="1"/>
      <c r="XBA186" s="1"/>
      <c r="XBB186" s="1"/>
      <c r="XBC186" s="1"/>
      <c r="XBD186" s="1"/>
      <c r="XBE186" s="1"/>
      <c r="XBF186" s="1"/>
      <c r="XBG186" s="1"/>
      <c r="XBH186" s="1"/>
      <c r="XBI186" s="1"/>
      <c r="XBJ186" s="1"/>
      <c r="XBK186" s="1"/>
      <c r="XBL186" s="1"/>
      <c r="XBM186" s="1"/>
      <c r="XBN186" s="1"/>
      <c r="XBO186" s="1"/>
      <c r="XBP186" s="1"/>
      <c r="XBQ186" s="1"/>
      <c r="XBR186" s="1"/>
      <c r="XBS186" s="1"/>
      <c r="XBT186" s="1"/>
      <c r="XBU186" s="1"/>
      <c r="XBV186" s="1"/>
      <c r="XBW186" s="1"/>
      <c r="XBX186" s="1"/>
      <c r="XBY186" s="1"/>
      <c r="XBZ186" s="1"/>
      <c r="XCA186" s="1"/>
      <c r="XCB186" s="1"/>
      <c r="XCC186" s="1"/>
      <c r="XCD186" s="1"/>
      <c r="XCE186" s="1"/>
      <c r="XCF186" s="1"/>
      <c r="XCG186" s="1"/>
      <c r="XCH186" s="1"/>
      <c r="XCI186" s="1"/>
      <c r="XCJ186" s="1"/>
      <c r="XCK186" s="1"/>
      <c r="XCL186" s="1"/>
      <c r="XCM186" s="1"/>
      <c r="XCN186" s="1"/>
      <c r="XCO186" s="1"/>
      <c r="XCP186" s="1"/>
      <c r="XCQ186" s="1"/>
      <c r="XCR186" s="1"/>
      <c r="XCS186" s="1"/>
      <c r="XCT186" s="1"/>
      <c r="XCU186" s="1"/>
      <c r="XCV186" s="1"/>
      <c r="XCW186" s="1"/>
      <c r="XCX186" s="1"/>
      <c r="XCY186" s="1"/>
      <c r="XCZ186" s="1"/>
      <c r="XDA186" s="1"/>
      <c r="XDB186" s="1"/>
      <c r="XDC186" s="1"/>
      <c r="XDD186" s="1"/>
      <c r="XDE186" s="1"/>
      <c r="XDF186" s="1"/>
      <c r="XDG186" s="1"/>
      <c r="XDH186" s="1"/>
      <c r="XDI186" s="1"/>
      <c r="XDJ186" s="1"/>
      <c r="XDK186" s="1"/>
      <c r="XDL186" s="1"/>
      <c r="XDM186" s="1"/>
      <c r="XDN186" s="1"/>
      <c r="XDO186" s="1"/>
      <c r="XDP186" s="1"/>
      <c r="XDQ186" s="1"/>
      <c r="XDR186" s="1"/>
      <c r="XDS186" s="1"/>
      <c r="XDT186" s="1"/>
      <c r="XDU186" s="1"/>
      <c r="XDV186" s="1"/>
      <c r="XDW186" s="1"/>
      <c r="XDX186" s="1"/>
      <c r="XDY186" s="1"/>
      <c r="XDZ186" s="1"/>
      <c r="XEA186" s="1"/>
      <c r="XEB186" s="1"/>
      <c r="XEC186" s="1"/>
      <c r="XED186" s="1"/>
      <c r="XEE186" s="1"/>
      <c r="XEF186" s="1"/>
      <c r="XEG186" s="1"/>
      <c r="XEH186" s="1"/>
      <c r="XEI186" s="1"/>
      <c r="XEJ186" s="1"/>
      <c r="XEK186" s="1"/>
      <c r="XEL186" s="1"/>
      <c r="XEM186" s="1"/>
      <c r="XEN186" s="1"/>
      <c r="XEO186" s="1"/>
      <c r="XEP186" s="1"/>
      <c r="XEQ186" s="1"/>
      <c r="XER186" s="1"/>
      <c r="XES186" s="1"/>
      <c r="XET186" s="1"/>
      <c r="XEU186" s="1"/>
      <c r="XEV186" s="1"/>
      <c r="XEW186" s="1"/>
      <c r="XEX186" s="1"/>
      <c r="XEY186" s="1"/>
      <c r="XEZ186" s="1"/>
      <c r="XFA186" s="1"/>
      <c r="XFB186" s="1"/>
      <c r="XFC186" s="1"/>
    </row>
    <row r="187" spans="1:150 16226:16383" s="2" customFormat="1" ht="20.25" customHeight="1" x14ac:dyDescent="0.25">
      <c r="A187" s="143">
        <f t="shared" si="1"/>
        <v>58</v>
      </c>
      <c r="B187" s="144"/>
      <c r="C187" s="62" t="s">
        <v>329</v>
      </c>
      <c r="D187" s="100">
        <v>250</v>
      </c>
      <c r="E187" s="93">
        <f t="shared" si="0"/>
        <v>2691</v>
      </c>
      <c r="F187" s="87" t="s">
        <v>92</v>
      </c>
      <c r="G187" s="87" t="s">
        <v>92</v>
      </c>
      <c r="H187" s="103">
        <v>45856</v>
      </c>
      <c r="I187" s="1"/>
      <c r="J187" s="1"/>
      <c r="K187" s="1"/>
      <c r="L187" s="1"/>
      <c r="M187" s="1"/>
      <c r="N187" s="1"/>
      <c r="O187" s="1"/>
      <c r="P187" s="1"/>
      <c r="Q187" s="1"/>
      <c r="R187" s="1"/>
      <c r="S187" s="1"/>
      <c r="T187" s="21" t="e">
        <f ca="1">U187&amp;""&amp;" to "&amp;""&amp;V187</f>
        <v>#REF!</v>
      </c>
      <c r="U187"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187"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c r="BE187" s="1"/>
      <c r="BF187" s="1"/>
      <c r="BG187" s="1"/>
      <c r="BH187" s="1"/>
      <c r="BI187" s="1"/>
      <c r="BJ187" s="1"/>
      <c r="BK187" s="1"/>
      <c r="BL187" s="1"/>
      <c r="BM187" s="1"/>
      <c r="BN187" s="1"/>
      <c r="BO187" s="1"/>
      <c r="BP187" s="1"/>
      <c r="BQ187" s="1"/>
      <c r="BR187" s="1"/>
      <c r="BS187" s="1"/>
      <c r="BT187" s="1"/>
      <c r="BU187" s="1"/>
      <c r="BV187" s="1"/>
      <c r="BW187" s="1"/>
      <c r="BX187" s="1"/>
      <c r="BY187" s="1"/>
      <c r="BZ187" s="1"/>
      <c r="CA187" s="1"/>
      <c r="CB187" s="1"/>
      <c r="CC187" s="1"/>
      <c r="CD187" s="1"/>
      <c r="CE187" s="1"/>
      <c r="CF187" s="1"/>
      <c r="CG187" s="1"/>
      <c r="CH187" s="1"/>
      <c r="CI187" s="1"/>
      <c r="CJ187" s="1"/>
      <c r="CK187" s="1"/>
      <c r="CL187" s="1"/>
      <c r="CM187" s="1"/>
      <c r="CN187" s="1"/>
      <c r="CO187" s="1"/>
      <c r="CP187" s="1"/>
      <c r="CQ187" s="1"/>
      <c r="CR187" s="1"/>
      <c r="CS187" s="1"/>
      <c r="CT187" s="1"/>
      <c r="CU187" s="1"/>
      <c r="CV187" s="1"/>
      <c r="CW187" s="1"/>
      <c r="CX187" s="1"/>
      <c r="CY187" s="1"/>
      <c r="CZ187" s="1"/>
      <c r="DA187" s="1"/>
      <c r="DB187" s="1"/>
      <c r="DC187" s="1"/>
      <c r="DD187" s="1"/>
      <c r="DE187" s="1"/>
      <c r="DF187" s="1"/>
      <c r="DG187" s="1"/>
      <c r="DH187" s="1"/>
      <c r="DI187" s="1"/>
      <c r="DJ187" s="1"/>
      <c r="DK187" s="1"/>
      <c r="DL187" s="1"/>
      <c r="DM187" s="1"/>
      <c r="DN187" s="1"/>
      <c r="DO187" s="1"/>
      <c r="DP187" s="1"/>
      <c r="DQ187" s="1"/>
      <c r="DR187" s="1"/>
      <c r="DS187" s="1"/>
      <c r="DT187" s="1"/>
      <c r="DU187" s="1"/>
      <c r="DV187" s="1"/>
      <c r="DW187" s="1"/>
      <c r="DX187" s="1"/>
      <c r="DY187" s="1"/>
      <c r="DZ187" s="1"/>
      <c r="EA187" s="1"/>
      <c r="EB187" s="1"/>
      <c r="EC187" s="1"/>
      <c r="ED187" s="1"/>
      <c r="EE187" s="1"/>
      <c r="EF187" s="1"/>
      <c r="EG187" s="1"/>
      <c r="EH187" s="1"/>
      <c r="EI187" s="1"/>
      <c r="EJ187" s="1"/>
      <c r="EK187" s="1"/>
      <c r="EL187" s="1"/>
      <c r="EM187" s="1"/>
      <c r="EN187" s="1"/>
      <c r="EO187" s="1"/>
      <c r="EP187" s="1"/>
      <c r="EQ187" s="1"/>
      <c r="ER187" s="1"/>
      <c r="ES187" s="1"/>
      <c r="ET187" s="1"/>
      <c r="WZB187" s="1"/>
      <c r="WZC187" s="1"/>
      <c r="WZD187" s="1"/>
      <c r="WZE187" s="1"/>
      <c r="WZF187" s="1"/>
      <c r="WZG187" s="1"/>
      <c r="WZH187" s="1"/>
      <c r="WZI187" s="1"/>
      <c r="WZJ187" s="1"/>
      <c r="WZK187" s="1"/>
      <c r="WZL187" s="1"/>
      <c r="WZM187" s="1"/>
      <c r="WZN187" s="1"/>
      <c r="WZO187" s="1"/>
      <c r="WZP187" s="1"/>
      <c r="WZQ187" s="1"/>
      <c r="WZR187" s="1"/>
      <c r="WZS187" s="1"/>
      <c r="WZT187" s="1"/>
      <c r="WZU187" s="1"/>
      <c r="WZV187" s="1"/>
      <c r="WZW187" s="1"/>
      <c r="WZX187" s="1"/>
      <c r="WZY187" s="1"/>
      <c r="WZZ187" s="1"/>
      <c r="XAA187" s="1"/>
      <c r="XAB187" s="1"/>
      <c r="XAC187" s="1"/>
      <c r="XAD187" s="1"/>
      <c r="XAE187" s="1"/>
      <c r="XAF187" s="1"/>
      <c r="XAG187" s="1"/>
      <c r="XAH187" s="1"/>
      <c r="XAI187" s="1"/>
      <c r="XAJ187" s="1"/>
      <c r="XAK187" s="1"/>
      <c r="XAL187" s="1"/>
      <c r="XAM187" s="1"/>
      <c r="XAN187" s="1"/>
      <c r="XAO187" s="1"/>
      <c r="XAP187" s="1"/>
      <c r="XAQ187" s="1"/>
      <c r="XAR187" s="1"/>
      <c r="XAS187" s="1"/>
      <c r="XAT187" s="1"/>
      <c r="XAU187" s="1"/>
      <c r="XAV187" s="1"/>
      <c r="XAW187" s="1"/>
      <c r="XAX187" s="1"/>
      <c r="XAY187" s="1"/>
      <c r="XAZ187" s="1"/>
      <c r="XBA187" s="1"/>
      <c r="XBB187" s="1"/>
      <c r="XBC187" s="1"/>
      <c r="XBD187" s="1"/>
      <c r="XBE187" s="1"/>
      <c r="XBF187" s="1"/>
      <c r="XBG187" s="1"/>
      <c r="XBH187" s="1"/>
      <c r="XBI187" s="1"/>
      <c r="XBJ187" s="1"/>
      <c r="XBK187" s="1"/>
      <c r="XBL187" s="1"/>
      <c r="XBM187" s="1"/>
      <c r="XBN187" s="1"/>
      <c r="XBO187" s="1"/>
      <c r="XBP187" s="1"/>
      <c r="XBQ187" s="1"/>
      <c r="XBR187" s="1"/>
      <c r="XBS187" s="1"/>
      <c r="XBT187" s="1"/>
      <c r="XBU187" s="1"/>
      <c r="XBV187" s="1"/>
      <c r="XBW187" s="1"/>
      <c r="XBX187" s="1"/>
      <c r="XBY187" s="1"/>
      <c r="XBZ187" s="1"/>
      <c r="XCA187" s="1"/>
      <c r="XCB187" s="1"/>
      <c r="XCC187" s="1"/>
      <c r="XCD187" s="1"/>
      <c r="XCE187" s="1"/>
      <c r="XCF187" s="1"/>
      <c r="XCG187" s="1"/>
      <c r="XCH187" s="1"/>
      <c r="XCI187" s="1"/>
      <c r="XCJ187" s="1"/>
      <c r="XCK187" s="1"/>
      <c r="XCL187" s="1"/>
      <c r="XCM187" s="1"/>
      <c r="XCN187" s="1"/>
      <c r="XCO187" s="1"/>
      <c r="XCP187" s="1"/>
      <c r="XCQ187" s="1"/>
      <c r="XCR187" s="1"/>
      <c r="XCS187" s="1"/>
      <c r="XCT187" s="1"/>
      <c r="XCU187" s="1"/>
      <c r="XCV187" s="1"/>
      <c r="XCW187" s="1"/>
      <c r="XCX187" s="1"/>
      <c r="XCY187" s="1"/>
      <c r="XCZ187" s="1"/>
      <c r="XDA187" s="1"/>
      <c r="XDB187" s="1"/>
      <c r="XDC187" s="1"/>
      <c r="XDD187" s="1"/>
      <c r="XDE187" s="1"/>
      <c r="XDF187" s="1"/>
      <c r="XDG187" s="1"/>
      <c r="XDH187" s="1"/>
      <c r="XDI187" s="1"/>
      <c r="XDJ187" s="1"/>
      <c r="XDK187" s="1"/>
      <c r="XDL187" s="1"/>
      <c r="XDM187" s="1"/>
      <c r="XDN187" s="1"/>
      <c r="XDO187" s="1"/>
      <c r="XDP187" s="1"/>
      <c r="XDQ187" s="1"/>
      <c r="XDR187" s="1"/>
      <c r="XDS187" s="1"/>
      <c r="XDT187" s="1"/>
      <c r="XDU187" s="1"/>
      <c r="XDV187" s="1"/>
      <c r="XDW187" s="1"/>
      <c r="XDX187" s="1"/>
      <c r="XDY187" s="1"/>
      <c r="XDZ187" s="1"/>
      <c r="XEA187" s="1"/>
      <c r="XEB187" s="1"/>
      <c r="XEC187" s="1"/>
      <c r="XED187" s="1"/>
      <c r="XEE187" s="1"/>
      <c r="XEF187" s="1"/>
      <c r="XEG187" s="1"/>
      <c r="XEH187" s="1"/>
      <c r="XEI187" s="1"/>
      <c r="XEJ187" s="1"/>
      <c r="XEK187" s="1"/>
      <c r="XEL187" s="1"/>
      <c r="XEM187" s="1"/>
      <c r="XEN187" s="1"/>
      <c r="XEO187" s="1"/>
      <c r="XEP187" s="1"/>
      <c r="XEQ187" s="1"/>
      <c r="XER187" s="1"/>
      <c r="XES187" s="1"/>
      <c r="XET187" s="1"/>
      <c r="XEU187" s="1"/>
      <c r="XEV187" s="1"/>
      <c r="XEW187" s="1"/>
      <c r="XEX187" s="1"/>
      <c r="XEY187" s="1"/>
      <c r="XEZ187" s="1"/>
      <c r="XFA187" s="1"/>
      <c r="XFB187" s="1"/>
      <c r="XFC187" s="1"/>
    </row>
    <row r="188" spans="1:150 16226:16383" s="2" customFormat="1" ht="20.25" customHeight="1" x14ac:dyDescent="0.25">
      <c r="A188" s="143">
        <f t="shared" si="1"/>
        <v>59</v>
      </c>
      <c r="B188" s="144"/>
      <c r="C188" s="62" t="s">
        <v>329</v>
      </c>
      <c r="D188" s="100">
        <v>250</v>
      </c>
      <c r="E188" s="93">
        <f t="shared" si="0"/>
        <v>2691</v>
      </c>
      <c r="F188" s="87" t="s">
        <v>92</v>
      </c>
      <c r="G188" s="87" t="s">
        <v>92</v>
      </c>
      <c r="H188" s="103">
        <v>45856</v>
      </c>
      <c r="I188" s="1"/>
      <c r="J188" s="1"/>
      <c r="K188" s="1"/>
      <c r="L188" s="1"/>
      <c r="M188" s="1"/>
      <c r="N188" s="1"/>
      <c r="O188" s="1"/>
      <c r="P188" s="1"/>
      <c r="Q188" s="1"/>
      <c r="R188" s="1"/>
      <c r="S188" s="1"/>
      <c r="T188" s="21" t="e">
        <f t="shared" ref="T188:T194" ca="1" si="14">U188&amp;""&amp;" to "&amp;""&amp;V188</f>
        <v>#REF!</v>
      </c>
      <c r="U188" s="21" t="e">
        <f ca="1">U187+1</f>
        <v>#REF!</v>
      </c>
      <c r="V188" s="21" t="e">
        <f ca="1">V187+1</f>
        <v>#REF!</v>
      </c>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c r="BE188" s="1"/>
      <c r="BF188" s="1"/>
      <c r="BG188" s="1"/>
      <c r="BH188" s="1"/>
      <c r="BI188" s="1"/>
      <c r="BJ188" s="1"/>
      <c r="BK188" s="1"/>
      <c r="BL188" s="1"/>
      <c r="BM188" s="1"/>
      <c r="BN188" s="1"/>
      <c r="BO188" s="1"/>
      <c r="BP188" s="1"/>
      <c r="BQ188" s="1"/>
      <c r="BR188" s="1"/>
      <c r="BS188" s="1"/>
      <c r="BT188" s="1"/>
      <c r="BU188" s="1"/>
      <c r="BV188" s="1"/>
      <c r="BW188" s="1"/>
      <c r="BX188" s="1"/>
      <c r="BY188" s="1"/>
      <c r="BZ188" s="1"/>
      <c r="CA188" s="1"/>
      <c r="CB188" s="1"/>
      <c r="CC188" s="1"/>
      <c r="CD188" s="1"/>
      <c r="CE188" s="1"/>
      <c r="CF188" s="1"/>
      <c r="CG188" s="1"/>
      <c r="CH188" s="1"/>
      <c r="CI188" s="1"/>
      <c r="CJ188" s="1"/>
      <c r="CK188" s="1"/>
      <c r="CL188" s="1"/>
      <c r="CM188" s="1"/>
      <c r="CN188" s="1"/>
      <c r="CO188" s="1"/>
      <c r="CP188" s="1"/>
      <c r="CQ188" s="1"/>
      <c r="CR188" s="1"/>
      <c r="CS188" s="1"/>
      <c r="CT188" s="1"/>
      <c r="CU188" s="1"/>
      <c r="CV188" s="1"/>
      <c r="CW188" s="1"/>
      <c r="CX188" s="1"/>
      <c r="CY188" s="1"/>
      <c r="CZ188" s="1"/>
      <c r="DA188" s="1"/>
      <c r="DB188" s="1"/>
      <c r="DC188" s="1"/>
      <c r="DD188" s="1"/>
      <c r="DE188" s="1"/>
      <c r="DF188" s="1"/>
      <c r="DG188" s="1"/>
      <c r="DH188" s="1"/>
      <c r="DI188" s="1"/>
      <c r="DJ188" s="1"/>
      <c r="DK188" s="1"/>
      <c r="DL188" s="1"/>
      <c r="DM188" s="1"/>
      <c r="DN188" s="1"/>
      <c r="DO188" s="1"/>
      <c r="DP188" s="1"/>
      <c r="DQ188" s="1"/>
      <c r="DR188" s="1"/>
      <c r="DS188" s="1"/>
      <c r="DT188" s="1"/>
      <c r="DU188" s="1"/>
      <c r="DV188" s="1"/>
      <c r="DW188" s="1"/>
      <c r="DX188" s="1"/>
      <c r="DY188" s="1"/>
      <c r="DZ188" s="1"/>
      <c r="EA188" s="1"/>
      <c r="EB188" s="1"/>
      <c r="EC188" s="1"/>
      <c r="ED188" s="1"/>
      <c r="EE188" s="1"/>
      <c r="EF188" s="1"/>
      <c r="EG188" s="1"/>
      <c r="EH188" s="1"/>
      <c r="EI188" s="1"/>
      <c r="EJ188" s="1"/>
      <c r="EK188" s="1"/>
      <c r="EL188" s="1"/>
      <c r="EM188" s="1"/>
      <c r="EN188" s="1"/>
      <c r="EO188" s="1"/>
      <c r="EP188" s="1"/>
      <c r="EQ188" s="1"/>
      <c r="ER188" s="1"/>
      <c r="ES188" s="1"/>
      <c r="ET188" s="1"/>
      <c r="WZB188" s="1"/>
      <c r="WZC188" s="1"/>
      <c r="WZD188" s="1"/>
      <c r="WZE188" s="1"/>
      <c r="WZF188" s="1"/>
      <c r="WZG188" s="1"/>
      <c r="WZH188" s="1"/>
      <c r="WZI188" s="1"/>
      <c r="WZJ188" s="1"/>
      <c r="WZK188" s="1"/>
      <c r="WZL188" s="1"/>
      <c r="WZM188" s="1"/>
      <c r="WZN188" s="1"/>
      <c r="WZO188" s="1"/>
      <c r="WZP188" s="1"/>
      <c r="WZQ188" s="1"/>
      <c r="WZR188" s="1"/>
      <c r="WZS188" s="1"/>
      <c r="WZT188" s="1"/>
      <c r="WZU188" s="1"/>
      <c r="WZV188" s="1"/>
      <c r="WZW188" s="1"/>
      <c r="WZX188" s="1"/>
      <c r="WZY188" s="1"/>
      <c r="WZZ188" s="1"/>
      <c r="XAA188" s="1"/>
      <c r="XAB188" s="1"/>
      <c r="XAC188" s="1"/>
      <c r="XAD188" s="1"/>
      <c r="XAE188" s="1"/>
      <c r="XAF188" s="1"/>
      <c r="XAG188" s="1"/>
      <c r="XAH188" s="1"/>
      <c r="XAI188" s="1"/>
      <c r="XAJ188" s="1"/>
      <c r="XAK188" s="1"/>
      <c r="XAL188" s="1"/>
      <c r="XAM188" s="1"/>
      <c r="XAN188" s="1"/>
      <c r="XAO188" s="1"/>
      <c r="XAP188" s="1"/>
      <c r="XAQ188" s="1"/>
      <c r="XAR188" s="1"/>
      <c r="XAS188" s="1"/>
      <c r="XAT188" s="1"/>
      <c r="XAU188" s="1"/>
      <c r="XAV188" s="1"/>
      <c r="XAW188" s="1"/>
      <c r="XAX188" s="1"/>
      <c r="XAY188" s="1"/>
      <c r="XAZ188" s="1"/>
      <c r="XBA188" s="1"/>
      <c r="XBB188" s="1"/>
      <c r="XBC188" s="1"/>
      <c r="XBD188" s="1"/>
      <c r="XBE188" s="1"/>
      <c r="XBF188" s="1"/>
      <c r="XBG188" s="1"/>
      <c r="XBH188" s="1"/>
      <c r="XBI188" s="1"/>
      <c r="XBJ188" s="1"/>
      <c r="XBK188" s="1"/>
      <c r="XBL188" s="1"/>
      <c r="XBM188" s="1"/>
      <c r="XBN188" s="1"/>
      <c r="XBO188" s="1"/>
      <c r="XBP188" s="1"/>
      <c r="XBQ188" s="1"/>
      <c r="XBR188" s="1"/>
      <c r="XBS188" s="1"/>
      <c r="XBT188" s="1"/>
      <c r="XBU188" s="1"/>
      <c r="XBV188" s="1"/>
      <c r="XBW188" s="1"/>
      <c r="XBX188" s="1"/>
      <c r="XBY188" s="1"/>
      <c r="XBZ188" s="1"/>
      <c r="XCA188" s="1"/>
      <c r="XCB188" s="1"/>
      <c r="XCC188" s="1"/>
      <c r="XCD188" s="1"/>
      <c r="XCE188" s="1"/>
      <c r="XCF188" s="1"/>
      <c r="XCG188" s="1"/>
      <c r="XCH188" s="1"/>
      <c r="XCI188" s="1"/>
      <c r="XCJ188" s="1"/>
      <c r="XCK188" s="1"/>
      <c r="XCL188" s="1"/>
      <c r="XCM188" s="1"/>
      <c r="XCN188" s="1"/>
      <c r="XCO188" s="1"/>
      <c r="XCP188" s="1"/>
      <c r="XCQ188" s="1"/>
      <c r="XCR188" s="1"/>
      <c r="XCS188" s="1"/>
      <c r="XCT188" s="1"/>
      <c r="XCU188" s="1"/>
      <c r="XCV188" s="1"/>
      <c r="XCW188" s="1"/>
      <c r="XCX188" s="1"/>
      <c r="XCY188" s="1"/>
      <c r="XCZ188" s="1"/>
      <c r="XDA188" s="1"/>
      <c r="XDB188" s="1"/>
      <c r="XDC188" s="1"/>
      <c r="XDD188" s="1"/>
      <c r="XDE188" s="1"/>
      <c r="XDF188" s="1"/>
      <c r="XDG188" s="1"/>
      <c r="XDH188" s="1"/>
      <c r="XDI188" s="1"/>
      <c r="XDJ188" s="1"/>
      <c r="XDK188" s="1"/>
      <c r="XDL188" s="1"/>
      <c r="XDM188" s="1"/>
      <c r="XDN188" s="1"/>
      <c r="XDO188" s="1"/>
      <c r="XDP188" s="1"/>
      <c r="XDQ188" s="1"/>
      <c r="XDR188" s="1"/>
      <c r="XDS188" s="1"/>
      <c r="XDT188" s="1"/>
      <c r="XDU188" s="1"/>
      <c r="XDV188" s="1"/>
      <c r="XDW188" s="1"/>
      <c r="XDX188" s="1"/>
      <c r="XDY188" s="1"/>
      <c r="XDZ188" s="1"/>
      <c r="XEA188" s="1"/>
      <c r="XEB188" s="1"/>
      <c r="XEC188" s="1"/>
      <c r="XED188" s="1"/>
      <c r="XEE188" s="1"/>
      <c r="XEF188" s="1"/>
      <c r="XEG188" s="1"/>
      <c r="XEH188" s="1"/>
      <c r="XEI188" s="1"/>
      <c r="XEJ188" s="1"/>
      <c r="XEK188" s="1"/>
      <c r="XEL188" s="1"/>
      <c r="XEM188" s="1"/>
      <c r="XEN188" s="1"/>
      <c r="XEO188" s="1"/>
      <c r="XEP188" s="1"/>
      <c r="XEQ188" s="1"/>
      <c r="XER188" s="1"/>
      <c r="XES188" s="1"/>
      <c r="XET188" s="1"/>
      <c r="XEU188" s="1"/>
      <c r="XEV188" s="1"/>
      <c r="XEW188" s="1"/>
      <c r="XEX188" s="1"/>
      <c r="XEY188" s="1"/>
      <c r="XEZ188" s="1"/>
      <c r="XFA188" s="1"/>
      <c r="XFB188" s="1"/>
      <c r="XFC188" s="1"/>
    </row>
    <row r="189" spans="1:150 16226:16383" s="2" customFormat="1" ht="20.25" customHeight="1" x14ac:dyDescent="0.25">
      <c r="A189" s="143">
        <f t="shared" si="1"/>
        <v>60</v>
      </c>
      <c r="B189" s="144"/>
      <c r="C189" s="62" t="s">
        <v>329</v>
      </c>
      <c r="D189" s="100">
        <v>250</v>
      </c>
      <c r="E189" s="93">
        <f t="shared" si="0"/>
        <v>2691</v>
      </c>
      <c r="F189" s="87" t="s">
        <v>92</v>
      </c>
      <c r="G189" s="87" t="s">
        <v>92</v>
      </c>
      <c r="H189" s="103">
        <v>45856</v>
      </c>
      <c r="I189" s="1"/>
      <c r="J189" s="1"/>
      <c r="K189" s="1"/>
      <c r="L189" s="1"/>
      <c r="M189" s="1"/>
      <c r="N189" s="1"/>
      <c r="O189" s="1"/>
      <c r="P189" s="1"/>
      <c r="Q189" s="1"/>
      <c r="R189" s="1"/>
      <c r="S189" s="1"/>
      <c r="T189" s="21" t="e">
        <f t="shared" ca="1" si="14"/>
        <v>#REF!</v>
      </c>
      <c r="U189" s="21" t="e">
        <f t="shared" ref="U189:V194" ca="1" si="15">U188+1</f>
        <v>#REF!</v>
      </c>
      <c r="V189" s="21" t="e">
        <f t="shared" ca="1" si="15"/>
        <v>#REF!</v>
      </c>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c r="BE189" s="1"/>
      <c r="BF189" s="1"/>
      <c r="BG189" s="1"/>
      <c r="BH189" s="1"/>
      <c r="BI189" s="1"/>
      <c r="BJ189" s="1"/>
      <c r="BK189" s="1"/>
      <c r="BL189" s="1"/>
      <c r="BM189" s="1"/>
      <c r="BN189" s="1"/>
      <c r="BO189" s="1"/>
      <c r="BP189" s="1"/>
      <c r="BQ189" s="1"/>
      <c r="BR189" s="1"/>
      <c r="BS189" s="1"/>
      <c r="BT189" s="1"/>
      <c r="BU189" s="1"/>
      <c r="BV189" s="1"/>
      <c r="BW189" s="1"/>
      <c r="BX189" s="1"/>
      <c r="BY189" s="1"/>
      <c r="BZ189" s="1"/>
      <c r="CA189" s="1"/>
      <c r="CB189" s="1"/>
      <c r="CC189" s="1"/>
      <c r="CD189" s="1"/>
      <c r="CE189" s="1"/>
      <c r="CF189" s="1"/>
      <c r="CG189" s="1"/>
      <c r="CH189" s="1"/>
      <c r="CI189" s="1"/>
      <c r="CJ189" s="1"/>
      <c r="CK189" s="1"/>
      <c r="CL189" s="1"/>
      <c r="CM189" s="1"/>
      <c r="CN189" s="1"/>
      <c r="CO189" s="1"/>
      <c r="CP189" s="1"/>
      <c r="CQ189" s="1"/>
      <c r="CR189" s="1"/>
      <c r="CS189" s="1"/>
      <c r="CT189" s="1"/>
      <c r="CU189" s="1"/>
      <c r="CV189" s="1"/>
      <c r="CW189" s="1"/>
      <c r="CX189" s="1"/>
      <c r="CY189" s="1"/>
      <c r="CZ189" s="1"/>
      <c r="DA189" s="1"/>
      <c r="DB189" s="1"/>
      <c r="DC189" s="1"/>
      <c r="DD189" s="1"/>
      <c r="DE189" s="1"/>
      <c r="DF189" s="1"/>
      <c r="DG189" s="1"/>
      <c r="DH189" s="1"/>
      <c r="DI189" s="1"/>
      <c r="DJ189" s="1"/>
      <c r="DK189" s="1"/>
      <c r="DL189" s="1"/>
      <c r="DM189" s="1"/>
      <c r="DN189" s="1"/>
      <c r="DO189" s="1"/>
      <c r="DP189" s="1"/>
      <c r="DQ189" s="1"/>
      <c r="DR189" s="1"/>
      <c r="DS189" s="1"/>
      <c r="DT189" s="1"/>
      <c r="DU189" s="1"/>
      <c r="DV189" s="1"/>
      <c r="DW189" s="1"/>
      <c r="DX189" s="1"/>
      <c r="DY189" s="1"/>
      <c r="DZ189" s="1"/>
      <c r="EA189" s="1"/>
      <c r="EB189" s="1"/>
      <c r="EC189" s="1"/>
      <c r="ED189" s="1"/>
      <c r="EE189" s="1"/>
      <c r="EF189" s="1"/>
      <c r="EG189" s="1"/>
      <c r="EH189" s="1"/>
      <c r="EI189" s="1"/>
      <c r="EJ189" s="1"/>
      <c r="EK189" s="1"/>
      <c r="EL189" s="1"/>
      <c r="EM189" s="1"/>
      <c r="EN189" s="1"/>
      <c r="EO189" s="1"/>
      <c r="EP189" s="1"/>
      <c r="EQ189" s="1"/>
      <c r="ER189" s="1"/>
      <c r="ES189" s="1"/>
      <c r="ET189" s="1"/>
      <c r="WZB189" s="1"/>
      <c r="WZC189" s="1"/>
      <c r="WZD189" s="1"/>
      <c r="WZE189" s="1"/>
      <c r="WZF189" s="1"/>
      <c r="WZG189" s="1"/>
      <c r="WZH189" s="1"/>
      <c r="WZI189" s="1"/>
      <c r="WZJ189" s="1"/>
      <c r="WZK189" s="1"/>
      <c r="WZL189" s="1"/>
      <c r="WZM189" s="1"/>
      <c r="WZN189" s="1"/>
      <c r="WZO189" s="1"/>
      <c r="WZP189" s="1"/>
      <c r="WZQ189" s="1"/>
      <c r="WZR189" s="1"/>
      <c r="WZS189" s="1"/>
      <c r="WZT189" s="1"/>
      <c r="WZU189" s="1"/>
      <c r="WZV189" s="1"/>
      <c r="WZW189" s="1"/>
      <c r="WZX189" s="1"/>
      <c r="WZY189" s="1"/>
      <c r="WZZ189" s="1"/>
      <c r="XAA189" s="1"/>
      <c r="XAB189" s="1"/>
      <c r="XAC189" s="1"/>
      <c r="XAD189" s="1"/>
      <c r="XAE189" s="1"/>
      <c r="XAF189" s="1"/>
      <c r="XAG189" s="1"/>
      <c r="XAH189" s="1"/>
      <c r="XAI189" s="1"/>
      <c r="XAJ189" s="1"/>
      <c r="XAK189" s="1"/>
      <c r="XAL189" s="1"/>
      <c r="XAM189" s="1"/>
      <c r="XAN189" s="1"/>
      <c r="XAO189" s="1"/>
      <c r="XAP189" s="1"/>
      <c r="XAQ189" s="1"/>
      <c r="XAR189" s="1"/>
      <c r="XAS189" s="1"/>
      <c r="XAT189" s="1"/>
      <c r="XAU189" s="1"/>
      <c r="XAV189" s="1"/>
      <c r="XAW189" s="1"/>
      <c r="XAX189" s="1"/>
      <c r="XAY189" s="1"/>
      <c r="XAZ189" s="1"/>
      <c r="XBA189" s="1"/>
      <c r="XBB189" s="1"/>
      <c r="XBC189" s="1"/>
      <c r="XBD189" s="1"/>
      <c r="XBE189" s="1"/>
      <c r="XBF189" s="1"/>
      <c r="XBG189" s="1"/>
      <c r="XBH189" s="1"/>
      <c r="XBI189" s="1"/>
      <c r="XBJ189" s="1"/>
      <c r="XBK189" s="1"/>
      <c r="XBL189" s="1"/>
      <c r="XBM189" s="1"/>
      <c r="XBN189" s="1"/>
      <c r="XBO189" s="1"/>
      <c r="XBP189" s="1"/>
      <c r="XBQ189" s="1"/>
      <c r="XBR189" s="1"/>
      <c r="XBS189" s="1"/>
      <c r="XBT189" s="1"/>
      <c r="XBU189" s="1"/>
      <c r="XBV189" s="1"/>
      <c r="XBW189" s="1"/>
      <c r="XBX189" s="1"/>
      <c r="XBY189" s="1"/>
      <c r="XBZ189" s="1"/>
      <c r="XCA189" s="1"/>
      <c r="XCB189" s="1"/>
      <c r="XCC189" s="1"/>
      <c r="XCD189" s="1"/>
      <c r="XCE189" s="1"/>
      <c r="XCF189" s="1"/>
      <c r="XCG189" s="1"/>
      <c r="XCH189" s="1"/>
      <c r="XCI189" s="1"/>
      <c r="XCJ189" s="1"/>
      <c r="XCK189" s="1"/>
      <c r="XCL189" s="1"/>
      <c r="XCM189" s="1"/>
      <c r="XCN189" s="1"/>
      <c r="XCO189" s="1"/>
      <c r="XCP189" s="1"/>
      <c r="XCQ189" s="1"/>
      <c r="XCR189" s="1"/>
      <c r="XCS189" s="1"/>
      <c r="XCT189" s="1"/>
      <c r="XCU189" s="1"/>
      <c r="XCV189" s="1"/>
      <c r="XCW189" s="1"/>
      <c r="XCX189" s="1"/>
      <c r="XCY189" s="1"/>
      <c r="XCZ189" s="1"/>
      <c r="XDA189" s="1"/>
      <c r="XDB189" s="1"/>
      <c r="XDC189" s="1"/>
      <c r="XDD189" s="1"/>
      <c r="XDE189" s="1"/>
      <c r="XDF189" s="1"/>
      <c r="XDG189" s="1"/>
      <c r="XDH189" s="1"/>
      <c r="XDI189" s="1"/>
      <c r="XDJ189" s="1"/>
      <c r="XDK189" s="1"/>
      <c r="XDL189" s="1"/>
      <c r="XDM189" s="1"/>
      <c r="XDN189" s="1"/>
      <c r="XDO189" s="1"/>
      <c r="XDP189" s="1"/>
      <c r="XDQ189" s="1"/>
      <c r="XDR189" s="1"/>
      <c r="XDS189" s="1"/>
      <c r="XDT189" s="1"/>
      <c r="XDU189" s="1"/>
      <c r="XDV189" s="1"/>
      <c r="XDW189" s="1"/>
      <c r="XDX189" s="1"/>
      <c r="XDY189" s="1"/>
      <c r="XDZ189" s="1"/>
      <c r="XEA189" s="1"/>
      <c r="XEB189" s="1"/>
      <c r="XEC189" s="1"/>
      <c r="XED189" s="1"/>
      <c r="XEE189" s="1"/>
      <c r="XEF189" s="1"/>
      <c r="XEG189" s="1"/>
      <c r="XEH189" s="1"/>
      <c r="XEI189" s="1"/>
      <c r="XEJ189" s="1"/>
      <c r="XEK189" s="1"/>
      <c r="XEL189" s="1"/>
      <c r="XEM189" s="1"/>
      <c r="XEN189" s="1"/>
      <c r="XEO189" s="1"/>
      <c r="XEP189" s="1"/>
      <c r="XEQ189" s="1"/>
      <c r="XER189" s="1"/>
      <c r="XES189" s="1"/>
      <c r="XET189" s="1"/>
      <c r="XEU189" s="1"/>
      <c r="XEV189" s="1"/>
      <c r="XEW189" s="1"/>
      <c r="XEX189" s="1"/>
      <c r="XEY189" s="1"/>
      <c r="XEZ189" s="1"/>
      <c r="XFA189" s="1"/>
      <c r="XFB189" s="1"/>
      <c r="XFC189" s="1"/>
    </row>
    <row r="190" spans="1:150 16226:16383" s="2" customFormat="1" ht="20.25" customHeight="1" x14ac:dyDescent="0.25">
      <c r="A190" s="143">
        <f t="shared" si="1"/>
        <v>61</v>
      </c>
      <c r="B190" s="144"/>
      <c r="C190" s="62" t="s">
        <v>329</v>
      </c>
      <c r="D190" s="100">
        <v>250</v>
      </c>
      <c r="E190" s="93">
        <f t="shared" si="0"/>
        <v>2691</v>
      </c>
      <c r="F190" s="87" t="s">
        <v>92</v>
      </c>
      <c r="G190" s="87" t="s">
        <v>92</v>
      </c>
      <c r="H190" s="103">
        <v>45856</v>
      </c>
      <c r="I190" s="1"/>
      <c r="J190" s="1"/>
      <c r="K190" s="1"/>
      <c r="L190" s="1"/>
      <c r="M190" s="1"/>
      <c r="N190" s="1"/>
      <c r="O190" s="1"/>
      <c r="P190" s="1"/>
      <c r="Q190" s="1"/>
      <c r="R190" s="1"/>
      <c r="S190" s="1"/>
      <c r="T190" s="21" t="e">
        <f t="shared" ca="1" si="14"/>
        <v>#REF!</v>
      </c>
      <c r="U190" s="21" t="e">
        <f t="shared" ca="1" si="15"/>
        <v>#REF!</v>
      </c>
      <c r="V190" s="21" t="e">
        <f t="shared" ca="1" si="15"/>
        <v>#REF!</v>
      </c>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c r="BE190" s="1"/>
      <c r="BF190" s="1"/>
      <c r="BG190" s="1"/>
      <c r="BH190" s="1"/>
      <c r="BI190" s="1"/>
      <c r="BJ190" s="1"/>
      <c r="BK190" s="1"/>
      <c r="BL190" s="1"/>
      <c r="BM190" s="1"/>
      <c r="BN190" s="1"/>
      <c r="BO190" s="1"/>
      <c r="BP190" s="1"/>
      <c r="BQ190" s="1"/>
      <c r="BR190" s="1"/>
      <c r="BS190" s="1"/>
      <c r="BT190" s="1"/>
      <c r="BU190" s="1"/>
      <c r="BV190" s="1"/>
      <c r="BW190" s="1"/>
      <c r="BX190" s="1"/>
      <c r="BY190" s="1"/>
      <c r="BZ190" s="1"/>
      <c r="CA190" s="1"/>
      <c r="CB190" s="1"/>
      <c r="CC190" s="1"/>
      <c r="CD190" s="1"/>
      <c r="CE190" s="1"/>
      <c r="CF190" s="1"/>
      <c r="CG190" s="1"/>
      <c r="CH190" s="1"/>
      <c r="CI190" s="1"/>
      <c r="CJ190" s="1"/>
      <c r="CK190" s="1"/>
      <c r="CL190" s="1"/>
      <c r="CM190" s="1"/>
      <c r="CN190" s="1"/>
      <c r="CO190" s="1"/>
      <c r="CP190" s="1"/>
      <c r="CQ190" s="1"/>
      <c r="CR190" s="1"/>
      <c r="CS190" s="1"/>
      <c r="CT190" s="1"/>
      <c r="CU190" s="1"/>
      <c r="CV190" s="1"/>
      <c r="CW190" s="1"/>
      <c r="CX190" s="1"/>
      <c r="CY190" s="1"/>
      <c r="CZ190" s="1"/>
      <c r="DA190" s="1"/>
      <c r="DB190" s="1"/>
      <c r="DC190" s="1"/>
      <c r="DD190" s="1"/>
      <c r="DE190" s="1"/>
      <c r="DF190" s="1"/>
      <c r="DG190" s="1"/>
      <c r="DH190" s="1"/>
      <c r="DI190" s="1"/>
      <c r="DJ190" s="1"/>
      <c r="DK190" s="1"/>
      <c r="DL190" s="1"/>
      <c r="DM190" s="1"/>
      <c r="DN190" s="1"/>
      <c r="DO190" s="1"/>
      <c r="DP190" s="1"/>
      <c r="DQ190" s="1"/>
      <c r="DR190" s="1"/>
      <c r="DS190" s="1"/>
      <c r="DT190" s="1"/>
      <c r="DU190" s="1"/>
      <c r="DV190" s="1"/>
      <c r="DW190" s="1"/>
      <c r="DX190" s="1"/>
      <c r="DY190" s="1"/>
      <c r="DZ190" s="1"/>
      <c r="EA190" s="1"/>
      <c r="EB190" s="1"/>
      <c r="EC190" s="1"/>
      <c r="ED190" s="1"/>
      <c r="EE190" s="1"/>
      <c r="EF190" s="1"/>
      <c r="EG190" s="1"/>
      <c r="EH190" s="1"/>
      <c r="EI190" s="1"/>
      <c r="EJ190" s="1"/>
      <c r="EK190" s="1"/>
      <c r="EL190" s="1"/>
      <c r="EM190" s="1"/>
      <c r="EN190" s="1"/>
      <c r="EO190" s="1"/>
      <c r="EP190" s="1"/>
      <c r="EQ190" s="1"/>
      <c r="ER190" s="1"/>
      <c r="ES190" s="1"/>
      <c r="ET190" s="1"/>
      <c r="WZB190" s="1"/>
      <c r="WZC190" s="1"/>
      <c r="WZD190" s="1"/>
      <c r="WZE190" s="1"/>
      <c r="WZF190" s="1"/>
      <c r="WZG190" s="1"/>
      <c r="WZH190" s="1"/>
      <c r="WZI190" s="1"/>
      <c r="WZJ190" s="1"/>
      <c r="WZK190" s="1"/>
      <c r="WZL190" s="1"/>
      <c r="WZM190" s="1"/>
      <c r="WZN190" s="1"/>
      <c r="WZO190" s="1"/>
      <c r="WZP190" s="1"/>
      <c r="WZQ190" s="1"/>
      <c r="WZR190" s="1"/>
      <c r="WZS190" s="1"/>
      <c r="WZT190" s="1"/>
      <c r="WZU190" s="1"/>
      <c r="WZV190" s="1"/>
      <c r="WZW190" s="1"/>
      <c r="WZX190" s="1"/>
      <c r="WZY190" s="1"/>
      <c r="WZZ190" s="1"/>
      <c r="XAA190" s="1"/>
      <c r="XAB190" s="1"/>
      <c r="XAC190" s="1"/>
      <c r="XAD190" s="1"/>
      <c r="XAE190" s="1"/>
      <c r="XAF190" s="1"/>
      <c r="XAG190" s="1"/>
      <c r="XAH190" s="1"/>
      <c r="XAI190" s="1"/>
      <c r="XAJ190" s="1"/>
      <c r="XAK190" s="1"/>
      <c r="XAL190" s="1"/>
      <c r="XAM190" s="1"/>
      <c r="XAN190" s="1"/>
      <c r="XAO190" s="1"/>
      <c r="XAP190" s="1"/>
      <c r="XAQ190" s="1"/>
      <c r="XAR190" s="1"/>
      <c r="XAS190" s="1"/>
      <c r="XAT190" s="1"/>
      <c r="XAU190" s="1"/>
      <c r="XAV190" s="1"/>
      <c r="XAW190" s="1"/>
      <c r="XAX190" s="1"/>
      <c r="XAY190" s="1"/>
      <c r="XAZ190" s="1"/>
      <c r="XBA190" s="1"/>
      <c r="XBB190" s="1"/>
      <c r="XBC190" s="1"/>
      <c r="XBD190" s="1"/>
      <c r="XBE190" s="1"/>
      <c r="XBF190" s="1"/>
      <c r="XBG190" s="1"/>
      <c r="XBH190" s="1"/>
      <c r="XBI190" s="1"/>
      <c r="XBJ190" s="1"/>
      <c r="XBK190" s="1"/>
      <c r="XBL190" s="1"/>
      <c r="XBM190" s="1"/>
      <c r="XBN190" s="1"/>
      <c r="XBO190" s="1"/>
      <c r="XBP190" s="1"/>
      <c r="XBQ190" s="1"/>
      <c r="XBR190" s="1"/>
      <c r="XBS190" s="1"/>
      <c r="XBT190" s="1"/>
      <c r="XBU190" s="1"/>
      <c r="XBV190" s="1"/>
      <c r="XBW190" s="1"/>
      <c r="XBX190" s="1"/>
      <c r="XBY190" s="1"/>
      <c r="XBZ190" s="1"/>
      <c r="XCA190" s="1"/>
      <c r="XCB190" s="1"/>
      <c r="XCC190" s="1"/>
      <c r="XCD190" s="1"/>
      <c r="XCE190" s="1"/>
      <c r="XCF190" s="1"/>
      <c r="XCG190" s="1"/>
      <c r="XCH190" s="1"/>
      <c r="XCI190" s="1"/>
      <c r="XCJ190" s="1"/>
      <c r="XCK190" s="1"/>
      <c r="XCL190" s="1"/>
      <c r="XCM190" s="1"/>
      <c r="XCN190" s="1"/>
      <c r="XCO190" s="1"/>
      <c r="XCP190" s="1"/>
      <c r="XCQ190" s="1"/>
      <c r="XCR190" s="1"/>
      <c r="XCS190" s="1"/>
      <c r="XCT190" s="1"/>
      <c r="XCU190" s="1"/>
      <c r="XCV190" s="1"/>
      <c r="XCW190" s="1"/>
      <c r="XCX190" s="1"/>
      <c r="XCY190" s="1"/>
      <c r="XCZ190" s="1"/>
      <c r="XDA190" s="1"/>
      <c r="XDB190" s="1"/>
      <c r="XDC190" s="1"/>
      <c r="XDD190" s="1"/>
      <c r="XDE190" s="1"/>
      <c r="XDF190" s="1"/>
      <c r="XDG190" s="1"/>
      <c r="XDH190" s="1"/>
      <c r="XDI190" s="1"/>
      <c r="XDJ190" s="1"/>
      <c r="XDK190" s="1"/>
      <c r="XDL190" s="1"/>
      <c r="XDM190" s="1"/>
      <c r="XDN190" s="1"/>
      <c r="XDO190" s="1"/>
      <c r="XDP190" s="1"/>
      <c r="XDQ190" s="1"/>
      <c r="XDR190" s="1"/>
      <c r="XDS190" s="1"/>
      <c r="XDT190" s="1"/>
      <c r="XDU190" s="1"/>
      <c r="XDV190" s="1"/>
      <c r="XDW190" s="1"/>
      <c r="XDX190" s="1"/>
      <c r="XDY190" s="1"/>
      <c r="XDZ190" s="1"/>
      <c r="XEA190" s="1"/>
      <c r="XEB190" s="1"/>
      <c r="XEC190" s="1"/>
      <c r="XED190" s="1"/>
      <c r="XEE190" s="1"/>
      <c r="XEF190" s="1"/>
      <c r="XEG190" s="1"/>
      <c r="XEH190" s="1"/>
      <c r="XEI190" s="1"/>
      <c r="XEJ190" s="1"/>
      <c r="XEK190" s="1"/>
      <c r="XEL190" s="1"/>
      <c r="XEM190" s="1"/>
      <c r="XEN190" s="1"/>
      <c r="XEO190" s="1"/>
      <c r="XEP190" s="1"/>
      <c r="XEQ190" s="1"/>
      <c r="XER190" s="1"/>
      <c r="XES190" s="1"/>
      <c r="XET190" s="1"/>
      <c r="XEU190" s="1"/>
      <c r="XEV190" s="1"/>
      <c r="XEW190" s="1"/>
      <c r="XEX190" s="1"/>
      <c r="XEY190" s="1"/>
      <c r="XEZ190" s="1"/>
      <c r="XFA190" s="1"/>
      <c r="XFB190" s="1"/>
      <c r="XFC190" s="1"/>
    </row>
    <row r="191" spans="1:150 16226:16383" s="2" customFormat="1" ht="20.25" customHeight="1" x14ac:dyDescent="0.25">
      <c r="A191" s="143">
        <f t="shared" si="1"/>
        <v>62</v>
      </c>
      <c r="B191" s="144"/>
      <c r="C191" s="62" t="s">
        <v>329</v>
      </c>
      <c r="D191" s="100">
        <v>250</v>
      </c>
      <c r="E191" s="93">
        <f t="shared" si="0"/>
        <v>2691</v>
      </c>
      <c r="F191" s="87" t="s">
        <v>92</v>
      </c>
      <c r="G191" s="87" t="s">
        <v>92</v>
      </c>
      <c r="H191" s="103">
        <v>45856</v>
      </c>
      <c r="I191" s="1"/>
      <c r="J191" s="1"/>
      <c r="K191" s="1"/>
      <c r="L191" s="1"/>
      <c r="M191" s="1"/>
      <c r="N191" s="1"/>
      <c r="O191" s="1"/>
      <c r="P191" s="1"/>
      <c r="Q191" s="1"/>
      <c r="R191" s="1"/>
      <c r="S191" s="1"/>
      <c r="T191" s="21" t="e">
        <f t="shared" ca="1" si="14"/>
        <v>#REF!</v>
      </c>
      <c r="U191" s="21" t="e">
        <f t="shared" ca="1" si="15"/>
        <v>#REF!</v>
      </c>
      <c r="V191" s="21" t="e">
        <f t="shared" ca="1" si="15"/>
        <v>#REF!</v>
      </c>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c r="BE191" s="1"/>
      <c r="BF191" s="1"/>
      <c r="BG191" s="1"/>
      <c r="BH191" s="1"/>
      <c r="BI191" s="1"/>
      <c r="BJ191" s="1"/>
      <c r="BK191" s="1"/>
      <c r="BL191" s="1"/>
      <c r="BM191" s="1"/>
      <c r="BN191" s="1"/>
      <c r="BO191" s="1"/>
      <c r="BP191" s="1"/>
      <c r="BQ191" s="1"/>
      <c r="BR191" s="1"/>
      <c r="BS191" s="1"/>
      <c r="BT191" s="1"/>
      <c r="BU191" s="1"/>
      <c r="BV191" s="1"/>
      <c r="BW191" s="1"/>
      <c r="BX191" s="1"/>
      <c r="BY191" s="1"/>
      <c r="BZ191" s="1"/>
      <c r="CA191" s="1"/>
      <c r="CB191" s="1"/>
      <c r="CC191" s="1"/>
      <c r="CD191" s="1"/>
      <c r="CE191" s="1"/>
      <c r="CF191" s="1"/>
      <c r="CG191" s="1"/>
      <c r="CH191" s="1"/>
      <c r="CI191" s="1"/>
      <c r="CJ191" s="1"/>
      <c r="CK191" s="1"/>
      <c r="CL191" s="1"/>
      <c r="CM191" s="1"/>
      <c r="CN191" s="1"/>
      <c r="CO191" s="1"/>
      <c r="CP191" s="1"/>
      <c r="CQ191" s="1"/>
      <c r="CR191" s="1"/>
      <c r="CS191" s="1"/>
      <c r="CT191" s="1"/>
      <c r="CU191" s="1"/>
      <c r="CV191" s="1"/>
      <c r="CW191" s="1"/>
      <c r="CX191" s="1"/>
      <c r="CY191" s="1"/>
      <c r="CZ191" s="1"/>
      <c r="DA191" s="1"/>
      <c r="DB191" s="1"/>
      <c r="DC191" s="1"/>
      <c r="DD191" s="1"/>
      <c r="DE191" s="1"/>
      <c r="DF191" s="1"/>
      <c r="DG191" s="1"/>
      <c r="DH191" s="1"/>
      <c r="DI191" s="1"/>
      <c r="DJ191" s="1"/>
      <c r="DK191" s="1"/>
      <c r="DL191" s="1"/>
      <c r="DM191" s="1"/>
      <c r="DN191" s="1"/>
      <c r="DO191" s="1"/>
      <c r="DP191" s="1"/>
      <c r="DQ191" s="1"/>
      <c r="DR191" s="1"/>
      <c r="DS191" s="1"/>
      <c r="DT191" s="1"/>
      <c r="DU191" s="1"/>
      <c r="DV191" s="1"/>
      <c r="DW191" s="1"/>
      <c r="DX191" s="1"/>
      <c r="DY191" s="1"/>
      <c r="DZ191" s="1"/>
      <c r="EA191" s="1"/>
      <c r="EB191" s="1"/>
      <c r="EC191" s="1"/>
      <c r="ED191" s="1"/>
      <c r="EE191" s="1"/>
      <c r="EF191" s="1"/>
      <c r="EG191" s="1"/>
      <c r="EH191" s="1"/>
      <c r="EI191" s="1"/>
      <c r="EJ191" s="1"/>
      <c r="EK191" s="1"/>
      <c r="EL191" s="1"/>
      <c r="EM191" s="1"/>
      <c r="EN191" s="1"/>
      <c r="EO191" s="1"/>
      <c r="EP191" s="1"/>
      <c r="EQ191" s="1"/>
      <c r="ER191" s="1"/>
      <c r="ES191" s="1"/>
      <c r="ET191" s="1"/>
      <c r="WZB191" s="1"/>
      <c r="WZC191" s="1"/>
      <c r="WZD191" s="1"/>
      <c r="WZE191" s="1"/>
      <c r="WZF191" s="1"/>
      <c r="WZG191" s="1"/>
      <c r="WZH191" s="1"/>
      <c r="WZI191" s="1"/>
      <c r="WZJ191" s="1"/>
      <c r="WZK191" s="1"/>
      <c r="WZL191" s="1"/>
      <c r="WZM191" s="1"/>
      <c r="WZN191" s="1"/>
      <c r="WZO191" s="1"/>
      <c r="WZP191" s="1"/>
      <c r="WZQ191" s="1"/>
      <c r="WZR191" s="1"/>
      <c r="WZS191" s="1"/>
      <c r="WZT191" s="1"/>
      <c r="WZU191" s="1"/>
      <c r="WZV191" s="1"/>
      <c r="WZW191" s="1"/>
      <c r="WZX191" s="1"/>
      <c r="WZY191" s="1"/>
      <c r="WZZ191" s="1"/>
      <c r="XAA191" s="1"/>
      <c r="XAB191" s="1"/>
      <c r="XAC191" s="1"/>
      <c r="XAD191" s="1"/>
      <c r="XAE191" s="1"/>
      <c r="XAF191" s="1"/>
      <c r="XAG191" s="1"/>
      <c r="XAH191" s="1"/>
      <c r="XAI191" s="1"/>
      <c r="XAJ191" s="1"/>
      <c r="XAK191" s="1"/>
      <c r="XAL191" s="1"/>
      <c r="XAM191" s="1"/>
      <c r="XAN191" s="1"/>
      <c r="XAO191" s="1"/>
      <c r="XAP191" s="1"/>
      <c r="XAQ191" s="1"/>
      <c r="XAR191" s="1"/>
      <c r="XAS191" s="1"/>
      <c r="XAT191" s="1"/>
      <c r="XAU191" s="1"/>
      <c r="XAV191" s="1"/>
      <c r="XAW191" s="1"/>
      <c r="XAX191" s="1"/>
      <c r="XAY191" s="1"/>
      <c r="XAZ191" s="1"/>
      <c r="XBA191" s="1"/>
      <c r="XBB191" s="1"/>
      <c r="XBC191" s="1"/>
      <c r="XBD191" s="1"/>
      <c r="XBE191" s="1"/>
      <c r="XBF191" s="1"/>
      <c r="XBG191" s="1"/>
      <c r="XBH191" s="1"/>
      <c r="XBI191" s="1"/>
      <c r="XBJ191" s="1"/>
      <c r="XBK191" s="1"/>
      <c r="XBL191" s="1"/>
      <c r="XBM191" s="1"/>
      <c r="XBN191" s="1"/>
      <c r="XBO191" s="1"/>
      <c r="XBP191" s="1"/>
      <c r="XBQ191" s="1"/>
      <c r="XBR191" s="1"/>
      <c r="XBS191" s="1"/>
      <c r="XBT191" s="1"/>
      <c r="XBU191" s="1"/>
      <c r="XBV191" s="1"/>
      <c r="XBW191" s="1"/>
      <c r="XBX191" s="1"/>
      <c r="XBY191" s="1"/>
      <c r="XBZ191" s="1"/>
      <c r="XCA191" s="1"/>
      <c r="XCB191" s="1"/>
      <c r="XCC191" s="1"/>
      <c r="XCD191" s="1"/>
      <c r="XCE191" s="1"/>
      <c r="XCF191" s="1"/>
      <c r="XCG191" s="1"/>
      <c r="XCH191" s="1"/>
      <c r="XCI191" s="1"/>
      <c r="XCJ191" s="1"/>
      <c r="XCK191" s="1"/>
      <c r="XCL191" s="1"/>
      <c r="XCM191" s="1"/>
      <c r="XCN191" s="1"/>
      <c r="XCO191" s="1"/>
      <c r="XCP191" s="1"/>
      <c r="XCQ191" s="1"/>
      <c r="XCR191" s="1"/>
      <c r="XCS191" s="1"/>
      <c r="XCT191" s="1"/>
      <c r="XCU191" s="1"/>
      <c r="XCV191" s="1"/>
      <c r="XCW191" s="1"/>
      <c r="XCX191" s="1"/>
      <c r="XCY191" s="1"/>
      <c r="XCZ191" s="1"/>
      <c r="XDA191" s="1"/>
      <c r="XDB191" s="1"/>
      <c r="XDC191" s="1"/>
      <c r="XDD191" s="1"/>
      <c r="XDE191" s="1"/>
      <c r="XDF191" s="1"/>
      <c r="XDG191" s="1"/>
      <c r="XDH191" s="1"/>
      <c r="XDI191" s="1"/>
      <c r="XDJ191" s="1"/>
      <c r="XDK191" s="1"/>
      <c r="XDL191" s="1"/>
      <c r="XDM191" s="1"/>
      <c r="XDN191" s="1"/>
      <c r="XDO191" s="1"/>
      <c r="XDP191" s="1"/>
      <c r="XDQ191" s="1"/>
      <c r="XDR191" s="1"/>
      <c r="XDS191" s="1"/>
      <c r="XDT191" s="1"/>
      <c r="XDU191" s="1"/>
      <c r="XDV191" s="1"/>
      <c r="XDW191" s="1"/>
      <c r="XDX191" s="1"/>
      <c r="XDY191" s="1"/>
      <c r="XDZ191" s="1"/>
      <c r="XEA191" s="1"/>
      <c r="XEB191" s="1"/>
      <c r="XEC191" s="1"/>
      <c r="XED191" s="1"/>
      <c r="XEE191" s="1"/>
      <c r="XEF191" s="1"/>
      <c r="XEG191" s="1"/>
      <c r="XEH191" s="1"/>
      <c r="XEI191" s="1"/>
      <c r="XEJ191" s="1"/>
      <c r="XEK191" s="1"/>
      <c r="XEL191" s="1"/>
      <c r="XEM191" s="1"/>
      <c r="XEN191" s="1"/>
      <c r="XEO191" s="1"/>
      <c r="XEP191" s="1"/>
      <c r="XEQ191" s="1"/>
      <c r="XER191" s="1"/>
      <c r="XES191" s="1"/>
      <c r="XET191" s="1"/>
      <c r="XEU191" s="1"/>
      <c r="XEV191" s="1"/>
      <c r="XEW191" s="1"/>
      <c r="XEX191" s="1"/>
      <c r="XEY191" s="1"/>
      <c r="XEZ191" s="1"/>
      <c r="XFA191" s="1"/>
      <c r="XFB191" s="1"/>
      <c r="XFC191" s="1"/>
    </row>
    <row r="192" spans="1:150 16226:16383" s="2" customFormat="1" ht="20.25" customHeight="1" x14ac:dyDescent="0.25">
      <c r="A192" s="143">
        <f t="shared" si="1"/>
        <v>63</v>
      </c>
      <c r="B192" s="144"/>
      <c r="C192" s="62" t="s">
        <v>329</v>
      </c>
      <c r="D192" s="100">
        <v>250</v>
      </c>
      <c r="E192" s="93">
        <f t="shared" si="0"/>
        <v>2691</v>
      </c>
      <c r="F192" s="87" t="s">
        <v>92</v>
      </c>
      <c r="G192" s="87" t="s">
        <v>92</v>
      </c>
      <c r="H192" s="103">
        <v>45856</v>
      </c>
      <c r="I192" s="1"/>
      <c r="J192" s="1"/>
      <c r="K192" s="1"/>
      <c r="L192" s="1"/>
      <c r="M192" s="1"/>
      <c r="N192" s="1"/>
      <c r="O192" s="1"/>
      <c r="P192" s="1"/>
      <c r="Q192" s="1"/>
      <c r="R192" s="1"/>
      <c r="S192" s="1"/>
      <c r="T192" s="21" t="e">
        <f t="shared" ca="1" si="14"/>
        <v>#REF!</v>
      </c>
      <c r="U192" s="21" t="e">
        <f t="shared" ca="1" si="15"/>
        <v>#REF!</v>
      </c>
      <c r="V192" s="21" t="e">
        <f t="shared" ca="1" si="15"/>
        <v>#REF!</v>
      </c>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c r="BE192" s="1"/>
      <c r="BF192" s="1"/>
      <c r="BG192" s="1"/>
      <c r="BH192" s="1"/>
      <c r="BI192" s="1"/>
      <c r="BJ192" s="1"/>
      <c r="BK192" s="1"/>
      <c r="BL192" s="1"/>
      <c r="BM192" s="1"/>
      <c r="BN192" s="1"/>
      <c r="BO192" s="1"/>
      <c r="BP192" s="1"/>
      <c r="BQ192" s="1"/>
      <c r="BR192" s="1"/>
      <c r="BS192" s="1"/>
      <c r="BT192" s="1"/>
      <c r="BU192" s="1"/>
      <c r="BV192" s="1"/>
      <c r="BW192" s="1"/>
      <c r="BX192" s="1"/>
      <c r="BY192" s="1"/>
      <c r="BZ192" s="1"/>
      <c r="CA192" s="1"/>
      <c r="CB192" s="1"/>
      <c r="CC192" s="1"/>
      <c r="CD192" s="1"/>
      <c r="CE192" s="1"/>
      <c r="CF192" s="1"/>
      <c r="CG192" s="1"/>
      <c r="CH192" s="1"/>
      <c r="CI192" s="1"/>
      <c r="CJ192" s="1"/>
      <c r="CK192" s="1"/>
      <c r="CL192" s="1"/>
      <c r="CM192" s="1"/>
      <c r="CN192" s="1"/>
      <c r="CO192" s="1"/>
      <c r="CP192" s="1"/>
      <c r="CQ192" s="1"/>
      <c r="CR192" s="1"/>
      <c r="CS192" s="1"/>
      <c r="CT192" s="1"/>
      <c r="CU192" s="1"/>
      <c r="CV192" s="1"/>
      <c r="CW192" s="1"/>
      <c r="CX192" s="1"/>
      <c r="CY192" s="1"/>
      <c r="CZ192" s="1"/>
      <c r="DA192" s="1"/>
      <c r="DB192" s="1"/>
      <c r="DC192" s="1"/>
      <c r="DD192" s="1"/>
      <c r="DE192" s="1"/>
      <c r="DF192" s="1"/>
      <c r="DG192" s="1"/>
      <c r="DH192" s="1"/>
      <c r="DI192" s="1"/>
      <c r="DJ192" s="1"/>
      <c r="DK192" s="1"/>
      <c r="DL192" s="1"/>
      <c r="DM192" s="1"/>
      <c r="DN192" s="1"/>
      <c r="DO192" s="1"/>
      <c r="DP192" s="1"/>
      <c r="DQ192" s="1"/>
      <c r="DR192" s="1"/>
      <c r="DS192" s="1"/>
      <c r="DT192" s="1"/>
      <c r="DU192" s="1"/>
      <c r="DV192" s="1"/>
      <c r="DW192" s="1"/>
      <c r="DX192" s="1"/>
      <c r="DY192" s="1"/>
      <c r="DZ192" s="1"/>
      <c r="EA192" s="1"/>
      <c r="EB192" s="1"/>
      <c r="EC192" s="1"/>
      <c r="ED192" s="1"/>
      <c r="EE192" s="1"/>
      <c r="EF192" s="1"/>
      <c r="EG192" s="1"/>
      <c r="EH192" s="1"/>
      <c r="EI192" s="1"/>
      <c r="EJ192" s="1"/>
      <c r="EK192" s="1"/>
      <c r="EL192" s="1"/>
      <c r="EM192" s="1"/>
      <c r="EN192" s="1"/>
      <c r="EO192" s="1"/>
      <c r="EP192" s="1"/>
      <c r="EQ192" s="1"/>
      <c r="ER192" s="1"/>
      <c r="ES192" s="1"/>
      <c r="ET192" s="1"/>
      <c r="WZB192" s="1"/>
      <c r="WZC192" s="1"/>
      <c r="WZD192" s="1"/>
      <c r="WZE192" s="1"/>
      <c r="WZF192" s="1"/>
      <c r="WZG192" s="1"/>
      <c r="WZH192" s="1"/>
      <c r="WZI192" s="1"/>
      <c r="WZJ192" s="1"/>
      <c r="WZK192" s="1"/>
      <c r="WZL192" s="1"/>
      <c r="WZM192" s="1"/>
      <c r="WZN192" s="1"/>
      <c r="WZO192" s="1"/>
      <c r="WZP192" s="1"/>
      <c r="WZQ192" s="1"/>
      <c r="WZR192" s="1"/>
      <c r="WZS192" s="1"/>
      <c r="WZT192" s="1"/>
      <c r="WZU192" s="1"/>
      <c r="WZV192" s="1"/>
      <c r="WZW192" s="1"/>
      <c r="WZX192" s="1"/>
      <c r="WZY192" s="1"/>
      <c r="WZZ192" s="1"/>
      <c r="XAA192" s="1"/>
      <c r="XAB192" s="1"/>
      <c r="XAC192" s="1"/>
      <c r="XAD192" s="1"/>
      <c r="XAE192" s="1"/>
      <c r="XAF192" s="1"/>
      <c r="XAG192" s="1"/>
      <c r="XAH192" s="1"/>
      <c r="XAI192" s="1"/>
      <c r="XAJ192" s="1"/>
      <c r="XAK192" s="1"/>
      <c r="XAL192" s="1"/>
      <c r="XAM192" s="1"/>
      <c r="XAN192" s="1"/>
      <c r="XAO192" s="1"/>
      <c r="XAP192" s="1"/>
      <c r="XAQ192" s="1"/>
      <c r="XAR192" s="1"/>
      <c r="XAS192" s="1"/>
      <c r="XAT192" s="1"/>
      <c r="XAU192" s="1"/>
      <c r="XAV192" s="1"/>
      <c r="XAW192" s="1"/>
      <c r="XAX192" s="1"/>
      <c r="XAY192" s="1"/>
      <c r="XAZ192" s="1"/>
      <c r="XBA192" s="1"/>
      <c r="XBB192" s="1"/>
      <c r="XBC192" s="1"/>
      <c r="XBD192" s="1"/>
      <c r="XBE192" s="1"/>
      <c r="XBF192" s="1"/>
      <c r="XBG192" s="1"/>
      <c r="XBH192" s="1"/>
      <c r="XBI192" s="1"/>
      <c r="XBJ192" s="1"/>
      <c r="XBK192" s="1"/>
      <c r="XBL192" s="1"/>
      <c r="XBM192" s="1"/>
      <c r="XBN192" s="1"/>
      <c r="XBO192" s="1"/>
      <c r="XBP192" s="1"/>
      <c r="XBQ192" s="1"/>
      <c r="XBR192" s="1"/>
      <c r="XBS192" s="1"/>
      <c r="XBT192" s="1"/>
      <c r="XBU192" s="1"/>
      <c r="XBV192" s="1"/>
      <c r="XBW192" s="1"/>
      <c r="XBX192" s="1"/>
      <c r="XBY192" s="1"/>
      <c r="XBZ192" s="1"/>
      <c r="XCA192" s="1"/>
      <c r="XCB192" s="1"/>
      <c r="XCC192" s="1"/>
      <c r="XCD192" s="1"/>
      <c r="XCE192" s="1"/>
      <c r="XCF192" s="1"/>
      <c r="XCG192" s="1"/>
      <c r="XCH192" s="1"/>
      <c r="XCI192" s="1"/>
      <c r="XCJ192" s="1"/>
      <c r="XCK192" s="1"/>
      <c r="XCL192" s="1"/>
      <c r="XCM192" s="1"/>
      <c r="XCN192" s="1"/>
      <c r="XCO192" s="1"/>
      <c r="XCP192" s="1"/>
      <c r="XCQ192" s="1"/>
      <c r="XCR192" s="1"/>
      <c r="XCS192" s="1"/>
      <c r="XCT192" s="1"/>
      <c r="XCU192" s="1"/>
      <c r="XCV192" s="1"/>
      <c r="XCW192" s="1"/>
      <c r="XCX192" s="1"/>
      <c r="XCY192" s="1"/>
      <c r="XCZ192" s="1"/>
      <c r="XDA192" s="1"/>
      <c r="XDB192" s="1"/>
      <c r="XDC192" s="1"/>
      <c r="XDD192" s="1"/>
      <c r="XDE192" s="1"/>
      <c r="XDF192" s="1"/>
      <c r="XDG192" s="1"/>
      <c r="XDH192" s="1"/>
      <c r="XDI192" s="1"/>
      <c r="XDJ192" s="1"/>
      <c r="XDK192" s="1"/>
      <c r="XDL192" s="1"/>
      <c r="XDM192" s="1"/>
      <c r="XDN192" s="1"/>
      <c r="XDO192" s="1"/>
      <c r="XDP192" s="1"/>
      <c r="XDQ192" s="1"/>
      <c r="XDR192" s="1"/>
      <c r="XDS192" s="1"/>
      <c r="XDT192" s="1"/>
      <c r="XDU192" s="1"/>
      <c r="XDV192" s="1"/>
      <c r="XDW192" s="1"/>
      <c r="XDX192" s="1"/>
      <c r="XDY192" s="1"/>
      <c r="XDZ192" s="1"/>
      <c r="XEA192" s="1"/>
      <c r="XEB192" s="1"/>
      <c r="XEC192" s="1"/>
      <c r="XED192" s="1"/>
      <c r="XEE192" s="1"/>
      <c r="XEF192" s="1"/>
      <c r="XEG192" s="1"/>
      <c r="XEH192" s="1"/>
      <c r="XEI192" s="1"/>
      <c r="XEJ192" s="1"/>
      <c r="XEK192" s="1"/>
      <c r="XEL192" s="1"/>
      <c r="XEM192" s="1"/>
      <c r="XEN192" s="1"/>
      <c r="XEO192" s="1"/>
      <c r="XEP192" s="1"/>
      <c r="XEQ192" s="1"/>
      <c r="XER192" s="1"/>
      <c r="XES192" s="1"/>
      <c r="XET192" s="1"/>
      <c r="XEU192" s="1"/>
      <c r="XEV192" s="1"/>
      <c r="XEW192" s="1"/>
      <c r="XEX192" s="1"/>
      <c r="XEY192" s="1"/>
      <c r="XEZ192" s="1"/>
      <c r="XFA192" s="1"/>
      <c r="XFB192" s="1"/>
      <c r="XFC192" s="1"/>
    </row>
    <row r="193" spans="1:150 16226:16383" s="2" customFormat="1" ht="20.25" customHeight="1" x14ac:dyDescent="0.25">
      <c r="A193" s="143">
        <f t="shared" si="1"/>
        <v>64</v>
      </c>
      <c r="B193" s="144"/>
      <c r="C193" s="62" t="s">
        <v>329</v>
      </c>
      <c r="D193" s="100">
        <v>242.27</v>
      </c>
      <c r="E193" s="93">
        <f t="shared" si="0"/>
        <v>2607.7942800000001</v>
      </c>
      <c r="F193" s="87" t="s">
        <v>92</v>
      </c>
      <c r="G193" s="87" t="s">
        <v>92</v>
      </c>
      <c r="H193" s="103">
        <v>45856</v>
      </c>
      <c r="I193" s="1"/>
      <c r="J193" s="1"/>
      <c r="K193" s="1"/>
      <c r="L193" s="1"/>
      <c r="M193" s="1"/>
      <c r="N193" s="1"/>
      <c r="O193" s="1"/>
      <c r="P193" s="1"/>
      <c r="Q193" s="1"/>
      <c r="R193" s="1"/>
      <c r="S193" s="1"/>
      <c r="T193" s="21" t="e">
        <f t="shared" ca="1" si="14"/>
        <v>#REF!</v>
      </c>
      <c r="U193" s="21" t="e">
        <f t="shared" ca="1" si="15"/>
        <v>#REF!</v>
      </c>
      <c r="V193" s="21" t="e">
        <f t="shared" ca="1" si="15"/>
        <v>#REF!</v>
      </c>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c r="BE193" s="1"/>
      <c r="BF193" s="1"/>
      <c r="BG193" s="1"/>
      <c r="BH193" s="1"/>
      <c r="BI193" s="1"/>
      <c r="BJ193" s="1"/>
      <c r="BK193" s="1"/>
      <c r="BL193" s="1"/>
      <c r="BM193" s="1"/>
      <c r="BN193" s="1"/>
      <c r="BO193" s="1"/>
      <c r="BP193" s="1"/>
      <c r="BQ193" s="1"/>
      <c r="BR193" s="1"/>
      <c r="BS193" s="1"/>
      <c r="BT193" s="1"/>
      <c r="BU193" s="1"/>
      <c r="BV193" s="1"/>
      <c r="BW193" s="1"/>
      <c r="BX193" s="1"/>
      <c r="BY193" s="1"/>
      <c r="BZ193" s="1"/>
      <c r="CA193" s="1"/>
      <c r="CB193" s="1"/>
      <c r="CC193" s="1"/>
      <c r="CD193" s="1"/>
      <c r="CE193" s="1"/>
      <c r="CF193" s="1"/>
      <c r="CG193" s="1"/>
      <c r="CH193" s="1"/>
      <c r="CI193" s="1"/>
      <c r="CJ193" s="1"/>
      <c r="CK193" s="1"/>
      <c r="CL193" s="1"/>
      <c r="CM193" s="1"/>
      <c r="CN193" s="1"/>
      <c r="CO193" s="1"/>
      <c r="CP193" s="1"/>
      <c r="CQ193" s="1"/>
      <c r="CR193" s="1"/>
      <c r="CS193" s="1"/>
      <c r="CT193" s="1"/>
      <c r="CU193" s="1"/>
      <c r="CV193" s="1"/>
      <c r="CW193" s="1"/>
      <c r="CX193" s="1"/>
      <c r="CY193" s="1"/>
      <c r="CZ193" s="1"/>
      <c r="DA193" s="1"/>
      <c r="DB193" s="1"/>
      <c r="DC193" s="1"/>
      <c r="DD193" s="1"/>
      <c r="DE193" s="1"/>
      <c r="DF193" s="1"/>
      <c r="DG193" s="1"/>
      <c r="DH193" s="1"/>
      <c r="DI193" s="1"/>
      <c r="DJ193" s="1"/>
      <c r="DK193" s="1"/>
      <c r="DL193" s="1"/>
      <c r="DM193" s="1"/>
      <c r="DN193" s="1"/>
      <c r="DO193" s="1"/>
      <c r="DP193" s="1"/>
      <c r="DQ193" s="1"/>
      <c r="DR193" s="1"/>
      <c r="DS193" s="1"/>
      <c r="DT193" s="1"/>
      <c r="DU193" s="1"/>
      <c r="DV193" s="1"/>
      <c r="DW193" s="1"/>
      <c r="DX193" s="1"/>
      <c r="DY193" s="1"/>
      <c r="DZ193" s="1"/>
      <c r="EA193" s="1"/>
      <c r="EB193" s="1"/>
      <c r="EC193" s="1"/>
      <c r="ED193" s="1"/>
      <c r="EE193" s="1"/>
      <c r="EF193" s="1"/>
      <c r="EG193" s="1"/>
      <c r="EH193" s="1"/>
      <c r="EI193" s="1"/>
      <c r="EJ193" s="1"/>
      <c r="EK193" s="1"/>
      <c r="EL193" s="1"/>
      <c r="EM193" s="1"/>
      <c r="EN193" s="1"/>
      <c r="EO193" s="1"/>
      <c r="EP193" s="1"/>
      <c r="EQ193" s="1"/>
      <c r="ER193" s="1"/>
      <c r="ES193" s="1"/>
      <c r="ET193" s="1"/>
      <c r="WZB193" s="1"/>
      <c r="WZC193" s="1"/>
      <c r="WZD193" s="1"/>
      <c r="WZE193" s="1"/>
      <c r="WZF193" s="1"/>
      <c r="WZG193" s="1"/>
      <c r="WZH193" s="1"/>
      <c r="WZI193" s="1"/>
      <c r="WZJ193" s="1"/>
      <c r="WZK193" s="1"/>
      <c r="WZL193" s="1"/>
      <c r="WZM193" s="1"/>
      <c r="WZN193" s="1"/>
      <c r="WZO193" s="1"/>
      <c r="WZP193" s="1"/>
      <c r="WZQ193" s="1"/>
      <c r="WZR193" s="1"/>
      <c r="WZS193" s="1"/>
      <c r="WZT193" s="1"/>
      <c r="WZU193" s="1"/>
      <c r="WZV193" s="1"/>
      <c r="WZW193" s="1"/>
      <c r="WZX193" s="1"/>
      <c r="WZY193" s="1"/>
      <c r="WZZ193" s="1"/>
      <c r="XAA193" s="1"/>
      <c r="XAB193" s="1"/>
      <c r="XAC193" s="1"/>
      <c r="XAD193" s="1"/>
      <c r="XAE193" s="1"/>
      <c r="XAF193" s="1"/>
      <c r="XAG193" s="1"/>
      <c r="XAH193" s="1"/>
      <c r="XAI193" s="1"/>
      <c r="XAJ193" s="1"/>
      <c r="XAK193" s="1"/>
      <c r="XAL193" s="1"/>
      <c r="XAM193" s="1"/>
      <c r="XAN193" s="1"/>
      <c r="XAO193" s="1"/>
      <c r="XAP193" s="1"/>
      <c r="XAQ193" s="1"/>
      <c r="XAR193" s="1"/>
      <c r="XAS193" s="1"/>
      <c r="XAT193" s="1"/>
      <c r="XAU193" s="1"/>
      <c r="XAV193" s="1"/>
      <c r="XAW193" s="1"/>
      <c r="XAX193" s="1"/>
      <c r="XAY193" s="1"/>
      <c r="XAZ193" s="1"/>
      <c r="XBA193" s="1"/>
      <c r="XBB193" s="1"/>
      <c r="XBC193" s="1"/>
      <c r="XBD193" s="1"/>
      <c r="XBE193" s="1"/>
      <c r="XBF193" s="1"/>
      <c r="XBG193" s="1"/>
      <c r="XBH193" s="1"/>
      <c r="XBI193" s="1"/>
      <c r="XBJ193" s="1"/>
      <c r="XBK193" s="1"/>
      <c r="XBL193" s="1"/>
      <c r="XBM193" s="1"/>
      <c r="XBN193" s="1"/>
      <c r="XBO193" s="1"/>
      <c r="XBP193" s="1"/>
      <c r="XBQ193" s="1"/>
      <c r="XBR193" s="1"/>
      <c r="XBS193" s="1"/>
      <c r="XBT193" s="1"/>
      <c r="XBU193" s="1"/>
      <c r="XBV193" s="1"/>
      <c r="XBW193" s="1"/>
      <c r="XBX193" s="1"/>
      <c r="XBY193" s="1"/>
      <c r="XBZ193" s="1"/>
      <c r="XCA193" s="1"/>
      <c r="XCB193" s="1"/>
      <c r="XCC193" s="1"/>
      <c r="XCD193" s="1"/>
      <c r="XCE193" s="1"/>
      <c r="XCF193" s="1"/>
      <c r="XCG193" s="1"/>
      <c r="XCH193" s="1"/>
      <c r="XCI193" s="1"/>
      <c r="XCJ193" s="1"/>
      <c r="XCK193" s="1"/>
      <c r="XCL193" s="1"/>
      <c r="XCM193" s="1"/>
      <c r="XCN193" s="1"/>
      <c r="XCO193" s="1"/>
      <c r="XCP193" s="1"/>
      <c r="XCQ193" s="1"/>
      <c r="XCR193" s="1"/>
      <c r="XCS193" s="1"/>
      <c r="XCT193" s="1"/>
      <c r="XCU193" s="1"/>
      <c r="XCV193" s="1"/>
      <c r="XCW193" s="1"/>
      <c r="XCX193" s="1"/>
      <c r="XCY193" s="1"/>
      <c r="XCZ193" s="1"/>
      <c r="XDA193" s="1"/>
      <c r="XDB193" s="1"/>
      <c r="XDC193" s="1"/>
      <c r="XDD193" s="1"/>
      <c r="XDE193" s="1"/>
      <c r="XDF193" s="1"/>
      <c r="XDG193" s="1"/>
      <c r="XDH193" s="1"/>
      <c r="XDI193" s="1"/>
      <c r="XDJ193" s="1"/>
      <c r="XDK193" s="1"/>
      <c r="XDL193" s="1"/>
      <c r="XDM193" s="1"/>
      <c r="XDN193" s="1"/>
      <c r="XDO193" s="1"/>
      <c r="XDP193" s="1"/>
      <c r="XDQ193" s="1"/>
      <c r="XDR193" s="1"/>
      <c r="XDS193" s="1"/>
      <c r="XDT193" s="1"/>
      <c r="XDU193" s="1"/>
      <c r="XDV193" s="1"/>
      <c r="XDW193" s="1"/>
      <c r="XDX193" s="1"/>
      <c r="XDY193" s="1"/>
      <c r="XDZ193" s="1"/>
      <c r="XEA193" s="1"/>
      <c r="XEB193" s="1"/>
      <c r="XEC193" s="1"/>
      <c r="XED193" s="1"/>
      <c r="XEE193" s="1"/>
      <c r="XEF193" s="1"/>
      <c r="XEG193" s="1"/>
      <c r="XEH193" s="1"/>
      <c r="XEI193" s="1"/>
      <c r="XEJ193" s="1"/>
      <c r="XEK193" s="1"/>
      <c r="XEL193" s="1"/>
      <c r="XEM193" s="1"/>
      <c r="XEN193" s="1"/>
      <c r="XEO193" s="1"/>
      <c r="XEP193" s="1"/>
      <c r="XEQ193" s="1"/>
      <c r="XER193" s="1"/>
      <c r="XES193" s="1"/>
      <c r="XET193" s="1"/>
      <c r="XEU193" s="1"/>
      <c r="XEV193" s="1"/>
      <c r="XEW193" s="1"/>
      <c r="XEX193" s="1"/>
      <c r="XEY193" s="1"/>
      <c r="XEZ193" s="1"/>
      <c r="XFA193" s="1"/>
      <c r="XFB193" s="1"/>
      <c r="XFC193" s="1"/>
    </row>
    <row r="194" spans="1:150 16226:16383" s="2" customFormat="1" ht="20.25" customHeight="1" x14ac:dyDescent="0.25">
      <c r="A194" s="143">
        <f t="shared" si="1"/>
        <v>65</v>
      </c>
      <c r="B194" s="144"/>
      <c r="C194" s="62" t="s">
        <v>329</v>
      </c>
      <c r="D194" s="100">
        <v>242.27</v>
      </c>
      <c r="E194" s="93">
        <f t="shared" si="0"/>
        <v>2607.7942800000001</v>
      </c>
      <c r="F194" s="87" t="s">
        <v>92</v>
      </c>
      <c r="G194" s="87" t="s">
        <v>92</v>
      </c>
      <c r="H194" s="103">
        <v>45856</v>
      </c>
      <c r="I194" s="1"/>
      <c r="J194" s="1"/>
      <c r="K194" s="1"/>
      <c r="L194" s="1"/>
      <c r="M194" s="1"/>
      <c r="N194" s="1"/>
      <c r="O194" s="1"/>
      <c r="P194" s="1"/>
      <c r="Q194" s="1"/>
      <c r="R194" s="1"/>
      <c r="S194" s="1"/>
      <c r="T194" s="21" t="e">
        <f t="shared" ca="1" si="14"/>
        <v>#REF!</v>
      </c>
      <c r="U194" s="21" t="e">
        <f t="shared" ca="1" si="15"/>
        <v>#REF!</v>
      </c>
      <c r="V194" s="21" t="e">
        <f t="shared" ca="1" si="15"/>
        <v>#REF!</v>
      </c>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c r="BE194" s="1"/>
      <c r="BF194" s="1"/>
      <c r="BG194" s="1"/>
      <c r="BH194" s="1"/>
      <c r="BI194" s="1"/>
      <c r="BJ194" s="1"/>
      <c r="BK194" s="1"/>
      <c r="BL194" s="1"/>
      <c r="BM194" s="1"/>
      <c r="BN194" s="1"/>
      <c r="BO194" s="1"/>
      <c r="BP194" s="1"/>
      <c r="BQ194" s="1"/>
      <c r="BR194" s="1"/>
      <c r="BS194" s="1"/>
      <c r="BT194" s="1"/>
      <c r="BU194" s="1"/>
      <c r="BV194" s="1"/>
      <c r="BW194" s="1"/>
      <c r="BX194" s="1"/>
      <c r="BY194" s="1"/>
      <c r="BZ194" s="1"/>
      <c r="CA194" s="1"/>
      <c r="CB194" s="1"/>
      <c r="CC194" s="1"/>
      <c r="CD194" s="1"/>
      <c r="CE194" s="1"/>
      <c r="CF194" s="1"/>
      <c r="CG194" s="1"/>
      <c r="CH194" s="1"/>
      <c r="CI194" s="1"/>
      <c r="CJ194" s="1"/>
      <c r="CK194" s="1"/>
      <c r="CL194" s="1"/>
      <c r="CM194" s="1"/>
      <c r="CN194" s="1"/>
      <c r="CO194" s="1"/>
      <c r="CP194" s="1"/>
      <c r="CQ194" s="1"/>
      <c r="CR194" s="1"/>
      <c r="CS194" s="1"/>
      <c r="CT194" s="1"/>
      <c r="CU194" s="1"/>
      <c r="CV194" s="1"/>
      <c r="CW194" s="1"/>
      <c r="CX194" s="1"/>
      <c r="CY194" s="1"/>
      <c r="CZ194" s="1"/>
      <c r="DA194" s="1"/>
      <c r="DB194" s="1"/>
      <c r="DC194" s="1"/>
      <c r="DD194" s="1"/>
      <c r="DE194" s="1"/>
      <c r="DF194" s="1"/>
      <c r="DG194" s="1"/>
      <c r="DH194" s="1"/>
      <c r="DI194" s="1"/>
      <c r="DJ194" s="1"/>
      <c r="DK194" s="1"/>
      <c r="DL194" s="1"/>
      <c r="DM194" s="1"/>
      <c r="DN194" s="1"/>
      <c r="DO194" s="1"/>
      <c r="DP194" s="1"/>
      <c r="DQ194" s="1"/>
      <c r="DR194" s="1"/>
      <c r="DS194" s="1"/>
      <c r="DT194" s="1"/>
      <c r="DU194" s="1"/>
      <c r="DV194" s="1"/>
      <c r="DW194" s="1"/>
      <c r="DX194" s="1"/>
      <c r="DY194" s="1"/>
      <c r="DZ194" s="1"/>
      <c r="EA194" s="1"/>
      <c r="EB194" s="1"/>
      <c r="EC194" s="1"/>
      <c r="ED194" s="1"/>
      <c r="EE194" s="1"/>
      <c r="EF194" s="1"/>
      <c r="EG194" s="1"/>
      <c r="EH194" s="1"/>
      <c r="EI194" s="1"/>
      <c r="EJ194" s="1"/>
      <c r="EK194" s="1"/>
      <c r="EL194" s="1"/>
      <c r="EM194" s="1"/>
      <c r="EN194" s="1"/>
      <c r="EO194" s="1"/>
      <c r="EP194" s="1"/>
      <c r="EQ194" s="1"/>
      <c r="ER194" s="1"/>
      <c r="ES194" s="1"/>
      <c r="ET194" s="1"/>
      <c r="WZB194" s="1"/>
      <c r="WZC194" s="1"/>
      <c r="WZD194" s="1"/>
      <c r="WZE194" s="1"/>
      <c r="WZF194" s="1"/>
      <c r="WZG194" s="1"/>
      <c r="WZH194" s="1"/>
      <c r="WZI194" s="1"/>
      <c r="WZJ194" s="1"/>
      <c r="WZK194" s="1"/>
      <c r="WZL194" s="1"/>
      <c r="WZM194" s="1"/>
      <c r="WZN194" s="1"/>
      <c r="WZO194" s="1"/>
      <c r="WZP194" s="1"/>
      <c r="WZQ194" s="1"/>
      <c r="WZR194" s="1"/>
      <c r="WZS194" s="1"/>
      <c r="WZT194" s="1"/>
      <c r="WZU194" s="1"/>
      <c r="WZV194" s="1"/>
      <c r="WZW194" s="1"/>
      <c r="WZX194" s="1"/>
      <c r="WZY194" s="1"/>
      <c r="WZZ194" s="1"/>
      <c r="XAA194" s="1"/>
      <c r="XAB194" s="1"/>
      <c r="XAC194" s="1"/>
      <c r="XAD194" s="1"/>
      <c r="XAE194" s="1"/>
      <c r="XAF194" s="1"/>
      <c r="XAG194" s="1"/>
      <c r="XAH194" s="1"/>
      <c r="XAI194" s="1"/>
      <c r="XAJ194" s="1"/>
      <c r="XAK194" s="1"/>
      <c r="XAL194" s="1"/>
      <c r="XAM194" s="1"/>
      <c r="XAN194" s="1"/>
      <c r="XAO194" s="1"/>
      <c r="XAP194" s="1"/>
      <c r="XAQ194" s="1"/>
      <c r="XAR194" s="1"/>
      <c r="XAS194" s="1"/>
      <c r="XAT194" s="1"/>
      <c r="XAU194" s="1"/>
      <c r="XAV194" s="1"/>
      <c r="XAW194" s="1"/>
      <c r="XAX194" s="1"/>
      <c r="XAY194" s="1"/>
      <c r="XAZ194" s="1"/>
      <c r="XBA194" s="1"/>
      <c r="XBB194" s="1"/>
      <c r="XBC194" s="1"/>
      <c r="XBD194" s="1"/>
      <c r="XBE194" s="1"/>
      <c r="XBF194" s="1"/>
      <c r="XBG194" s="1"/>
      <c r="XBH194" s="1"/>
      <c r="XBI194" s="1"/>
      <c r="XBJ194" s="1"/>
      <c r="XBK194" s="1"/>
      <c r="XBL194" s="1"/>
      <c r="XBM194" s="1"/>
      <c r="XBN194" s="1"/>
      <c r="XBO194" s="1"/>
      <c r="XBP194" s="1"/>
      <c r="XBQ194" s="1"/>
      <c r="XBR194" s="1"/>
      <c r="XBS194" s="1"/>
      <c r="XBT194" s="1"/>
      <c r="XBU194" s="1"/>
      <c r="XBV194" s="1"/>
      <c r="XBW194" s="1"/>
      <c r="XBX194" s="1"/>
      <c r="XBY194" s="1"/>
      <c r="XBZ194" s="1"/>
      <c r="XCA194" s="1"/>
      <c r="XCB194" s="1"/>
      <c r="XCC194" s="1"/>
      <c r="XCD194" s="1"/>
      <c r="XCE194" s="1"/>
      <c r="XCF194" s="1"/>
      <c r="XCG194" s="1"/>
      <c r="XCH194" s="1"/>
      <c r="XCI194" s="1"/>
      <c r="XCJ194" s="1"/>
      <c r="XCK194" s="1"/>
      <c r="XCL194" s="1"/>
      <c r="XCM194" s="1"/>
      <c r="XCN194" s="1"/>
      <c r="XCO194" s="1"/>
      <c r="XCP194" s="1"/>
      <c r="XCQ194" s="1"/>
      <c r="XCR194" s="1"/>
      <c r="XCS194" s="1"/>
      <c r="XCT194" s="1"/>
      <c r="XCU194" s="1"/>
      <c r="XCV194" s="1"/>
      <c r="XCW194" s="1"/>
      <c r="XCX194" s="1"/>
      <c r="XCY194" s="1"/>
      <c r="XCZ194" s="1"/>
      <c r="XDA194" s="1"/>
      <c r="XDB194" s="1"/>
      <c r="XDC194" s="1"/>
      <c r="XDD194" s="1"/>
      <c r="XDE194" s="1"/>
      <c r="XDF194" s="1"/>
      <c r="XDG194" s="1"/>
      <c r="XDH194" s="1"/>
      <c r="XDI194" s="1"/>
      <c r="XDJ194" s="1"/>
      <c r="XDK194" s="1"/>
      <c r="XDL194" s="1"/>
      <c r="XDM194" s="1"/>
      <c r="XDN194" s="1"/>
      <c r="XDO194" s="1"/>
      <c r="XDP194" s="1"/>
      <c r="XDQ194" s="1"/>
      <c r="XDR194" s="1"/>
      <c r="XDS194" s="1"/>
      <c r="XDT194" s="1"/>
      <c r="XDU194" s="1"/>
      <c r="XDV194" s="1"/>
      <c r="XDW194" s="1"/>
      <c r="XDX194" s="1"/>
      <c r="XDY194" s="1"/>
      <c r="XDZ194" s="1"/>
      <c r="XEA194" s="1"/>
      <c r="XEB194" s="1"/>
      <c r="XEC194" s="1"/>
      <c r="XED194" s="1"/>
      <c r="XEE194" s="1"/>
      <c r="XEF194" s="1"/>
      <c r="XEG194" s="1"/>
      <c r="XEH194" s="1"/>
      <c r="XEI194" s="1"/>
      <c r="XEJ194" s="1"/>
      <c r="XEK194" s="1"/>
      <c r="XEL194" s="1"/>
      <c r="XEM194" s="1"/>
      <c r="XEN194" s="1"/>
      <c r="XEO194" s="1"/>
      <c r="XEP194" s="1"/>
      <c r="XEQ194" s="1"/>
      <c r="XER194" s="1"/>
      <c r="XES194" s="1"/>
      <c r="XET194" s="1"/>
      <c r="XEU194" s="1"/>
      <c r="XEV194" s="1"/>
      <c r="XEW194" s="1"/>
      <c r="XEX194" s="1"/>
      <c r="XEY194" s="1"/>
      <c r="XEZ194" s="1"/>
      <c r="XFA194" s="1"/>
      <c r="XFB194" s="1"/>
      <c r="XFC194" s="1"/>
    </row>
    <row r="195" spans="1:150 16226:16383" s="2" customFormat="1" ht="20.25" customHeight="1" x14ac:dyDescent="0.25">
      <c r="A195" s="143">
        <f t="shared" si="1"/>
        <v>66</v>
      </c>
      <c r="B195" s="144"/>
      <c r="C195" s="62" t="s">
        <v>329</v>
      </c>
      <c r="D195" s="100">
        <v>250</v>
      </c>
      <c r="E195" s="93">
        <f t="shared" ref="E195:E258" si="16">D195*10.764</f>
        <v>2691</v>
      </c>
      <c r="F195" s="87" t="s">
        <v>92</v>
      </c>
      <c r="G195" s="87" t="s">
        <v>92</v>
      </c>
      <c r="H195" s="103">
        <v>45856</v>
      </c>
      <c r="I195" s="1"/>
      <c r="J195" s="1"/>
      <c r="K195" s="1"/>
      <c r="L195" s="1"/>
      <c r="M195" s="1"/>
      <c r="N195" s="1"/>
      <c r="O195" s="1"/>
      <c r="P195" s="1"/>
      <c r="Q195" s="1"/>
      <c r="R195" s="1"/>
      <c r="S195" s="1"/>
      <c r="T195" s="21" t="e">
        <f ca="1">U195&amp;""&amp;" &amp; "&amp;""&amp;V195</f>
        <v>#REF!</v>
      </c>
      <c r="U195"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195"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c r="BE195" s="1"/>
      <c r="BF195" s="1"/>
      <c r="BG195" s="1"/>
      <c r="BH195" s="1"/>
      <c r="BI195" s="1"/>
      <c r="BJ195" s="1"/>
      <c r="BK195" s="1"/>
      <c r="BL195" s="1"/>
      <c r="BM195" s="1"/>
      <c r="BN195" s="1"/>
      <c r="BO195" s="1"/>
      <c r="BP195" s="1"/>
      <c r="BQ195" s="1"/>
      <c r="BR195" s="1"/>
      <c r="BS195" s="1"/>
      <c r="BT195" s="1"/>
      <c r="BU195" s="1"/>
      <c r="BV195" s="1"/>
      <c r="BW195" s="1"/>
      <c r="BX195" s="1"/>
      <c r="BY195" s="1"/>
      <c r="BZ195" s="1"/>
      <c r="CA195" s="1"/>
      <c r="CB195" s="1"/>
      <c r="CC195" s="1"/>
      <c r="CD195" s="1"/>
      <c r="CE195" s="1"/>
      <c r="CF195" s="1"/>
      <c r="CG195" s="1"/>
      <c r="CH195" s="1"/>
      <c r="CI195" s="1"/>
      <c r="CJ195" s="1"/>
      <c r="CK195" s="1"/>
      <c r="CL195" s="1"/>
      <c r="CM195" s="1"/>
      <c r="CN195" s="1"/>
      <c r="CO195" s="1"/>
      <c r="CP195" s="1"/>
      <c r="CQ195" s="1"/>
      <c r="CR195" s="1"/>
      <c r="CS195" s="1"/>
      <c r="CT195" s="1"/>
      <c r="CU195" s="1"/>
      <c r="CV195" s="1"/>
      <c r="CW195" s="1"/>
      <c r="CX195" s="1"/>
      <c r="CY195" s="1"/>
      <c r="CZ195" s="1"/>
      <c r="DA195" s="1"/>
      <c r="DB195" s="1"/>
      <c r="DC195" s="1"/>
      <c r="DD195" s="1"/>
      <c r="DE195" s="1"/>
      <c r="DF195" s="1"/>
      <c r="DG195" s="1"/>
      <c r="DH195" s="1"/>
      <c r="DI195" s="1"/>
      <c r="DJ195" s="1"/>
      <c r="DK195" s="1"/>
      <c r="DL195" s="1"/>
      <c r="DM195" s="1"/>
      <c r="DN195" s="1"/>
      <c r="DO195" s="1"/>
      <c r="DP195" s="1"/>
      <c r="DQ195" s="1"/>
      <c r="DR195" s="1"/>
      <c r="DS195" s="1"/>
      <c r="DT195" s="1"/>
      <c r="DU195" s="1"/>
      <c r="DV195" s="1"/>
      <c r="DW195" s="1"/>
      <c r="DX195" s="1"/>
      <c r="DY195" s="1"/>
      <c r="DZ195" s="1"/>
      <c r="EA195" s="1"/>
      <c r="EB195" s="1"/>
      <c r="EC195" s="1"/>
      <c r="ED195" s="1"/>
      <c r="EE195" s="1"/>
      <c r="EF195" s="1"/>
      <c r="EG195" s="1"/>
      <c r="EH195" s="1"/>
      <c r="EI195" s="1"/>
      <c r="EJ195" s="1"/>
      <c r="EK195" s="1"/>
      <c r="EL195" s="1"/>
      <c r="EM195" s="1"/>
      <c r="EN195" s="1"/>
      <c r="EO195" s="1"/>
      <c r="EP195" s="1"/>
      <c r="EQ195" s="1"/>
      <c r="ER195" s="1"/>
      <c r="ES195" s="1"/>
      <c r="ET195" s="1"/>
      <c r="WZB195" s="1"/>
      <c r="WZC195" s="1"/>
      <c r="WZD195" s="1"/>
      <c r="WZE195" s="1"/>
      <c r="WZF195" s="1"/>
      <c r="WZG195" s="1"/>
      <c r="WZH195" s="1"/>
      <c r="WZI195" s="1"/>
      <c r="WZJ195" s="1"/>
      <c r="WZK195" s="1"/>
      <c r="WZL195" s="1"/>
      <c r="WZM195" s="1"/>
      <c r="WZN195" s="1"/>
      <c r="WZO195" s="1"/>
      <c r="WZP195" s="1"/>
      <c r="WZQ195" s="1"/>
      <c r="WZR195" s="1"/>
      <c r="WZS195" s="1"/>
      <c r="WZT195" s="1"/>
      <c r="WZU195" s="1"/>
      <c r="WZV195" s="1"/>
      <c r="WZW195" s="1"/>
      <c r="WZX195" s="1"/>
      <c r="WZY195" s="1"/>
      <c r="WZZ195" s="1"/>
      <c r="XAA195" s="1"/>
      <c r="XAB195" s="1"/>
      <c r="XAC195" s="1"/>
      <c r="XAD195" s="1"/>
      <c r="XAE195" s="1"/>
      <c r="XAF195" s="1"/>
      <c r="XAG195" s="1"/>
      <c r="XAH195" s="1"/>
      <c r="XAI195" s="1"/>
      <c r="XAJ195" s="1"/>
      <c r="XAK195" s="1"/>
      <c r="XAL195" s="1"/>
      <c r="XAM195" s="1"/>
      <c r="XAN195" s="1"/>
      <c r="XAO195" s="1"/>
      <c r="XAP195" s="1"/>
      <c r="XAQ195" s="1"/>
      <c r="XAR195" s="1"/>
      <c r="XAS195" s="1"/>
      <c r="XAT195" s="1"/>
      <c r="XAU195" s="1"/>
      <c r="XAV195" s="1"/>
      <c r="XAW195" s="1"/>
      <c r="XAX195" s="1"/>
      <c r="XAY195" s="1"/>
      <c r="XAZ195" s="1"/>
      <c r="XBA195" s="1"/>
      <c r="XBB195" s="1"/>
      <c r="XBC195" s="1"/>
      <c r="XBD195" s="1"/>
      <c r="XBE195" s="1"/>
      <c r="XBF195" s="1"/>
      <c r="XBG195" s="1"/>
      <c r="XBH195" s="1"/>
      <c r="XBI195" s="1"/>
      <c r="XBJ195" s="1"/>
      <c r="XBK195" s="1"/>
      <c r="XBL195" s="1"/>
      <c r="XBM195" s="1"/>
      <c r="XBN195" s="1"/>
      <c r="XBO195" s="1"/>
      <c r="XBP195" s="1"/>
      <c r="XBQ195" s="1"/>
      <c r="XBR195" s="1"/>
      <c r="XBS195" s="1"/>
      <c r="XBT195" s="1"/>
      <c r="XBU195" s="1"/>
      <c r="XBV195" s="1"/>
      <c r="XBW195" s="1"/>
      <c r="XBX195" s="1"/>
      <c r="XBY195" s="1"/>
      <c r="XBZ195" s="1"/>
      <c r="XCA195" s="1"/>
      <c r="XCB195" s="1"/>
      <c r="XCC195" s="1"/>
      <c r="XCD195" s="1"/>
      <c r="XCE195" s="1"/>
      <c r="XCF195" s="1"/>
      <c r="XCG195" s="1"/>
      <c r="XCH195" s="1"/>
      <c r="XCI195" s="1"/>
      <c r="XCJ195" s="1"/>
      <c r="XCK195" s="1"/>
      <c r="XCL195" s="1"/>
      <c r="XCM195" s="1"/>
      <c r="XCN195" s="1"/>
      <c r="XCO195" s="1"/>
      <c r="XCP195" s="1"/>
      <c r="XCQ195" s="1"/>
      <c r="XCR195" s="1"/>
      <c r="XCS195" s="1"/>
      <c r="XCT195" s="1"/>
      <c r="XCU195" s="1"/>
      <c r="XCV195" s="1"/>
      <c r="XCW195" s="1"/>
      <c r="XCX195" s="1"/>
      <c r="XCY195" s="1"/>
      <c r="XCZ195" s="1"/>
      <c r="XDA195" s="1"/>
      <c r="XDB195" s="1"/>
      <c r="XDC195" s="1"/>
      <c r="XDD195" s="1"/>
      <c r="XDE195" s="1"/>
      <c r="XDF195" s="1"/>
      <c r="XDG195" s="1"/>
      <c r="XDH195" s="1"/>
      <c r="XDI195" s="1"/>
      <c r="XDJ195" s="1"/>
      <c r="XDK195" s="1"/>
      <c r="XDL195" s="1"/>
      <c r="XDM195" s="1"/>
      <c r="XDN195" s="1"/>
      <c r="XDO195" s="1"/>
      <c r="XDP195" s="1"/>
      <c r="XDQ195" s="1"/>
      <c r="XDR195" s="1"/>
      <c r="XDS195" s="1"/>
      <c r="XDT195" s="1"/>
      <c r="XDU195" s="1"/>
      <c r="XDV195" s="1"/>
      <c r="XDW195" s="1"/>
      <c r="XDX195" s="1"/>
      <c r="XDY195" s="1"/>
      <c r="XDZ195" s="1"/>
      <c r="XEA195" s="1"/>
      <c r="XEB195" s="1"/>
      <c r="XEC195" s="1"/>
      <c r="XED195" s="1"/>
      <c r="XEE195" s="1"/>
      <c r="XEF195" s="1"/>
      <c r="XEG195" s="1"/>
      <c r="XEH195" s="1"/>
      <c r="XEI195" s="1"/>
      <c r="XEJ195" s="1"/>
      <c r="XEK195" s="1"/>
      <c r="XEL195" s="1"/>
      <c r="XEM195" s="1"/>
      <c r="XEN195" s="1"/>
      <c r="XEO195" s="1"/>
      <c r="XEP195" s="1"/>
      <c r="XEQ195" s="1"/>
      <c r="XER195" s="1"/>
      <c r="XES195" s="1"/>
      <c r="XET195" s="1"/>
      <c r="XEU195" s="1"/>
      <c r="XEV195" s="1"/>
      <c r="XEW195" s="1"/>
      <c r="XEX195" s="1"/>
      <c r="XEY195" s="1"/>
      <c r="XEZ195" s="1"/>
      <c r="XFA195" s="1"/>
      <c r="XFB195" s="1"/>
      <c r="XFC195" s="1"/>
    </row>
    <row r="196" spans="1:150 16226:16383" s="2" customFormat="1" ht="20.25" customHeight="1" x14ac:dyDescent="0.25">
      <c r="A196" s="143">
        <f t="shared" ref="A196:A259" si="17">A195+1</f>
        <v>67</v>
      </c>
      <c r="B196" s="144"/>
      <c r="C196" s="62" t="s">
        <v>329</v>
      </c>
      <c r="D196" s="100">
        <v>250</v>
      </c>
      <c r="E196" s="93">
        <f t="shared" si="16"/>
        <v>2691</v>
      </c>
      <c r="F196" s="87" t="s">
        <v>92</v>
      </c>
      <c r="G196" s="87" t="s">
        <v>92</v>
      </c>
      <c r="H196" s="103">
        <v>45856</v>
      </c>
      <c r="I196" s="1"/>
      <c r="J196" s="1"/>
      <c r="K196" s="1"/>
      <c r="L196" s="1"/>
      <c r="M196" s="1"/>
      <c r="N196" s="1"/>
      <c r="O196" s="1"/>
      <c r="P196" s="1"/>
      <c r="Q196" s="1"/>
      <c r="R196" s="1"/>
      <c r="S196" s="1"/>
      <c r="T196" s="21" t="e">
        <f t="shared" ref="T196:T210" ca="1" si="18">U196&amp;""&amp;" &amp; "&amp;""&amp;V196</f>
        <v>#REF!</v>
      </c>
      <c r="U196" s="21" t="e">
        <f ca="1">U195+1</f>
        <v>#REF!</v>
      </c>
      <c r="V196" s="21" t="e">
        <f ca="1">V195+1</f>
        <v>#REF!</v>
      </c>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c r="BE196" s="1"/>
      <c r="BF196" s="1"/>
      <c r="BG196" s="1"/>
      <c r="BH196" s="1"/>
      <c r="BI196" s="1"/>
      <c r="BJ196" s="1"/>
      <c r="BK196" s="1"/>
      <c r="BL196" s="1"/>
      <c r="BM196" s="1"/>
      <c r="BN196" s="1"/>
      <c r="BO196" s="1"/>
      <c r="BP196" s="1"/>
      <c r="BQ196" s="1"/>
      <c r="BR196" s="1"/>
      <c r="BS196" s="1"/>
      <c r="BT196" s="1"/>
      <c r="BU196" s="1"/>
      <c r="BV196" s="1"/>
      <c r="BW196" s="1"/>
      <c r="BX196" s="1"/>
      <c r="BY196" s="1"/>
      <c r="BZ196" s="1"/>
      <c r="CA196" s="1"/>
      <c r="CB196" s="1"/>
      <c r="CC196" s="1"/>
      <c r="CD196" s="1"/>
      <c r="CE196" s="1"/>
      <c r="CF196" s="1"/>
      <c r="CG196" s="1"/>
      <c r="CH196" s="1"/>
      <c r="CI196" s="1"/>
      <c r="CJ196" s="1"/>
      <c r="CK196" s="1"/>
      <c r="CL196" s="1"/>
      <c r="CM196" s="1"/>
      <c r="CN196" s="1"/>
      <c r="CO196" s="1"/>
      <c r="CP196" s="1"/>
      <c r="CQ196" s="1"/>
      <c r="CR196" s="1"/>
      <c r="CS196" s="1"/>
      <c r="CT196" s="1"/>
      <c r="CU196" s="1"/>
      <c r="CV196" s="1"/>
      <c r="CW196" s="1"/>
      <c r="CX196" s="1"/>
      <c r="CY196" s="1"/>
      <c r="CZ196" s="1"/>
      <c r="DA196" s="1"/>
      <c r="DB196" s="1"/>
      <c r="DC196" s="1"/>
      <c r="DD196" s="1"/>
      <c r="DE196" s="1"/>
      <c r="DF196" s="1"/>
      <c r="DG196" s="1"/>
      <c r="DH196" s="1"/>
      <c r="DI196" s="1"/>
      <c r="DJ196" s="1"/>
      <c r="DK196" s="1"/>
      <c r="DL196" s="1"/>
      <c r="DM196" s="1"/>
      <c r="DN196" s="1"/>
      <c r="DO196" s="1"/>
      <c r="DP196" s="1"/>
      <c r="DQ196" s="1"/>
      <c r="DR196" s="1"/>
      <c r="DS196" s="1"/>
      <c r="DT196" s="1"/>
      <c r="DU196" s="1"/>
      <c r="DV196" s="1"/>
      <c r="DW196" s="1"/>
      <c r="DX196" s="1"/>
      <c r="DY196" s="1"/>
      <c r="DZ196" s="1"/>
      <c r="EA196" s="1"/>
      <c r="EB196" s="1"/>
      <c r="EC196" s="1"/>
      <c r="ED196" s="1"/>
      <c r="EE196" s="1"/>
      <c r="EF196" s="1"/>
      <c r="EG196" s="1"/>
      <c r="EH196" s="1"/>
      <c r="EI196" s="1"/>
      <c r="EJ196" s="1"/>
      <c r="EK196" s="1"/>
      <c r="EL196" s="1"/>
      <c r="EM196" s="1"/>
      <c r="EN196" s="1"/>
      <c r="EO196" s="1"/>
      <c r="EP196" s="1"/>
      <c r="EQ196" s="1"/>
      <c r="ER196" s="1"/>
      <c r="ES196" s="1"/>
      <c r="ET196" s="1"/>
      <c r="WZB196" s="1"/>
      <c r="WZC196" s="1"/>
      <c r="WZD196" s="1"/>
      <c r="WZE196" s="1"/>
      <c r="WZF196" s="1"/>
      <c r="WZG196" s="1"/>
      <c r="WZH196" s="1"/>
      <c r="WZI196" s="1"/>
      <c r="WZJ196" s="1"/>
      <c r="WZK196" s="1"/>
      <c r="WZL196" s="1"/>
      <c r="WZM196" s="1"/>
      <c r="WZN196" s="1"/>
      <c r="WZO196" s="1"/>
      <c r="WZP196" s="1"/>
      <c r="WZQ196" s="1"/>
      <c r="WZR196" s="1"/>
      <c r="WZS196" s="1"/>
      <c r="WZT196" s="1"/>
      <c r="WZU196" s="1"/>
      <c r="WZV196" s="1"/>
      <c r="WZW196" s="1"/>
      <c r="WZX196" s="1"/>
      <c r="WZY196" s="1"/>
      <c r="WZZ196" s="1"/>
      <c r="XAA196" s="1"/>
      <c r="XAB196" s="1"/>
      <c r="XAC196" s="1"/>
      <c r="XAD196" s="1"/>
      <c r="XAE196" s="1"/>
      <c r="XAF196" s="1"/>
      <c r="XAG196" s="1"/>
      <c r="XAH196" s="1"/>
      <c r="XAI196" s="1"/>
      <c r="XAJ196" s="1"/>
      <c r="XAK196" s="1"/>
      <c r="XAL196" s="1"/>
      <c r="XAM196" s="1"/>
      <c r="XAN196" s="1"/>
      <c r="XAO196" s="1"/>
      <c r="XAP196" s="1"/>
      <c r="XAQ196" s="1"/>
      <c r="XAR196" s="1"/>
      <c r="XAS196" s="1"/>
      <c r="XAT196" s="1"/>
      <c r="XAU196" s="1"/>
      <c r="XAV196" s="1"/>
      <c r="XAW196" s="1"/>
      <c r="XAX196" s="1"/>
      <c r="XAY196" s="1"/>
      <c r="XAZ196" s="1"/>
      <c r="XBA196" s="1"/>
      <c r="XBB196" s="1"/>
      <c r="XBC196" s="1"/>
      <c r="XBD196" s="1"/>
      <c r="XBE196" s="1"/>
      <c r="XBF196" s="1"/>
      <c r="XBG196" s="1"/>
      <c r="XBH196" s="1"/>
      <c r="XBI196" s="1"/>
      <c r="XBJ196" s="1"/>
      <c r="XBK196" s="1"/>
      <c r="XBL196" s="1"/>
      <c r="XBM196" s="1"/>
      <c r="XBN196" s="1"/>
      <c r="XBO196" s="1"/>
      <c r="XBP196" s="1"/>
      <c r="XBQ196" s="1"/>
      <c r="XBR196" s="1"/>
      <c r="XBS196" s="1"/>
      <c r="XBT196" s="1"/>
      <c r="XBU196" s="1"/>
      <c r="XBV196" s="1"/>
      <c r="XBW196" s="1"/>
      <c r="XBX196" s="1"/>
      <c r="XBY196" s="1"/>
      <c r="XBZ196" s="1"/>
      <c r="XCA196" s="1"/>
      <c r="XCB196" s="1"/>
      <c r="XCC196" s="1"/>
      <c r="XCD196" s="1"/>
      <c r="XCE196" s="1"/>
      <c r="XCF196" s="1"/>
      <c r="XCG196" s="1"/>
      <c r="XCH196" s="1"/>
      <c r="XCI196" s="1"/>
      <c r="XCJ196" s="1"/>
      <c r="XCK196" s="1"/>
      <c r="XCL196" s="1"/>
      <c r="XCM196" s="1"/>
      <c r="XCN196" s="1"/>
      <c r="XCO196" s="1"/>
      <c r="XCP196" s="1"/>
      <c r="XCQ196" s="1"/>
      <c r="XCR196" s="1"/>
      <c r="XCS196" s="1"/>
      <c r="XCT196" s="1"/>
      <c r="XCU196" s="1"/>
      <c r="XCV196" s="1"/>
      <c r="XCW196" s="1"/>
      <c r="XCX196" s="1"/>
      <c r="XCY196" s="1"/>
      <c r="XCZ196" s="1"/>
      <c r="XDA196" s="1"/>
      <c r="XDB196" s="1"/>
      <c r="XDC196" s="1"/>
      <c r="XDD196" s="1"/>
      <c r="XDE196" s="1"/>
      <c r="XDF196" s="1"/>
      <c r="XDG196" s="1"/>
      <c r="XDH196" s="1"/>
      <c r="XDI196" s="1"/>
      <c r="XDJ196" s="1"/>
      <c r="XDK196" s="1"/>
      <c r="XDL196" s="1"/>
      <c r="XDM196" s="1"/>
      <c r="XDN196" s="1"/>
      <c r="XDO196" s="1"/>
      <c r="XDP196" s="1"/>
      <c r="XDQ196" s="1"/>
      <c r="XDR196" s="1"/>
      <c r="XDS196" s="1"/>
      <c r="XDT196" s="1"/>
      <c r="XDU196" s="1"/>
      <c r="XDV196" s="1"/>
      <c r="XDW196" s="1"/>
      <c r="XDX196" s="1"/>
      <c r="XDY196" s="1"/>
      <c r="XDZ196" s="1"/>
      <c r="XEA196" s="1"/>
      <c r="XEB196" s="1"/>
      <c r="XEC196" s="1"/>
      <c r="XED196" s="1"/>
      <c r="XEE196" s="1"/>
      <c r="XEF196" s="1"/>
      <c r="XEG196" s="1"/>
      <c r="XEH196" s="1"/>
      <c r="XEI196" s="1"/>
      <c r="XEJ196" s="1"/>
      <c r="XEK196" s="1"/>
      <c r="XEL196" s="1"/>
      <c r="XEM196" s="1"/>
      <c r="XEN196" s="1"/>
      <c r="XEO196" s="1"/>
      <c r="XEP196" s="1"/>
      <c r="XEQ196" s="1"/>
      <c r="XER196" s="1"/>
      <c r="XES196" s="1"/>
      <c r="XET196" s="1"/>
      <c r="XEU196" s="1"/>
      <c r="XEV196" s="1"/>
      <c r="XEW196" s="1"/>
      <c r="XEX196" s="1"/>
      <c r="XEY196" s="1"/>
      <c r="XEZ196" s="1"/>
      <c r="XFA196" s="1"/>
      <c r="XFB196" s="1"/>
      <c r="XFC196" s="1"/>
    </row>
    <row r="197" spans="1:150 16226:16383" s="2" customFormat="1" ht="20.25" customHeight="1" x14ac:dyDescent="0.25">
      <c r="A197" s="143">
        <f t="shared" si="17"/>
        <v>68</v>
      </c>
      <c r="B197" s="144"/>
      <c r="C197" s="62" t="s">
        <v>329</v>
      </c>
      <c r="D197" s="100">
        <v>250</v>
      </c>
      <c r="E197" s="93">
        <f t="shared" si="16"/>
        <v>2691</v>
      </c>
      <c r="F197" s="87" t="s">
        <v>92</v>
      </c>
      <c r="G197" s="87" t="s">
        <v>92</v>
      </c>
      <c r="H197" s="103">
        <v>45856</v>
      </c>
      <c r="I197" s="1"/>
      <c r="J197" s="1"/>
      <c r="K197" s="1"/>
      <c r="L197" s="1"/>
      <c r="M197" s="1"/>
      <c r="N197" s="1"/>
      <c r="O197" s="1"/>
      <c r="P197" s="1"/>
      <c r="Q197" s="1"/>
      <c r="R197" s="1"/>
      <c r="S197" s="1"/>
      <c r="T197" s="21" t="e">
        <f t="shared" ca="1" si="18"/>
        <v>#REF!</v>
      </c>
      <c r="U197" s="21" t="e">
        <f t="shared" ref="U197:V210" ca="1" si="19">U196+1</f>
        <v>#REF!</v>
      </c>
      <c r="V197" s="21" t="e">
        <f t="shared" ca="1" si="19"/>
        <v>#REF!</v>
      </c>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c r="BE197" s="1"/>
      <c r="BF197" s="1"/>
      <c r="BG197" s="1"/>
      <c r="BH197" s="1"/>
      <c r="BI197" s="1"/>
      <c r="BJ197" s="1"/>
      <c r="BK197" s="1"/>
      <c r="BL197" s="1"/>
      <c r="BM197" s="1"/>
      <c r="BN197" s="1"/>
      <c r="BO197" s="1"/>
      <c r="BP197" s="1"/>
      <c r="BQ197" s="1"/>
      <c r="BR197" s="1"/>
      <c r="BS197" s="1"/>
      <c r="BT197" s="1"/>
      <c r="BU197" s="1"/>
      <c r="BV197" s="1"/>
      <c r="BW197" s="1"/>
      <c r="BX197" s="1"/>
      <c r="BY197" s="1"/>
      <c r="BZ197" s="1"/>
      <c r="CA197" s="1"/>
      <c r="CB197" s="1"/>
      <c r="CC197" s="1"/>
      <c r="CD197" s="1"/>
      <c r="CE197" s="1"/>
      <c r="CF197" s="1"/>
      <c r="CG197" s="1"/>
      <c r="CH197" s="1"/>
      <c r="CI197" s="1"/>
      <c r="CJ197" s="1"/>
      <c r="CK197" s="1"/>
      <c r="CL197" s="1"/>
      <c r="CM197" s="1"/>
      <c r="CN197" s="1"/>
      <c r="CO197" s="1"/>
      <c r="CP197" s="1"/>
      <c r="CQ197" s="1"/>
      <c r="CR197" s="1"/>
      <c r="CS197" s="1"/>
      <c r="CT197" s="1"/>
      <c r="CU197" s="1"/>
      <c r="CV197" s="1"/>
      <c r="CW197" s="1"/>
      <c r="CX197" s="1"/>
      <c r="CY197" s="1"/>
      <c r="CZ197" s="1"/>
      <c r="DA197" s="1"/>
      <c r="DB197" s="1"/>
      <c r="DC197" s="1"/>
      <c r="DD197" s="1"/>
      <c r="DE197" s="1"/>
      <c r="DF197" s="1"/>
      <c r="DG197" s="1"/>
      <c r="DH197" s="1"/>
      <c r="DI197" s="1"/>
      <c r="DJ197" s="1"/>
      <c r="DK197" s="1"/>
      <c r="DL197" s="1"/>
      <c r="DM197" s="1"/>
      <c r="DN197" s="1"/>
      <c r="DO197" s="1"/>
      <c r="DP197" s="1"/>
      <c r="DQ197" s="1"/>
      <c r="DR197" s="1"/>
      <c r="DS197" s="1"/>
      <c r="DT197" s="1"/>
      <c r="DU197" s="1"/>
      <c r="DV197" s="1"/>
      <c r="DW197" s="1"/>
      <c r="DX197" s="1"/>
      <c r="DY197" s="1"/>
      <c r="DZ197" s="1"/>
      <c r="EA197" s="1"/>
      <c r="EB197" s="1"/>
      <c r="EC197" s="1"/>
      <c r="ED197" s="1"/>
      <c r="EE197" s="1"/>
      <c r="EF197" s="1"/>
      <c r="EG197" s="1"/>
      <c r="EH197" s="1"/>
      <c r="EI197" s="1"/>
      <c r="EJ197" s="1"/>
      <c r="EK197" s="1"/>
      <c r="EL197" s="1"/>
      <c r="EM197" s="1"/>
      <c r="EN197" s="1"/>
      <c r="EO197" s="1"/>
      <c r="EP197" s="1"/>
      <c r="EQ197" s="1"/>
      <c r="ER197" s="1"/>
      <c r="ES197" s="1"/>
      <c r="ET197" s="1"/>
      <c r="WZB197" s="1"/>
      <c r="WZC197" s="1"/>
      <c r="WZD197" s="1"/>
      <c r="WZE197" s="1"/>
      <c r="WZF197" s="1"/>
      <c r="WZG197" s="1"/>
      <c r="WZH197" s="1"/>
      <c r="WZI197" s="1"/>
      <c r="WZJ197" s="1"/>
      <c r="WZK197" s="1"/>
      <c r="WZL197" s="1"/>
      <c r="WZM197" s="1"/>
      <c r="WZN197" s="1"/>
      <c r="WZO197" s="1"/>
      <c r="WZP197" s="1"/>
      <c r="WZQ197" s="1"/>
      <c r="WZR197" s="1"/>
      <c r="WZS197" s="1"/>
      <c r="WZT197" s="1"/>
      <c r="WZU197" s="1"/>
      <c r="WZV197" s="1"/>
      <c r="WZW197" s="1"/>
      <c r="WZX197" s="1"/>
      <c r="WZY197" s="1"/>
      <c r="WZZ197" s="1"/>
      <c r="XAA197" s="1"/>
      <c r="XAB197" s="1"/>
      <c r="XAC197" s="1"/>
      <c r="XAD197" s="1"/>
      <c r="XAE197" s="1"/>
      <c r="XAF197" s="1"/>
      <c r="XAG197" s="1"/>
      <c r="XAH197" s="1"/>
      <c r="XAI197" s="1"/>
      <c r="XAJ197" s="1"/>
      <c r="XAK197" s="1"/>
      <c r="XAL197" s="1"/>
      <c r="XAM197" s="1"/>
      <c r="XAN197" s="1"/>
      <c r="XAO197" s="1"/>
      <c r="XAP197" s="1"/>
      <c r="XAQ197" s="1"/>
      <c r="XAR197" s="1"/>
      <c r="XAS197" s="1"/>
      <c r="XAT197" s="1"/>
      <c r="XAU197" s="1"/>
      <c r="XAV197" s="1"/>
      <c r="XAW197" s="1"/>
      <c r="XAX197" s="1"/>
      <c r="XAY197" s="1"/>
      <c r="XAZ197" s="1"/>
      <c r="XBA197" s="1"/>
      <c r="XBB197" s="1"/>
      <c r="XBC197" s="1"/>
      <c r="XBD197" s="1"/>
      <c r="XBE197" s="1"/>
      <c r="XBF197" s="1"/>
      <c r="XBG197" s="1"/>
      <c r="XBH197" s="1"/>
      <c r="XBI197" s="1"/>
      <c r="XBJ197" s="1"/>
      <c r="XBK197" s="1"/>
      <c r="XBL197" s="1"/>
      <c r="XBM197" s="1"/>
      <c r="XBN197" s="1"/>
      <c r="XBO197" s="1"/>
      <c r="XBP197" s="1"/>
      <c r="XBQ197" s="1"/>
      <c r="XBR197" s="1"/>
      <c r="XBS197" s="1"/>
      <c r="XBT197" s="1"/>
      <c r="XBU197" s="1"/>
      <c r="XBV197" s="1"/>
      <c r="XBW197" s="1"/>
      <c r="XBX197" s="1"/>
      <c r="XBY197" s="1"/>
      <c r="XBZ197" s="1"/>
      <c r="XCA197" s="1"/>
      <c r="XCB197" s="1"/>
      <c r="XCC197" s="1"/>
      <c r="XCD197" s="1"/>
      <c r="XCE197" s="1"/>
      <c r="XCF197" s="1"/>
      <c r="XCG197" s="1"/>
      <c r="XCH197" s="1"/>
      <c r="XCI197" s="1"/>
      <c r="XCJ197" s="1"/>
      <c r="XCK197" s="1"/>
      <c r="XCL197" s="1"/>
      <c r="XCM197" s="1"/>
      <c r="XCN197" s="1"/>
      <c r="XCO197" s="1"/>
      <c r="XCP197" s="1"/>
      <c r="XCQ197" s="1"/>
      <c r="XCR197" s="1"/>
      <c r="XCS197" s="1"/>
      <c r="XCT197" s="1"/>
      <c r="XCU197" s="1"/>
      <c r="XCV197" s="1"/>
      <c r="XCW197" s="1"/>
      <c r="XCX197" s="1"/>
      <c r="XCY197" s="1"/>
      <c r="XCZ197" s="1"/>
      <c r="XDA197" s="1"/>
      <c r="XDB197" s="1"/>
      <c r="XDC197" s="1"/>
      <c r="XDD197" s="1"/>
      <c r="XDE197" s="1"/>
      <c r="XDF197" s="1"/>
      <c r="XDG197" s="1"/>
      <c r="XDH197" s="1"/>
      <c r="XDI197" s="1"/>
      <c r="XDJ197" s="1"/>
      <c r="XDK197" s="1"/>
      <c r="XDL197" s="1"/>
      <c r="XDM197" s="1"/>
      <c r="XDN197" s="1"/>
      <c r="XDO197" s="1"/>
      <c r="XDP197" s="1"/>
      <c r="XDQ197" s="1"/>
      <c r="XDR197" s="1"/>
      <c r="XDS197" s="1"/>
      <c r="XDT197" s="1"/>
      <c r="XDU197" s="1"/>
      <c r="XDV197" s="1"/>
      <c r="XDW197" s="1"/>
      <c r="XDX197" s="1"/>
      <c r="XDY197" s="1"/>
      <c r="XDZ197" s="1"/>
      <c r="XEA197" s="1"/>
      <c r="XEB197" s="1"/>
      <c r="XEC197" s="1"/>
      <c r="XED197" s="1"/>
      <c r="XEE197" s="1"/>
      <c r="XEF197" s="1"/>
      <c r="XEG197" s="1"/>
      <c r="XEH197" s="1"/>
      <c r="XEI197" s="1"/>
      <c r="XEJ197" s="1"/>
      <c r="XEK197" s="1"/>
      <c r="XEL197" s="1"/>
      <c r="XEM197" s="1"/>
      <c r="XEN197" s="1"/>
      <c r="XEO197" s="1"/>
      <c r="XEP197" s="1"/>
      <c r="XEQ197" s="1"/>
      <c r="XER197" s="1"/>
      <c r="XES197" s="1"/>
      <c r="XET197" s="1"/>
      <c r="XEU197" s="1"/>
      <c r="XEV197" s="1"/>
      <c r="XEW197" s="1"/>
      <c r="XEX197" s="1"/>
      <c r="XEY197" s="1"/>
      <c r="XEZ197" s="1"/>
      <c r="XFA197" s="1"/>
      <c r="XFB197" s="1"/>
      <c r="XFC197" s="1"/>
    </row>
    <row r="198" spans="1:150 16226:16383" s="2" customFormat="1" ht="20.25" customHeight="1" x14ac:dyDescent="0.25">
      <c r="A198" s="143">
        <f t="shared" si="17"/>
        <v>69</v>
      </c>
      <c r="B198" s="144"/>
      <c r="C198" s="62" t="s">
        <v>329</v>
      </c>
      <c r="D198" s="100">
        <v>250</v>
      </c>
      <c r="E198" s="93">
        <f t="shared" si="16"/>
        <v>2691</v>
      </c>
      <c r="F198" s="87" t="s">
        <v>92</v>
      </c>
      <c r="G198" s="87" t="s">
        <v>92</v>
      </c>
      <c r="H198" s="103">
        <v>45856</v>
      </c>
      <c r="I198" s="1"/>
      <c r="J198" s="1"/>
      <c r="K198" s="1"/>
      <c r="L198" s="1"/>
      <c r="M198" s="1"/>
      <c r="N198" s="1"/>
      <c r="O198" s="1"/>
      <c r="P198" s="1"/>
      <c r="Q198" s="1"/>
      <c r="R198" s="1"/>
      <c r="S198" s="1"/>
      <c r="T198" s="21" t="e">
        <f t="shared" ca="1" si="18"/>
        <v>#REF!</v>
      </c>
      <c r="U198" s="21" t="e">
        <f t="shared" ca="1" si="19"/>
        <v>#REF!</v>
      </c>
      <c r="V198" s="21" t="e">
        <f t="shared" ca="1" si="19"/>
        <v>#REF!</v>
      </c>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c r="BE198" s="1"/>
      <c r="BF198" s="1"/>
      <c r="BG198" s="1"/>
      <c r="BH198" s="1"/>
      <c r="BI198" s="1"/>
      <c r="BJ198" s="1"/>
      <c r="BK198" s="1"/>
      <c r="BL198" s="1"/>
      <c r="BM198" s="1"/>
      <c r="BN198" s="1"/>
      <c r="BO198" s="1"/>
      <c r="BP198" s="1"/>
      <c r="BQ198" s="1"/>
      <c r="BR198" s="1"/>
      <c r="BS198" s="1"/>
      <c r="BT198" s="1"/>
      <c r="BU198" s="1"/>
      <c r="BV198" s="1"/>
      <c r="BW198" s="1"/>
      <c r="BX198" s="1"/>
      <c r="BY198" s="1"/>
      <c r="BZ198" s="1"/>
      <c r="CA198" s="1"/>
      <c r="CB198" s="1"/>
      <c r="CC198" s="1"/>
      <c r="CD198" s="1"/>
      <c r="CE198" s="1"/>
      <c r="CF198" s="1"/>
      <c r="CG198" s="1"/>
      <c r="CH198" s="1"/>
      <c r="CI198" s="1"/>
      <c r="CJ198" s="1"/>
      <c r="CK198" s="1"/>
      <c r="CL198" s="1"/>
      <c r="CM198" s="1"/>
      <c r="CN198" s="1"/>
      <c r="CO198" s="1"/>
      <c r="CP198" s="1"/>
      <c r="CQ198" s="1"/>
      <c r="CR198" s="1"/>
      <c r="CS198" s="1"/>
      <c r="CT198" s="1"/>
      <c r="CU198" s="1"/>
      <c r="CV198" s="1"/>
      <c r="CW198" s="1"/>
      <c r="CX198" s="1"/>
      <c r="CY198" s="1"/>
      <c r="CZ198" s="1"/>
      <c r="DA198" s="1"/>
      <c r="DB198" s="1"/>
      <c r="DC198" s="1"/>
      <c r="DD198" s="1"/>
      <c r="DE198" s="1"/>
      <c r="DF198" s="1"/>
      <c r="DG198" s="1"/>
      <c r="DH198" s="1"/>
      <c r="DI198" s="1"/>
      <c r="DJ198" s="1"/>
      <c r="DK198" s="1"/>
      <c r="DL198" s="1"/>
      <c r="DM198" s="1"/>
      <c r="DN198" s="1"/>
      <c r="DO198" s="1"/>
      <c r="DP198" s="1"/>
      <c r="DQ198" s="1"/>
      <c r="DR198" s="1"/>
      <c r="DS198" s="1"/>
      <c r="DT198" s="1"/>
      <c r="DU198" s="1"/>
      <c r="DV198" s="1"/>
      <c r="DW198" s="1"/>
      <c r="DX198" s="1"/>
      <c r="DY198" s="1"/>
      <c r="DZ198" s="1"/>
      <c r="EA198" s="1"/>
      <c r="EB198" s="1"/>
      <c r="EC198" s="1"/>
      <c r="ED198" s="1"/>
      <c r="EE198" s="1"/>
      <c r="EF198" s="1"/>
      <c r="EG198" s="1"/>
      <c r="EH198" s="1"/>
      <c r="EI198" s="1"/>
      <c r="EJ198" s="1"/>
      <c r="EK198" s="1"/>
      <c r="EL198" s="1"/>
      <c r="EM198" s="1"/>
      <c r="EN198" s="1"/>
      <c r="EO198" s="1"/>
      <c r="EP198" s="1"/>
      <c r="EQ198" s="1"/>
      <c r="ER198" s="1"/>
      <c r="ES198" s="1"/>
      <c r="ET198" s="1"/>
      <c r="WZB198" s="1"/>
      <c r="WZC198" s="1"/>
      <c r="WZD198" s="1"/>
      <c r="WZE198" s="1"/>
      <c r="WZF198" s="1"/>
      <c r="WZG198" s="1"/>
      <c r="WZH198" s="1"/>
      <c r="WZI198" s="1"/>
      <c r="WZJ198" s="1"/>
      <c r="WZK198" s="1"/>
      <c r="WZL198" s="1"/>
      <c r="WZM198" s="1"/>
      <c r="WZN198" s="1"/>
      <c r="WZO198" s="1"/>
      <c r="WZP198" s="1"/>
      <c r="WZQ198" s="1"/>
      <c r="WZR198" s="1"/>
      <c r="WZS198" s="1"/>
      <c r="WZT198" s="1"/>
      <c r="WZU198" s="1"/>
      <c r="WZV198" s="1"/>
      <c r="WZW198" s="1"/>
      <c r="WZX198" s="1"/>
      <c r="WZY198" s="1"/>
      <c r="WZZ198" s="1"/>
      <c r="XAA198" s="1"/>
      <c r="XAB198" s="1"/>
      <c r="XAC198" s="1"/>
      <c r="XAD198" s="1"/>
      <c r="XAE198" s="1"/>
      <c r="XAF198" s="1"/>
      <c r="XAG198" s="1"/>
      <c r="XAH198" s="1"/>
      <c r="XAI198" s="1"/>
      <c r="XAJ198" s="1"/>
      <c r="XAK198" s="1"/>
      <c r="XAL198" s="1"/>
      <c r="XAM198" s="1"/>
      <c r="XAN198" s="1"/>
      <c r="XAO198" s="1"/>
      <c r="XAP198" s="1"/>
      <c r="XAQ198" s="1"/>
      <c r="XAR198" s="1"/>
      <c r="XAS198" s="1"/>
      <c r="XAT198" s="1"/>
      <c r="XAU198" s="1"/>
      <c r="XAV198" s="1"/>
      <c r="XAW198" s="1"/>
      <c r="XAX198" s="1"/>
      <c r="XAY198" s="1"/>
      <c r="XAZ198" s="1"/>
      <c r="XBA198" s="1"/>
      <c r="XBB198" s="1"/>
      <c r="XBC198" s="1"/>
      <c r="XBD198" s="1"/>
      <c r="XBE198" s="1"/>
      <c r="XBF198" s="1"/>
      <c r="XBG198" s="1"/>
      <c r="XBH198" s="1"/>
      <c r="XBI198" s="1"/>
      <c r="XBJ198" s="1"/>
      <c r="XBK198" s="1"/>
      <c r="XBL198" s="1"/>
      <c r="XBM198" s="1"/>
      <c r="XBN198" s="1"/>
      <c r="XBO198" s="1"/>
      <c r="XBP198" s="1"/>
      <c r="XBQ198" s="1"/>
      <c r="XBR198" s="1"/>
      <c r="XBS198" s="1"/>
      <c r="XBT198" s="1"/>
      <c r="XBU198" s="1"/>
      <c r="XBV198" s="1"/>
      <c r="XBW198" s="1"/>
      <c r="XBX198" s="1"/>
      <c r="XBY198" s="1"/>
      <c r="XBZ198" s="1"/>
      <c r="XCA198" s="1"/>
      <c r="XCB198" s="1"/>
      <c r="XCC198" s="1"/>
      <c r="XCD198" s="1"/>
      <c r="XCE198" s="1"/>
      <c r="XCF198" s="1"/>
      <c r="XCG198" s="1"/>
      <c r="XCH198" s="1"/>
      <c r="XCI198" s="1"/>
      <c r="XCJ198" s="1"/>
      <c r="XCK198" s="1"/>
      <c r="XCL198" s="1"/>
      <c r="XCM198" s="1"/>
      <c r="XCN198" s="1"/>
      <c r="XCO198" s="1"/>
      <c r="XCP198" s="1"/>
      <c r="XCQ198" s="1"/>
      <c r="XCR198" s="1"/>
      <c r="XCS198" s="1"/>
      <c r="XCT198" s="1"/>
      <c r="XCU198" s="1"/>
      <c r="XCV198" s="1"/>
      <c r="XCW198" s="1"/>
      <c r="XCX198" s="1"/>
      <c r="XCY198" s="1"/>
      <c r="XCZ198" s="1"/>
      <c r="XDA198" s="1"/>
      <c r="XDB198" s="1"/>
      <c r="XDC198" s="1"/>
      <c r="XDD198" s="1"/>
      <c r="XDE198" s="1"/>
      <c r="XDF198" s="1"/>
      <c r="XDG198" s="1"/>
      <c r="XDH198" s="1"/>
      <c r="XDI198" s="1"/>
      <c r="XDJ198" s="1"/>
      <c r="XDK198" s="1"/>
      <c r="XDL198" s="1"/>
      <c r="XDM198" s="1"/>
      <c r="XDN198" s="1"/>
      <c r="XDO198" s="1"/>
      <c r="XDP198" s="1"/>
      <c r="XDQ198" s="1"/>
      <c r="XDR198" s="1"/>
      <c r="XDS198" s="1"/>
      <c r="XDT198" s="1"/>
      <c r="XDU198" s="1"/>
      <c r="XDV198" s="1"/>
      <c r="XDW198" s="1"/>
      <c r="XDX198" s="1"/>
      <c r="XDY198" s="1"/>
      <c r="XDZ198" s="1"/>
      <c r="XEA198" s="1"/>
      <c r="XEB198" s="1"/>
      <c r="XEC198" s="1"/>
      <c r="XED198" s="1"/>
      <c r="XEE198" s="1"/>
      <c r="XEF198" s="1"/>
      <c r="XEG198" s="1"/>
      <c r="XEH198" s="1"/>
      <c r="XEI198" s="1"/>
      <c r="XEJ198" s="1"/>
      <c r="XEK198" s="1"/>
      <c r="XEL198" s="1"/>
      <c r="XEM198" s="1"/>
      <c r="XEN198" s="1"/>
      <c r="XEO198" s="1"/>
      <c r="XEP198" s="1"/>
      <c r="XEQ198" s="1"/>
      <c r="XER198" s="1"/>
      <c r="XES198" s="1"/>
      <c r="XET198" s="1"/>
      <c r="XEU198" s="1"/>
      <c r="XEV198" s="1"/>
      <c r="XEW198" s="1"/>
      <c r="XEX198" s="1"/>
      <c r="XEY198" s="1"/>
      <c r="XEZ198" s="1"/>
      <c r="XFA198" s="1"/>
      <c r="XFB198" s="1"/>
      <c r="XFC198" s="1"/>
    </row>
    <row r="199" spans="1:150 16226:16383" s="2" customFormat="1" ht="20.25" customHeight="1" x14ac:dyDescent="0.25">
      <c r="A199" s="143">
        <f t="shared" si="17"/>
        <v>70</v>
      </c>
      <c r="B199" s="144"/>
      <c r="C199" s="62" t="s">
        <v>329</v>
      </c>
      <c r="D199" s="100">
        <v>250</v>
      </c>
      <c r="E199" s="93">
        <f t="shared" si="16"/>
        <v>2691</v>
      </c>
      <c r="F199" s="87" t="s">
        <v>92</v>
      </c>
      <c r="G199" s="87" t="s">
        <v>92</v>
      </c>
      <c r="H199" s="103">
        <v>45856</v>
      </c>
      <c r="I199" s="1"/>
      <c r="J199" s="1"/>
      <c r="K199" s="1"/>
      <c r="L199" s="1"/>
      <c r="M199" s="1"/>
      <c r="N199" s="1"/>
      <c r="O199" s="1"/>
      <c r="P199" s="1"/>
      <c r="Q199" s="1"/>
      <c r="R199" s="1"/>
      <c r="S199" s="1"/>
      <c r="T199" s="21" t="e">
        <f t="shared" ca="1" si="18"/>
        <v>#REF!</v>
      </c>
      <c r="U199" s="21" t="e">
        <f t="shared" ca="1" si="19"/>
        <v>#REF!</v>
      </c>
      <c r="V199" s="21" t="e">
        <f t="shared" ca="1" si="19"/>
        <v>#REF!</v>
      </c>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c r="BE199" s="1"/>
      <c r="BF199" s="1"/>
      <c r="BG199" s="1"/>
      <c r="BH199" s="1"/>
      <c r="BI199" s="1"/>
      <c r="BJ199" s="1"/>
      <c r="BK199" s="1"/>
      <c r="BL199" s="1"/>
      <c r="BM199" s="1"/>
      <c r="BN199" s="1"/>
      <c r="BO199" s="1"/>
      <c r="BP199" s="1"/>
      <c r="BQ199" s="1"/>
      <c r="BR199" s="1"/>
      <c r="BS199" s="1"/>
      <c r="BT199" s="1"/>
      <c r="BU199" s="1"/>
      <c r="BV199" s="1"/>
      <c r="BW199" s="1"/>
      <c r="BX199" s="1"/>
      <c r="BY199" s="1"/>
      <c r="BZ199" s="1"/>
      <c r="CA199" s="1"/>
      <c r="CB199" s="1"/>
      <c r="CC199" s="1"/>
      <c r="CD199" s="1"/>
      <c r="CE199" s="1"/>
      <c r="CF199" s="1"/>
      <c r="CG199" s="1"/>
      <c r="CH199" s="1"/>
      <c r="CI199" s="1"/>
      <c r="CJ199" s="1"/>
      <c r="CK199" s="1"/>
      <c r="CL199" s="1"/>
      <c r="CM199" s="1"/>
      <c r="CN199" s="1"/>
      <c r="CO199" s="1"/>
      <c r="CP199" s="1"/>
      <c r="CQ199" s="1"/>
      <c r="CR199" s="1"/>
      <c r="CS199" s="1"/>
      <c r="CT199" s="1"/>
      <c r="CU199" s="1"/>
      <c r="CV199" s="1"/>
      <c r="CW199" s="1"/>
      <c r="CX199" s="1"/>
      <c r="CY199" s="1"/>
      <c r="CZ199" s="1"/>
      <c r="DA199" s="1"/>
      <c r="DB199" s="1"/>
      <c r="DC199" s="1"/>
      <c r="DD199" s="1"/>
      <c r="DE199" s="1"/>
      <c r="DF199" s="1"/>
      <c r="DG199" s="1"/>
      <c r="DH199" s="1"/>
      <c r="DI199" s="1"/>
      <c r="DJ199" s="1"/>
      <c r="DK199" s="1"/>
      <c r="DL199" s="1"/>
      <c r="DM199" s="1"/>
      <c r="DN199" s="1"/>
      <c r="DO199" s="1"/>
      <c r="DP199" s="1"/>
      <c r="DQ199" s="1"/>
      <c r="DR199" s="1"/>
      <c r="DS199" s="1"/>
      <c r="DT199" s="1"/>
      <c r="DU199" s="1"/>
      <c r="DV199" s="1"/>
      <c r="DW199" s="1"/>
      <c r="DX199" s="1"/>
      <c r="DY199" s="1"/>
      <c r="DZ199" s="1"/>
      <c r="EA199" s="1"/>
      <c r="EB199" s="1"/>
      <c r="EC199" s="1"/>
      <c r="ED199" s="1"/>
      <c r="EE199" s="1"/>
      <c r="EF199" s="1"/>
      <c r="EG199" s="1"/>
      <c r="EH199" s="1"/>
      <c r="EI199" s="1"/>
      <c r="EJ199" s="1"/>
      <c r="EK199" s="1"/>
      <c r="EL199" s="1"/>
      <c r="EM199" s="1"/>
      <c r="EN199" s="1"/>
      <c r="EO199" s="1"/>
      <c r="EP199" s="1"/>
      <c r="EQ199" s="1"/>
      <c r="ER199" s="1"/>
      <c r="ES199" s="1"/>
      <c r="ET199" s="1"/>
      <c r="WZB199" s="1"/>
      <c r="WZC199" s="1"/>
      <c r="WZD199" s="1"/>
      <c r="WZE199" s="1"/>
      <c r="WZF199" s="1"/>
      <c r="WZG199" s="1"/>
      <c r="WZH199" s="1"/>
      <c r="WZI199" s="1"/>
      <c r="WZJ199" s="1"/>
      <c r="WZK199" s="1"/>
      <c r="WZL199" s="1"/>
      <c r="WZM199" s="1"/>
      <c r="WZN199" s="1"/>
      <c r="WZO199" s="1"/>
      <c r="WZP199" s="1"/>
      <c r="WZQ199" s="1"/>
      <c r="WZR199" s="1"/>
      <c r="WZS199" s="1"/>
      <c r="WZT199" s="1"/>
      <c r="WZU199" s="1"/>
      <c r="WZV199" s="1"/>
      <c r="WZW199" s="1"/>
      <c r="WZX199" s="1"/>
      <c r="WZY199" s="1"/>
      <c r="WZZ199" s="1"/>
      <c r="XAA199" s="1"/>
      <c r="XAB199" s="1"/>
      <c r="XAC199" s="1"/>
      <c r="XAD199" s="1"/>
      <c r="XAE199" s="1"/>
      <c r="XAF199" s="1"/>
      <c r="XAG199" s="1"/>
      <c r="XAH199" s="1"/>
      <c r="XAI199" s="1"/>
      <c r="XAJ199" s="1"/>
      <c r="XAK199" s="1"/>
      <c r="XAL199" s="1"/>
      <c r="XAM199" s="1"/>
      <c r="XAN199" s="1"/>
      <c r="XAO199" s="1"/>
      <c r="XAP199" s="1"/>
      <c r="XAQ199" s="1"/>
      <c r="XAR199" s="1"/>
      <c r="XAS199" s="1"/>
      <c r="XAT199" s="1"/>
      <c r="XAU199" s="1"/>
      <c r="XAV199" s="1"/>
      <c r="XAW199" s="1"/>
      <c r="XAX199" s="1"/>
      <c r="XAY199" s="1"/>
      <c r="XAZ199" s="1"/>
      <c r="XBA199" s="1"/>
      <c r="XBB199" s="1"/>
      <c r="XBC199" s="1"/>
      <c r="XBD199" s="1"/>
      <c r="XBE199" s="1"/>
      <c r="XBF199" s="1"/>
      <c r="XBG199" s="1"/>
      <c r="XBH199" s="1"/>
      <c r="XBI199" s="1"/>
      <c r="XBJ199" s="1"/>
      <c r="XBK199" s="1"/>
      <c r="XBL199" s="1"/>
      <c r="XBM199" s="1"/>
      <c r="XBN199" s="1"/>
      <c r="XBO199" s="1"/>
      <c r="XBP199" s="1"/>
      <c r="XBQ199" s="1"/>
      <c r="XBR199" s="1"/>
      <c r="XBS199" s="1"/>
      <c r="XBT199" s="1"/>
      <c r="XBU199" s="1"/>
      <c r="XBV199" s="1"/>
      <c r="XBW199" s="1"/>
      <c r="XBX199" s="1"/>
      <c r="XBY199" s="1"/>
      <c r="XBZ199" s="1"/>
      <c r="XCA199" s="1"/>
      <c r="XCB199" s="1"/>
      <c r="XCC199" s="1"/>
      <c r="XCD199" s="1"/>
      <c r="XCE199" s="1"/>
      <c r="XCF199" s="1"/>
      <c r="XCG199" s="1"/>
      <c r="XCH199" s="1"/>
      <c r="XCI199" s="1"/>
      <c r="XCJ199" s="1"/>
      <c r="XCK199" s="1"/>
      <c r="XCL199" s="1"/>
      <c r="XCM199" s="1"/>
      <c r="XCN199" s="1"/>
      <c r="XCO199" s="1"/>
      <c r="XCP199" s="1"/>
      <c r="XCQ199" s="1"/>
      <c r="XCR199" s="1"/>
      <c r="XCS199" s="1"/>
      <c r="XCT199" s="1"/>
      <c r="XCU199" s="1"/>
      <c r="XCV199" s="1"/>
      <c r="XCW199" s="1"/>
      <c r="XCX199" s="1"/>
      <c r="XCY199" s="1"/>
      <c r="XCZ199" s="1"/>
      <c r="XDA199" s="1"/>
      <c r="XDB199" s="1"/>
      <c r="XDC199" s="1"/>
      <c r="XDD199" s="1"/>
      <c r="XDE199" s="1"/>
      <c r="XDF199" s="1"/>
      <c r="XDG199" s="1"/>
      <c r="XDH199" s="1"/>
      <c r="XDI199" s="1"/>
      <c r="XDJ199" s="1"/>
      <c r="XDK199" s="1"/>
      <c r="XDL199" s="1"/>
      <c r="XDM199" s="1"/>
      <c r="XDN199" s="1"/>
      <c r="XDO199" s="1"/>
      <c r="XDP199" s="1"/>
      <c r="XDQ199" s="1"/>
      <c r="XDR199" s="1"/>
      <c r="XDS199" s="1"/>
      <c r="XDT199" s="1"/>
      <c r="XDU199" s="1"/>
      <c r="XDV199" s="1"/>
      <c r="XDW199" s="1"/>
      <c r="XDX199" s="1"/>
      <c r="XDY199" s="1"/>
      <c r="XDZ199" s="1"/>
      <c r="XEA199" s="1"/>
      <c r="XEB199" s="1"/>
      <c r="XEC199" s="1"/>
      <c r="XED199" s="1"/>
      <c r="XEE199" s="1"/>
      <c r="XEF199" s="1"/>
      <c r="XEG199" s="1"/>
      <c r="XEH199" s="1"/>
      <c r="XEI199" s="1"/>
      <c r="XEJ199" s="1"/>
      <c r="XEK199" s="1"/>
      <c r="XEL199" s="1"/>
      <c r="XEM199" s="1"/>
      <c r="XEN199" s="1"/>
      <c r="XEO199" s="1"/>
      <c r="XEP199" s="1"/>
      <c r="XEQ199" s="1"/>
      <c r="XER199" s="1"/>
      <c r="XES199" s="1"/>
      <c r="XET199" s="1"/>
      <c r="XEU199" s="1"/>
      <c r="XEV199" s="1"/>
      <c r="XEW199" s="1"/>
      <c r="XEX199" s="1"/>
      <c r="XEY199" s="1"/>
      <c r="XEZ199" s="1"/>
      <c r="XFA199" s="1"/>
      <c r="XFB199" s="1"/>
      <c r="XFC199" s="1"/>
    </row>
    <row r="200" spans="1:150 16226:16383" s="2" customFormat="1" ht="20.25" customHeight="1" x14ac:dyDescent="0.25">
      <c r="A200" s="143">
        <f t="shared" si="17"/>
        <v>71</v>
      </c>
      <c r="B200" s="144"/>
      <c r="C200" s="62" t="s">
        <v>329</v>
      </c>
      <c r="D200" s="100">
        <v>250</v>
      </c>
      <c r="E200" s="93">
        <f t="shared" si="16"/>
        <v>2691</v>
      </c>
      <c r="F200" s="87" t="s">
        <v>92</v>
      </c>
      <c r="G200" s="87" t="s">
        <v>92</v>
      </c>
      <c r="H200" s="103">
        <v>45856</v>
      </c>
      <c r="I200" s="1"/>
      <c r="J200" s="1"/>
      <c r="K200" s="1"/>
      <c r="L200" s="1"/>
      <c r="M200" s="1"/>
      <c r="N200" s="1"/>
      <c r="O200" s="1"/>
      <c r="P200" s="1"/>
      <c r="Q200" s="1"/>
      <c r="R200" s="1"/>
      <c r="S200" s="1"/>
      <c r="T200" s="21" t="e">
        <f t="shared" ca="1" si="18"/>
        <v>#REF!</v>
      </c>
      <c r="U200" s="21" t="e">
        <f t="shared" ca="1" si="19"/>
        <v>#REF!</v>
      </c>
      <c r="V200" s="21" t="e">
        <f t="shared" ca="1" si="19"/>
        <v>#REF!</v>
      </c>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c r="BE200" s="1"/>
      <c r="BF200" s="1"/>
      <c r="BG200" s="1"/>
      <c r="BH200" s="1"/>
      <c r="BI200" s="1"/>
      <c r="BJ200" s="1"/>
      <c r="BK200" s="1"/>
      <c r="BL200" s="1"/>
      <c r="BM200" s="1"/>
      <c r="BN200" s="1"/>
      <c r="BO200" s="1"/>
      <c r="BP200" s="1"/>
      <c r="BQ200" s="1"/>
      <c r="BR200" s="1"/>
      <c r="BS200" s="1"/>
      <c r="BT200" s="1"/>
      <c r="BU200" s="1"/>
      <c r="BV200" s="1"/>
      <c r="BW200" s="1"/>
      <c r="BX200" s="1"/>
      <c r="BY200" s="1"/>
      <c r="BZ200" s="1"/>
      <c r="CA200" s="1"/>
      <c r="CB200" s="1"/>
      <c r="CC200" s="1"/>
      <c r="CD200" s="1"/>
      <c r="CE200" s="1"/>
      <c r="CF200" s="1"/>
      <c r="CG200" s="1"/>
      <c r="CH200" s="1"/>
      <c r="CI200" s="1"/>
      <c r="CJ200" s="1"/>
      <c r="CK200" s="1"/>
      <c r="CL200" s="1"/>
      <c r="CM200" s="1"/>
      <c r="CN200" s="1"/>
      <c r="CO200" s="1"/>
      <c r="CP200" s="1"/>
      <c r="CQ200" s="1"/>
      <c r="CR200" s="1"/>
      <c r="CS200" s="1"/>
      <c r="CT200" s="1"/>
      <c r="CU200" s="1"/>
      <c r="CV200" s="1"/>
      <c r="CW200" s="1"/>
      <c r="CX200" s="1"/>
      <c r="CY200" s="1"/>
      <c r="CZ200" s="1"/>
      <c r="DA200" s="1"/>
      <c r="DB200" s="1"/>
      <c r="DC200" s="1"/>
      <c r="DD200" s="1"/>
      <c r="DE200" s="1"/>
      <c r="DF200" s="1"/>
      <c r="DG200" s="1"/>
      <c r="DH200" s="1"/>
      <c r="DI200" s="1"/>
      <c r="DJ200" s="1"/>
      <c r="DK200" s="1"/>
      <c r="DL200" s="1"/>
      <c r="DM200" s="1"/>
      <c r="DN200" s="1"/>
      <c r="DO200" s="1"/>
      <c r="DP200" s="1"/>
      <c r="DQ200" s="1"/>
      <c r="DR200" s="1"/>
      <c r="DS200" s="1"/>
      <c r="DT200" s="1"/>
      <c r="DU200" s="1"/>
      <c r="DV200" s="1"/>
      <c r="DW200" s="1"/>
      <c r="DX200" s="1"/>
      <c r="DY200" s="1"/>
      <c r="DZ200" s="1"/>
      <c r="EA200" s="1"/>
      <c r="EB200" s="1"/>
      <c r="EC200" s="1"/>
      <c r="ED200" s="1"/>
      <c r="EE200" s="1"/>
      <c r="EF200" s="1"/>
      <c r="EG200" s="1"/>
      <c r="EH200" s="1"/>
      <c r="EI200" s="1"/>
      <c r="EJ200" s="1"/>
      <c r="EK200" s="1"/>
      <c r="EL200" s="1"/>
      <c r="EM200" s="1"/>
      <c r="EN200" s="1"/>
      <c r="EO200" s="1"/>
      <c r="EP200" s="1"/>
      <c r="EQ200" s="1"/>
      <c r="ER200" s="1"/>
      <c r="ES200" s="1"/>
      <c r="ET200" s="1"/>
      <c r="WZB200" s="1"/>
      <c r="WZC200" s="1"/>
      <c r="WZD200" s="1"/>
      <c r="WZE200" s="1"/>
      <c r="WZF200" s="1"/>
      <c r="WZG200" s="1"/>
      <c r="WZH200" s="1"/>
      <c r="WZI200" s="1"/>
      <c r="WZJ200" s="1"/>
      <c r="WZK200" s="1"/>
      <c r="WZL200" s="1"/>
      <c r="WZM200" s="1"/>
      <c r="WZN200" s="1"/>
      <c r="WZO200" s="1"/>
      <c r="WZP200" s="1"/>
      <c r="WZQ200" s="1"/>
      <c r="WZR200" s="1"/>
      <c r="WZS200" s="1"/>
      <c r="WZT200" s="1"/>
      <c r="WZU200" s="1"/>
      <c r="WZV200" s="1"/>
      <c r="WZW200" s="1"/>
      <c r="WZX200" s="1"/>
      <c r="WZY200" s="1"/>
      <c r="WZZ200" s="1"/>
      <c r="XAA200" s="1"/>
      <c r="XAB200" s="1"/>
      <c r="XAC200" s="1"/>
      <c r="XAD200" s="1"/>
      <c r="XAE200" s="1"/>
      <c r="XAF200" s="1"/>
      <c r="XAG200" s="1"/>
      <c r="XAH200" s="1"/>
      <c r="XAI200" s="1"/>
      <c r="XAJ200" s="1"/>
      <c r="XAK200" s="1"/>
      <c r="XAL200" s="1"/>
      <c r="XAM200" s="1"/>
      <c r="XAN200" s="1"/>
      <c r="XAO200" s="1"/>
      <c r="XAP200" s="1"/>
      <c r="XAQ200" s="1"/>
      <c r="XAR200" s="1"/>
      <c r="XAS200" s="1"/>
      <c r="XAT200" s="1"/>
      <c r="XAU200" s="1"/>
      <c r="XAV200" s="1"/>
      <c r="XAW200" s="1"/>
      <c r="XAX200" s="1"/>
      <c r="XAY200" s="1"/>
      <c r="XAZ200" s="1"/>
      <c r="XBA200" s="1"/>
      <c r="XBB200" s="1"/>
      <c r="XBC200" s="1"/>
      <c r="XBD200" s="1"/>
      <c r="XBE200" s="1"/>
      <c r="XBF200" s="1"/>
      <c r="XBG200" s="1"/>
      <c r="XBH200" s="1"/>
      <c r="XBI200" s="1"/>
      <c r="XBJ200" s="1"/>
      <c r="XBK200" s="1"/>
      <c r="XBL200" s="1"/>
      <c r="XBM200" s="1"/>
      <c r="XBN200" s="1"/>
      <c r="XBO200" s="1"/>
      <c r="XBP200" s="1"/>
      <c r="XBQ200" s="1"/>
      <c r="XBR200" s="1"/>
      <c r="XBS200" s="1"/>
      <c r="XBT200" s="1"/>
      <c r="XBU200" s="1"/>
      <c r="XBV200" s="1"/>
      <c r="XBW200" s="1"/>
      <c r="XBX200" s="1"/>
      <c r="XBY200" s="1"/>
      <c r="XBZ200" s="1"/>
      <c r="XCA200" s="1"/>
      <c r="XCB200" s="1"/>
      <c r="XCC200" s="1"/>
      <c r="XCD200" s="1"/>
      <c r="XCE200" s="1"/>
      <c r="XCF200" s="1"/>
      <c r="XCG200" s="1"/>
      <c r="XCH200" s="1"/>
      <c r="XCI200" s="1"/>
      <c r="XCJ200" s="1"/>
      <c r="XCK200" s="1"/>
      <c r="XCL200" s="1"/>
      <c r="XCM200" s="1"/>
      <c r="XCN200" s="1"/>
      <c r="XCO200" s="1"/>
      <c r="XCP200" s="1"/>
      <c r="XCQ200" s="1"/>
      <c r="XCR200" s="1"/>
      <c r="XCS200" s="1"/>
      <c r="XCT200" s="1"/>
      <c r="XCU200" s="1"/>
      <c r="XCV200" s="1"/>
      <c r="XCW200" s="1"/>
      <c r="XCX200" s="1"/>
      <c r="XCY200" s="1"/>
      <c r="XCZ200" s="1"/>
      <c r="XDA200" s="1"/>
      <c r="XDB200" s="1"/>
      <c r="XDC200" s="1"/>
      <c r="XDD200" s="1"/>
      <c r="XDE200" s="1"/>
      <c r="XDF200" s="1"/>
      <c r="XDG200" s="1"/>
      <c r="XDH200" s="1"/>
      <c r="XDI200" s="1"/>
      <c r="XDJ200" s="1"/>
      <c r="XDK200" s="1"/>
      <c r="XDL200" s="1"/>
      <c r="XDM200" s="1"/>
      <c r="XDN200" s="1"/>
      <c r="XDO200" s="1"/>
      <c r="XDP200" s="1"/>
      <c r="XDQ200" s="1"/>
      <c r="XDR200" s="1"/>
      <c r="XDS200" s="1"/>
      <c r="XDT200" s="1"/>
      <c r="XDU200" s="1"/>
      <c r="XDV200" s="1"/>
      <c r="XDW200" s="1"/>
      <c r="XDX200" s="1"/>
      <c r="XDY200" s="1"/>
      <c r="XDZ200" s="1"/>
      <c r="XEA200" s="1"/>
      <c r="XEB200" s="1"/>
      <c r="XEC200" s="1"/>
      <c r="XED200" s="1"/>
      <c r="XEE200" s="1"/>
      <c r="XEF200" s="1"/>
      <c r="XEG200" s="1"/>
      <c r="XEH200" s="1"/>
      <c r="XEI200" s="1"/>
      <c r="XEJ200" s="1"/>
      <c r="XEK200" s="1"/>
      <c r="XEL200" s="1"/>
      <c r="XEM200" s="1"/>
      <c r="XEN200" s="1"/>
      <c r="XEO200" s="1"/>
      <c r="XEP200" s="1"/>
      <c r="XEQ200" s="1"/>
      <c r="XER200" s="1"/>
      <c r="XES200" s="1"/>
      <c r="XET200" s="1"/>
      <c r="XEU200" s="1"/>
      <c r="XEV200" s="1"/>
      <c r="XEW200" s="1"/>
      <c r="XEX200" s="1"/>
      <c r="XEY200" s="1"/>
      <c r="XEZ200" s="1"/>
      <c r="XFA200" s="1"/>
      <c r="XFB200" s="1"/>
      <c r="XFC200" s="1"/>
    </row>
    <row r="201" spans="1:150 16226:16383" s="2" customFormat="1" ht="20.25" customHeight="1" x14ac:dyDescent="0.25">
      <c r="A201" s="143">
        <f t="shared" si="17"/>
        <v>72</v>
      </c>
      <c r="B201" s="144"/>
      <c r="C201" s="62" t="s">
        <v>329</v>
      </c>
      <c r="D201" s="100">
        <v>250</v>
      </c>
      <c r="E201" s="93">
        <f t="shared" si="16"/>
        <v>2691</v>
      </c>
      <c r="F201" s="87" t="s">
        <v>92</v>
      </c>
      <c r="G201" s="87" t="s">
        <v>92</v>
      </c>
      <c r="H201" s="103">
        <v>45856</v>
      </c>
      <c r="I201" s="1"/>
      <c r="J201" s="1"/>
      <c r="K201" s="1"/>
      <c r="L201" s="1"/>
      <c r="M201" s="1"/>
      <c r="N201" s="1"/>
      <c r="O201" s="1"/>
      <c r="P201" s="1"/>
      <c r="Q201" s="1"/>
      <c r="R201" s="1"/>
      <c r="S201" s="1"/>
      <c r="T201" s="21" t="e">
        <f t="shared" ca="1" si="18"/>
        <v>#REF!</v>
      </c>
      <c r="U201" s="21" t="e">
        <f t="shared" ca="1" si="19"/>
        <v>#REF!</v>
      </c>
      <c r="V201" s="21" t="e">
        <f t="shared" ca="1" si="19"/>
        <v>#REF!</v>
      </c>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c r="BE201" s="1"/>
      <c r="BF201" s="1"/>
      <c r="BG201" s="1"/>
      <c r="BH201" s="1"/>
      <c r="BI201" s="1"/>
      <c r="BJ201" s="1"/>
      <c r="BK201" s="1"/>
      <c r="BL201" s="1"/>
      <c r="BM201" s="1"/>
      <c r="BN201" s="1"/>
      <c r="BO201" s="1"/>
      <c r="BP201" s="1"/>
      <c r="BQ201" s="1"/>
      <c r="BR201" s="1"/>
      <c r="BS201" s="1"/>
      <c r="BT201" s="1"/>
      <c r="BU201" s="1"/>
      <c r="BV201" s="1"/>
      <c r="BW201" s="1"/>
      <c r="BX201" s="1"/>
      <c r="BY201" s="1"/>
      <c r="BZ201" s="1"/>
      <c r="CA201" s="1"/>
      <c r="CB201" s="1"/>
      <c r="CC201" s="1"/>
      <c r="CD201" s="1"/>
      <c r="CE201" s="1"/>
      <c r="CF201" s="1"/>
      <c r="CG201" s="1"/>
      <c r="CH201" s="1"/>
      <c r="CI201" s="1"/>
      <c r="CJ201" s="1"/>
      <c r="CK201" s="1"/>
      <c r="CL201" s="1"/>
      <c r="CM201" s="1"/>
      <c r="CN201" s="1"/>
      <c r="CO201" s="1"/>
      <c r="CP201" s="1"/>
      <c r="CQ201" s="1"/>
      <c r="CR201" s="1"/>
      <c r="CS201" s="1"/>
      <c r="CT201" s="1"/>
      <c r="CU201" s="1"/>
      <c r="CV201" s="1"/>
      <c r="CW201" s="1"/>
      <c r="CX201" s="1"/>
      <c r="CY201" s="1"/>
      <c r="CZ201" s="1"/>
      <c r="DA201" s="1"/>
      <c r="DB201" s="1"/>
      <c r="DC201" s="1"/>
      <c r="DD201" s="1"/>
      <c r="DE201" s="1"/>
      <c r="DF201" s="1"/>
      <c r="DG201" s="1"/>
      <c r="DH201" s="1"/>
      <c r="DI201" s="1"/>
      <c r="DJ201" s="1"/>
      <c r="DK201" s="1"/>
      <c r="DL201" s="1"/>
      <c r="DM201" s="1"/>
      <c r="DN201" s="1"/>
      <c r="DO201" s="1"/>
      <c r="DP201" s="1"/>
      <c r="DQ201" s="1"/>
      <c r="DR201" s="1"/>
      <c r="DS201" s="1"/>
      <c r="DT201" s="1"/>
      <c r="DU201" s="1"/>
      <c r="DV201" s="1"/>
      <c r="DW201" s="1"/>
      <c r="DX201" s="1"/>
      <c r="DY201" s="1"/>
      <c r="DZ201" s="1"/>
      <c r="EA201" s="1"/>
      <c r="EB201" s="1"/>
      <c r="EC201" s="1"/>
      <c r="ED201" s="1"/>
      <c r="EE201" s="1"/>
      <c r="EF201" s="1"/>
      <c r="EG201" s="1"/>
      <c r="EH201" s="1"/>
      <c r="EI201" s="1"/>
      <c r="EJ201" s="1"/>
      <c r="EK201" s="1"/>
      <c r="EL201" s="1"/>
      <c r="EM201" s="1"/>
      <c r="EN201" s="1"/>
      <c r="EO201" s="1"/>
      <c r="EP201" s="1"/>
      <c r="EQ201" s="1"/>
      <c r="ER201" s="1"/>
      <c r="ES201" s="1"/>
      <c r="ET201" s="1"/>
      <c r="WZB201" s="1"/>
      <c r="WZC201" s="1"/>
      <c r="WZD201" s="1"/>
      <c r="WZE201" s="1"/>
      <c r="WZF201" s="1"/>
      <c r="WZG201" s="1"/>
      <c r="WZH201" s="1"/>
      <c r="WZI201" s="1"/>
      <c r="WZJ201" s="1"/>
      <c r="WZK201" s="1"/>
      <c r="WZL201" s="1"/>
      <c r="WZM201" s="1"/>
      <c r="WZN201" s="1"/>
      <c r="WZO201" s="1"/>
      <c r="WZP201" s="1"/>
      <c r="WZQ201" s="1"/>
      <c r="WZR201" s="1"/>
      <c r="WZS201" s="1"/>
      <c r="WZT201" s="1"/>
      <c r="WZU201" s="1"/>
      <c r="WZV201" s="1"/>
      <c r="WZW201" s="1"/>
      <c r="WZX201" s="1"/>
      <c r="WZY201" s="1"/>
      <c r="WZZ201" s="1"/>
      <c r="XAA201" s="1"/>
      <c r="XAB201" s="1"/>
      <c r="XAC201" s="1"/>
      <c r="XAD201" s="1"/>
      <c r="XAE201" s="1"/>
      <c r="XAF201" s="1"/>
      <c r="XAG201" s="1"/>
      <c r="XAH201" s="1"/>
      <c r="XAI201" s="1"/>
      <c r="XAJ201" s="1"/>
      <c r="XAK201" s="1"/>
      <c r="XAL201" s="1"/>
      <c r="XAM201" s="1"/>
      <c r="XAN201" s="1"/>
      <c r="XAO201" s="1"/>
      <c r="XAP201" s="1"/>
      <c r="XAQ201" s="1"/>
      <c r="XAR201" s="1"/>
      <c r="XAS201" s="1"/>
      <c r="XAT201" s="1"/>
      <c r="XAU201" s="1"/>
      <c r="XAV201" s="1"/>
      <c r="XAW201" s="1"/>
      <c r="XAX201" s="1"/>
      <c r="XAY201" s="1"/>
      <c r="XAZ201" s="1"/>
      <c r="XBA201" s="1"/>
      <c r="XBB201" s="1"/>
      <c r="XBC201" s="1"/>
      <c r="XBD201" s="1"/>
      <c r="XBE201" s="1"/>
      <c r="XBF201" s="1"/>
      <c r="XBG201" s="1"/>
      <c r="XBH201" s="1"/>
      <c r="XBI201" s="1"/>
      <c r="XBJ201" s="1"/>
      <c r="XBK201" s="1"/>
      <c r="XBL201" s="1"/>
      <c r="XBM201" s="1"/>
      <c r="XBN201" s="1"/>
      <c r="XBO201" s="1"/>
      <c r="XBP201" s="1"/>
      <c r="XBQ201" s="1"/>
      <c r="XBR201" s="1"/>
      <c r="XBS201" s="1"/>
      <c r="XBT201" s="1"/>
      <c r="XBU201" s="1"/>
      <c r="XBV201" s="1"/>
      <c r="XBW201" s="1"/>
      <c r="XBX201" s="1"/>
      <c r="XBY201" s="1"/>
      <c r="XBZ201" s="1"/>
      <c r="XCA201" s="1"/>
      <c r="XCB201" s="1"/>
      <c r="XCC201" s="1"/>
      <c r="XCD201" s="1"/>
      <c r="XCE201" s="1"/>
      <c r="XCF201" s="1"/>
      <c r="XCG201" s="1"/>
      <c r="XCH201" s="1"/>
      <c r="XCI201" s="1"/>
      <c r="XCJ201" s="1"/>
      <c r="XCK201" s="1"/>
      <c r="XCL201" s="1"/>
      <c r="XCM201" s="1"/>
      <c r="XCN201" s="1"/>
      <c r="XCO201" s="1"/>
      <c r="XCP201" s="1"/>
      <c r="XCQ201" s="1"/>
      <c r="XCR201" s="1"/>
      <c r="XCS201" s="1"/>
      <c r="XCT201" s="1"/>
      <c r="XCU201" s="1"/>
      <c r="XCV201" s="1"/>
      <c r="XCW201" s="1"/>
      <c r="XCX201" s="1"/>
      <c r="XCY201" s="1"/>
      <c r="XCZ201" s="1"/>
      <c r="XDA201" s="1"/>
      <c r="XDB201" s="1"/>
      <c r="XDC201" s="1"/>
      <c r="XDD201" s="1"/>
      <c r="XDE201" s="1"/>
      <c r="XDF201" s="1"/>
      <c r="XDG201" s="1"/>
      <c r="XDH201" s="1"/>
      <c r="XDI201" s="1"/>
      <c r="XDJ201" s="1"/>
      <c r="XDK201" s="1"/>
      <c r="XDL201" s="1"/>
      <c r="XDM201" s="1"/>
      <c r="XDN201" s="1"/>
      <c r="XDO201" s="1"/>
      <c r="XDP201" s="1"/>
      <c r="XDQ201" s="1"/>
      <c r="XDR201" s="1"/>
      <c r="XDS201" s="1"/>
      <c r="XDT201" s="1"/>
      <c r="XDU201" s="1"/>
      <c r="XDV201" s="1"/>
      <c r="XDW201" s="1"/>
      <c r="XDX201" s="1"/>
      <c r="XDY201" s="1"/>
      <c r="XDZ201" s="1"/>
      <c r="XEA201" s="1"/>
      <c r="XEB201" s="1"/>
      <c r="XEC201" s="1"/>
      <c r="XED201" s="1"/>
      <c r="XEE201" s="1"/>
      <c r="XEF201" s="1"/>
      <c r="XEG201" s="1"/>
      <c r="XEH201" s="1"/>
      <c r="XEI201" s="1"/>
      <c r="XEJ201" s="1"/>
      <c r="XEK201" s="1"/>
      <c r="XEL201" s="1"/>
      <c r="XEM201" s="1"/>
      <c r="XEN201" s="1"/>
      <c r="XEO201" s="1"/>
      <c r="XEP201" s="1"/>
      <c r="XEQ201" s="1"/>
      <c r="XER201" s="1"/>
      <c r="XES201" s="1"/>
      <c r="XET201" s="1"/>
      <c r="XEU201" s="1"/>
      <c r="XEV201" s="1"/>
      <c r="XEW201" s="1"/>
      <c r="XEX201" s="1"/>
      <c r="XEY201" s="1"/>
      <c r="XEZ201" s="1"/>
      <c r="XFA201" s="1"/>
      <c r="XFB201" s="1"/>
      <c r="XFC201" s="1"/>
    </row>
    <row r="202" spans="1:150 16226:16383" s="2" customFormat="1" ht="20.25" customHeight="1" x14ac:dyDescent="0.25">
      <c r="A202" s="143">
        <f t="shared" si="17"/>
        <v>73</v>
      </c>
      <c r="B202" s="144"/>
      <c r="C202" s="62" t="s">
        <v>329</v>
      </c>
      <c r="D202" s="100">
        <v>250</v>
      </c>
      <c r="E202" s="93">
        <f t="shared" si="16"/>
        <v>2691</v>
      </c>
      <c r="F202" s="87" t="s">
        <v>92</v>
      </c>
      <c r="G202" s="87" t="s">
        <v>92</v>
      </c>
      <c r="H202" s="103">
        <v>45856</v>
      </c>
      <c r="I202" s="1"/>
      <c r="J202" s="1"/>
      <c r="K202" s="1"/>
      <c r="L202" s="1"/>
      <c r="M202" s="1"/>
      <c r="N202" s="1"/>
      <c r="O202" s="1"/>
      <c r="P202" s="1"/>
      <c r="Q202" s="1"/>
      <c r="R202" s="1"/>
      <c r="S202" s="1"/>
      <c r="T202" s="21" t="e">
        <f t="shared" ca="1" si="18"/>
        <v>#REF!</v>
      </c>
      <c r="U202" s="21" t="e">
        <f t="shared" ca="1" si="19"/>
        <v>#REF!</v>
      </c>
      <c r="V202" s="21" t="e">
        <f t="shared" ca="1" si="19"/>
        <v>#REF!</v>
      </c>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c r="BE202" s="1"/>
      <c r="BF202" s="1"/>
      <c r="BG202" s="1"/>
      <c r="BH202" s="1"/>
      <c r="BI202" s="1"/>
      <c r="BJ202" s="1"/>
      <c r="BK202" s="1"/>
      <c r="BL202" s="1"/>
      <c r="BM202" s="1"/>
      <c r="BN202" s="1"/>
      <c r="BO202" s="1"/>
      <c r="BP202" s="1"/>
      <c r="BQ202" s="1"/>
      <c r="BR202" s="1"/>
      <c r="BS202" s="1"/>
      <c r="BT202" s="1"/>
      <c r="BU202" s="1"/>
      <c r="BV202" s="1"/>
      <c r="BW202" s="1"/>
      <c r="BX202" s="1"/>
      <c r="BY202" s="1"/>
      <c r="BZ202" s="1"/>
      <c r="CA202" s="1"/>
      <c r="CB202" s="1"/>
      <c r="CC202" s="1"/>
      <c r="CD202" s="1"/>
      <c r="CE202" s="1"/>
      <c r="CF202" s="1"/>
      <c r="CG202" s="1"/>
      <c r="CH202" s="1"/>
      <c r="CI202" s="1"/>
      <c r="CJ202" s="1"/>
      <c r="CK202" s="1"/>
      <c r="CL202" s="1"/>
      <c r="CM202" s="1"/>
      <c r="CN202" s="1"/>
      <c r="CO202" s="1"/>
      <c r="CP202" s="1"/>
      <c r="CQ202" s="1"/>
      <c r="CR202" s="1"/>
      <c r="CS202" s="1"/>
      <c r="CT202" s="1"/>
      <c r="CU202" s="1"/>
      <c r="CV202" s="1"/>
      <c r="CW202" s="1"/>
      <c r="CX202" s="1"/>
      <c r="CY202" s="1"/>
      <c r="CZ202" s="1"/>
      <c r="DA202" s="1"/>
      <c r="DB202" s="1"/>
      <c r="DC202" s="1"/>
      <c r="DD202" s="1"/>
      <c r="DE202" s="1"/>
      <c r="DF202" s="1"/>
      <c r="DG202" s="1"/>
      <c r="DH202" s="1"/>
      <c r="DI202" s="1"/>
      <c r="DJ202" s="1"/>
      <c r="DK202" s="1"/>
      <c r="DL202" s="1"/>
      <c r="DM202" s="1"/>
      <c r="DN202" s="1"/>
      <c r="DO202" s="1"/>
      <c r="DP202" s="1"/>
      <c r="DQ202" s="1"/>
      <c r="DR202" s="1"/>
      <c r="DS202" s="1"/>
      <c r="DT202" s="1"/>
      <c r="DU202" s="1"/>
      <c r="DV202" s="1"/>
      <c r="DW202" s="1"/>
      <c r="DX202" s="1"/>
      <c r="DY202" s="1"/>
      <c r="DZ202" s="1"/>
      <c r="EA202" s="1"/>
      <c r="EB202" s="1"/>
      <c r="EC202" s="1"/>
      <c r="ED202" s="1"/>
      <c r="EE202" s="1"/>
      <c r="EF202" s="1"/>
      <c r="EG202" s="1"/>
      <c r="EH202" s="1"/>
      <c r="EI202" s="1"/>
      <c r="EJ202" s="1"/>
      <c r="EK202" s="1"/>
      <c r="EL202" s="1"/>
      <c r="EM202" s="1"/>
      <c r="EN202" s="1"/>
      <c r="EO202" s="1"/>
      <c r="EP202" s="1"/>
      <c r="EQ202" s="1"/>
      <c r="ER202" s="1"/>
      <c r="ES202" s="1"/>
      <c r="ET202" s="1"/>
      <c r="WZB202" s="1"/>
      <c r="WZC202" s="1"/>
      <c r="WZD202" s="1"/>
      <c r="WZE202" s="1"/>
      <c r="WZF202" s="1"/>
      <c r="WZG202" s="1"/>
      <c r="WZH202" s="1"/>
      <c r="WZI202" s="1"/>
      <c r="WZJ202" s="1"/>
      <c r="WZK202" s="1"/>
      <c r="WZL202" s="1"/>
      <c r="WZM202" s="1"/>
      <c r="WZN202" s="1"/>
      <c r="WZO202" s="1"/>
      <c r="WZP202" s="1"/>
      <c r="WZQ202" s="1"/>
      <c r="WZR202" s="1"/>
      <c r="WZS202" s="1"/>
      <c r="WZT202" s="1"/>
      <c r="WZU202" s="1"/>
      <c r="WZV202" s="1"/>
      <c r="WZW202" s="1"/>
      <c r="WZX202" s="1"/>
      <c r="WZY202" s="1"/>
      <c r="WZZ202" s="1"/>
      <c r="XAA202" s="1"/>
      <c r="XAB202" s="1"/>
      <c r="XAC202" s="1"/>
      <c r="XAD202" s="1"/>
      <c r="XAE202" s="1"/>
      <c r="XAF202" s="1"/>
      <c r="XAG202" s="1"/>
      <c r="XAH202" s="1"/>
      <c r="XAI202" s="1"/>
      <c r="XAJ202" s="1"/>
      <c r="XAK202" s="1"/>
      <c r="XAL202" s="1"/>
      <c r="XAM202" s="1"/>
      <c r="XAN202" s="1"/>
      <c r="XAO202" s="1"/>
      <c r="XAP202" s="1"/>
      <c r="XAQ202" s="1"/>
      <c r="XAR202" s="1"/>
      <c r="XAS202" s="1"/>
      <c r="XAT202" s="1"/>
      <c r="XAU202" s="1"/>
      <c r="XAV202" s="1"/>
      <c r="XAW202" s="1"/>
      <c r="XAX202" s="1"/>
      <c r="XAY202" s="1"/>
      <c r="XAZ202" s="1"/>
      <c r="XBA202" s="1"/>
      <c r="XBB202" s="1"/>
      <c r="XBC202" s="1"/>
      <c r="XBD202" s="1"/>
      <c r="XBE202" s="1"/>
      <c r="XBF202" s="1"/>
      <c r="XBG202" s="1"/>
      <c r="XBH202" s="1"/>
      <c r="XBI202" s="1"/>
      <c r="XBJ202" s="1"/>
      <c r="XBK202" s="1"/>
      <c r="XBL202" s="1"/>
      <c r="XBM202" s="1"/>
      <c r="XBN202" s="1"/>
      <c r="XBO202" s="1"/>
      <c r="XBP202" s="1"/>
      <c r="XBQ202" s="1"/>
      <c r="XBR202" s="1"/>
      <c r="XBS202" s="1"/>
      <c r="XBT202" s="1"/>
      <c r="XBU202" s="1"/>
      <c r="XBV202" s="1"/>
      <c r="XBW202" s="1"/>
      <c r="XBX202" s="1"/>
      <c r="XBY202" s="1"/>
      <c r="XBZ202" s="1"/>
      <c r="XCA202" s="1"/>
      <c r="XCB202" s="1"/>
      <c r="XCC202" s="1"/>
      <c r="XCD202" s="1"/>
      <c r="XCE202" s="1"/>
      <c r="XCF202" s="1"/>
      <c r="XCG202" s="1"/>
      <c r="XCH202" s="1"/>
      <c r="XCI202" s="1"/>
      <c r="XCJ202" s="1"/>
      <c r="XCK202" s="1"/>
      <c r="XCL202" s="1"/>
      <c r="XCM202" s="1"/>
      <c r="XCN202" s="1"/>
      <c r="XCO202" s="1"/>
      <c r="XCP202" s="1"/>
      <c r="XCQ202" s="1"/>
      <c r="XCR202" s="1"/>
      <c r="XCS202" s="1"/>
      <c r="XCT202" s="1"/>
      <c r="XCU202" s="1"/>
      <c r="XCV202" s="1"/>
      <c r="XCW202" s="1"/>
      <c r="XCX202" s="1"/>
      <c r="XCY202" s="1"/>
      <c r="XCZ202" s="1"/>
      <c r="XDA202" s="1"/>
      <c r="XDB202" s="1"/>
      <c r="XDC202" s="1"/>
      <c r="XDD202" s="1"/>
      <c r="XDE202" s="1"/>
      <c r="XDF202" s="1"/>
      <c r="XDG202" s="1"/>
      <c r="XDH202" s="1"/>
      <c r="XDI202" s="1"/>
      <c r="XDJ202" s="1"/>
      <c r="XDK202" s="1"/>
      <c r="XDL202" s="1"/>
      <c r="XDM202" s="1"/>
      <c r="XDN202" s="1"/>
      <c r="XDO202" s="1"/>
      <c r="XDP202" s="1"/>
      <c r="XDQ202" s="1"/>
      <c r="XDR202" s="1"/>
      <c r="XDS202" s="1"/>
      <c r="XDT202" s="1"/>
      <c r="XDU202" s="1"/>
      <c r="XDV202" s="1"/>
      <c r="XDW202" s="1"/>
      <c r="XDX202" s="1"/>
      <c r="XDY202" s="1"/>
      <c r="XDZ202" s="1"/>
      <c r="XEA202" s="1"/>
      <c r="XEB202" s="1"/>
      <c r="XEC202" s="1"/>
      <c r="XED202" s="1"/>
      <c r="XEE202" s="1"/>
      <c r="XEF202" s="1"/>
      <c r="XEG202" s="1"/>
      <c r="XEH202" s="1"/>
      <c r="XEI202" s="1"/>
      <c r="XEJ202" s="1"/>
      <c r="XEK202" s="1"/>
      <c r="XEL202" s="1"/>
      <c r="XEM202" s="1"/>
      <c r="XEN202" s="1"/>
      <c r="XEO202" s="1"/>
      <c r="XEP202" s="1"/>
      <c r="XEQ202" s="1"/>
      <c r="XER202" s="1"/>
      <c r="XES202" s="1"/>
      <c r="XET202" s="1"/>
      <c r="XEU202" s="1"/>
      <c r="XEV202" s="1"/>
      <c r="XEW202" s="1"/>
      <c r="XEX202" s="1"/>
      <c r="XEY202" s="1"/>
      <c r="XEZ202" s="1"/>
      <c r="XFA202" s="1"/>
      <c r="XFB202" s="1"/>
      <c r="XFC202" s="1"/>
    </row>
    <row r="203" spans="1:150 16226:16383" s="2" customFormat="1" ht="20.25" customHeight="1" x14ac:dyDescent="0.25">
      <c r="A203" s="143">
        <f t="shared" si="17"/>
        <v>74</v>
      </c>
      <c r="B203" s="144"/>
      <c r="C203" s="62" t="s">
        <v>329</v>
      </c>
      <c r="D203" s="100">
        <v>285.76</v>
      </c>
      <c r="E203" s="93">
        <f t="shared" si="16"/>
        <v>3075.9206399999998</v>
      </c>
      <c r="F203" s="87" t="s">
        <v>92</v>
      </c>
      <c r="G203" s="87" t="s">
        <v>92</v>
      </c>
      <c r="H203" s="103">
        <v>45856</v>
      </c>
      <c r="I203" s="1"/>
      <c r="J203" s="1"/>
      <c r="K203" s="1"/>
      <c r="L203" s="1"/>
      <c r="M203" s="1"/>
      <c r="N203" s="1"/>
      <c r="O203" s="1"/>
      <c r="P203" s="1"/>
      <c r="Q203" s="1"/>
      <c r="R203" s="1"/>
      <c r="S203" s="1"/>
      <c r="T203" s="21" t="e">
        <f t="shared" ca="1" si="18"/>
        <v>#REF!</v>
      </c>
      <c r="U203" s="21" t="e">
        <f t="shared" ca="1" si="19"/>
        <v>#REF!</v>
      </c>
      <c r="V203" s="21" t="e">
        <f t="shared" ca="1" si="19"/>
        <v>#REF!</v>
      </c>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c r="BE203" s="1"/>
      <c r="BF203" s="1"/>
      <c r="BG203" s="1"/>
      <c r="BH203" s="1"/>
      <c r="BI203" s="1"/>
      <c r="BJ203" s="1"/>
      <c r="BK203" s="1"/>
      <c r="BL203" s="1"/>
      <c r="BM203" s="1"/>
      <c r="BN203" s="1"/>
      <c r="BO203" s="1"/>
      <c r="BP203" s="1"/>
      <c r="BQ203" s="1"/>
      <c r="BR203" s="1"/>
      <c r="BS203" s="1"/>
      <c r="BT203" s="1"/>
      <c r="BU203" s="1"/>
      <c r="BV203" s="1"/>
      <c r="BW203" s="1"/>
      <c r="BX203" s="1"/>
      <c r="BY203" s="1"/>
      <c r="BZ203" s="1"/>
      <c r="CA203" s="1"/>
      <c r="CB203" s="1"/>
      <c r="CC203" s="1"/>
      <c r="CD203" s="1"/>
      <c r="CE203" s="1"/>
      <c r="CF203" s="1"/>
      <c r="CG203" s="1"/>
      <c r="CH203" s="1"/>
      <c r="CI203" s="1"/>
      <c r="CJ203" s="1"/>
      <c r="CK203" s="1"/>
      <c r="CL203" s="1"/>
      <c r="CM203" s="1"/>
      <c r="CN203" s="1"/>
      <c r="CO203" s="1"/>
      <c r="CP203" s="1"/>
      <c r="CQ203" s="1"/>
      <c r="CR203" s="1"/>
      <c r="CS203" s="1"/>
      <c r="CT203" s="1"/>
      <c r="CU203" s="1"/>
      <c r="CV203" s="1"/>
      <c r="CW203" s="1"/>
      <c r="CX203" s="1"/>
      <c r="CY203" s="1"/>
      <c r="CZ203" s="1"/>
      <c r="DA203" s="1"/>
      <c r="DB203" s="1"/>
      <c r="DC203" s="1"/>
      <c r="DD203" s="1"/>
      <c r="DE203" s="1"/>
      <c r="DF203" s="1"/>
      <c r="DG203" s="1"/>
      <c r="DH203" s="1"/>
      <c r="DI203" s="1"/>
      <c r="DJ203" s="1"/>
      <c r="DK203" s="1"/>
      <c r="DL203" s="1"/>
      <c r="DM203" s="1"/>
      <c r="DN203" s="1"/>
      <c r="DO203" s="1"/>
      <c r="DP203" s="1"/>
      <c r="DQ203" s="1"/>
      <c r="DR203" s="1"/>
      <c r="DS203" s="1"/>
      <c r="DT203" s="1"/>
      <c r="DU203" s="1"/>
      <c r="DV203" s="1"/>
      <c r="DW203" s="1"/>
      <c r="DX203" s="1"/>
      <c r="DY203" s="1"/>
      <c r="DZ203" s="1"/>
      <c r="EA203" s="1"/>
      <c r="EB203" s="1"/>
      <c r="EC203" s="1"/>
      <c r="ED203" s="1"/>
      <c r="EE203" s="1"/>
      <c r="EF203" s="1"/>
      <c r="EG203" s="1"/>
      <c r="EH203" s="1"/>
      <c r="EI203" s="1"/>
      <c r="EJ203" s="1"/>
      <c r="EK203" s="1"/>
      <c r="EL203" s="1"/>
      <c r="EM203" s="1"/>
      <c r="EN203" s="1"/>
      <c r="EO203" s="1"/>
      <c r="EP203" s="1"/>
      <c r="EQ203" s="1"/>
      <c r="ER203" s="1"/>
      <c r="ES203" s="1"/>
      <c r="ET203" s="1"/>
      <c r="WZB203" s="1"/>
      <c r="WZC203" s="1"/>
      <c r="WZD203" s="1"/>
      <c r="WZE203" s="1"/>
      <c r="WZF203" s="1"/>
      <c r="WZG203" s="1"/>
      <c r="WZH203" s="1"/>
      <c r="WZI203" s="1"/>
      <c r="WZJ203" s="1"/>
      <c r="WZK203" s="1"/>
      <c r="WZL203" s="1"/>
      <c r="WZM203" s="1"/>
      <c r="WZN203" s="1"/>
      <c r="WZO203" s="1"/>
      <c r="WZP203" s="1"/>
      <c r="WZQ203" s="1"/>
      <c r="WZR203" s="1"/>
      <c r="WZS203" s="1"/>
      <c r="WZT203" s="1"/>
      <c r="WZU203" s="1"/>
      <c r="WZV203" s="1"/>
      <c r="WZW203" s="1"/>
      <c r="WZX203" s="1"/>
      <c r="WZY203" s="1"/>
      <c r="WZZ203" s="1"/>
      <c r="XAA203" s="1"/>
      <c r="XAB203" s="1"/>
      <c r="XAC203" s="1"/>
      <c r="XAD203" s="1"/>
      <c r="XAE203" s="1"/>
      <c r="XAF203" s="1"/>
      <c r="XAG203" s="1"/>
      <c r="XAH203" s="1"/>
      <c r="XAI203" s="1"/>
      <c r="XAJ203" s="1"/>
      <c r="XAK203" s="1"/>
      <c r="XAL203" s="1"/>
      <c r="XAM203" s="1"/>
      <c r="XAN203" s="1"/>
      <c r="XAO203" s="1"/>
      <c r="XAP203" s="1"/>
      <c r="XAQ203" s="1"/>
      <c r="XAR203" s="1"/>
      <c r="XAS203" s="1"/>
      <c r="XAT203" s="1"/>
      <c r="XAU203" s="1"/>
      <c r="XAV203" s="1"/>
      <c r="XAW203" s="1"/>
      <c r="XAX203" s="1"/>
      <c r="XAY203" s="1"/>
      <c r="XAZ203" s="1"/>
      <c r="XBA203" s="1"/>
      <c r="XBB203" s="1"/>
      <c r="XBC203" s="1"/>
      <c r="XBD203" s="1"/>
      <c r="XBE203" s="1"/>
      <c r="XBF203" s="1"/>
      <c r="XBG203" s="1"/>
      <c r="XBH203" s="1"/>
      <c r="XBI203" s="1"/>
      <c r="XBJ203" s="1"/>
      <c r="XBK203" s="1"/>
      <c r="XBL203" s="1"/>
      <c r="XBM203" s="1"/>
      <c r="XBN203" s="1"/>
      <c r="XBO203" s="1"/>
      <c r="XBP203" s="1"/>
      <c r="XBQ203" s="1"/>
      <c r="XBR203" s="1"/>
      <c r="XBS203" s="1"/>
      <c r="XBT203" s="1"/>
      <c r="XBU203" s="1"/>
      <c r="XBV203" s="1"/>
      <c r="XBW203" s="1"/>
      <c r="XBX203" s="1"/>
      <c r="XBY203" s="1"/>
      <c r="XBZ203" s="1"/>
      <c r="XCA203" s="1"/>
      <c r="XCB203" s="1"/>
      <c r="XCC203" s="1"/>
      <c r="XCD203" s="1"/>
      <c r="XCE203" s="1"/>
      <c r="XCF203" s="1"/>
      <c r="XCG203" s="1"/>
      <c r="XCH203" s="1"/>
      <c r="XCI203" s="1"/>
      <c r="XCJ203" s="1"/>
      <c r="XCK203" s="1"/>
      <c r="XCL203" s="1"/>
      <c r="XCM203" s="1"/>
      <c r="XCN203" s="1"/>
      <c r="XCO203" s="1"/>
      <c r="XCP203" s="1"/>
      <c r="XCQ203" s="1"/>
      <c r="XCR203" s="1"/>
      <c r="XCS203" s="1"/>
      <c r="XCT203" s="1"/>
      <c r="XCU203" s="1"/>
      <c r="XCV203" s="1"/>
      <c r="XCW203" s="1"/>
      <c r="XCX203" s="1"/>
      <c r="XCY203" s="1"/>
      <c r="XCZ203" s="1"/>
      <c r="XDA203" s="1"/>
      <c r="XDB203" s="1"/>
      <c r="XDC203" s="1"/>
      <c r="XDD203" s="1"/>
      <c r="XDE203" s="1"/>
      <c r="XDF203" s="1"/>
      <c r="XDG203" s="1"/>
      <c r="XDH203" s="1"/>
      <c r="XDI203" s="1"/>
      <c r="XDJ203" s="1"/>
      <c r="XDK203" s="1"/>
      <c r="XDL203" s="1"/>
      <c r="XDM203" s="1"/>
      <c r="XDN203" s="1"/>
      <c r="XDO203" s="1"/>
      <c r="XDP203" s="1"/>
      <c r="XDQ203" s="1"/>
      <c r="XDR203" s="1"/>
      <c r="XDS203" s="1"/>
      <c r="XDT203" s="1"/>
      <c r="XDU203" s="1"/>
      <c r="XDV203" s="1"/>
      <c r="XDW203" s="1"/>
      <c r="XDX203" s="1"/>
      <c r="XDY203" s="1"/>
      <c r="XDZ203" s="1"/>
      <c r="XEA203" s="1"/>
      <c r="XEB203" s="1"/>
      <c r="XEC203" s="1"/>
      <c r="XED203" s="1"/>
      <c r="XEE203" s="1"/>
      <c r="XEF203" s="1"/>
      <c r="XEG203" s="1"/>
      <c r="XEH203" s="1"/>
      <c r="XEI203" s="1"/>
      <c r="XEJ203" s="1"/>
      <c r="XEK203" s="1"/>
      <c r="XEL203" s="1"/>
      <c r="XEM203" s="1"/>
      <c r="XEN203" s="1"/>
      <c r="XEO203" s="1"/>
      <c r="XEP203" s="1"/>
      <c r="XEQ203" s="1"/>
      <c r="XER203" s="1"/>
      <c r="XES203" s="1"/>
      <c r="XET203" s="1"/>
      <c r="XEU203" s="1"/>
      <c r="XEV203" s="1"/>
      <c r="XEW203" s="1"/>
      <c r="XEX203" s="1"/>
      <c r="XEY203" s="1"/>
      <c r="XEZ203" s="1"/>
      <c r="XFA203" s="1"/>
      <c r="XFB203" s="1"/>
      <c r="XFC203" s="1"/>
    </row>
    <row r="204" spans="1:150 16226:16383" s="2" customFormat="1" ht="20.25" customHeight="1" x14ac:dyDescent="0.25">
      <c r="A204" s="143">
        <f t="shared" si="17"/>
        <v>75</v>
      </c>
      <c r="B204" s="144"/>
      <c r="C204" s="62" t="s">
        <v>329</v>
      </c>
      <c r="D204" s="100">
        <v>261.89</v>
      </c>
      <c r="E204" s="93">
        <f t="shared" si="16"/>
        <v>2818.9839599999996</v>
      </c>
      <c r="F204" s="87" t="s">
        <v>92</v>
      </c>
      <c r="G204" s="87" t="s">
        <v>92</v>
      </c>
      <c r="H204" s="103">
        <v>45856</v>
      </c>
      <c r="I204" s="1"/>
      <c r="J204" s="1"/>
      <c r="K204" s="1"/>
      <c r="L204" s="1"/>
      <c r="M204" s="1"/>
      <c r="N204" s="1"/>
      <c r="O204" s="1"/>
      <c r="P204" s="1"/>
      <c r="Q204" s="1"/>
      <c r="R204" s="1"/>
      <c r="S204" s="1"/>
      <c r="T204" s="21" t="e">
        <f t="shared" ca="1" si="18"/>
        <v>#REF!</v>
      </c>
      <c r="U204" s="21" t="e">
        <f t="shared" ca="1" si="19"/>
        <v>#REF!</v>
      </c>
      <c r="V204" s="21" t="e">
        <f t="shared" ca="1" si="19"/>
        <v>#REF!</v>
      </c>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c r="BE204" s="1"/>
      <c r="BF204" s="1"/>
      <c r="BG204" s="1"/>
      <c r="BH204" s="1"/>
      <c r="BI204" s="1"/>
      <c r="BJ204" s="1"/>
      <c r="BK204" s="1"/>
      <c r="BL204" s="1"/>
      <c r="BM204" s="1"/>
      <c r="BN204" s="1"/>
      <c r="BO204" s="1"/>
      <c r="BP204" s="1"/>
      <c r="BQ204" s="1"/>
      <c r="BR204" s="1"/>
      <c r="BS204" s="1"/>
      <c r="BT204" s="1"/>
      <c r="BU204" s="1"/>
      <c r="BV204" s="1"/>
      <c r="BW204" s="1"/>
      <c r="BX204" s="1"/>
      <c r="BY204" s="1"/>
      <c r="BZ204" s="1"/>
      <c r="CA204" s="1"/>
      <c r="CB204" s="1"/>
      <c r="CC204" s="1"/>
      <c r="CD204" s="1"/>
      <c r="CE204" s="1"/>
      <c r="CF204" s="1"/>
      <c r="CG204" s="1"/>
      <c r="CH204" s="1"/>
      <c r="CI204" s="1"/>
      <c r="CJ204" s="1"/>
      <c r="CK204" s="1"/>
      <c r="CL204" s="1"/>
      <c r="CM204" s="1"/>
      <c r="CN204" s="1"/>
      <c r="CO204" s="1"/>
      <c r="CP204" s="1"/>
      <c r="CQ204" s="1"/>
      <c r="CR204" s="1"/>
      <c r="CS204" s="1"/>
      <c r="CT204" s="1"/>
      <c r="CU204" s="1"/>
      <c r="CV204" s="1"/>
      <c r="CW204" s="1"/>
      <c r="CX204" s="1"/>
      <c r="CY204" s="1"/>
      <c r="CZ204" s="1"/>
      <c r="DA204" s="1"/>
      <c r="DB204" s="1"/>
      <c r="DC204" s="1"/>
      <c r="DD204" s="1"/>
      <c r="DE204" s="1"/>
      <c r="DF204" s="1"/>
      <c r="DG204" s="1"/>
      <c r="DH204" s="1"/>
      <c r="DI204" s="1"/>
      <c r="DJ204" s="1"/>
      <c r="DK204" s="1"/>
      <c r="DL204" s="1"/>
      <c r="DM204" s="1"/>
      <c r="DN204" s="1"/>
      <c r="DO204" s="1"/>
      <c r="DP204" s="1"/>
      <c r="DQ204" s="1"/>
      <c r="DR204" s="1"/>
      <c r="DS204" s="1"/>
      <c r="DT204" s="1"/>
      <c r="DU204" s="1"/>
      <c r="DV204" s="1"/>
      <c r="DW204" s="1"/>
      <c r="DX204" s="1"/>
      <c r="DY204" s="1"/>
      <c r="DZ204" s="1"/>
      <c r="EA204" s="1"/>
      <c r="EB204" s="1"/>
      <c r="EC204" s="1"/>
      <c r="ED204" s="1"/>
      <c r="EE204" s="1"/>
      <c r="EF204" s="1"/>
      <c r="EG204" s="1"/>
      <c r="EH204" s="1"/>
      <c r="EI204" s="1"/>
      <c r="EJ204" s="1"/>
      <c r="EK204" s="1"/>
      <c r="EL204" s="1"/>
      <c r="EM204" s="1"/>
      <c r="EN204" s="1"/>
      <c r="EO204" s="1"/>
      <c r="EP204" s="1"/>
      <c r="EQ204" s="1"/>
      <c r="ER204" s="1"/>
      <c r="ES204" s="1"/>
      <c r="ET204" s="1"/>
      <c r="WZB204" s="1"/>
      <c r="WZC204" s="1"/>
      <c r="WZD204" s="1"/>
      <c r="WZE204" s="1"/>
      <c r="WZF204" s="1"/>
      <c r="WZG204" s="1"/>
      <c r="WZH204" s="1"/>
      <c r="WZI204" s="1"/>
      <c r="WZJ204" s="1"/>
      <c r="WZK204" s="1"/>
      <c r="WZL204" s="1"/>
      <c r="WZM204" s="1"/>
      <c r="WZN204" s="1"/>
      <c r="WZO204" s="1"/>
      <c r="WZP204" s="1"/>
      <c r="WZQ204" s="1"/>
      <c r="WZR204" s="1"/>
      <c r="WZS204" s="1"/>
      <c r="WZT204" s="1"/>
      <c r="WZU204" s="1"/>
      <c r="WZV204" s="1"/>
      <c r="WZW204" s="1"/>
      <c r="WZX204" s="1"/>
      <c r="WZY204" s="1"/>
      <c r="WZZ204" s="1"/>
      <c r="XAA204" s="1"/>
      <c r="XAB204" s="1"/>
      <c r="XAC204" s="1"/>
      <c r="XAD204" s="1"/>
      <c r="XAE204" s="1"/>
      <c r="XAF204" s="1"/>
      <c r="XAG204" s="1"/>
      <c r="XAH204" s="1"/>
      <c r="XAI204" s="1"/>
      <c r="XAJ204" s="1"/>
      <c r="XAK204" s="1"/>
      <c r="XAL204" s="1"/>
      <c r="XAM204" s="1"/>
      <c r="XAN204" s="1"/>
      <c r="XAO204" s="1"/>
      <c r="XAP204" s="1"/>
      <c r="XAQ204" s="1"/>
      <c r="XAR204" s="1"/>
      <c r="XAS204" s="1"/>
      <c r="XAT204" s="1"/>
      <c r="XAU204" s="1"/>
      <c r="XAV204" s="1"/>
      <c r="XAW204" s="1"/>
      <c r="XAX204" s="1"/>
      <c r="XAY204" s="1"/>
      <c r="XAZ204" s="1"/>
      <c r="XBA204" s="1"/>
      <c r="XBB204" s="1"/>
      <c r="XBC204" s="1"/>
      <c r="XBD204" s="1"/>
      <c r="XBE204" s="1"/>
      <c r="XBF204" s="1"/>
      <c r="XBG204" s="1"/>
      <c r="XBH204" s="1"/>
      <c r="XBI204" s="1"/>
      <c r="XBJ204" s="1"/>
      <c r="XBK204" s="1"/>
      <c r="XBL204" s="1"/>
      <c r="XBM204" s="1"/>
      <c r="XBN204" s="1"/>
      <c r="XBO204" s="1"/>
      <c r="XBP204" s="1"/>
      <c r="XBQ204" s="1"/>
      <c r="XBR204" s="1"/>
      <c r="XBS204" s="1"/>
      <c r="XBT204" s="1"/>
      <c r="XBU204" s="1"/>
      <c r="XBV204" s="1"/>
      <c r="XBW204" s="1"/>
      <c r="XBX204" s="1"/>
      <c r="XBY204" s="1"/>
      <c r="XBZ204" s="1"/>
      <c r="XCA204" s="1"/>
      <c r="XCB204" s="1"/>
      <c r="XCC204" s="1"/>
      <c r="XCD204" s="1"/>
      <c r="XCE204" s="1"/>
      <c r="XCF204" s="1"/>
      <c r="XCG204" s="1"/>
      <c r="XCH204" s="1"/>
      <c r="XCI204" s="1"/>
      <c r="XCJ204" s="1"/>
      <c r="XCK204" s="1"/>
      <c r="XCL204" s="1"/>
      <c r="XCM204" s="1"/>
      <c r="XCN204" s="1"/>
      <c r="XCO204" s="1"/>
      <c r="XCP204" s="1"/>
      <c r="XCQ204" s="1"/>
      <c r="XCR204" s="1"/>
      <c r="XCS204" s="1"/>
      <c r="XCT204" s="1"/>
      <c r="XCU204" s="1"/>
      <c r="XCV204" s="1"/>
      <c r="XCW204" s="1"/>
      <c r="XCX204" s="1"/>
      <c r="XCY204" s="1"/>
      <c r="XCZ204" s="1"/>
      <c r="XDA204" s="1"/>
      <c r="XDB204" s="1"/>
      <c r="XDC204" s="1"/>
      <c r="XDD204" s="1"/>
      <c r="XDE204" s="1"/>
      <c r="XDF204" s="1"/>
      <c r="XDG204" s="1"/>
      <c r="XDH204" s="1"/>
      <c r="XDI204" s="1"/>
      <c r="XDJ204" s="1"/>
      <c r="XDK204" s="1"/>
      <c r="XDL204" s="1"/>
      <c r="XDM204" s="1"/>
      <c r="XDN204" s="1"/>
      <c r="XDO204" s="1"/>
      <c r="XDP204" s="1"/>
      <c r="XDQ204" s="1"/>
      <c r="XDR204" s="1"/>
      <c r="XDS204" s="1"/>
      <c r="XDT204" s="1"/>
      <c r="XDU204" s="1"/>
      <c r="XDV204" s="1"/>
      <c r="XDW204" s="1"/>
      <c r="XDX204" s="1"/>
      <c r="XDY204" s="1"/>
      <c r="XDZ204" s="1"/>
      <c r="XEA204" s="1"/>
      <c r="XEB204" s="1"/>
      <c r="XEC204" s="1"/>
      <c r="XED204" s="1"/>
      <c r="XEE204" s="1"/>
      <c r="XEF204" s="1"/>
      <c r="XEG204" s="1"/>
      <c r="XEH204" s="1"/>
      <c r="XEI204" s="1"/>
      <c r="XEJ204" s="1"/>
      <c r="XEK204" s="1"/>
      <c r="XEL204" s="1"/>
      <c r="XEM204" s="1"/>
      <c r="XEN204" s="1"/>
      <c r="XEO204" s="1"/>
      <c r="XEP204" s="1"/>
      <c r="XEQ204" s="1"/>
      <c r="XER204" s="1"/>
      <c r="XES204" s="1"/>
      <c r="XET204" s="1"/>
      <c r="XEU204" s="1"/>
      <c r="XEV204" s="1"/>
      <c r="XEW204" s="1"/>
      <c r="XEX204" s="1"/>
      <c r="XEY204" s="1"/>
      <c r="XEZ204" s="1"/>
      <c r="XFA204" s="1"/>
      <c r="XFB204" s="1"/>
      <c r="XFC204" s="1"/>
    </row>
    <row r="205" spans="1:150 16226:16383" s="2" customFormat="1" ht="20.25" customHeight="1" x14ac:dyDescent="0.25">
      <c r="A205" s="143">
        <f t="shared" si="17"/>
        <v>76</v>
      </c>
      <c r="B205" s="144"/>
      <c r="C205" s="62" t="s">
        <v>329</v>
      </c>
      <c r="D205" s="100">
        <v>231.25</v>
      </c>
      <c r="E205" s="93">
        <f t="shared" si="16"/>
        <v>2489.1749999999997</v>
      </c>
      <c r="F205" s="87" t="s">
        <v>92</v>
      </c>
      <c r="G205" s="87" t="s">
        <v>92</v>
      </c>
      <c r="H205" s="103">
        <v>45856</v>
      </c>
      <c r="I205" s="1"/>
      <c r="J205" s="1"/>
      <c r="K205" s="1"/>
      <c r="L205" s="1"/>
      <c r="M205" s="1"/>
      <c r="N205" s="1"/>
      <c r="O205" s="1"/>
      <c r="P205" s="1"/>
      <c r="Q205" s="1"/>
      <c r="R205" s="1"/>
      <c r="S205" s="1"/>
      <c r="T205" s="21" t="e">
        <f t="shared" ca="1" si="18"/>
        <v>#REF!</v>
      </c>
      <c r="U205" s="21" t="e">
        <f t="shared" ca="1" si="19"/>
        <v>#REF!</v>
      </c>
      <c r="V205" s="21" t="e">
        <f t="shared" ca="1" si="19"/>
        <v>#REF!</v>
      </c>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c r="BE205" s="1"/>
      <c r="BF205" s="1"/>
      <c r="BG205" s="1"/>
      <c r="BH205" s="1"/>
      <c r="BI205" s="1"/>
      <c r="BJ205" s="1"/>
      <c r="BK205" s="1"/>
      <c r="BL205" s="1"/>
      <c r="BM205" s="1"/>
      <c r="BN205" s="1"/>
      <c r="BO205" s="1"/>
      <c r="BP205" s="1"/>
      <c r="BQ205" s="1"/>
      <c r="BR205" s="1"/>
      <c r="BS205" s="1"/>
      <c r="BT205" s="1"/>
      <c r="BU205" s="1"/>
      <c r="BV205" s="1"/>
      <c r="BW205" s="1"/>
      <c r="BX205" s="1"/>
      <c r="BY205" s="1"/>
      <c r="BZ205" s="1"/>
      <c r="CA205" s="1"/>
      <c r="CB205" s="1"/>
      <c r="CC205" s="1"/>
      <c r="CD205" s="1"/>
      <c r="CE205" s="1"/>
      <c r="CF205" s="1"/>
      <c r="CG205" s="1"/>
      <c r="CH205" s="1"/>
      <c r="CI205" s="1"/>
      <c r="CJ205" s="1"/>
      <c r="CK205" s="1"/>
      <c r="CL205" s="1"/>
      <c r="CM205" s="1"/>
      <c r="CN205" s="1"/>
      <c r="CO205" s="1"/>
      <c r="CP205" s="1"/>
      <c r="CQ205" s="1"/>
      <c r="CR205" s="1"/>
      <c r="CS205" s="1"/>
      <c r="CT205" s="1"/>
      <c r="CU205" s="1"/>
      <c r="CV205" s="1"/>
      <c r="CW205" s="1"/>
      <c r="CX205" s="1"/>
      <c r="CY205" s="1"/>
      <c r="CZ205" s="1"/>
      <c r="DA205" s="1"/>
      <c r="DB205" s="1"/>
      <c r="DC205" s="1"/>
      <c r="DD205" s="1"/>
      <c r="DE205" s="1"/>
      <c r="DF205" s="1"/>
      <c r="DG205" s="1"/>
      <c r="DH205" s="1"/>
      <c r="DI205" s="1"/>
      <c r="DJ205" s="1"/>
      <c r="DK205" s="1"/>
      <c r="DL205" s="1"/>
      <c r="DM205" s="1"/>
      <c r="DN205" s="1"/>
      <c r="DO205" s="1"/>
      <c r="DP205" s="1"/>
      <c r="DQ205" s="1"/>
      <c r="DR205" s="1"/>
      <c r="DS205" s="1"/>
      <c r="DT205" s="1"/>
      <c r="DU205" s="1"/>
      <c r="DV205" s="1"/>
      <c r="DW205" s="1"/>
      <c r="DX205" s="1"/>
      <c r="DY205" s="1"/>
      <c r="DZ205" s="1"/>
      <c r="EA205" s="1"/>
      <c r="EB205" s="1"/>
      <c r="EC205" s="1"/>
      <c r="ED205" s="1"/>
      <c r="EE205" s="1"/>
      <c r="EF205" s="1"/>
      <c r="EG205" s="1"/>
      <c r="EH205" s="1"/>
      <c r="EI205" s="1"/>
      <c r="EJ205" s="1"/>
      <c r="EK205" s="1"/>
      <c r="EL205" s="1"/>
      <c r="EM205" s="1"/>
      <c r="EN205" s="1"/>
      <c r="EO205" s="1"/>
      <c r="EP205" s="1"/>
      <c r="EQ205" s="1"/>
      <c r="ER205" s="1"/>
      <c r="ES205" s="1"/>
      <c r="ET205" s="1"/>
      <c r="WZB205" s="1"/>
      <c r="WZC205" s="1"/>
      <c r="WZD205" s="1"/>
      <c r="WZE205" s="1"/>
      <c r="WZF205" s="1"/>
      <c r="WZG205" s="1"/>
      <c r="WZH205" s="1"/>
      <c r="WZI205" s="1"/>
      <c r="WZJ205" s="1"/>
      <c r="WZK205" s="1"/>
      <c r="WZL205" s="1"/>
      <c r="WZM205" s="1"/>
      <c r="WZN205" s="1"/>
      <c r="WZO205" s="1"/>
      <c r="WZP205" s="1"/>
      <c r="WZQ205" s="1"/>
      <c r="WZR205" s="1"/>
      <c r="WZS205" s="1"/>
      <c r="WZT205" s="1"/>
      <c r="WZU205" s="1"/>
      <c r="WZV205" s="1"/>
      <c r="WZW205" s="1"/>
      <c r="WZX205" s="1"/>
      <c r="WZY205" s="1"/>
      <c r="WZZ205" s="1"/>
      <c r="XAA205" s="1"/>
      <c r="XAB205" s="1"/>
      <c r="XAC205" s="1"/>
      <c r="XAD205" s="1"/>
      <c r="XAE205" s="1"/>
      <c r="XAF205" s="1"/>
      <c r="XAG205" s="1"/>
      <c r="XAH205" s="1"/>
      <c r="XAI205" s="1"/>
      <c r="XAJ205" s="1"/>
      <c r="XAK205" s="1"/>
      <c r="XAL205" s="1"/>
      <c r="XAM205" s="1"/>
      <c r="XAN205" s="1"/>
      <c r="XAO205" s="1"/>
      <c r="XAP205" s="1"/>
      <c r="XAQ205" s="1"/>
      <c r="XAR205" s="1"/>
      <c r="XAS205" s="1"/>
      <c r="XAT205" s="1"/>
      <c r="XAU205" s="1"/>
      <c r="XAV205" s="1"/>
      <c r="XAW205" s="1"/>
      <c r="XAX205" s="1"/>
      <c r="XAY205" s="1"/>
      <c r="XAZ205" s="1"/>
      <c r="XBA205" s="1"/>
      <c r="XBB205" s="1"/>
      <c r="XBC205" s="1"/>
      <c r="XBD205" s="1"/>
      <c r="XBE205" s="1"/>
      <c r="XBF205" s="1"/>
      <c r="XBG205" s="1"/>
      <c r="XBH205" s="1"/>
      <c r="XBI205" s="1"/>
      <c r="XBJ205" s="1"/>
      <c r="XBK205" s="1"/>
      <c r="XBL205" s="1"/>
      <c r="XBM205" s="1"/>
      <c r="XBN205" s="1"/>
      <c r="XBO205" s="1"/>
      <c r="XBP205" s="1"/>
      <c r="XBQ205" s="1"/>
      <c r="XBR205" s="1"/>
      <c r="XBS205" s="1"/>
      <c r="XBT205" s="1"/>
      <c r="XBU205" s="1"/>
      <c r="XBV205" s="1"/>
      <c r="XBW205" s="1"/>
      <c r="XBX205" s="1"/>
      <c r="XBY205" s="1"/>
      <c r="XBZ205" s="1"/>
      <c r="XCA205" s="1"/>
      <c r="XCB205" s="1"/>
      <c r="XCC205" s="1"/>
      <c r="XCD205" s="1"/>
      <c r="XCE205" s="1"/>
      <c r="XCF205" s="1"/>
      <c r="XCG205" s="1"/>
      <c r="XCH205" s="1"/>
      <c r="XCI205" s="1"/>
      <c r="XCJ205" s="1"/>
      <c r="XCK205" s="1"/>
      <c r="XCL205" s="1"/>
      <c r="XCM205" s="1"/>
      <c r="XCN205" s="1"/>
      <c r="XCO205" s="1"/>
      <c r="XCP205" s="1"/>
      <c r="XCQ205" s="1"/>
      <c r="XCR205" s="1"/>
      <c r="XCS205" s="1"/>
      <c r="XCT205" s="1"/>
      <c r="XCU205" s="1"/>
      <c r="XCV205" s="1"/>
      <c r="XCW205" s="1"/>
      <c r="XCX205" s="1"/>
      <c r="XCY205" s="1"/>
      <c r="XCZ205" s="1"/>
      <c r="XDA205" s="1"/>
      <c r="XDB205" s="1"/>
      <c r="XDC205" s="1"/>
      <c r="XDD205" s="1"/>
      <c r="XDE205" s="1"/>
      <c r="XDF205" s="1"/>
      <c r="XDG205" s="1"/>
      <c r="XDH205" s="1"/>
      <c r="XDI205" s="1"/>
      <c r="XDJ205" s="1"/>
      <c r="XDK205" s="1"/>
      <c r="XDL205" s="1"/>
      <c r="XDM205" s="1"/>
      <c r="XDN205" s="1"/>
      <c r="XDO205" s="1"/>
      <c r="XDP205" s="1"/>
      <c r="XDQ205" s="1"/>
      <c r="XDR205" s="1"/>
      <c r="XDS205" s="1"/>
      <c r="XDT205" s="1"/>
      <c r="XDU205" s="1"/>
      <c r="XDV205" s="1"/>
      <c r="XDW205" s="1"/>
      <c r="XDX205" s="1"/>
      <c r="XDY205" s="1"/>
      <c r="XDZ205" s="1"/>
      <c r="XEA205" s="1"/>
      <c r="XEB205" s="1"/>
      <c r="XEC205" s="1"/>
      <c r="XED205" s="1"/>
      <c r="XEE205" s="1"/>
      <c r="XEF205" s="1"/>
      <c r="XEG205" s="1"/>
      <c r="XEH205" s="1"/>
      <c r="XEI205" s="1"/>
      <c r="XEJ205" s="1"/>
      <c r="XEK205" s="1"/>
      <c r="XEL205" s="1"/>
      <c r="XEM205" s="1"/>
      <c r="XEN205" s="1"/>
      <c r="XEO205" s="1"/>
      <c r="XEP205" s="1"/>
      <c r="XEQ205" s="1"/>
      <c r="XER205" s="1"/>
      <c r="XES205" s="1"/>
      <c r="XET205" s="1"/>
      <c r="XEU205" s="1"/>
      <c r="XEV205" s="1"/>
      <c r="XEW205" s="1"/>
      <c r="XEX205" s="1"/>
      <c r="XEY205" s="1"/>
      <c r="XEZ205" s="1"/>
      <c r="XFA205" s="1"/>
      <c r="XFB205" s="1"/>
      <c r="XFC205" s="1"/>
    </row>
    <row r="206" spans="1:150 16226:16383" s="2" customFormat="1" ht="20.25" customHeight="1" x14ac:dyDescent="0.25">
      <c r="A206" s="143">
        <f t="shared" si="17"/>
        <v>77</v>
      </c>
      <c r="B206" s="144"/>
      <c r="C206" s="62" t="s">
        <v>329</v>
      </c>
      <c r="D206" s="100">
        <v>231.25</v>
      </c>
      <c r="E206" s="93">
        <f t="shared" si="16"/>
        <v>2489.1749999999997</v>
      </c>
      <c r="F206" s="87" t="s">
        <v>92</v>
      </c>
      <c r="G206" s="87" t="s">
        <v>92</v>
      </c>
      <c r="H206" s="103">
        <v>45856</v>
      </c>
      <c r="I206" s="1"/>
      <c r="J206" s="1"/>
      <c r="K206" s="1"/>
      <c r="L206" s="1"/>
      <c r="M206" s="1"/>
      <c r="N206" s="1"/>
      <c r="O206" s="1"/>
      <c r="P206" s="1"/>
      <c r="Q206" s="1"/>
      <c r="R206" s="1"/>
      <c r="S206" s="1"/>
      <c r="T206" s="21" t="e">
        <f t="shared" ca="1" si="18"/>
        <v>#REF!</v>
      </c>
      <c r="U206" s="21" t="e">
        <f t="shared" ca="1" si="19"/>
        <v>#REF!</v>
      </c>
      <c r="V206" s="21" t="e">
        <f t="shared" ca="1" si="19"/>
        <v>#REF!</v>
      </c>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c r="BE206" s="1"/>
      <c r="BF206" s="1"/>
      <c r="BG206" s="1"/>
      <c r="BH206" s="1"/>
      <c r="BI206" s="1"/>
      <c r="BJ206" s="1"/>
      <c r="BK206" s="1"/>
      <c r="BL206" s="1"/>
      <c r="BM206" s="1"/>
      <c r="BN206" s="1"/>
      <c r="BO206" s="1"/>
      <c r="BP206" s="1"/>
      <c r="BQ206" s="1"/>
      <c r="BR206" s="1"/>
      <c r="BS206" s="1"/>
      <c r="BT206" s="1"/>
      <c r="BU206" s="1"/>
      <c r="BV206" s="1"/>
      <c r="BW206" s="1"/>
      <c r="BX206" s="1"/>
      <c r="BY206" s="1"/>
      <c r="BZ206" s="1"/>
      <c r="CA206" s="1"/>
      <c r="CB206" s="1"/>
      <c r="CC206" s="1"/>
      <c r="CD206" s="1"/>
      <c r="CE206" s="1"/>
      <c r="CF206" s="1"/>
      <c r="CG206" s="1"/>
      <c r="CH206" s="1"/>
      <c r="CI206" s="1"/>
      <c r="CJ206" s="1"/>
      <c r="CK206" s="1"/>
      <c r="CL206" s="1"/>
      <c r="CM206" s="1"/>
      <c r="CN206" s="1"/>
      <c r="CO206" s="1"/>
      <c r="CP206" s="1"/>
      <c r="CQ206" s="1"/>
      <c r="CR206" s="1"/>
      <c r="CS206" s="1"/>
      <c r="CT206" s="1"/>
      <c r="CU206" s="1"/>
      <c r="CV206" s="1"/>
      <c r="CW206" s="1"/>
      <c r="CX206" s="1"/>
      <c r="CY206" s="1"/>
      <c r="CZ206" s="1"/>
      <c r="DA206" s="1"/>
      <c r="DB206" s="1"/>
      <c r="DC206" s="1"/>
      <c r="DD206" s="1"/>
      <c r="DE206" s="1"/>
      <c r="DF206" s="1"/>
      <c r="DG206" s="1"/>
      <c r="DH206" s="1"/>
      <c r="DI206" s="1"/>
      <c r="DJ206" s="1"/>
      <c r="DK206" s="1"/>
      <c r="DL206" s="1"/>
      <c r="DM206" s="1"/>
      <c r="DN206" s="1"/>
      <c r="DO206" s="1"/>
      <c r="DP206" s="1"/>
      <c r="DQ206" s="1"/>
      <c r="DR206" s="1"/>
      <c r="DS206" s="1"/>
      <c r="DT206" s="1"/>
      <c r="DU206" s="1"/>
      <c r="DV206" s="1"/>
      <c r="DW206" s="1"/>
      <c r="DX206" s="1"/>
      <c r="DY206" s="1"/>
      <c r="DZ206" s="1"/>
      <c r="EA206" s="1"/>
      <c r="EB206" s="1"/>
      <c r="EC206" s="1"/>
      <c r="ED206" s="1"/>
      <c r="EE206" s="1"/>
      <c r="EF206" s="1"/>
      <c r="EG206" s="1"/>
      <c r="EH206" s="1"/>
      <c r="EI206" s="1"/>
      <c r="EJ206" s="1"/>
      <c r="EK206" s="1"/>
      <c r="EL206" s="1"/>
      <c r="EM206" s="1"/>
      <c r="EN206" s="1"/>
      <c r="EO206" s="1"/>
      <c r="EP206" s="1"/>
      <c r="EQ206" s="1"/>
      <c r="ER206" s="1"/>
      <c r="ES206" s="1"/>
      <c r="ET206" s="1"/>
      <c r="WZB206" s="1"/>
      <c r="WZC206" s="1"/>
      <c r="WZD206" s="1"/>
      <c r="WZE206" s="1"/>
      <c r="WZF206" s="1"/>
      <c r="WZG206" s="1"/>
      <c r="WZH206" s="1"/>
      <c r="WZI206" s="1"/>
      <c r="WZJ206" s="1"/>
      <c r="WZK206" s="1"/>
      <c r="WZL206" s="1"/>
      <c r="WZM206" s="1"/>
      <c r="WZN206" s="1"/>
      <c r="WZO206" s="1"/>
      <c r="WZP206" s="1"/>
      <c r="WZQ206" s="1"/>
      <c r="WZR206" s="1"/>
      <c r="WZS206" s="1"/>
      <c r="WZT206" s="1"/>
      <c r="WZU206" s="1"/>
      <c r="WZV206" s="1"/>
      <c r="WZW206" s="1"/>
      <c r="WZX206" s="1"/>
      <c r="WZY206" s="1"/>
      <c r="WZZ206" s="1"/>
      <c r="XAA206" s="1"/>
      <c r="XAB206" s="1"/>
      <c r="XAC206" s="1"/>
      <c r="XAD206" s="1"/>
      <c r="XAE206" s="1"/>
      <c r="XAF206" s="1"/>
      <c r="XAG206" s="1"/>
      <c r="XAH206" s="1"/>
      <c r="XAI206" s="1"/>
      <c r="XAJ206" s="1"/>
      <c r="XAK206" s="1"/>
      <c r="XAL206" s="1"/>
      <c r="XAM206" s="1"/>
      <c r="XAN206" s="1"/>
      <c r="XAO206" s="1"/>
      <c r="XAP206" s="1"/>
      <c r="XAQ206" s="1"/>
      <c r="XAR206" s="1"/>
      <c r="XAS206" s="1"/>
      <c r="XAT206" s="1"/>
      <c r="XAU206" s="1"/>
      <c r="XAV206" s="1"/>
      <c r="XAW206" s="1"/>
      <c r="XAX206" s="1"/>
      <c r="XAY206" s="1"/>
      <c r="XAZ206" s="1"/>
      <c r="XBA206" s="1"/>
      <c r="XBB206" s="1"/>
      <c r="XBC206" s="1"/>
      <c r="XBD206" s="1"/>
      <c r="XBE206" s="1"/>
      <c r="XBF206" s="1"/>
      <c r="XBG206" s="1"/>
      <c r="XBH206" s="1"/>
      <c r="XBI206" s="1"/>
      <c r="XBJ206" s="1"/>
      <c r="XBK206" s="1"/>
      <c r="XBL206" s="1"/>
      <c r="XBM206" s="1"/>
      <c r="XBN206" s="1"/>
      <c r="XBO206" s="1"/>
      <c r="XBP206" s="1"/>
      <c r="XBQ206" s="1"/>
      <c r="XBR206" s="1"/>
      <c r="XBS206" s="1"/>
      <c r="XBT206" s="1"/>
      <c r="XBU206" s="1"/>
      <c r="XBV206" s="1"/>
      <c r="XBW206" s="1"/>
      <c r="XBX206" s="1"/>
      <c r="XBY206" s="1"/>
      <c r="XBZ206" s="1"/>
      <c r="XCA206" s="1"/>
      <c r="XCB206" s="1"/>
      <c r="XCC206" s="1"/>
      <c r="XCD206" s="1"/>
      <c r="XCE206" s="1"/>
      <c r="XCF206" s="1"/>
      <c r="XCG206" s="1"/>
      <c r="XCH206" s="1"/>
      <c r="XCI206" s="1"/>
      <c r="XCJ206" s="1"/>
      <c r="XCK206" s="1"/>
      <c r="XCL206" s="1"/>
      <c r="XCM206" s="1"/>
      <c r="XCN206" s="1"/>
      <c r="XCO206" s="1"/>
      <c r="XCP206" s="1"/>
      <c r="XCQ206" s="1"/>
      <c r="XCR206" s="1"/>
      <c r="XCS206" s="1"/>
      <c r="XCT206" s="1"/>
      <c r="XCU206" s="1"/>
      <c r="XCV206" s="1"/>
      <c r="XCW206" s="1"/>
      <c r="XCX206" s="1"/>
      <c r="XCY206" s="1"/>
      <c r="XCZ206" s="1"/>
      <c r="XDA206" s="1"/>
      <c r="XDB206" s="1"/>
      <c r="XDC206" s="1"/>
      <c r="XDD206" s="1"/>
      <c r="XDE206" s="1"/>
      <c r="XDF206" s="1"/>
      <c r="XDG206" s="1"/>
      <c r="XDH206" s="1"/>
      <c r="XDI206" s="1"/>
      <c r="XDJ206" s="1"/>
      <c r="XDK206" s="1"/>
      <c r="XDL206" s="1"/>
      <c r="XDM206" s="1"/>
      <c r="XDN206" s="1"/>
      <c r="XDO206" s="1"/>
      <c r="XDP206" s="1"/>
      <c r="XDQ206" s="1"/>
      <c r="XDR206" s="1"/>
      <c r="XDS206" s="1"/>
      <c r="XDT206" s="1"/>
      <c r="XDU206" s="1"/>
      <c r="XDV206" s="1"/>
      <c r="XDW206" s="1"/>
      <c r="XDX206" s="1"/>
      <c r="XDY206" s="1"/>
      <c r="XDZ206" s="1"/>
      <c r="XEA206" s="1"/>
      <c r="XEB206" s="1"/>
      <c r="XEC206" s="1"/>
      <c r="XED206" s="1"/>
      <c r="XEE206" s="1"/>
      <c r="XEF206" s="1"/>
      <c r="XEG206" s="1"/>
      <c r="XEH206" s="1"/>
      <c r="XEI206" s="1"/>
      <c r="XEJ206" s="1"/>
      <c r="XEK206" s="1"/>
      <c r="XEL206" s="1"/>
      <c r="XEM206" s="1"/>
      <c r="XEN206" s="1"/>
      <c r="XEO206" s="1"/>
      <c r="XEP206" s="1"/>
      <c r="XEQ206" s="1"/>
      <c r="XER206" s="1"/>
      <c r="XES206" s="1"/>
      <c r="XET206" s="1"/>
      <c r="XEU206" s="1"/>
      <c r="XEV206" s="1"/>
      <c r="XEW206" s="1"/>
      <c r="XEX206" s="1"/>
      <c r="XEY206" s="1"/>
      <c r="XEZ206" s="1"/>
      <c r="XFA206" s="1"/>
      <c r="XFB206" s="1"/>
      <c r="XFC206" s="1"/>
    </row>
    <row r="207" spans="1:150 16226:16383" s="2" customFormat="1" ht="20.25" customHeight="1" x14ac:dyDescent="0.25">
      <c r="A207" s="143">
        <f t="shared" si="17"/>
        <v>78</v>
      </c>
      <c r="B207" s="144"/>
      <c r="C207" s="62" t="s">
        <v>329</v>
      </c>
      <c r="D207" s="100">
        <v>231.25</v>
      </c>
      <c r="E207" s="93">
        <f t="shared" si="16"/>
        <v>2489.1749999999997</v>
      </c>
      <c r="F207" s="87" t="s">
        <v>92</v>
      </c>
      <c r="G207" s="87" t="s">
        <v>92</v>
      </c>
      <c r="H207" s="103">
        <v>45856</v>
      </c>
      <c r="I207" s="1"/>
      <c r="J207" s="1"/>
      <c r="K207" s="1"/>
      <c r="L207" s="1"/>
      <c r="M207" s="1"/>
      <c r="N207" s="1"/>
      <c r="O207" s="1"/>
      <c r="P207" s="1"/>
      <c r="Q207" s="1"/>
      <c r="R207" s="1"/>
      <c r="S207" s="1"/>
      <c r="T207" s="21" t="e">
        <f t="shared" ca="1" si="18"/>
        <v>#REF!</v>
      </c>
      <c r="U207" s="21" t="e">
        <f t="shared" ca="1" si="19"/>
        <v>#REF!</v>
      </c>
      <c r="V207" s="21" t="e">
        <f t="shared" ca="1" si="19"/>
        <v>#REF!</v>
      </c>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c r="BE207" s="1"/>
      <c r="BF207" s="1"/>
      <c r="BG207" s="1"/>
      <c r="BH207" s="1"/>
      <c r="BI207" s="1"/>
      <c r="BJ207" s="1"/>
      <c r="BK207" s="1"/>
      <c r="BL207" s="1"/>
      <c r="BM207" s="1"/>
      <c r="BN207" s="1"/>
      <c r="BO207" s="1"/>
      <c r="BP207" s="1"/>
      <c r="BQ207" s="1"/>
      <c r="BR207" s="1"/>
      <c r="BS207" s="1"/>
      <c r="BT207" s="1"/>
      <c r="BU207" s="1"/>
      <c r="BV207" s="1"/>
      <c r="BW207" s="1"/>
      <c r="BX207" s="1"/>
      <c r="BY207" s="1"/>
      <c r="BZ207" s="1"/>
      <c r="CA207" s="1"/>
      <c r="CB207" s="1"/>
      <c r="CC207" s="1"/>
      <c r="CD207" s="1"/>
      <c r="CE207" s="1"/>
      <c r="CF207" s="1"/>
      <c r="CG207" s="1"/>
      <c r="CH207" s="1"/>
      <c r="CI207" s="1"/>
      <c r="CJ207" s="1"/>
      <c r="CK207" s="1"/>
      <c r="CL207" s="1"/>
      <c r="CM207" s="1"/>
      <c r="CN207" s="1"/>
      <c r="CO207" s="1"/>
      <c r="CP207" s="1"/>
      <c r="CQ207" s="1"/>
      <c r="CR207" s="1"/>
      <c r="CS207" s="1"/>
      <c r="CT207" s="1"/>
      <c r="CU207" s="1"/>
      <c r="CV207" s="1"/>
      <c r="CW207" s="1"/>
      <c r="CX207" s="1"/>
      <c r="CY207" s="1"/>
      <c r="CZ207" s="1"/>
      <c r="DA207" s="1"/>
      <c r="DB207" s="1"/>
      <c r="DC207" s="1"/>
      <c r="DD207" s="1"/>
      <c r="DE207" s="1"/>
      <c r="DF207" s="1"/>
      <c r="DG207" s="1"/>
      <c r="DH207" s="1"/>
      <c r="DI207" s="1"/>
      <c r="DJ207" s="1"/>
      <c r="DK207" s="1"/>
      <c r="DL207" s="1"/>
      <c r="DM207" s="1"/>
      <c r="DN207" s="1"/>
      <c r="DO207" s="1"/>
      <c r="DP207" s="1"/>
      <c r="DQ207" s="1"/>
      <c r="DR207" s="1"/>
      <c r="DS207" s="1"/>
      <c r="DT207" s="1"/>
      <c r="DU207" s="1"/>
      <c r="DV207" s="1"/>
      <c r="DW207" s="1"/>
      <c r="DX207" s="1"/>
      <c r="DY207" s="1"/>
      <c r="DZ207" s="1"/>
      <c r="EA207" s="1"/>
      <c r="EB207" s="1"/>
      <c r="EC207" s="1"/>
      <c r="ED207" s="1"/>
      <c r="EE207" s="1"/>
      <c r="EF207" s="1"/>
      <c r="EG207" s="1"/>
      <c r="EH207" s="1"/>
      <c r="EI207" s="1"/>
      <c r="EJ207" s="1"/>
      <c r="EK207" s="1"/>
      <c r="EL207" s="1"/>
      <c r="EM207" s="1"/>
      <c r="EN207" s="1"/>
      <c r="EO207" s="1"/>
      <c r="EP207" s="1"/>
      <c r="EQ207" s="1"/>
      <c r="ER207" s="1"/>
      <c r="ES207" s="1"/>
      <c r="ET207" s="1"/>
      <c r="WZB207" s="1"/>
      <c r="WZC207" s="1"/>
      <c r="WZD207" s="1"/>
      <c r="WZE207" s="1"/>
      <c r="WZF207" s="1"/>
      <c r="WZG207" s="1"/>
      <c r="WZH207" s="1"/>
      <c r="WZI207" s="1"/>
      <c r="WZJ207" s="1"/>
      <c r="WZK207" s="1"/>
      <c r="WZL207" s="1"/>
      <c r="WZM207" s="1"/>
      <c r="WZN207" s="1"/>
      <c r="WZO207" s="1"/>
      <c r="WZP207" s="1"/>
      <c r="WZQ207" s="1"/>
      <c r="WZR207" s="1"/>
      <c r="WZS207" s="1"/>
      <c r="WZT207" s="1"/>
      <c r="WZU207" s="1"/>
      <c r="WZV207" s="1"/>
      <c r="WZW207" s="1"/>
      <c r="WZX207" s="1"/>
      <c r="WZY207" s="1"/>
      <c r="WZZ207" s="1"/>
      <c r="XAA207" s="1"/>
      <c r="XAB207" s="1"/>
      <c r="XAC207" s="1"/>
      <c r="XAD207" s="1"/>
      <c r="XAE207" s="1"/>
      <c r="XAF207" s="1"/>
      <c r="XAG207" s="1"/>
      <c r="XAH207" s="1"/>
      <c r="XAI207" s="1"/>
      <c r="XAJ207" s="1"/>
      <c r="XAK207" s="1"/>
      <c r="XAL207" s="1"/>
      <c r="XAM207" s="1"/>
      <c r="XAN207" s="1"/>
      <c r="XAO207" s="1"/>
      <c r="XAP207" s="1"/>
      <c r="XAQ207" s="1"/>
      <c r="XAR207" s="1"/>
      <c r="XAS207" s="1"/>
      <c r="XAT207" s="1"/>
      <c r="XAU207" s="1"/>
      <c r="XAV207" s="1"/>
      <c r="XAW207" s="1"/>
      <c r="XAX207" s="1"/>
      <c r="XAY207" s="1"/>
      <c r="XAZ207" s="1"/>
      <c r="XBA207" s="1"/>
      <c r="XBB207" s="1"/>
      <c r="XBC207" s="1"/>
      <c r="XBD207" s="1"/>
      <c r="XBE207" s="1"/>
      <c r="XBF207" s="1"/>
      <c r="XBG207" s="1"/>
      <c r="XBH207" s="1"/>
      <c r="XBI207" s="1"/>
      <c r="XBJ207" s="1"/>
      <c r="XBK207" s="1"/>
      <c r="XBL207" s="1"/>
      <c r="XBM207" s="1"/>
      <c r="XBN207" s="1"/>
      <c r="XBO207" s="1"/>
      <c r="XBP207" s="1"/>
      <c r="XBQ207" s="1"/>
      <c r="XBR207" s="1"/>
      <c r="XBS207" s="1"/>
      <c r="XBT207" s="1"/>
      <c r="XBU207" s="1"/>
      <c r="XBV207" s="1"/>
      <c r="XBW207" s="1"/>
      <c r="XBX207" s="1"/>
      <c r="XBY207" s="1"/>
      <c r="XBZ207" s="1"/>
      <c r="XCA207" s="1"/>
      <c r="XCB207" s="1"/>
      <c r="XCC207" s="1"/>
      <c r="XCD207" s="1"/>
      <c r="XCE207" s="1"/>
      <c r="XCF207" s="1"/>
      <c r="XCG207" s="1"/>
      <c r="XCH207" s="1"/>
      <c r="XCI207" s="1"/>
      <c r="XCJ207" s="1"/>
      <c r="XCK207" s="1"/>
      <c r="XCL207" s="1"/>
      <c r="XCM207" s="1"/>
      <c r="XCN207" s="1"/>
      <c r="XCO207" s="1"/>
      <c r="XCP207" s="1"/>
      <c r="XCQ207" s="1"/>
      <c r="XCR207" s="1"/>
      <c r="XCS207" s="1"/>
      <c r="XCT207" s="1"/>
      <c r="XCU207" s="1"/>
      <c r="XCV207" s="1"/>
      <c r="XCW207" s="1"/>
      <c r="XCX207" s="1"/>
      <c r="XCY207" s="1"/>
      <c r="XCZ207" s="1"/>
      <c r="XDA207" s="1"/>
      <c r="XDB207" s="1"/>
      <c r="XDC207" s="1"/>
      <c r="XDD207" s="1"/>
      <c r="XDE207" s="1"/>
      <c r="XDF207" s="1"/>
      <c r="XDG207" s="1"/>
      <c r="XDH207" s="1"/>
      <c r="XDI207" s="1"/>
      <c r="XDJ207" s="1"/>
      <c r="XDK207" s="1"/>
      <c r="XDL207" s="1"/>
      <c r="XDM207" s="1"/>
      <c r="XDN207" s="1"/>
      <c r="XDO207" s="1"/>
      <c r="XDP207" s="1"/>
      <c r="XDQ207" s="1"/>
      <c r="XDR207" s="1"/>
      <c r="XDS207" s="1"/>
      <c r="XDT207" s="1"/>
      <c r="XDU207" s="1"/>
      <c r="XDV207" s="1"/>
      <c r="XDW207" s="1"/>
      <c r="XDX207" s="1"/>
      <c r="XDY207" s="1"/>
      <c r="XDZ207" s="1"/>
      <c r="XEA207" s="1"/>
      <c r="XEB207" s="1"/>
      <c r="XEC207" s="1"/>
      <c r="XED207" s="1"/>
      <c r="XEE207" s="1"/>
      <c r="XEF207" s="1"/>
      <c r="XEG207" s="1"/>
      <c r="XEH207" s="1"/>
      <c r="XEI207" s="1"/>
      <c r="XEJ207" s="1"/>
      <c r="XEK207" s="1"/>
      <c r="XEL207" s="1"/>
      <c r="XEM207" s="1"/>
      <c r="XEN207" s="1"/>
      <c r="XEO207" s="1"/>
      <c r="XEP207" s="1"/>
      <c r="XEQ207" s="1"/>
      <c r="XER207" s="1"/>
      <c r="XES207" s="1"/>
      <c r="XET207" s="1"/>
      <c r="XEU207" s="1"/>
      <c r="XEV207" s="1"/>
      <c r="XEW207" s="1"/>
      <c r="XEX207" s="1"/>
      <c r="XEY207" s="1"/>
      <c r="XEZ207" s="1"/>
      <c r="XFA207" s="1"/>
      <c r="XFB207" s="1"/>
      <c r="XFC207" s="1"/>
    </row>
    <row r="208" spans="1:150 16226:16383" s="2" customFormat="1" ht="20.25" customHeight="1" x14ac:dyDescent="0.25">
      <c r="A208" s="143">
        <f t="shared" si="17"/>
        <v>79</v>
      </c>
      <c r="B208" s="144"/>
      <c r="C208" s="62" t="s">
        <v>329</v>
      </c>
      <c r="D208" s="100">
        <v>231.25</v>
      </c>
      <c r="E208" s="93">
        <f t="shared" si="16"/>
        <v>2489.1749999999997</v>
      </c>
      <c r="F208" s="87" t="s">
        <v>92</v>
      </c>
      <c r="G208" s="87" t="s">
        <v>92</v>
      </c>
      <c r="H208" s="103">
        <v>45856</v>
      </c>
      <c r="I208" s="1"/>
      <c r="J208" s="1"/>
      <c r="K208" s="1"/>
      <c r="L208" s="1"/>
      <c r="M208" s="1"/>
      <c r="N208" s="1"/>
      <c r="O208" s="1"/>
      <c r="P208" s="1"/>
      <c r="Q208" s="1"/>
      <c r="R208" s="1"/>
      <c r="S208" s="1"/>
      <c r="T208" s="21" t="e">
        <f t="shared" ca="1" si="18"/>
        <v>#REF!</v>
      </c>
      <c r="U208" s="21" t="e">
        <f t="shared" ca="1" si="19"/>
        <v>#REF!</v>
      </c>
      <c r="V208" s="21" t="e">
        <f t="shared" ca="1" si="19"/>
        <v>#REF!</v>
      </c>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c r="BE208" s="1"/>
      <c r="BF208" s="1"/>
      <c r="BG208" s="1"/>
      <c r="BH208" s="1"/>
      <c r="BI208" s="1"/>
      <c r="BJ208" s="1"/>
      <c r="BK208" s="1"/>
      <c r="BL208" s="1"/>
      <c r="BM208" s="1"/>
      <c r="BN208" s="1"/>
      <c r="BO208" s="1"/>
      <c r="BP208" s="1"/>
      <c r="BQ208" s="1"/>
      <c r="BR208" s="1"/>
      <c r="BS208" s="1"/>
      <c r="BT208" s="1"/>
      <c r="BU208" s="1"/>
      <c r="BV208" s="1"/>
      <c r="BW208" s="1"/>
      <c r="BX208" s="1"/>
      <c r="BY208" s="1"/>
      <c r="BZ208" s="1"/>
      <c r="CA208" s="1"/>
      <c r="CB208" s="1"/>
      <c r="CC208" s="1"/>
      <c r="CD208" s="1"/>
      <c r="CE208" s="1"/>
      <c r="CF208" s="1"/>
      <c r="CG208" s="1"/>
      <c r="CH208" s="1"/>
      <c r="CI208" s="1"/>
      <c r="CJ208" s="1"/>
      <c r="CK208" s="1"/>
      <c r="CL208" s="1"/>
      <c r="CM208" s="1"/>
      <c r="CN208" s="1"/>
      <c r="CO208" s="1"/>
      <c r="CP208" s="1"/>
      <c r="CQ208" s="1"/>
      <c r="CR208" s="1"/>
      <c r="CS208" s="1"/>
      <c r="CT208" s="1"/>
      <c r="CU208" s="1"/>
      <c r="CV208" s="1"/>
      <c r="CW208" s="1"/>
      <c r="CX208" s="1"/>
      <c r="CY208" s="1"/>
      <c r="CZ208" s="1"/>
      <c r="DA208" s="1"/>
      <c r="DB208" s="1"/>
      <c r="DC208" s="1"/>
      <c r="DD208" s="1"/>
      <c r="DE208" s="1"/>
      <c r="DF208" s="1"/>
      <c r="DG208" s="1"/>
      <c r="DH208" s="1"/>
      <c r="DI208" s="1"/>
      <c r="DJ208" s="1"/>
      <c r="DK208" s="1"/>
      <c r="DL208" s="1"/>
      <c r="DM208" s="1"/>
      <c r="DN208" s="1"/>
      <c r="DO208" s="1"/>
      <c r="DP208" s="1"/>
      <c r="DQ208" s="1"/>
      <c r="DR208" s="1"/>
      <c r="DS208" s="1"/>
      <c r="DT208" s="1"/>
      <c r="DU208" s="1"/>
      <c r="DV208" s="1"/>
      <c r="DW208" s="1"/>
      <c r="DX208" s="1"/>
      <c r="DY208" s="1"/>
      <c r="DZ208" s="1"/>
      <c r="EA208" s="1"/>
      <c r="EB208" s="1"/>
      <c r="EC208" s="1"/>
      <c r="ED208" s="1"/>
      <c r="EE208" s="1"/>
      <c r="EF208" s="1"/>
      <c r="EG208" s="1"/>
      <c r="EH208" s="1"/>
      <c r="EI208" s="1"/>
      <c r="EJ208" s="1"/>
      <c r="EK208" s="1"/>
      <c r="EL208" s="1"/>
      <c r="EM208" s="1"/>
      <c r="EN208" s="1"/>
      <c r="EO208" s="1"/>
      <c r="EP208" s="1"/>
      <c r="EQ208" s="1"/>
      <c r="ER208" s="1"/>
      <c r="ES208" s="1"/>
      <c r="ET208" s="1"/>
      <c r="WZB208" s="1"/>
      <c r="WZC208" s="1"/>
      <c r="WZD208" s="1"/>
      <c r="WZE208" s="1"/>
      <c r="WZF208" s="1"/>
      <c r="WZG208" s="1"/>
      <c r="WZH208" s="1"/>
      <c r="WZI208" s="1"/>
      <c r="WZJ208" s="1"/>
      <c r="WZK208" s="1"/>
      <c r="WZL208" s="1"/>
      <c r="WZM208" s="1"/>
      <c r="WZN208" s="1"/>
      <c r="WZO208" s="1"/>
      <c r="WZP208" s="1"/>
      <c r="WZQ208" s="1"/>
      <c r="WZR208" s="1"/>
      <c r="WZS208" s="1"/>
      <c r="WZT208" s="1"/>
      <c r="WZU208" s="1"/>
      <c r="WZV208" s="1"/>
      <c r="WZW208" s="1"/>
      <c r="WZX208" s="1"/>
      <c r="WZY208" s="1"/>
      <c r="WZZ208" s="1"/>
      <c r="XAA208" s="1"/>
      <c r="XAB208" s="1"/>
      <c r="XAC208" s="1"/>
      <c r="XAD208" s="1"/>
      <c r="XAE208" s="1"/>
      <c r="XAF208" s="1"/>
      <c r="XAG208" s="1"/>
      <c r="XAH208" s="1"/>
      <c r="XAI208" s="1"/>
      <c r="XAJ208" s="1"/>
      <c r="XAK208" s="1"/>
      <c r="XAL208" s="1"/>
      <c r="XAM208" s="1"/>
      <c r="XAN208" s="1"/>
      <c r="XAO208" s="1"/>
      <c r="XAP208" s="1"/>
      <c r="XAQ208" s="1"/>
      <c r="XAR208" s="1"/>
      <c r="XAS208" s="1"/>
      <c r="XAT208" s="1"/>
      <c r="XAU208" s="1"/>
      <c r="XAV208" s="1"/>
      <c r="XAW208" s="1"/>
      <c r="XAX208" s="1"/>
      <c r="XAY208" s="1"/>
      <c r="XAZ208" s="1"/>
      <c r="XBA208" s="1"/>
      <c r="XBB208" s="1"/>
      <c r="XBC208" s="1"/>
      <c r="XBD208" s="1"/>
      <c r="XBE208" s="1"/>
      <c r="XBF208" s="1"/>
      <c r="XBG208" s="1"/>
      <c r="XBH208" s="1"/>
      <c r="XBI208" s="1"/>
      <c r="XBJ208" s="1"/>
      <c r="XBK208" s="1"/>
      <c r="XBL208" s="1"/>
      <c r="XBM208" s="1"/>
      <c r="XBN208" s="1"/>
      <c r="XBO208" s="1"/>
      <c r="XBP208" s="1"/>
      <c r="XBQ208" s="1"/>
      <c r="XBR208" s="1"/>
      <c r="XBS208" s="1"/>
      <c r="XBT208" s="1"/>
      <c r="XBU208" s="1"/>
      <c r="XBV208" s="1"/>
      <c r="XBW208" s="1"/>
      <c r="XBX208" s="1"/>
      <c r="XBY208" s="1"/>
      <c r="XBZ208" s="1"/>
      <c r="XCA208" s="1"/>
      <c r="XCB208" s="1"/>
      <c r="XCC208" s="1"/>
      <c r="XCD208" s="1"/>
      <c r="XCE208" s="1"/>
      <c r="XCF208" s="1"/>
      <c r="XCG208" s="1"/>
      <c r="XCH208" s="1"/>
      <c r="XCI208" s="1"/>
      <c r="XCJ208" s="1"/>
      <c r="XCK208" s="1"/>
      <c r="XCL208" s="1"/>
      <c r="XCM208" s="1"/>
      <c r="XCN208" s="1"/>
      <c r="XCO208" s="1"/>
      <c r="XCP208" s="1"/>
      <c r="XCQ208" s="1"/>
      <c r="XCR208" s="1"/>
      <c r="XCS208" s="1"/>
      <c r="XCT208" s="1"/>
      <c r="XCU208" s="1"/>
      <c r="XCV208" s="1"/>
      <c r="XCW208" s="1"/>
      <c r="XCX208" s="1"/>
      <c r="XCY208" s="1"/>
      <c r="XCZ208" s="1"/>
      <c r="XDA208" s="1"/>
      <c r="XDB208" s="1"/>
      <c r="XDC208" s="1"/>
      <c r="XDD208" s="1"/>
      <c r="XDE208" s="1"/>
      <c r="XDF208" s="1"/>
      <c r="XDG208" s="1"/>
      <c r="XDH208" s="1"/>
      <c r="XDI208" s="1"/>
      <c r="XDJ208" s="1"/>
      <c r="XDK208" s="1"/>
      <c r="XDL208" s="1"/>
      <c r="XDM208" s="1"/>
      <c r="XDN208" s="1"/>
      <c r="XDO208" s="1"/>
      <c r="XDP208" s="1"/>
      <c r="XDQ208" s="1"/>
      <c r="XDR208" s="1"/>
      <c r="XDS208" s="1"/>
      <c r="XDT208" s="1"/>
      <c r="XDU208" s="1"/>
      <c r="XDV208" s="1"/>
      <c r="XDW208" s="1"/>
      <c r="XDX208" s="1"/>
      <c r="XDY208" s="1"/>
      <c r="XDZ208" s="1"/>
      <c r="XEA208" s="1"/>
      <c r="XEB208" s="1"/>
      <c r="XEC208" s="1"/>
      <c r="XED208" s="1"/>
      <c r="XEE208" s="1"/>
      <c r="XEF208" s="1"/>
      <c r="XEG208" s="1"/>
      <c r="XEH208" s="1"/>
      <c r="XEI208" s="1"/>
      <c r="XEJ208" s="1"/>
      <c r="XEK208" s="1"/>
      <c r="XEL208" s="1"/>
      <c r="XEM208" s="1"/>
      <c r="XEN208" s="1"/>
      <c r="XEO208" s="1"/>
      <c r="XEP208" s="1"/>
      <c r="XEQ208" s="1"/>
      <c r="XER208" s="1"/>
      <c r="XES208" s="1"/>
      <c r="XET208" s="1"/>
      <c r="XEU208" s="1"/>
      <c r="XEV208" s="1"/>
      <c r="XEW208" s="1"/>
      <c r="XEX208" s="1"/>
      <c r="XEY208" s="1"/>
      <c r="XEZ208" s="1"/>
      <c r="XFA208" s="1"/>
      <c r="XFB208" s="1"/>
      <c r="XFC208" s="1"/>
    </row>
    <row r="209" spans="1:150 16226:16383" s="2" customFormat="1" ht="20.25" customHeight="1" x14ac:dyDescent="0.25">
      <c r="A209" s="143">
        <f t="shared" si="17"/>
        <v>80</v>
      </c>
      <c r="B209" s="144"/>
      <c r="C209" s="62" t="s">
        <v>329</v>
      </c>
      <c r="D209" s="100">
        <v>231.25</v>
      </c>
      <c r="E209" s="93">
        <f t="shared" si="16"/>
        <v>2489.1749999999997</v>
      </c>
      <c r="F209" s="87" t="s">
        <v>92</v>
      </c>
      <c r="G209" s="87" t="s">
        <v>92</v>
      </c>
      <c r="H209" s="103">
        <v>45856</v>
      </c>
      <c r="I209" s="1"/>
      <c r="J209" s="1"/>
      <c r="K209" s="1"/>
      <c r="L209" s="1"/>
      <c r="M209" s="1"/>
      <c r="N209" s="1"/>
      <c r="O209" s="1"/>
      <c r="P209" s="1"/>
      <c r="Q209" s="1"/>
      <c r="R209" s="1"/>
      <c r="S209" s="1"/>
      <c r="T209" s="21" t="e">
        <f t="shared" ca="1" si="18"/>
        <v>#REF!</v>
      </c>
      <c r="U209" s="21" t="e">
        <f t="shared" ca="1" si="19"/>
        <v>#REF!</v>
      </c>
      <c r="V209" s="21" t="e">
        <f t="shared" ca="1" si="19"/>
        <v>#REF!</v>
      </c>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c r="BE209" s="1"/>
      <c r="BF209" s="1"/>
      <c r="BG209" s="1"/>
      <c r="BH209" s="1"/>
      <c r="BI209" s="1"/>
      <c r="BJ209" s="1"/>
      <c r="BK209" s="1"/>
      <c r="BL209" s="1"/>
      <c r="BM209" s="1"/>
      <c r="BN209" s="1"/>
      <c r="BO209" s="1"/>
      <c r="BP209" s="1"/>
      <c r="BQ209" s="1"/>
      <c r="BR209" s="1"/>
      <c r="BS209" s="1"/>
      <c r="BT209" s="1"/>
      <c r="BU209" s="1"/>
      <c r="BV209" s="1"/>
      <c r="BW209" s="1"/>
      <c r="BX209" s="1"/>
      <c r="BY209" s="1"/>
      <c r="BZ209" s="1"/>
      <c r="CA209" s="1"/>
      <c r="CB209" s="1"/>
      <c r="CC209" s="1"/>
      <c r="CD209" s="1"/>
      <c r="CE209" s="1"/>
      <c r="CF209" s="1"/>
      <c r="CG209" s="1"/>
      <c r="CH209" s="1"/>
      <c r="CI209" s="1"/>
      <c r="CJ209" s="1"/>
      <c r="CK209" s="1"/>
      <c r="CL209" s="1"/>
      <c r="CM209" s="1"/>
      <c r="CN209" s="1"/>
      <c r="CO209" s="1"/>
      <c r="CP209" s="1"/>
      <c r="CQ209" s="1"/>
      <c r="CR209" s="1"/>
      <c r="CS209" s="1"/>
      <c r="CT209" s="1"/>
      <c r="CU209" s="1"/>
      <c r="CV209" s="1"/>
      <c r="CW209" s="1"/>
      <c r="CX209" s="1"/>
      <c r="CY209" s="1"/>
      <c r="CZ209" s="1"/>
      <c r="DA209" s="1"/>
      <c r="DB209" s="1"/>
      <c r="DC209" s="1"/>
      <c r="DD209" s="1"/>
      <c r="DE209" s="1"/>
      <c r="DF209" s="1"/>
      <c r="DG209" s="1"/>
      <c r="DH209" s="1"/>
      <c r="DI209" s="1"/>
      <c r="DJ209" s="1"/>
      <c r="DK209" s="1"/>
      <c r="DL209" s="1"/>
      <c r="DM209" s="1"/>
      <c r="DN209" s="1"/>
      <c r="DO209" s="1"/>
      <c r="DP209" s="1"/>
      <c r="DQ209" s="1"/>
      <c r="DR209" s="1"/>
      <c r="DS209" s="1"/>
      <c r="DT209" s="1"/>
      <c r="DU209" s="1"/>
      <c r="DV209" s="1"/>
      <c r="DW209" s="1"/>
      <c r="DX209" s="1"/>
      <c r="DY209" s="1"/>
      <c r="DZ209" s="1"/>
      <c r="EA209" s="1"/>
      <c r="EB209" s="1"/>
      <c r="EC209" s="1"/>
      <c r="ED209" s="1"/>
      <c r="EE209" s="1"/>
      <c r="EF209" s="1"/>
      <c r="EG209" s="1"/>
      <c r="EH209" s="1"/>
      <c r="EI209" s="1"/>
      <c r="EJ209" s="1"/>
      <c r="EK209" s="1"/>
      <c r="EL209" s="1"/>
      <c r="EM209" s="1"/>
      <c r="EN209" s="1"/>
      <c r="EO209" s="1"/>
      <c r="EP209" s="1"/>
      <c r="EQ209" s="1"/>
      <c r="ER209" s="1"/>
      <c r="ES209" s="1"/>
      <c r="ET209" s="1"/>
      <c r="WZB209" s="1"/>
      <c r="WZC209" s="1"/>
      <c r="WZD209" s="1"/>
      <c r="WZE209" s="1"/>
      <c r="WZF209" s="1"/>
      <c r="WZG209" s="1"/>
      <c r="WZH209" s="1"/>
      <c r="WZI209" s="1"/>
      <c r="WZJ209" s="1"/>
      <c r="WZK209" s="1"/>
      <c r="WZL209" s="1"/>
      <c r="WZM209" s="1"/>
      <c r="WZN209" s="1"/>
      <c r="WZO209" s="1"/>
      <c r="WZP209" s="1"/>
      <c r="WZQ209" s="1"/>
      <c r="WZR209" s="1"/>
      <c r="WZS209" s="1"/>
      <c r="WZT209" s="1"/>
      <c r="WZU209" s="1"/>
      <c r="WZV209" s="1"/>
      <c r="WZW209" s="1"/>
      <c r="WZX209" s="1"/>
      <c r="WZY209" s="1"/>
      <c r="WZZ209" s="1"/>
      <c r="XAA209" s="1"/>
      <c r="XAB209" s="1"/>
      <c r="XAC209" s="1"/>
      <c r="XAD209" s="1"/>
      <c r="XAE209" s="1"/>
      <c r="XAF209" s="1"/>
      <c r="XAG209" s="1"/>
      <c r="XAH209" s="1"/>
      <c r="XAI209" s="1"/>
      <c r="XAJ209" s="1"/>
      <c r="XAK209" s="1"/>
      <c r="XAL209" s="1"/>
      <c r="XAM209" s="1"/>
      <c r="XAN209" s="1"/>
      <c r="XAO209" s="1"/>
      <c r="XAP209" s="1"/>
      <c r="XAQ209" s="1"/>
      <c r="XAR209" s="1"/>
      <c r="XAS209" s="1"/>
      <c r="XAT209" s="1"/>
      <c r="XAU209" s="1"/>
      <c r="XAV209" s="1"/>
      <c r="XAW209" s="1"/>
      <c r="XAX209" s="1"/>
      <c r="XAY209" s="1"/>
      <c r="XAZ209" s="1"/>
      <c r="XBA209" s="1"/>
      <c r="XBB209" s="1"/>
      <c r="XBC209" s="1"/>
      <c r="XBD209" s="1"/>
      <c r="XBE209" s="1"/>
      <c r="XBF209" s="1"/>
      <c r="XBG209" s="1"/>
      <c r="XBH209" s="1"/>
      <c r="XBI209" s="1"/>
      <c r="XBJ209" s="1"/>
      <c r="XBK209" s="1"/>
      <c r="XBL209" s="1"/>
      <c r="XBM209" s="1"/>
      <c r="XBN209" s="1"/>
      <c r="XBO209" s="1"/>
      <c r="XBP209" s="1"/>
      <c r="XBQ209" s="1"/>
      <c r="XBR209" s="1"/>
      <c r="XBS209" s="1"/>
      <c r="XBT209" s="1"/>
      <c r="XBU209" s="1"/>
      <c r="XBV209" s="1"/>
      <c r="XBW209" s="1"/>
      <c r="XBX209" s="1"/>
      <c r="XBY209" s="1"/>
      <c r="XBZ209" s="1"/>
      <c r="XCA209" s="1"/>
      <c r="XCB209" s="1"/>
      <c r="XCC209" s="1"/>
      <c r="XCD209" s="1"/>
      <c r="XCE209" s="1"/>
      <c r="XCF209" s="1"/>
      <c r="XCG209" s="1"/>
      <c r="XCH209" s="1"/>
      <c r="XCI209" s="1"/>
      <c r="XCJ209" s="1"/>
      <c r="XCK209" s="1"/>
      <c r="XCL209" s="1"/>
      <c r="XCM209" s="1"/>
      <c r="XCN209" s="1"/>
      <c r="XCO209" s="1"/>
      <c r="XCP209" s="1"/>
      <c r="XCQ209" s="1"/>
      <c r="XCR209" s="1"/>
      <c r="XCS209" s="1"/>
      <c r="XCT209" s="1"/>
      <c r="XCU209" s="1"/>
      <c r="XCV209" s="1"/>
      <c r="XCW209" s="1"/>
      <c r="XCX209" s="1"/>
      <c r="XCY209" s="1"/>
      <c r="XCZ209" s="1"/>
      <c r="XDA209" s="1"/>
      <c r="XDB209" s="1"/>
      <c r="XDC209" s="1"/>
      <c r="XDD209" s="1"/>
      <c r="XDE209" s="1"/>
      <c r="XDF209" s="1"/>
      <c r="XDG209" s="1"/>
      <c r="XDH209" s="1"/>
      <c r="XDI209" s="1"/>
      <c r="XDJ209" s="1"/>
      <c r="XDK209" s="1"/>
      <c r="XDL209" s="1"/>
      <c r="XDM209" s="1"/>
      <c r="XDN209" s="1"/>
      <c r="XDO209" s="1"/>
      <c r="XDP209" s="1"/>
      <c r="XDQ209" s="1"/>
      <c r="XDR209" s="1"/>
      <c r="XDS209" s="1"/>
      <c r="XDT209" s="1"/>
      <c r="XDU209" s="1"/>
      <c r="XDV209" s="1"/>
      <c r="XDW209" s="1"/>
      <c r="XDX209" s="1"/>
      <c r="XDY209" s="1"/>
      <c r="XDZ209" s="1"/>
      <c r="XEA209" s="1"/>
      <c r="XEB209" s="1"/>
      <c r="XEC209" s="1"/>
      <c r="XED209" s="1"/>
      <c r="XEE209" s="1"/>
      <c r="XEF209" s="1"/>
      <c r="XEG209" s="1"/>
      <c r="XEH209" s="1"/>
      <c r="XEI209" s="1"/>
      <c r="XEJ209" s="1"/>
      <c r="XEK209" s="1"/>
      <c r="XEL209" s="1"/>
      <c r="XEM209" s="1"/>
      <c r="XEN209" s="1"/>
      <c r="XEO209" s="1"/>
      <c r="XEP209" s="1"/>
      <c r="XEQ209" s="1"/>
      <c r="XER209" s="1"/>
      <c r="XES209" s="1"/>
      <c r="XET209" s="1"/>
      <c r="XEU209" s="1"/>
      <c r="XEV209" s="1"/>
      <c r="XEW209" s="1"/>
      <c r="XEX209" s="1"/>
      <c r="XEY209" s="1"/>
      <c r="XEZ209" s="1"/>
      <c r="XFA209" s="1"/>
      <c r="XFB209" s="1"/>
      <c r="XFC209" s="1"/>
    </row>
    <row r="210" spans="1:150 16226:16383" s="2" customFormat="1" ht="20.25" customHeight="1" x14ac:dyDescent="0.25">
      <c r="A210" s="143">
        <f t="shared" si="17"/>
        <v>81</v>
      </c>
      <c r="B210" s="144"/>
      <c r="C210" s="62" t="s">
        <v>329</v>
      </c>
      <c r="D210" s="100">
        <v>231.25</v>
      </c>
      <c r="E210" s="93">
        <f t="shared" si="16"/>
        <v>2489.1749999999997</v>
      </c>
      <c r="F210" s="87" t="s">
        <v>92</v>
      </c>
      <c r="G210" s="87" t="s">
        <v>92</v>
      </c>
      <c r="H210" s="103">
        <v>45856</v>
      </c>
      <c r="I210" s="1"/>
      <c r="J210" s="1"/>
      <c r="K210" s="1"/>
      <c r="L210" s="1"/>
      <c r="M210" s="1"/>
      <c r="N210" s="1"/>
      <c r="O210" s="1"/>
      <c r="P210" s="1"/>
      <c r="Q210" s="1"/>
      <c r="R210" s="1"/>
      <c r="S210" s="1"/>
      <c r="T210" s="21" t="e">
        <f t="shared" ca="1" si="18"/>
        <v>#REF!</v>
      </c>
      <c r="U210" s="21" t="e">
        <f t="shared" ca="1" si="19"/>
        <v>#REF!</v>
      </c>
      <c r="V210" s="21" t="e">
        <f t="shared" ca="1" si="19"/>
        <v>#REF!</v>
      </c>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c r="BE210" s="1"/>
      <c r="BF210" s="1"/>
      <c r="BG210" s="1"/>
      <c r="BH210" s="1"/>
      <c r="BI210" s="1"/>
      <c r="BJ210" s="1"/>
      <c r="BK210" s="1"/>
      <c r="BL210" s="1"/>
      <c r="BM210" s="1"/>
      <c r="BN210" s="1"/>
      <c r="BO210" s="1"/>
      <c r="BP210" s="1"/>
      <c r="BQ210" s="1"/>
      <c r="BR210" s="1"/>
      <c r="BS210" s="1"/>
      <c r="BT210" s="1"/>
      <c r="BU210" s="1"/>
      <c r="BV210" s="1"/>
      <c r="BW210" s="1"/>
      <c r="BX210" s="1"/>
      <c r="BY210" s="1"/>
      <c r="BZ210" s="1"/>
      <c r="CA210" s="1"/>
      <c r="CB210" s="1"/>
      <c r="CC210" s="1"/>
      <c r="CD210" s="1"/>
      <c r="CE210" s="1"/>
      <c r="CF210" s="1"/>
      <c r="CG210" s="1"/>
      <c r="CH210" s="1"/>
      <c r="CI210" s="1"/>
      <c r="CJ210" s="1"/>
      <c r="CK210" s="1"/>
      <c r="CL210" s="1"/>
      <c r="CM210" s="1"/>
      <c r="CN210" s="1"/>
      <c r="CO210" s="1"/>
      <c r="CP210" s="1"/>
      <c r="CQ210" s="1"/>
      <c r="CR210" s="1"/>
      <c r="CS210" s="1"/>
      <c r="CT210" s="1"/>
      <c r="CU210" s="1"/>
      <c r="CV210" s="1"/>
      <c r="CW210" s="1"/>
      <c r="CX210" s="1"/>
      <c r="CY210" s="1"/>
      <c r="CZ210" s="1"/>
      <c r="DA210" s="1"/>
      <c r="DB210" s="1"/>
      <c r="DC210" s="1"/>
      <c r="DD210" s="1"/>
      <c r="DE210" s="1"/>
      <c r="DF210" s="1"/>
      <c r="DG210" s="1"/>
      <c r="DH210" s="1"/>
      <c r="DI210" s="1"/>
      <c r="DJ210" s="1"/>
      <c r="DK210" s="1"/>
      <c r="DL210" s="1"/>
      <c r="DM210" s="1"/>
      <c r="DN210" s="1"/>
      <c r="DO210" s="1"/>
      <c r="DP210" s="1"/>
      <c r="DQ210" s="1"/>
      <c r="DR210" s="1"/>
      <c r="DS210" s="1"/>
      <c r="DT210" s="1"/>
      <c r="DU210" s="1"/>
      <c r="DV210" s="1"/>
      <c r="DW210" s="1"/>
      <c r="DX210" s="1"/>
      <c r="DY210" s="1"/>
      <c r="DZ210" s="1"/>
      <c r="EA210" s="1"/>
      <c r="EB210" s="1"/>
      <c r="EC210" s="1"/>
      <c r="ED210" s="1"/>
      <c r="EE210" s="1"/>
      <c r="EF210" s="1"/>
      <c r="EG210" s="1"/>
      <c r="EH210" s="1"/>
      <c r="EI210" s="1"/>
      <c r="EJ210" s="1"/>
      <c r="EK210" s="1"/>
      <c r="EL210" s="1"/>
      <c r="EM210" s="1"/>
      <c r="EN210" s="1"/>
      <c r="EO210" s="1"/>
      <c r="EP210" s="1"/>
      <c r="EQ210" s="1"/>
      <c r="ER210" s="1"/>
      <c r="ES210" s="1"/>
      <c r="ET210" s="1"/>
      <c r="WZB210" s="1"/>
      <c r="WZC210" s="1"/>
      <c r="WZD210" s="1"/>
      <c r="WZE210" s="1"/>
      <c r="WZF210" s="1"/>
      <c r="WZG210" s="1"/>
      <c r="WZH210" s="1"/>
      <c r="WZI210" s="1"/>
      <c r="WZJ210" s="1"/>
      <c r="WZK210" s="1"/>
      <c r="WZL210" s="1"/>
      <c r="WZM210" s="1"/>
      <c r="WZN210" s="1"/>
      <c r="WZO210" s="1"/>
      <c r="WZP210" s="1"/>
      <c r="WZQ210" s="1"/>
      <c r="WZR210" s="1"/>
      <c r="WZS210" s="1"/>
      <c r="WZT210" s="1"/>
      <c r="WZU210" s="1"/>
      <c r="WZV210" s="1"/>
      <c r="WZW210" s="1"/>
      <c r="WZX210" s="1"/>
      <c r="WZY210" s="1"/>
      <c r="WZZ210" s="1"/>
      <c r="XAA210" s="1"/>
      <c r="XAB210" s="1"/>
      <c r="XAC210" s="1"/>
      <c r="XAD210" s="1"/>
      <c r="XAE210" s="1"/>
      <c r="XAF210" s="1"/>
      <c r="XAG210" s="1"/>
      <c r="XAH210" s="1"/>
      <c r="XAI210" s="1"/>
      <c r="XAJ210" s="1"/>
      <c r="XAK210" s="1"/>
      <c r="XAL210" s="1"/>
      <c r="XAM210" s="1"/>
      <c r="XAN210" s="1"/>
      <c r="XAO210" s="1"/>
      <c r="XAP210" s="1"/>
      <c r="XAQ210" s="1"/>
      <c r="XAR210" s="1"/>
      <c r="XAS210" s="1"/>
      <c r="XAT210" s="1"/>
      <c r="XAU210" s="1"/>
      <c r="XAV210" s="1"/>
      <c r="XAW210" s="1"/>
      <c r="XAX210" s="1"/>
      <c r="XAY210" s="1"/>
      <c r="XAZ210" s="1"/>
      <c r="XBA210" s="1"/>
      <c r="XBB210" s="1"/>
      <c r="XBC210" s="1"/>
      <c r="XBD210" s="1"/>
      <c r="XBE210" s="1"/>
      <c r="XBF210" s="1"/>
      <c r="XBG210" s="1"/>
      <c r="XBH210" s="1"/>
      <c r="XBI210" s="1"/>
      <c r="XBJ210" s="1"/>
      <c r="XBK210" s="1"/>
      <c r="XBL210" s="1"/>
      <c r="XBM210" s="1"/>
      <c r="XBN210" s="1"/>
      <c r="XBO210" s="1"/>
      <c r="XBP210" s="1"/>
      <c r="XBQ210" s="1"/>
      <c r="XBR210" s="1"/>
      <c r="XBS210" s="1"/>
      <c r="XBT210" s="1"/>
      <c r="XBU210" s="1"/>
      <c r="XBV210" s="1"/>
      <c r="XBW210" s="1"/>
      <c r="XBX210" s="1"/>
      <c r="XBY210" s="1"/>
      <c r="XBZ210" s="1"/>
      <c r="XCA210" s="1"/>
      <c r="XCB210" s="1"/>
      <c r="XCC210" s="1"/>
      <c r="XCD210" s="1"/>
      <c r="XCE210" s="1"/>
      <c r="XCF210" s="1"/>
      <c r="XCG210" s="1"/>
      <c r="XCH210" s="1"/>
      <c r="XCI210" s="1"/>
      <c r="XCJ210" s="1"/>
      <c r="XCK210" s="1"/>
      <c r="XCL210" s="1"/>
      <c r="XCM210" s="1"/>
      <c r="XCN210" s="1"/>
      <c r="XCO210" s="1"/>
      <c r="XCP210" s="1"/>
      <c r="XCQ210" s="1"/>
      <c r="XCR210" s="1"/>
      <c r="XCS210" s="1"/>
      <c r="XCT210" s="1"/>
      <c r="XCU210" s="1"/>
      <c r="XCV210" s="1"/>
      <c r="XCW210" s="1"/>
      <c r="XCX210" s="1"/>
      <c r="XCY210" s="1"/>
      <c r="XCZ210" s="1"/>
      <c r="XDA210" s="1"/>
      <c r="XDB210" s="1"/>
      <c r="XDC210" s="1"/>
      <c r="XDD210" s="1"/>
      <c r="XDE210" s="1"/>
      <c r="XDF210" s="1"/>
      <c r="XDG210" s="1"/>
      <c r="XDH210" s="1"/>
      <c r="XDI210" s="1"/>
      <c r="XDJ210" s="1"/>
      <c r="XDK210" s="1"/>
      <c r="XDL210" s="1"/>
      <c r="XDM210" s="1"/>
      <c r="XDN210" s="1"/>
      <c r="XDO210" s="1"/>
      <c r="XDP210" s="1"/>
      <c r="XDQ210" s="1"/>
      <c r="XDR210" s="1"/>
      <c r="XDS210" s="1"/>
      <c r="XDT210" s="1"/>
      <c r="XDU210" s="1"/>
      <c r="XDV210" s="1"/>
      <c r="XDW210" s="1"/>
      <c r="XDX210" s="1"/>
      <c r="XDY210" s="1"/>
      <c r="XDZ210" s="1"/>
      <c r="XEA210" s="1"/>
      <c r="XEB210" s="1"/>
      <c r="XEC210" s="1"/>
      <c r="XED210" s="1"/>
      <c r="XEE210" s="1"/>
      <c r="XEF210" s="1"/>
      <c r="XEG210" s="1"/>
      <c r="XEH210" s="1"/>
      <c r="XEI210" s="1"/>
      <c r="XEJ210" s="1"/>
      <c r="XEK210" s="1"/>
      <c r="XEL210" s="1"/>
      <c r="XEM210" s="1"/>
      <c r="XEN210" s="1"/>
      <c r="XEO210" s="1"/>
      <c r="XEP210" s="1"/>
      <c r="XEQ210" s="1"/>
      <c r="XER210" s="1"/>
      <c r="XES210" s="1"/>
      <c r="XET210" s="1"/>
      <c r="XEU210" s="1"/>
      <c r="XEV210" s="1"/>
      <c r="XEW210" s="1"/>
      <c r="XEX210" s="1"/>
      <c r="XEY210" s="1"/>
      <c r="XEZ210" s="1"/>
      <c r="XFA210" s="1"/>
      <c r="XFB210" s="1"/>
      <c r="XFC210" s="1"/>
    </row>
    <row r="211" spans="1:150 16226:16383" s="2" customFormat="1" ht="20.25" x14ac:dyDescent="0.25">
      <c r="A211" s="143">
        <f t="shared" si="17"/>
        <v>82</v>
      </c>
      <c r="B211" s="144"/>
      <c r="C211" s="62" t="s">
        <v>329</v>
      </c>
      <c r="D211" s="100">
        <v>231.25</v>
      </c>
      <c r="E211" s="93">
        <f t="shared" si="16"/>
        <v>2489.1749999999997</v>
      </c>
      <c r="F211" s="87" t="s">
        <v>92</v>
      </c>
      <c r="G211" s="87" t="s">
        <v>92</v>
      </c>
      <c r="H211" s="103">
        <v>45856</v>
      </c>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c r="BE211" s="1"/>
      <c r="BF211" s="1"/>
      <c r="BG211" s="1"/>
      <c r="BH211" s="1"/>
      <c r="BI211" s="1"/>
      <c r="BJ211" s="1"/>
      <c r="BK211" s="1"/>
      <c r="BL211" s="1"/>
      <c r="BM211" s="1"/>
      <c r="BN211" s="1"/>
      <c r="BO211" s="1"/>
      <c r="BP211" s="1"/>
      <c r="BQ211" s="1"/>
      <c r="BR211" s="1"/>
      <c r="BS211" s="1"/>
      <c r="BT211" s="1"/>
      <c r="BU211" s="1"/>
      <c r="BV211" s="1"/>
      <c r="BW211" s="1"/>
      <c r="BX211" s="1"/>
      <c r="BY211" s="1"/>
      <c r="BZ211" s="1"/>
      <c r="CA211" s="1"/>
      <c r="CB211" s="1"/>
      <c r="CC211" s="1"/>
      <c r="CD211" s="1"/>
      <c r="CE211" s="1"/>
      <c r="CF211" s="1"/>
      <c r="CG211" s="1"/>
      <c r="CH211" s="1"/>
      <c r="CI211" s="1"/>
      <c r="CJ211" s="1"/>
      <c r="CK211" s="1"/>
      <c r="CL211" s="1"/>
      <c r="CM211" s="1"/>
      <c r="CN211" s="1"/>
      <c r="CO211" s="1"/>
      <c r="CP211" s="1"/>
      <c r="CQ211" s="1"/>
      <c r="CR211" s="1"/>
      <c r="CS211" s="1"/>
      <c r="CT211" s="1"/>
      <c r="CU211" s="1"/>
      <c r="CV211" s="1"/>
      <c r="CW211" s="1"/>
      <c r="CX211" s="1"/>
      <c r="CY211" s="1"/>
      <c r="CZ211" s="1"/>
      <c r="DA211" s="1"/>
      <c r="DB211" s="1"/>
      <c r="DC211" s="1"/>
      <c r="DD211" s="1"/>
      <c r="DE211" s="1"/>
      <c r="DF211" s="1"/>
      <c r="DG211" s="1"/>
      <c r="DH211" s="1"/>
      <c r="DI211" s="1"/>
      <c r="DJ211" s="1"/>
      <c r="DK211" s="1"/>
      <c r="DL211" s="1"/>
      <c r="DM211" s="1"/>
      <c r="DN211" s="1"/>
      <c r="DO211" s="1"/>
      <c r="DP211" s="1"/>
      <c r="DQ211" s="1"/>
      <c r="DR211" s="1"/>
      <c r="DS211" s="1"/>
      <c r="DT211" s="1"/>
      <c r="DU211" s="1"/>
      <c r="DV211" s="1"/>
      <c r="DW211" s="1"/>
      <c r="DX211" s="1"/>
      <c r="DY211" s="1"/>
      <c r="DZ211" s="1"/>
      <c r="EA211" s="1"/>
      <c r="EB211" s="1"/>
      <c r="EC211" s="1"/>
      <c r="ED211" s="1"/>
      <c r="EE211" s="1"/>
      <c r="EF211" s="1"/>
      <c r="EG211" s="1"/>
      <c r="EH211" s="1"/>
      <c r="EI211" s="1"/>
      <c r="EJ211" s="1"/>
      <c r="EK211" s="1"/>
      <c r="EL211" s="1"/>
      <c r="EM211" s="1"/>
      <c r="EN211" s="1"/>
      <c r="EO211" s="1"/>
      <c r="EP211" s="1"/>
      <c r="EQ211" s="1"/>
      <c r="ER211" s="1"/>
      <c r="ES211" s="1"/>
      <c r="ET211" s="1"/>
      <c r="WZB211" s="1"/>
      <c r="WZC211" s="1"/>
      <c r="WZD211" s="1"/>
      <c r="WZE211" s="1"/>
      <c r="WZF211" s="1"/>
      <c r="WZG211" s="1"/>
      <c r="WZH211" s="1"/>
      <c r="WZI211" s="1"/>
      <c r="WZJ211" s="1"/>
      <c r="WZK211" s="1"/>
      <c r="WZL211" s="1"/>
      <c r="WZM211" s="1"/>
      <c r="WZN211" s="1"/>
      <c r="WZO211" s="1"/>
      <c r="WZP211" s="1"/>
      <c r="WZQ211" s="1"/>
      <c r="WZR211" s="1"/>
      <c r="WZS211" s="1"/>
      <c r="WZT211" s="1"/>
      <c r="WZU211" s="1"/>
      <c r="WZV211" s="1"/>
      <c r="WZW211" s="1"/>
      <c r="WZX211" s="1"/>
      <c r="WZY211" s="1"/>
      <c r="WZZ211" s="1"/>
      <c r="XAA211" s="1"/>
      <c r="XAB211" s="1"/>
      <c r="XAC211" s="1"/>
      <c r="XAD211" s="1"/>
      <c r="XAE211" s="1"/>
      <c r="XAF211" s="1"/>
      <c r="XAG211" s="1"/>
      <c r="XAH211" s="1"/>
      <c r="XAI211" s="1"/>
      <c r="XAJ211" s="1"/>
      <c r="XAK211" s="1"/>
      <c r="XAL211" s="1"/>
      <c r="XAM211" s="1"/>
      <c r="XAN211" s="1"/>
      <c r="XAO211" s="1"/>
      <c r="XAP211" s="1"/>
      <c r="XAQ211" s="1"/>
      <c r="XAR211" s="1"/>
      <c r="XAS211" s="1"/>
      <c r="XAT211" s="1"/>
      <c r="XAU211" s="1"/>
      <c r="XAV211" s="1"/>
      <c r="XAW211" s="1"/>
      <c r="XAX211" s="1"/>
      <c r="XAY211" s="1"/>
      <c r="XAZ211" s="1"/>
      <c r="XBA211" s="1"/>
      <c r="XBB211" s="1"/>
      <c r="XBC211" s="1"/>
      <c r="XBD211" s="1"/>
      <c r="XBE211" s="1"/>
      <c r="XBF211" s="1"/>
      <c r="XBG211" s="1"/>
      <c r="XBH211" s="1"/>
      <c r="XBI211" s="1"/>
      <c r="XBJ211" s="1"/>
      <c r="XBK211" s="1"/>
      <c r="XBL211" s="1"/>
      <c r="XBM211" s="1"/>
      <c r="XBN211" s="1"/>
      <c r="XBO211" s="1"/>
      <c r="XBP211" s="1"/>
      <c r="XBQ211" s="1"/>
      <c r="XBR211" s="1"/>
      <c r="XBS211" s="1"/>
      <c r="XBT211" s="1"/>
      <c r="XBU211" s="1"/>
      <c r="XBV211" s="1"/>
      <c r="XBW211" s="1"/>
      <c r="XBX211" s="1"/>
      <c r="XBY211" s="1"/>
      <c r="XBZ211" s="1"/>
      <c r="XCA211" s="1"/>
      <c r="XCB211" s="1"/>
      <c r="XCC211" s="1"/>
      <c r="XCD211" s="1"/>
      <c r="XCE211" s="1"/>
      <c r="XCF211" s="1"/>
      <c r="XCG211" s="1"/>
      <c r="XCH211" s="1"/>
      <c r="XCI211" s="1"/>
      <c r="XCJ211" s="1"/>
      <c r="XCK211" s="1"/>
      <c r="XCL211" s="1"/>
      <c r="XCM211" s="1"/>
      <c r="XCN211" s="1"/>
      <c r="XCO211" s="1"/>
      <c r="XCP211" s="1"/>
      <c r="XCQ211" s="1"/>
      <c r="XCR211" s="1"/>
      <c r="XCS211" s="1"/>
      <c r="XCT211" s="1"/>
      <c r="XCU211" s="1"/>
      <c r="XCV211" s="1"/>
      <c r="XCW211" s="1"/>
      <c r="XCX211" s="1"/>
      <c r="XCY211" s="1"/>
      <c r="XCZ211" s="1"/>
      <c r="XDA211" s="1"/>
      <c r="XDB211" s="1"/>
      <c r="XDC211" s="1"/>
      <c r="XDD211" s="1"/>
      <c r="XDE211" s="1"/>
      <c r="XDF211" s="1"/>
      <c r="XDG211" s="1"/>
      <c r="XDH211" s="1"/>
      <c r="XDI211" s="1"/>
      <c r="XDJ211" s="1"/>
      <c r="XDK211" s="1"/>
      <c r="XDL211" s="1"/>
      <c r="XDM211" s="1"/>
      <c r="XDN211" s="1"/>
      <c r="XDO211" s="1"/>
      <c r="XDP211" s="1"/>
      <c r="XDQ211" s="1"/>
      <c r="XDR211" s="1"/>
      <c r="XDS211" s="1"/>
      <c r="XDT211" s="1"/>
      <c r="XDU211" s="1"/>
      <c r="XDV211" s="1"/>
      <c r="XDW211" s="1"/>
      <c r="XDX211" s="1"/>
      <c r="XDY211" s="1"/>
      <c r="XDZ211" s="1"/>
      <c r="XEA211" s="1"/>
      <c r="XEB211" s="1"/>
      <c r="XEC211" s="1"/>
      <c r="XED211" s="1"/>
      <c r="XEE211" s="1"/>
      <c r="XEF211" s="1"/>
      <c r="XEG211" s="1"/>
      <c r="XEH211" s="1"/>
      <c r="XEI211" s="1"/>
      <c r="XEJ211" s="1"/>
      <c r="XEK211" s="1"/>
      <c r="XEL211" s="1"/>
      <c r="XEM211" s="1"/>
      <c r="XEN211" s="1"/>
      <c r="XEO211" s="1"/>
      <c r="XEP211" s="1"/>
      <c r="XEQ211" s="1"/>
      <c r="XER211" s="1"/>
      <c r="XES211" s="1"/>
      <c r="XET211" s="1"/>
      <c r="XEU211" s="1"/>
      <c r="XEV211" s="1"/>
      <c r="XEW211" s="1"/>
      <c r="XEX211" s="1"/>
      <c r="XEY211" s="1"/>
      <c r="XEZ211" s="1"/>
      <c r="XFA211" s="1"/>
      <c r="XFB211" s="1"/>
      <c r="XFC211" s="1"/>
    </row>
    <row r="212" spans="1:150 16226:16383" s="2" customFormat="1" ht="20.25" x14ac:dyDescent="0.25">
      <c r="A212" s="143">
        <f t="shared" si="17"/>
        <v>83</v>
      </c>
      <c r="B212" s="144"/>
      <c r="C212" s="62" t="s">
        <v>329</v>
      </c>
      <c r="D212" s="100">
        <v>231.25</v>
      </c>
      <c r="E212" s="93">
        <f t="shared" si="16"/>
        <v>2489.1749999999997</v>
      </c>
      <c r="F212" s="87" t="s">
        <v>92</v>
      </c>
      <c r="G212" s="87" t="s">
        <v>92</v>
      </c>
      <c r="H212" s="103">
        <v>45856</v>
      </c>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c r="BE212" s="1"/>
      <c r="BF212" s="1"/>
      <c r="BG212" s="1"/>
      <c r="BH212" s="1"/>
      <c r="BI212" s="1"/>
      <c r="BJ212" s="1"/>
      <c r="BK212" s="1"/>
      <c r="BL212" s="1"/>
      <c r="BM212" s="1"/>
      <c r="BN212" s="1"/>
      <c r="BO212" s="1"/>
      <c r="BP212" s="1"/>
      <c r="BQ212" s="1"/>
      <c r="BR212" s="1"/>
      <c r="BS212" s="1"/>
      <c r="BT212" s="1"/>
      <c r="BU212" s="1"/>
      <c r="BV212" s="1"/>
      <c r="BW212" s="1"/>
      <c r="BX212" s="1"/>
      <c r="BY212" s="1"/>
      <c r="BZ212" s="1"/>
      <c r="CA212" s="1"/>
      <c r="CB212" s="1"/>
      <c r="CC212" s="1"/>
      <c r="CD212" s="1"/>
      <c r="CE212" s="1"/>
      <c r="CF212" s="1"/>
      <c r="CG212" s="1"/>
      <c r="CH212" s="1"/>
      <c r="CI212" s="1"/>
      <c r="CJ212" s="1"/>
      <c r="CK212" s="1"/>
      <c r="CL212" s="1"/>
      <c r="CM212" s="1"/>
      <c r="CN212" s="1"/>
      <c r="CO212" s="1"/>
      <c r="CP212" s="1"/>
      <c r="CQ212" s="1"/>
      <c r="CR212" s="1"/>
      <c r="CS212" s="1"/>
      <c r="CT212" s="1"/>
      <c r="CU212" s="1"/>
      <c r="CV212" s="1"/>
      <c r="CW212" s="1"/>
      <c r="CX212" s="1"/>
      <c r="CY212" s="1"/>
      <c r="CZ212" s="1"/>
      <c r="DA212" s="1"/>
      <c r="DB212" s="1"/>
      <c r="DC212" s="1"/>
      <c r="DD212" s="1"/>
      <c r="DE212" s="1"/>
      <c r="DF212" s="1"/>
      <c r="DG212" s="1"/>
      <c r="DH212" s="1"/>
      <c r="DI212" s="1"/>
      <c r="DJ212" s="1"/>
      <c r="DK212" s="1"/>
      <c r="DL212" s="1"/>
      <c r="DM212" s="1"/>
      <c r="DN212" s="1"/>
      <c r="DO212" s="1"/>
      <c r="DP212" s="1"/>
      <c r="DQ212" s="1"/>
      <c r="DR212" s="1"/>
      <c r="DS212" s="1"/>
      <c r="DT212" s="1"/>
      <c r="DU212" s="1"/>
      <c r="DV212" s="1"/>
      <c r="DW212" s="1"/>
      <c r="DX212" s="1"/>
      <c r="DY212" s="1"/>
      <c r="DZ212" s="1"/>
      <c r="EA212" s="1"/>
      <c r="EB212" s="1"/>
      <c r="EC212" s="1"/>
      <c r="ED212" s="1"/>
      <c r="EE212" s="1"/>
      <c r="EF212" s="1"/>
      <c r="EG212" s="1"/>
      <c r="EH212" s="1"/>
      <c r="EI212" s="1"/>
      <c r="EJ212" s="1"/>
      <c r="EK212" s="1"/>
      <c r="EL212" s="1"/>
      <c r="EM212" s="1"/>
      <c r="EN212" s="1"/>
      <c r="EO212" s="1"/>
      <c r="EP212" s="1"/>
      <c r="EQ212" s="1"/>
      <c r="ER212" s="1"/>
      <c r="ES212" s="1"/>
      <c r="ET212" s="1"/>
      <c r="WZB212" s="1"/>
      <c r="WZC212" s="1"/>
      <c r="WZD212" s="1"/>
      <c r="WZE212" s="1"/>
      <c r="WZF212" s="1"/>
      <c r="WZG212" s="1"/>
      <c r="WZH212" s="1"/>
      <c r="WZI212" s="1"/>
      <c r="WZJ212" s="1"/>
      <c r="WZK212" s="1"/>
      <c r="WZL212" s="1"/>
      <c r="WZM212" s="1"/>
      <c r="WZN212" s="1"/>
      <c r="WZO212" s="1"/>
      <c r="WZP212" s="1"/>
      <c r="WZQ212" s="1"/>
      <c r="WZR212" s="1"/>
      <c r="WZS212" s="1"/>
      <c r="WZT212" s="1"/>
      <c r="WZU212" s="1"/>
      <c r="WZV212" s="1"/>
      <c r="WZW212" s="1"/>
      <c r="WZX212" s="1"/>
      <c r="WZY212" s="1"/>
      <c r="WZZ212" s="1"/>
      <c r="XAA212" s="1"/>
      <c r="XAB212" s="1"/>
      <c r="XAC212" s="1"/>
      <c r="XAD212" s="1"/>
      <c r="XAE212" s="1"/>
      <c r="XAF212" s="1"/>
      <c r="XAG212" s="1"/>
      <c r="XAH212" s="1"/>
      <c r="XAI212" s="1"/>
      <c r="XAJ212" s="1"/>
      <c r="XAK212" s="1"/>
      <c r="XAL212" s="1"/>
      <c r="XAM212" s="1"/>
      <c r="XAN212" s="1"/>
      <c r="XAO212" s="1"/>
      <c r="XAP212" s="1"/>
      <c r="XAQ212" s="1"/>
      <c r="XAR212" s="1"/>
      <c r="XAS212" s="1"/>
      <c r="XAT212" s="1"/>
      <c r="XAU212" s="1"/>
      <c r="XAV212" s="1"/>
      <c r="XAW212" s="1"/>
      <c r="XAX212" s="1"/>
      <c r="XAY212" s="1"/>
      <c r="XAZ212" s="1"/>
      <c r="XBA212" s="1"/>
      <c r="XBB212" s="1"/>
      <c r="XBC212" s="1"/>
      <c r="XBD212" s="1"/>
      <c r="XBE212" s="1"/>
      <c r="XBF212" s="1"/>
      <c r="XBG212" s="1"/>
      <c r="XBH212" s="1"/>
      <c r="XBI212" s="1"/>
      <c r="XBJ212" s="1"/>
      <c r="XBK212" s="1"/>
      <c r="XBL212" s="1"/>
      <c r="XBM212" s="1"/>
      <c r="XBN212" s="1"/>
      <c r="XBO212" s="1"/>
      <c r="XBP212" s="1"/>
      <c r="XBQ212" s="1"/>
      <c r="XBR212" s="1"/>
      <c r="XBS212" s="1"/>
      <c r="XBT212" s="1"/>
      <c r="XBU212" s="1"/>
      <c r="XBV212" s="1"/>
      <c r="XBW212" s="1"/>
      <c r="XBX212" s="1"/>
      <c r="XBY212" s="1"/>
      <c r="XBZ212" s="1"/>
      <c r="XCA212" s="1"/>
      <c r="XCB212" s="1"/>
      <c r="XCC212" s="1"/>
      <c r="XCD212" s="1"/>
      <c r="XCE212" s="1"/>
      <c r="XCF212" s="1"/>
      <c r="XCG212" s="1"/>
      <c r="XCH212" s="1"/>
      <c r="XCI212" s="1"/>
      <c r="XCJ212" s="1"/>
      <c r="XCK212" s="1"/>
      <c r="XCL212" s="1"/>
      <c r="XCM212" s="1"/>
      <c r="XCN212" s="1"/>
      <c r="XCO212" s="1"/>
      <c r="XCP212" s="1"/>
      <c r="XCQ212" s="1"/>
      <c r="XCR212" s="1"/>
      <c r="XCS212" s="1"/>
      <c r="XCT212" s="1"/>
      <c r="XCU212" s="1"/>
      <c r="XCV212" s="1"/>
      <c r="XCW212" s="1"/>
      <c r="XCX212" s="1"/>
      <c r="XCY212" s="1"/>
      <c r="XCZ212" s="1"/>
      <c r="XDA212" s="1"/>
      <c r="XDB212" s="1"/>
      <c r="XDC212" s="1"/>
      <c r="XDD212" s="1"/>
      <c r="XDE212" s="1"/>
      <c r="XDF212" s="1"/>
      <c r="XDG212" s="1"/>
      <c r="XDH212" s="1"/>
      <c r="XDI212" s="1"/>
      <c r="XDJ212" s="1"/>
      <c r="XDK212" s="1"/>
      <c r="XDL212" s="1"/>
      <c r="XDM212" s="1"/>
      <c r="XDN212" s="1"/>
      <c r="XDO212" s="1"/>
      <c r="XDP212" s="1"/>
      <c r="XDQ212" s="1"/>
      <c r="XDR212" s="1"/>
      <c r="XDS212" s="1"/>
      <c r="XDT212" s="1"/>
      <c r="XDU212" s="1"/>
      <c r="XDV212" s="1"/>
      <c r="XDW212" s="1"/>
      <c r="XDX212" s="1"/>
      <c r="XDY212" s="1"/>
      <c r="XDZ212" s="1"/>
      <c r="XEA212" s="1"/>
      <c r="XEB212" s="1"/>
      <c r="XEC212" s="1"/>
      <c r="XED212" s="1"/>
      <c r="XEE212" s="1"/>
      <c r="XEF212" s="1"/>
      <c r="XEG212" s="1"/>
      <c r="XEH212" s="1"/>
      <c r="XEI212" s="1"/>
      <c r="XEJ212" s="1"/>
      <c r="XEK212" s="1"/>
      <c r="XEL212" s="1"/>
      <c r="XEM212" s="1"/>
      <c r="XEN212" s="1"/>
      <c r="XEO212" s="1"/>
      <c r="XEP212" s="1"/>
      <c r="XEQ212" s="1"/>
      <c r="XER212" s="1"/>
      <c r="XES212" s="1"/>
      <c r="XET212" s="1"/>
      <c r="XEU212" s="1"/>
      <c r="XEV212" s="1"/>
      <c r="XEW212" s="1"/>
      <c r="XEX212" s="1"/>
      <c r="XEY212" s="1"/>
      <c r="XEZ212" s="1"/>
      <c r="XFA212" s="1"/>
      <c r="XFB212" s="1"/>
      <c r="XFC212" s="1"/>
    </row>
    <row r="213" spans="1:150 16226:16383" s="2" customFormat="1" ht="20.25" x14ac:dyDescent="0.25">
      <c r="A213" s="143">
        <f t="shared" si="17"/>
        <v>84</v>
      </c>
      <c r="B213" s="144"/>
      <c r="C213" s="62" t="s">
        <v>329</v>
      </c>
      <c r="D213" s="100">
        <v>223.77</v>
      </c>
      <c r="E213" s="93">
        <f t="shared" si="16"/>
        <v>2408.6602800000001</v>
      </c>
      <c r="F213" s="87" t="s">
        <v>92</v>
      </c>
      <c r="G213" s="87" t="s">
        <v>92</v>
      </c>
      <c r="H213" s="103">
        <v>45856</v>
      </c>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c r="BE213" s="1"/>
      <c r="BF213" s="1"/>
      <c r="BG213" s="1"/>
      <c r="BH213" s="1"/>
      <c r="BI213" s="1"/>
      <c r="BJ213" s="1"/>
      <c r="BK213" s="1"/>
      <c r="BL213" s="1"/>
      <c r="BM213" s="1"/>
      <c r="BN213" s="1"/>
      <c r="BO213" s="1"/>
      <c r="BP213" s="1"/>
      <c r="BQ213" s="1"/>
      <c r="BR213" s="1"/>
      <c r="BS213" s="1"/>
      <c r="BT213" s="1"/>
      <c r="BU213" s="1"/>
      <c r="BV213" s="1"/>
      <c r="BW213" s="1"/>
      <c r="BX213" s="1"/>
      <c r="BY213" s="1"/>
      <c r="BZ213" s="1"/>
      <c r="CA213" s="1"/>
      <c r="CB213" s="1"/>
      <c r="CC213" s="1"/>
      <c r="CD213" s="1"/>
      <c r="CE213" s="1"/>
      <c r="CF213" s="1"/>
      <c r="CG213" s="1"/>
      <c r="CH213" s="1"/>
      <c r="CI213" s="1"/>
      <c r="CJ213" s="1"/>
      <c r="CK213" s="1"/>
      <c r="CL213" s="1"/>
      <c r="CM213" s="1"/>
      <c r="CN213" s="1"/>
      <c r="CO213" s="1"/>
      <c r="CP213" s="1"/>
      <c r="CQ213" s="1"/>
      <c r="CR213" s="1"/>
      <c r="CS213" s="1"/>
      <c r="CT213" s="1"/>
      <c r="CU213" s="1"/>
      <c r="CV213" s="1"/>
      <c r="CW213" s="1"/>
      <c r="CX213" s="1"/>
      <c r="CY213" s="1"/>
      <c r="CZ213" s="1"/>
      <c r="DA213" s="1"/>
      <c r="DB213" s="1"/>
      <c r="DC213" s="1"/>
      <c r="DD213" s="1"/>
      <c r="DE213" s="1"/>
      <c r="DF213" s="1"/>
      <c r="DG213" s="1"/>
      <c r="DH213" s="1"/>
      <c r="DI213" s="1"/>
      <c r="DJ213" s="1"/>
      <c r="DK213" s="1"/>
      <c r="DL213" s="1"/>
      <c r="DM213" s="1"/>
      <c r="DN213" s="1"/>
      <c r="DO213" s="1"/>
      <c r="DP213" s="1"/>
      <c r="DQ213" s="1"/>
      <c r="DR213" s="1"/>
      <c r="DS213" s="1"/>
      <c r="DT213" s="1"/>
      <c r="DU213" s="1"/>
      <c r="DV213" s="1"/>
      <c r="DW213" s="1"/>
      <c r="DX213" s="1"/>
      <c r="DY213" s="1"/>
      <c r="DZ213" s="1"/>
      <c r="EA213" s="1"/>
      <c r="EB213" s="1"/>
      <c r="EC213" s="1"/>
      <c r="ED213" s="1"/>
      <c r="EE213" s="1"/>
      <c r="EF213" s="1"/>
      <c r="EG213" s="1"/>
      <c r="EH213" s="1"/>
      <c r="EI213" s="1"/>
      <c r="EJ213" s="1"/>
      <c r="EK213" s="1"/>
      <c r="EL213" s="1"/>
      <c r="EM213" s="1"/>
      <c r="EN213" s="1"/>
      <c r="EO213" s="1"/>
      <c r="EP213" s="1"/>
      <c r="EQ213" s="1"/>
      <c r="ER213" s="1"/>
      <c r="ES213" s="1"/>
      <c r="ET213" s="1"/>
      <c r="WZB213" s="1"/>
      <c r="WZC213" s="1"/>
      <c r="WZD213" s="1"/>
      <c r="WZE213" s="1"/>
      <c r="WZF213" s="1"/>
      <c r="WZG213" s="1"/>
      <c r="WZH213" s="1"/>
      <c r="WZI213" s="1"/>
      <c r="WZJ213" s="1"/>
      <c r="WZK213" s="1"/>
      <c r="WZL213" s="1"/>
      <c r="WZM213" s="1"/>
      <c r="WZN213" s="1"/>
      <c r="WZO213" s="1"/>
      <c r="WZP213" s="1"/>
      <c r="WZQ213" s="1"/>
      <c r="WZR213" s="1"/>
      <c r="WZS213" s="1"/>
      <c r="WZT213" s="1"/>
      <c r="WZU213" s="1"/>
      <c r="WZV213" s="1"/>
      <c r="WZW213" s="1"/>
      <c r="WZX213" s="1"/>
      <c r="WZY213" s="1"/>
      <c r="WZZ213" s="1"/>
      <c r="XAA213" s="1"/>
      <c r="XAB213" s="1"/>
      <c r="XAC213" s="1"/>
      <c r="XAD213" s="1"/>
      <c r="XAE213" s="1"/>
      <c r="XAF213" s="1"/>
      <c r="XAG213" s="1"/>
      <c r="XAH213" s="1"/>
      <c r="XAI213" s="1"/>
      <c r="XAJ213" s="1"/>
      <c r="XAK213" s="1"/>
      <c r="XAL213" s="1"/>
      <c r="XAM213" s="1"/>
      <c r="XAN213" s="1"/>
      <c r="XAO213" s="1"/>
      <c r="XAP213" s="1"/>
      <c r="XAQ213" s="1"/>
      <c r="XAR213" s="1"/>
      <c r="XAS213" s="1"/>
      <c r="XAT213" s="1"/>
      <c r="XAU213" s="1"/>
      <c r="XAV213" s="1"/>
      <c r="XAW213" s="1"/>
      <c r="XAX213" s="1"/>
      <c r="XAY213" s="1"/>
      <c r="XAZ213" s="1"/>
      <c r="XBA213" s="1"/>
      <c r="XBB213" s="1"/>
      <c r="XBC213" s="1"/>
      <c r="XBD213" s="1"/>
      <c r="XBE213" s="1"/>
      <c r="XBF213" s="1"/>
      <c r="XBG213" s="1"/>
      <c r="XBH213" s="1"/>
      <c r="XBI213" s="1"/>
      <c r="XBJ213" s="1"/>
      <c r="XBK213" s="1"/>
      <c r="XBL213" s="1"/>
      <c r="XBM213" s="1"/>
      <c r="XBN213" s="1"/>
      <c r="XBO213" s="1"/>
      <c r="XBP213" s="1"/>
      <c r="XBQ213" s="1"/>
      <c r="XBR213" s="1"/>
      <c r="XBS213" s="1"/>
      <c r="XBT213" s="1"/>
      <c r="XBU213" s="1"/>
      <c r="XBV213" s="1"/>
      <c r="XBW213" s="1"/>
      <c r="XBX213" s="1"/>
      <c r="XBY213" s="1"/>
      <c r="XBZ213" s="1"/>
      <c r="XCA213" s="1"/>
      <c r="XCB213" s="1"/>
      <c r="XCC213" s="1"/>
      <c r="XCD213" s="1"/>
      <c r="XCE213" s="1"/>
      <c r="XCF213" s="1"/>
      <c r="XCG213" s="1"/>
      <c r="XCH213" s="1"/>
      <c r="XCI213" s="1"/>
      <c r="XCJ213" s="1"/>
      <c r="XCK213" s="1"/>
      <c r="XCL213" s="1"/>
      <c r="XCM213" s="1"/>
      <c r="XCN213" s="1"/>
      <c r="XCO213" s="1"/>
      <c r="XCP213" s="1"/>
      <c r="XCQ213" s="1"/>
      <c r="XCR213" s="1"/>
      <c r="XCS213" s="1"/>
      <c r="XCT213" s="1"/>
      <c r="XCU213" s="1"/>
      <c r="XCV213" s="1"/>
      <c r="XCW213" s="1"/>
      <c r="XCX213" s="1"/>
      <c r="XCY213" s="1"/>
      <c r="XCZ213" s="1"/>
      <c r="XDA213" s="1"/>
      <c r="XDB213" s="1"/>
      <c r="XDC213" s="1"/>
      <c r="XDD213" s="1"/>
      <c r="XDE213" s="1"/>
      <c r="XDF213" s="1"/>
      <c r="XDG213" s="1"/>
      <c r="XDH213" s="1"/>
      <c r="XDI213" s="1"/>
      <c r="XDJ213" s="1"/>
      <c r="XDK213" s="1"/>
      <c r="XDL213" s="1"/>
      <c r="XDM213" s="1"/>
      <c r="XDN213" s="1"/>
      <c r="XDO213" s="1"/>
      <c r="XDP213" s="1"/>
      <c r="XDQ213" s="1"/>
      <c r="XDR213" s="1"/>
      <c r="XDS213" s="1"/>
      <c r="XDT213" s="1"/>
      <c r="XDU213" s="1"/>
      <c r="XDV213" s="1"/>
      <c r="XDW213" s="1"/>
      <c r="XDX213" s="1"/>
      <c r="XDY213" s="1"/>
      <c r="XDZ213" s="1"/>
      <c r="XEA213" s="1"/>
      <c r="XEB213" s="1"/>
      <c r="XEC213" s="1"/>
      <c r="XED213" s="1"/>
      <c r="XEE213" s="1"/>
      <c r="XEF213" s="1"/>
      <c r="XEG213" s="1"/>
      <c r="XEH213" s="1"/>
      <c r="XEI213" s="1"/>
      <c r="XEJ213" s="1"/>
      <c r="XEK213" s="1"/>
      <c r="XEL213" s="1"/>
      <c r="XEM213" s="1"/>
      <c r="XEN213" s="1"/>
      <c r="XEO213" s="1"/>
      <c r="XEP213" s="1"/>
      <c r="XEQ213" s="1"/>
      <c r="XER213" s="1"/>
      <c r="XES213" s="1"/>
      <c r="XET213" s="1"/>
      <c r="XEU213" s="1"/>
      <c r="XEV213" s="1"/>
      <c r="XEW213" s="1"/>
      <c r="XEX213" s="1"/>
      <c r="XEY213" s="1"/>
      <c r="XEZ213" s="1"/>
      <c r="XFA213" s="1"/>
      <c r="XFB213" s="1"/>
      <c r="XFC213" s="1"/>
    </row>
    <row r="214" spans="1:150 16226:16383" s="2" customFormat="1" ht="20.25" customHeight="1" x14ac:dyDescent="0.25">
      <c r="A214" s="143">
        <f t="shared" si="17"/>
        <v>85</v>
      </c>
      <c r="B214" s="144"/>
      <c r="C214" s="62" t="s">
        <v>329</v>
      </c>
      <c r="D214" s="100">
        <v>271.26</v>
      </c>
      <c r="E214" s="93">
        <f t="shared" si="16"/>
        <v>2919.8426399999998</v>
      </c>
      <c r="F214" s="87" t="s">
        <v>92</v>
      </c>
      <c r="G214" s="87" t="s">
        <v>92</v>
      </c>
      <c r="H214" s="103">
        <v>45856</v>
      </c>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c r="BE214" s="1"/>
      <c r="BF214" s="1"/>
      <c r="BG214" s="1"/>
      <c r="BH214" s="1"/>
      <c r="BI214" s="1"/>
      <c r="BJ214" s="1"/>
      <c r="BK214" s="1"/>
      <c r="BL214" s="1"/>
      <c r="BM214" s="1"/>
      <c r="BN214" s="1"/>
      <c r="BO214" s="1"/>
      <c r="BP214" s="1"/>
      <c r="BQ214" s="1"/>
      <c r="BR214" s="1"/>
      <c r="BS214" s="1"/>
      <c r="BT214" s="1"/>
      <c r="BU214" s="1"/>
      <c r="BV214" s="1"/>
      <c r="BW214" s="1"/>
      <c r="BX214" s="1"/>
      <c r="BY214" s="1"/>
      <c r="BZ214" s="1"/>
      <c r="CA214" s="1"/>
      <c r="CB214" s="1"/>
      <c r="CC214" s="1"/>
      <c r="CD214" s="1"/>
      <c r="CE214" s="1"/>
      <c r="CF214" s="1"/>
      <c r="CG214" s="1"/>
      <c r="CH214" s="1"/>
      <c r="CI214" s="1"/>
      <c r="CJ214" s="1"/>
      <c r="CK214" s="1"/>
      <c r="CL214" s="1"/>
      <c r="CM214" s="1"/>
      <c r="CN214" s="1"/>
      <c r="CO214" s="1"/>
      <c r="CP214" s="1"/>
      <c r="CQ214" s="1"/>
      <c r="CR214" s="1"/>
      <c r="CS214" s="1"/>
      <c r="CT214" s="1"/>
      <c r="CU214" s="1"/>
      <c r="CV214" s="1"/>
      <c r="CW214" s="1"/>
      <c r="CX214" s="1"/>
      <c r="CY214" s="1"/>
      <c r="CZ214" s="1"/>
      <c r="DA214" s="1"/>
      <c r="DB214" s="1"/>
      <c r="DC214" s="1"/>
      <c r="DD214" s="1"/>
      <c r="DE214" s="1"/>
      <c r="DF214" s="1"/>
      <c r="DG214" s="1"/>
      <c r="DH214" s="1"/>
      <c r="DI214" s="1"/>
      <c r="DJ214" s="1"/>
      <c r="DK214" s="1"/>
      <c r="DL214" s="1"/>
      <c r="DM214" s="1"/>
      <c r="DN214" s="1"/>
      <c r="DO214" s="1"/>
      <c r="DP214" s="1"/>
      <c r="DQ214" s="1"/>
      <c r="DR214" s="1"/>
      <c r="DS214" s="1"/>
      <c r="DT214" s="1"/>
      <c r="DU214" s="1"/>
      <c r="DV214" s="1"/>
      <c r="DW214" s="1"/>
      <c r="DX214" s="1"/>
      <c r="DY214" s="1"/>
      <c r="DZ214" s="1"/>
      <c r="EA214" s="1"/>
      <c r="EB214" s="1"/>
      <c r="EC214" s="1"/>
      <c r="ED214" s="1"/>
      <c r="EE214" s="1"/>
      <c r="EF214" s="1"/>
      <c r="EG214" s="1"/>
      <c r="EH214" s="1"/>
      <c r="EI214" s="1"/>
      <c r="EJ214" s="1"/>
      <c r="EK214" s="1"/>
      <c r="EL214" s="1"/>
      <c r="EM214" s="1"/>
      <c r="EN214" s="1"/>
      <c r="EO214" s="1"/>
      <c r="EP214" s="1"/>
      <c r="EQ214" s="1"/>
      <c r="ER214" s="1"/>
      <c r="ES214" s="1"/>
      <c r="ET214" s="1"/>
      <c r="WZB214" s="1"/>
      <c r="WZC214" s="1"/>
      <c r="WZD214" s="1"/>
      <c r="WZE214" s="1"/>
      <c r="WZF214" s="1"/>
      <c r="WZG214" s="1"/>
      <c r="WZH214" s="1"/>
      <c r="WZI214" s="1"/>
      <c r="WZJ214" s="1"/>
      <c r="WZK214" s="1"/>
      <c r="WZL214" s="1"/>
      <c r="WZM214" s="1"/>
      <c r="WZN214" s="1"/>
      <c r="WZO214" s="1"/>
      <c r="WZP214" s="1"/>
      <c r="WZQ214" s="1"/>
      <c r="WZR214" s="1"/>
      <c r="WZS214" s="1"/>
      <c r="WZT214" s="1"/>
      <c r="WZU214" s="1"/>
      <c r="WZV214" s="1"/>
      <c r="WZW214" s="1"/>
      <c r="WZX214" s="1"/>
      <c r="WZY214" s="1"/>
      <c r="WZZ214" s="1"/>
      <c r="XAA214" s="1"/>
      <c r="XAB214" s="1"/>
      <c r="XAC214" s="1"/>
      <c r="XAD214" s="1"/>
      <c r="XAE214" s="1"/>
      <c r="XAF214" s="1"/>
      <c r="XAG214" s="1"/>
      <c r="XAH214" s="1"/>
      <c r="XAI214" s="1"/>
      <c r="XAJ214" s="1"/>
      <c r="XAK214" s="1"/>
      <c r="XAL214" s="1"/>
      <c r="XAM214" s="1"/>
      <c r="XAN214" s="1"/>
      <c r="XAO214" s="1"/>
      <c r="XAP214" s="1"/>
      <c r="XAQ214" s="1"/>
      <c r="XAR214" s="1"/>
      <c r="XAS214" s="1"/>
      <c r="XAT214" s="1"/>
      <c r="XAU214" s="1"/>
      <c r="XAV214" s="1"/>
      <c r="XAW214" s="1"/>
      <c r="XAX214" s="1"/>
      <c r="XAY214" s="1"/>
      <c r="XAZ214" s="1"/>
      <c r="XBA214" s="1"/>
      <c r="XBB214" s="1"/>
      <c r="XBC214" s="1"/>
      <c r="XBD214" s="1"/>
      <c r="XBE214" s="1"/>
      <c r="XBF214" s="1"/>
      <c r="XBG214" s="1"/>
      <c r="XBH214" s="1"/>
      <c r="XBI214" s="1"/>
      <c r="XBJ214" s="1"/>
      <c r="XBK214" s="1"/>
      <c r="XBL214" s="1"/>
      <c r="XBM214" s="1"/>
      <c r="XBN214" s="1"/>
      <c r="XBO214" s="1"/>
      <c r="XBP214" s="1"/>
      <c r="XBQ214" s="1"/>
      <c r="XBR214" s="1"/>
      <c r="XBS214" s="1"/>
      <c r="XBT214" s="1"/>
      <c r="XBU214" s="1"/>
      <c r="XBV214" s="1"/>
      <c r="XBW214" s="1"/>
      <c r="XBX214" s="1"/>
      <c r="XBY214" s="1"/>
      <c r="XBZ214" s="1"/>
      <c r="XCA214" s="1"/>
      <c r="XCB214" s="1"/>
      <c r="XCC214" s="1"/>
      <c r="XCD214" s="1"/>
      <c r="XCE214" s="1"/>
      <c r="XCF214" s="1"/>
      <c r="XCG214" s="1"/>
      <c r="XCH214" s="1"/>
      <c r="XCI214" s="1"/>
      <c r="XCJ214" s="1"/>
      <c r="XCK214" s="1"/>
      <c r="XCL214" s="1"/>
      <c r="XCM214" s="1"/>
      <c r="XCN214" s="1"/>
      <c r="XCO214" s="1"/>
      <c r="XCP214" s="1"/>
      <c r="XCQ214" s="1"/>
      <c r="XCR214" s="1"/>
      <c r="XCS214" s="1"/>
      <c r="XCT214" s="1"/>
      <c r="XCU214" s="1"/>
      <c r="XCV214" s="1"/>
      <c r="XCW214" s="1"/>
      <c r="XCX214" s="1"/>
      <c r="XCY214" s="1"/>
      <c r="XCZ214" s="1"/>
      <c r="XDA214" s="1"/>
      <c r="XDB214" s="1"/>
      <c r="XDC214" s="1"/>
      <c r="XDD214" s="1"/>
      <c r="XDE214" s="1"/>
      <c r="XDF214" s="1"/>
      <c r="XDG214" s="1"/>
      <c r="XDH214" s="1"/>
      <c r="XDI214" s="1"/>
      <c r="XDJ214" s="1"/>
      <c r="XDK214" s="1"/>
      <c r="XDL214" s="1"/>
      <c r="XDM214" s="1"/>
      <c r="XDN214" s="1"/>
      <c r="XDO214" s="1"/>
      <c r="XDP214" s="1"/>
      <c r="XDQ214" s="1"/>
      <c r="XDR214" s="1"/>
      <c r="XDS214" s="1"/>
      <c r="XDT214" s="1"/>
      <c r="XDU214" s="1"/>
      <c r="XDV214" s="1"/>
      <c r="XDW214" s="1"/>
      <c r="XDX214" s="1"/>
      <c r="XDY214" s="1"/>
      <c r="XDZ214" s="1"/>
      <c r="XEA214" s="1"/>
      <c r="XEB214" s="1"/>
      <c r="XEC214" s="1"/>
      <c r="XED214" s="1"/>
      <c r="XEE214" s="1"/>
      <c r="XEF214" s="1"/>
      <c r="XEG214" s="1"/>
      <c r="XEH214" s="1"/>
      <c r="XEI214" s="1"/>
      <c r="XEJ214" s="1"/>
      <c r="XEK214" s="1"/>
      <c r="XEL214" s="1"/>
      <c r="XEM214" s="1"/>
      <c r="XEN214" s="1"/>
      <c r="XEO214" s="1"/>
      <c r="XEP214" s="1"/>
      <c r="XEQ214" s="1"/>
      <c r="XER214" s="1"/>
      <c r="XES214" s="1"/>
      <c r="XET214" s="1"/>
      <c r="XEU214" s="1"/>
      <c r="XEV214" s="1"/>
      <c r="XEW214" s="1"/>
      <c r="XEX214" s="1"/>
      <c r="XEY214" s="1"/>
      <c r="XEZ214" s="1"/>
      <c r="XFA214" s="1"/>
      <c r="XFB214" s="1"/>
      <c r="XFC214" s="1"/>
    </row>
    <row r="215" spans="1:150 16226:16383" s="2" customFormat="1" ht="20.25" customHeight="1" x14ac:dyDescent="0.25">
      <c r="A215" s="143">
        <f t="shared" si="17"/>
        <v>86</v>
      </c>
      <c r="B215" s="144"/>
      <c r="C215" s="62" t="s">
        <v>329</v>
      </c>
      <c r="D215" s="100">
        <v>237.5</v>
      </c>
      <c r="E215" s="93">
        <f t="shared" si="16"/>
        <v>2556.4499999999998</v>
      </c>
      <c r="F215" s="87" t="s">
        <v>92</v>
      </c>
      <c r="G215" s="87" t="s">
        <v>92</v>
      </c>
      <c r="H215" s="103">
        <v>45856</v>
      </c>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c r="BE215" s="1"/>
      <c r="BF215" s="1"/>
      <c r="BG215" s="1"/>
      <c r="BH215" s="1"/>
      <c r="BI215" s="1"/>
      <c r="BJ215" s="1"/>
      <c r="BK215" s="1"/>
      <c r="BL215" s="1"/>
      <c r="BM215" s="1"/>
      <c r="BN215" s="1"/>
      <c r="BO215" s="1"/>
      <c r="BP215" s="1"/>
      <c r="BQ215" s="1"/>
      <c r="BR215" s="1"/>
      <c r="BS215" s="1"/>
      <c r="BT215" s="1"/>
      <c r="BU215" s="1"/>
      <c r="BV215" s="1"/>
      <c r="BW215" s="1"/>
      <c r="BX215" s="1"/>
      <c r="BY215" s="1"/>
      <c r="BZ215" s="1"/>
      <c r="CA215" s="1"/>
      <c r="CB215" s="1"/>
      <c r="CC215" s="1"/>
      <c r="CD215" s="1"/>
      <c r="CE215" s="1"/>
      <c r="CF215" s="1"/>
      <c r="CG215" s="1"/>
      <c r="CH215" s="1"/>
      <c r="CI215" s="1"/>
      <c r="CJ215" s="1"/>
      <c r="CK215" s="1"/>
      <c r="CL215" s="1"/>
      <c r="CM215" s="1"/>
      <c r="CN215" s="1"/>
      <c r="CO215" s="1"/>
      <c r="CP215" s="1"/>
      <c r="CQ215" s="1"/>
      <c r="CR215" s="1"/>
      <c r="CS215" s="1"/>
      <c r="CT215" s="1"/>
      <c r="CU215" s="1"/>
      <c r="CV215" s="1"/>
      <c r="CW215" s="1"/>
      <c r="CX215" s="1"/>
      <c r="CY215" s="1"/>
      <c r="CZ215" s="1"/>
      <c r="DA215" s="1"/>
      <c r="DB215" s="1"/>
      <c r="DC215" s="1"/>
      <c r="DD215" s="1"/>
      <c r="DE215" s="1"/>
      <c r="DF215" s="1"/>
      <c r="DG215" s="1"/>
      <c r="DH215" s="1"/>
      <c r="DI215" s="1"/>
      <c r="DJ215" s="1"/>
      <c r="DK215" s="1"/>
      <c r="DL215" s="1"/>
      <c r="DM215" s="1"/>
      <c r="DN215" s="1"/>
      <c r="DO215" s="1"/>
      <c r="DP215" s="1"/>
      <c r="DQ215" s="1"/>
      <c r="DR215" s="1"/>
      <c r="DS215" s="1"/>
      <c r="DT215" s="1"/>
      <c r="DU215" s="1"/>
      <c r="DV215" s="1"/>
      <c r="DW215" s="1"/>
      <c r="DX215" s="1"/>
      <c r="DY215" s="1"/>
      <c r="DZ215" s="1"/>
      <c r="EA215" s="1"/>
      <c r="EB215" s="1"/>
      <c r="EC215" s="1"/>
      <c r="ED215" s="1"/>
      <c r="EE215" s="1"/>
      <c r="EF215" s="1"/>
      <c r="EG215" s="1"/>
      <c r="EH215" s="1"/>
      <c r="EI215" s="1"/>
      <c r="EJ215" s="1"/>
      <c r="EK215" s="1"/>
      <c r="EL215" s="1"/>
      <c r="EM215" s="1"/>
      <c r="EN215" s="1"/>
      <c r="EO215" s="1"/>
      <c r="EP215" s="1"/>
      <c r="EQ215" s="1"/>
      <c r="ER215" s="1"/>
      <c r="ES215" s="1"/>
      <c r="ET215" s="1"/>
      <c r="WZB215" s="1"/>
      <c r="WZC215" s="1"/>
      <c r="WZD215" s="1"/>
      <c r="WZE215" s="1"/>
      <c r="WZF215" s="1"/>
      <c r="WZG215" s="1"/>
      <c r="WZH215" s="1"/>
      <c r="WZI215" s="1"/>
      <c r="WZJ215" s="1"/>
      <c r="WZK215" s="1"/>
      <c r="WZL215" s="1"/>
      <c r="WZM215" s="1"/>
      <c r="WZN215" s="1"/>
      <c r="WZO215" s="1"/>
      <c r="WZP215" s="1"/>
      <c r="WZQ215" s="1"/>
      <c r="WZR215" s="1"/>
      <c r="WZS215" s="1"/>
      <c r="WZT215" s="1"/>
      <c r="WZU215" s="1"/>
      <c r="WZV215" s="1"/>
      <c r="WZW215" s="1"/>
      <c r="WZX215" s="1"/>
      <c r="WZY215" s="1"/>
      <c r="WZZ215" s="1"/>
      <c r="XAA215" s="1"/>
      <c r="XAB215" s="1"/>
      <c r="XAC215" s="1"/>
      <c r="XAD215" s="1"/>
      <c r="XAE215" s="1"/>
      <c r="XAF215" s="1"/>
      <c r="XAG215" s="1"/>
      <c r="XAH215" s="1"/>
      <c r="XAI215" s="1"/>
      <c r="XAJ215" s="1"/>
      <c r="XAK215" s="1"/>
      <c r="XAL215" s="1"/>
      <c r="XAM215" s="1"/>
      <c r="XAN215" s="1"/>
      <c r="XAO215" s="1"/>
      <c r="XAP215" s="1"/>
      <c r="XAQ215" s="1"/>
      <c r="XAR215" s="1"/>
      <c r="XAS215" s="1"/>
      <c r="XAT215" s="1"/>
      <c r="XAU215" s="1"/>
      <c r="XAV215" s="1"/>
      <c r="XAW215" s="1"/>
      <c r="XAX215" s="1"/>
      <c r="XAY215" s="1"/>
      <c r="XAZ215" s="1"/>
      <c r="XBA215" s="1"/>
      <c r="XBB215" s="1"/>
      <c r="XBC215" s="1"/>
      <c r="XBD215" s="1"/>
      <c r="XBE215" s="1"/>
      <c r="XBF215" s="1"/>
      <c r="XBG215" s="1"/>
      <c r="XBH215" s="1"/>
      <c r="XBI215" s="1"/>
      <c r="XBJ215" s="1"/>
      <c r="XBK215" s="1"/>
      <c r="XBL215" s="1"/>
      <c r="XBM215" s="1"/>
      <c r="XBN215" s="1"/>
      <c r="XBO215" s="1"/>
      <c r="XBP215" s="1"/>
      <c r="XBQ215" s="1"/>
      <c r="XBR215" s="1"/>
      <c r="XBS215" s="1"/>
      <c r="XBT215" s="1"/>
      <c r="XBU215" s="1"/>
      <c r="XBV215" s="1"/>
      <c r="XBW215" s="1"/>
      <c r="XBX215" s="1"/>
      <c r="XBY215" s="1"/>
      <c r="XBZ215" s="1"/>
      <c r="XCA215" s="1"/>
      <c r="XCB215" s="1"/>
      <c r="XCC215" s="1"/>
      <c r="XCD215" s="1"/>
      <c r="XCE215" s="1"/>
      <c r="XCF215" s="1"/>
      <c r="XCG215" s="1"/>
      <c r="XCH215" s="1"/>
      <c r="XCI215" s="1"/>
      <c r="XCJ215" s="1"/>
      <c r="XCK215" s="1"/>
      <c r="XCL215" s="1"/>
      <c r="XCM215" s="1"/>
      <c r="XCN215" s="1"/>
      <c r="XCO215" s="1"/>
      <c r="XCP215" s="1"/>
      <c r="XCQ215" s="1"/>
      <c r="XCR215" s="1"/>
      <c r="XCS215" s="1"/>
      <c r="XCT215" s="1"/>
      <c r="XCU215" s="1"/>
      <c r="XCV215" s="1"/>
      <c r="XCW215" s="1"/>
      <c r="XCX215" s="1"/>
      <c r="XCY215" s="1"/>
      <c r="XCZ215" s="1"/>
      <c r="XDA215" s="1"/>
      <c r="XDB215" s="1"/>
      <c r="XDC215" s="1"/>
      <c r="XDD215" s="1"/>
      <c r="XDE215" s="1"/>
      <c r="XDF215" s="1"/>
      <c r="XDG215" s="1"/>
      <c r="XDH215" s="1"/>
      <c r="XDI215" s="1"/>
      <c r="XDJ215" s="1"/>
      <c r="XDK215" s="1"/>
      <c r="XDL215" s="1"/>
      <c r="XDM215" s="1"/>
      <c r="XDN215" s="1"/>
      <c r="XDO215" s="1"/>
      <c r="XDP215" s="1"/>
      <c r="XDQ215" s="1"/>
      <c r="XDR215" s="1"/>
      <c r="XDS215" s="1"/>
      <c r="XDT215" s="1"/>
      <c r="XDU215" s="1"/>
      <c r="XDV215" s="1"/>
      <c r="XDW215" s="1"/>
      <c r="XDX215" s="1"/>
      <c r="XDY215" s="1"/>
      <c r="XDZ215" s="1"/>
      <c r="XEA215" s="1"/>
      <c r="XEB215" s="1"/>
      <c r="XEC215" s="1"/>
      <c r="XED215" s="1"/>
      <c r="XEE215" s="1"/>
      <c r="XEF215" s="1"/>
      <c r="XEG215" s="1"/>
      <c r="XEH215" s="1"/>
      <c r="XEI215" s="1"/>
      <c r="XEJ215" s="1"/>
      <c r="XEK215" s="1"/>
      <c r="XEL215" s="1"/>
      <c r="XEM215" s="1"/>
      <c r="XEN215" s="1"/>
      <c r="XEO215" s="1"/>
      <c r="XEP215" s="1"/>
      <c r="XEQ215" s="1"/>
      <c r="XER215" s="1"/>
      <c r="XES215" s="1"/>
      <c r="XET215" s="1"/>
      <c r="XEU215" s="1"/>
      <c r="XEV215" s="1"/>
      <c r="XEW215" s="1"/>
      <c r="XEX215" s="1"/>
      <c r="XEY215" s="1"/>
      <c r="XEZ215" s="1"/>
      <c r="XFA215" s="1"/>
      <c r="XFB215" s="1"/>
      <c r="XFC215" s="1"/>
    </row>
    <row r="216" spans="1:150 16226:16383" s="2" customFormat="1" ht="20.25" customHeight="1" x14ac:dyDescent="0.25">
      <c r="A216" s="143">
        <f t="shared" si="17"/>
        <v>87</v>
      </c>
      <c r="B216" s="144"/>
      <c r="C216" s="62" t="s">
        <v>329</v>
      </c>
      <c r="D216" s="100">
        <v>237.5</v>
      </c>
      <c r="E216" s="93">
        <f t="shared" si="16"/>
        <v>2556.4499999999998</v>
      </c>
      <c r="F216" s="87" t="s">
        <v>92</v>
      </c>
      <c r="G216" s="87" t="s">
        <v>92</v>
      </c>
      <c r="H216" s="103">
        <v>45856</v>
      </c>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c r="BE216" s="1"/>
      <c r="BF216" s="1"/>
      <c r="BG216" s="1"/>
      <c r="BH216" s="1"/>
      <c r="BI216" s="1"/>
      <c r="BJ216" s="1"/>
      <c r="BK216" s="1"/>
      <c r="BL216" s="1"/>
      <c r="BM216" s="1"/>
      <c r="BN216" s="1"/>
      <c r="BO216" s="1"/>
      <c r="BP216" s="1"/>
      <c r="BQ216" s="1"/>
      <c r="BR216" s="1"/>
      <c r="BS216" s="1"/>
      <c r="BT216" s="1"/>
      <c r="BU216" s="1"/>
      <c r="BV216" s="1"/>
      <c r="BW216" s="1"/>
      <c r="BX216" s="1"/>
      <c r="BY216" s="1"/>
      <c r="BZ216" s="1"/>
      <c r="CA216" s="1"/>
      <c r="CB216" s="1"/>
      <c r="CC216" s="1"/>
      <c r="CD216" s="1"/>
      <c r="CE216" s="1"/>
      <c r="CF216" s="1"/>
      <c r="CG216" s="1"/>
      <c r="CH216" s="1"/>
      <c r="CI216" s="1"/>
      <c r="CJ216" s="1"/>
      <c r="CK216" s="1"/>
      <c r="CL216" s="1"/>
      <c r="CM216" s="1"/>
      <c r="CN216" s="1"/>
      <c r="CO216" s="1"/>
      <c r="CP216" s="1"/>
      <c r="CQ216" s="1"/>
      <c r="CR216" s="1"/>
      <c r="CS216" s="1"/>
      <c r="CT216" s="1"/>
      <c r="CU216" s="1"/>
      <c r="CV216" s="1"/>
      <c r="CW216" s="1"/>
      <c r="CX216" s="1"/>
      <c r="CY216" s="1"/>
      <c r="CZ216" s="1"/>
      <c r="DA216" s="1"/>
      <c r="DB216" s="1"/>
      <c r="DC216" s="1"/>
      <c r="DD216" s="1"/>
      <c r="DE216" s="1"/>
      <c r="DF216" s="1"/>
      <c r="DG216" s="1"/>
      <c r="DH216" s="1"/>
      <c r="DI216" s="1"/>
      <c r="DJ216" s="1"/>
      <c r="DK216" s="1"/>
      <c r="DL216" s="1"/>
      <c r="DM216" s="1"/>
      <c r="DN216" s="1"/>
      <c r="DO216" s="1"/>
      <c r="DP216" s="1"/>
      <c r="DQ216" s="1"/>
      <c r="DR216" s="1"/>
      <c r="DS216" s="1"/>
      <c r="DT216" s="1"/>
      <c r="DU216" s="1"/>
      <c r="DV216" s="1"/>
      <c r="DW216" s="1"/>
      <c r="DX216" s="1"/>
      <c r="DY216" s="1"/>
      <c r="DZ216" s="1"/>
      <c r="EA216" s="1"/>
      <c r="EB216" s="1"/>
      <c r="EC216" s="1"/>
      <c r="ED216" s="1"/>
      <c r="EE216" s="1"/>
      <c r="EF216" s="1"/>
      <c r="EG216" s="1"/>
      <c r="EH216" s="1"/>
      <c r="EI216" s="1"/>
      <c r="EJ216" s="1"/>
      <c r="EK216" s="1"/>
      <c r="EL216" s="1"/>
      <c r="EM216" s="1"/>
      <c r="EN216" s="1"/>
      <c r="EO216" s="1"/>
      <c r="EP216" s="1"/>
      <c r="EQ216" s="1"/>
      <c r="ER216" s="1"/>
      <c r="ES216" s="1"/>
      <c r="ET216" s="1"/>
      <c r="WZB216" s="1"/>
      <c r="WZC216" s="1"/>
      <c r="WZD216" s="1"/>
      <c r="WZE216" s="1"/>
      <c r="WZF216" s="1"/>
      <c r="WZG216" s="1"/>
      <c r="WZH216" s="1"/>
      <c r="WZI216" s="1"/>
      <c r="WZJ216" s="1"/>
      <c r="WZK216" s="1"/>
      <c r="WZL216" s="1"/>
      <c r="WZM216" s="1"/>
      <c r="WZN216" s="1"/>
      <c r="WZO216" s="1"/>
      <c r="WZP216" s="1"/>
      <c r="WZQ216" s="1"/>
      <c r="WZR216" s="1"/>
      <c r="WZS216" s="1"/>
      <c r="WZT216" s="1"/>
      <c r="WZU216" s="1"/>
      <c r="WZV216" s="1"/>
      <c r="WZW216" s="1"/>
      <c r="WZX216" s="1"/>
      <c r="WZY216" s="1"/>
      <c r="WZZ216" s="1"/>
      <c r="XAA216" s="1"/>
      <c r="XAB216" s="1"/>
      <c r="XAC216" s="1"/>
      <c r="XAD216" s="1"/>
      <c r="XAE216" s="1"/>
      <c r="XAF216" s="1"/>
      <c r="XAG216" s="1"/>
      <c r="XAH216" s="1"/>
      <c r="XAI216" s="1"/>
      <c r="XAJ216" s="1"/>
      <c r="XAK216" s="1"/>
      <c r="XAL216" s="1"/>
      <c r="XAM216" s="1"/>
      <c r="XAN216" s="1"/>
      <c r="XAO216" s="1"/>
      <c r="XAP216" s="1"/>
      <c r="XAQ216" s="1"/>
      <c r="XAR216" s="1"/>
      <c r="XAS216" s="1"/>
      <c r="XAT216" s="1"/>
      <c r="XAU216" s="1"/>
      <c r="XAV216" s="1"/>
      <c r="XAW216" s="1"/>
      <c r="XAX216" s="1"/>
      <c r="XAY216" s="1"/>
      <c r="XAZ216" s="1"/>
      <c r="XBA216" s="1"/>
      <c r="XBB216" s="1"/>
      <c r="XBC216" s="1"/>
      <c r="XBD216" s="1"/>
      <c r="XBE216" s="1"/>
      <c r="XBF216" s="1"/>
      <c r="XBG216" s="1"/>
      <c r="XBH216" s="1"/>
      <c r="XBI216" s="1"/>
      <c r="XBJ216" s="1"/>
      <c r="XBK216" s="1"/>
      <c r="XBL216" s="1"/>
      <c r="XBM216" s="1"/>
      <c r="XBN216" s="1"/>
      <c r="XBO216" s="1"/>
      <c r="XBP216" s="1"/>
      <c r="XBQ216" s="1"/>
      <c r="XBR216" s="1"/>
      <c r="XBS216" s="1"/>
      <c r="XBT216" s="1"/>
      <c r="XBU216" s="1"/>
      <c r="XBV216" s="1"/>
      <c r="XBW216" s="1"/>
      <c r="XBX216" s="1"/>
      <c r="XBY216" s="1"/>
      <c r="XBZ216" s="1"/>
      <c r="XCA216" s="1"/>
      <c r="XCB216" s="1"/>
      <c r="XCC216" s="1"/>
      <c r="XCD216" s="1"/>
      <c r="XCE216" s="1"/>
      <c r="XCF216" s="1"/>
      <c r="XCG216" s="1"/>
      <c r="XCH216" s="1"/>
      <c r="XCI216" s="1"/>
      <c r="XCJ216" s="1"/>
      <c r="XCK216" s="1"/>
      <c r="XCL216" s="1"/>
      <c r="XCM216" s="1"/>
      <c r="XCN216" s="1"/>
      <c r="XCO216" s="1"/>
      <c r="XCP216" s="1"/>
      <c r="XCQ216" s="1"/>
      <c r="XCR216" s="1"/>
      <c r="XCS216" s="1"/>
      <c r="XCT216" s="1"/>
      <c r="XCU216" s="1"/>
      <c r="XCV216" s="1"/>
      <c r="XCW216" s="1"/>
      <c r="XCX216" s="1"/>
      <c r="XCY216" s="1"/>
      <c r="XCZ216" s="1"/>
      <c r="XDA216" s="1"/>
      <c r="XDB216" s="1"/>
      <c r="XDC216" s="1"/>
      <c r="XDD216" s="1"/>
      <c r="XDE216" s="1"/>
      <c r="XDF216" s="1"/>
      <c r="XDG216" s="1"/>
      <c r="XDH216" s="1"/>
      <c r="XDI216" s="1"/>
      <c r="XDJ216" s="1"/>
      <c r="XDK216" s="1"/>
      <c r="XDL216" s="1"/>
      <c r="XDM216" s="1"/>
      <c r="XDN216" s="1"/>
      <c r="XDO216" s="1"/>
      <c r="XDP216" s="1"/>
      <c r="XDQ216" s="1"/>
      <c r="XDR216" s="1"/>
      <c r="XDS216" s="1"/>
      <c r="XDT216" s="1"/>
      <c r="XDU216" s="1"/>
      <c r="XDV216" s="1"/>
      <c r="XDW216" s="1"/>
      <c r="XDX216" s="1"/>
      <c r="XDY216" s="1"/>
      <c r="XDZ216" s="1"/>
      <c r="XEA216" s="1"/>
      <c r="XEB216" s="1"/>
      <c r="XEC216" s="1"/>
      <c r="XED216" s="1"/>
      <c r="XEE216" s="1"/>
      <c r="XEF216" s="1"/>
      <c r="XEG216" s="1"/>
      <c r="XEH216" s="1"/>
      <c r="XEI216" s="1"/>
      <c r="XEJ216" s="1"/>
      <c r="XEK216" s="1"/>
      <c r="XEL216" s="1"/>
      <c r="XEM216" s="1"/>
      <c r="XEN216" s="1"/>
      <c r="XEO216" s="1"/>
      <c r="XEP216" s="1"/>
      <c r="XEQ216" s="1"/>
      <c r="XER216" s="1"/>
      <c r="XES216" s="1"/>
      <c r="XET216" s="1"/>
      <c r="XEU216" s="1"/>
      <c r="XEV216" s="1"/>
      <c r="XEW216" s="1"/>
      <c r="XEX216" s="1"/>
      <c r="XEY216" s="1"/>
      <c r="XEZ216" s="1"/>
      <c r="XFA216" s="1"/>
      <c r="XFB216" s="1"/>
      <c r="XFC216" s="1"/>
    </row>
    <row r="217" spans="1:150 16226:16383" s="2" customFormat="1" ht="20.25" customHeight="1" x14ac:dyDescent="0.25">
      <c r="A217" s="143">
        <f t="shared" si="17"/>
        <v>88</v>
      </c>
      <c r="B217" s="144"/>
      <c r="C217" s="62" t="s">
        <v>329</v>
      </c>
      <c r="D217" s="100">
        <v>237.5</v>
      </c>
      <c r="E217" s="93">
        <f t="shared" si="16"/>
        <v>2556.4499999999998</v>
      </c>
      <c r="F217" s="87" t="s">
        <v>92</v>
      </c>
      <c r="G217" s="87" t="s">
        <v>92</v>
      </c>
      <c r="H217" s="103">
        <v>45856</v>
      </c>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c r="BE217" s="1"/>
      <c r="BF217" s="1"/>
      <c r="BG217" s="1"/>
      <c r="BH217" s="1"/>
      <c r="BI217" s="1"/>
      <c r="BJ217" s="1"/>
      <c r="BK217" s="1"/>
      <c r="BL217" s="1"/>
      <c r="BM217" s="1"/>
      <c r="BN217" s="1"/>
      <c r="BO217" s="1"/>
      <c r="BP217" s="1"/>
      <c r="BQ217" s="1"/>
      <c r="BR217" s="1"/>
      <c r="BS217" s="1"/>
      <c r="BT217" s="1"/>
      <c r="BU217" s="1"/>
      <c r="BV217" s="1"/>
      <c r="BW217" s="1"/>
      <c r="BX217" s="1"/>
      <c r="BY217" s="1"/>
      <c r="BZ217" s="1"/>
      <c r="CA217" s="1"/>
      <c r="CB217" s="1"/>
      <c r="CC217" s="1"/>
      <c r="CD217" s="1"/>
      <c r="CE217" s="1"/>
      <c r="CF217" s="1"/>
      <c r="CG217" s="1"/>
      <c r="CH217" s="1"/>
      <c r="CI217" s="1"/>
      <c r="CJ217" s="1"/>
      <c r="CK217" s="1"/>
      <c r="CL217" s="1"/>
      <c r="CM217" s="1"/>
      <c r="CN217" s="1"/>
      <c r="CO217" s="1"/>
      <c r="CP217" s="1"/>
      <c r="CQ217" s="1"/>
      <c r="CR217" s="1"/>
      <c r="CS217" s="1"/>
      <c r="CT217" s="1"/>
      <c r="CU217" s="1"/>
      <c r="CV217" s="1"/>
      <c r="CW217" s="1"/>
      <c r="CX217" s="1"/>
      <c r="CY217" s="1"/>
      <c r="CZ217" s="1"/>
      <c r="DA217" s="1"/>
      <c r="DB217" s="1"/>
      <c r="DC217" s="1"/>
      <c r="DD217" s="1"/>
      <c r="DE217" s="1"/>
      <c r="DF217" s="1"/>
      <c r="DG217" s="1"/>
      <c r="DH217" s="1"/>
      <c r="DI217" s="1"/>
      <c r="DJ217" s="1"/>
      <c r="DK217" s="1"/>
      <c r="DL217" s="1"/>
      <c r="DM217" s="1"/>
      <c r="DN217" s="1"/>
      <c r="DO217" s="1"/>
      <c r="DP217" s="1"/>
      <c r="DQ217" s="1"/>
      <c r="DR217" s="1"/>
      <c r="DS217" s="1"/>
      <c r="DT217" s="1"/>
      <c r="DU217" s="1"/>
      <c r="DV217" s="1"/>
      <c r="DW217" s="1"/>
      <c r="DX217" s="1"/>
      <c r="DY217" s="1"/>
      <c r="DZ217" s="1"/>
      <c r="EA217" s="1"/>
      <c r="EB217" s="1"/>
      <c r="EC217" s="1"/>
      <c r="ED217" s="1"/>
      <c r="EE217" s="1"/>
      <c r="EF217" s="1"/>
      <c r="EG217" s="1"/>
      <c r="EH217" s="1"/>
      <c r="EI217" s="1"/>
      <c r="EJ217" s="1"/>
      <c r="EK217" s="1"/>
      <c r="EL217" s="1"/>
      <c r="EM217" s="1"/>
      <c r="EN217" s="1"/>
      <c r="EO217" s="1"/>
      <c r="EP217" s="1"/>
      <c r="EQ217" s="1"/>
      <c r="ER217" s="1"/>
      <c r="ES217" s="1"/>
      <c r="ET217" s="1"/>
      <c r="WZB217" s="1"/>
      <c r="WZC217" s="1"/>
      <c r="WZD217" s="1"/>
      <c r="WZE217" s="1"/>
      <c r="WZF217" s="1"/>
      <c r="WZG217" s="1"/>
      <c r="WZH217" s="1"/>
      <c r="WZI217" s="1"/>
      <c r="WZJ217" s="1"/>
      <c r="WZK217" s="1"/>
      <c r="WZL217" s="1"/>
      <c r="WZM217" s="1"/>
      <c r="WZN217" s="1"/>
      <c r="WZO217" s="1"/>
      <c r="WZP217" s="1"/>
      <c r="WZQ217" s="1"/>
      <c r="WZR217" s="1"/>
      <c r="WZS217" s="1"/>
      <c r="WZT217" s="1"/>
      <c r="WZU217" s="1"/>
      <c r="WZV217" s="1"/>
      <c r="WZW217" s="1"/>
      <c r="WZX217" s="1"/>
      <c r="WZY217" s="1"/>
      <c r="WZZ217" s="1"/>
      <c r="XAA217" s="1"/>
      <c r="XAB217" s="1"/>
      <c r="XAC217" s="1"/>
      <c r="XAD217" s="1"/>
      <c r="XAE217" s="1"/>
      <c r="XAF217" s="1"/>
      <c r="XAG217" s="1"/>
      <c r="XAH217" s="1"/>
      <c r="XAI217" s="1"/>
      <c r="XAJ217" s="1"/>
      <c r="XAK217" s="1"/>
      <c r="XAL217" s="1"/>
      <c r="XAM217" s="1"/>
      <c r="XAN217" s="1"/>
      <c r="XAO217" s="1"/>
      <c r="XAP217" s="1"/>
      <c r="XAQ217" s="1"/>
      <c r="XAR217" s="1"/>
      <c r="XAS217" s="1"/>
      <c r="XAT217" s="1"/>
      <c r="XAU217" s="1"/>
      <c r="XAV217" s="1"/>
      <c r="XAW217" s="1"/>
      <c r="XAX217" s="1"/>
      <c r="XAY217" s="1"/>
      <c r="XAZ217" s="1"/>
      <c r="XBA217" s="1"/>
      <c r="XBB217" s="1"/>
      <c r="XBC217" s="1"/>
      <c r="XBD217" s="1"/>
      <c r="XBE217" s="1"/>
      <c r="XBF217" s="1"/>
      <c r="XBG217" s="1"/>
      <c r="XBH217" s="1"/>
      <c r="XBI217" s="1"/>
      <c r="XBJ217" s="1"/>
      <c r="XBK217" s="1"/>
      <c r="XBL217" s="1"/>
      <c r="XBM217" s="1"/>
      <c r="XBN217" s="1"/>
      <c r="XBO217" s="1"/>
      <c r="XBP217" s="1"/>
      <c r="XBQ217" s="1"/>
      <c r="XBR217" s="1"/>
      <c r="XBS217" s="1"/>
      <c r="XBT217" s="1"/>
      <c r="XBU217" s="1"/>
      <c r="XBV217" s="1"/>
      <c r="XBW217" s="1"/>
      <c r="XBX217" s="1"/>
      <c r="XBY217" s="1"/>
      <c r="XBZ217" s="1"/>
      <c r="XCA217" s="1"/>
      <c r="XCB217" s="1"/>
      <c r="XCC217" s="1"/>
      <c r="XCD217" s="1"/>
      <c r="XCE217" s="1"/>
      <c r="XCF217" s="1"/>
      <c r="XCG217" s="1"/>
      <c r="XCH217" s="1"/>
      <c r="XCI217" s="1"/>
      <c r="XCJ217" s="1"/>
      <c r="XCK217" s="1"/>
      <c r="XCL217" s="1"/>
      <c r="XCM217" s="1"/>
      <c r="XCN217" s="1"/>
      <c r="XCO217" s="1"/>
      <c r="XCP217" s="1"/>
      <c r="XCQ217" s="1"/>
      <c r="XCR217" s="1"/>
      <c r="XCS217" s="1"/>
      <c r="XCT217" s="1"/>
      <c r="XCU217" s="1"/>
      <c r="XCV217" s="1"/>
      <c r="XCW217" s="1"/>
      <c r="XCX217" s="1"/>
      <c r="XCY217" s="1"/>
      <c r="XCZ217" s="1"/>
      <c r="XDA217" s="1"/>
      <c r="XDB217" s="1"/>
      <c r="XDC217" s="1"/>
      <c r="XDD217" s="1"/>
      <c r="XDE217" s="1"/>
      <c r="XDF217" s="1"/>
      <c r="XDG217" s="1"/>
      <c r="XDH217" s="1"/>
      <c r="XDI217" s="1"/>
      <c r="XDJ217" s="1"/>
      <c r="XDK217" s="1"/>
      <c r="XDL217" s="1"/>
      <c r="XDM217" s="1"/>
      <c r="XDN217" s="1"/>
      <c r="XDO217" s="1"/>
      <c r="XDP217" s="1"/>
      <c r="XDQ217" s="1"/>
      <c r="XDR217" s="1"/>
      <c r="XDS217" s="1"/>
      <c r="XDT217" s="1"/>
      <c r="XDU217" s="1"/>
      <c r="XDV217" s="1"/>
      <c r="XDW217" s="1"/>
      <c r="XDX217" s="1"/>
      <c r="XDY217" s="1"/>
      <c r="XDZ217" s="1"/>
      <c r="XEA217" s="1"/>
      <c r="XEB217" s="1"/>
      <c r="XEC217" s="1"/>
      <c r="XED217" s="1"/>
      <c r="XEE217" s="1"/>
      <c r="XEF217" s="1"/>
      <c r="XEG217" s="1"/>
      <c r="XEH217" s="1"/>
      <c r="XEI217" s="1"/>
      <c r="XEJ217" s="1"/>
      <c r="XEK217" s="1"/>
      <c r="XEL217" s="1"/>
      <c r="XEM217" s="1"/>
      <c r="XEN217" s="1"/>
      <c r="XEO217" s="1"/>
      <c r="XEP217" s="1"/>
      <c r="XEQ217" s="1"/>
      <c r="XER217" s="1"/>
      <c r="XES217" s="1"/>
      <c r="XET217" s="1"/>
      <c r="XEU217" s="1"/>
      <c r="XEV217" s="1"/>
      <c r="XEW217" s="1"/>
      <c r="XEX217" s="1"/>
      <c r="XEY217" s="1"/>
      <c r="XEZ217" s="1"/>
      <c r="XFA217" s="1"/>
      <c r="XFB217" s="1"/>
      <c r="XFC217" s="1"/>
    </row>
    <row r="218" spans="1:150 16226:16383" s="2" customFormat="1" ht="20.25" customHeight="1" x14ac:dyDescent="0.25">
      <c r="A218" s="143">
        <f t="shared" si="17"/>
        <v>89</v>
      </c>
      <c r="B218" s="144"/>
      <c r="C218" s="62" t="s">
        <v>329</v>
      </c>
      <c r="D218" s="100">
        <v>237.5</v>
      </c>
      <c r="E218" s="93">
        <f t="shared" si="16"/>
        <v>2556.4499999999998</v>
      </c>
      <c r="F218" s="87" t="s">
        <v>92</v>
      </c>
      <c r="G218" s="87" t="s">
        <v>92</v>
      </c>
      <c r="H218" s="103">
        <v>45856</v>
      </c>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c r="BE218" s="1"/>
      <c r="BF218" s="1"/>
      <c r="BG218" s="1"/>
      <c r="BH218" s="1"/>
      <c r="BI218" s="1"/>
      <c r="BJ218" s="1"/>
      <c r="BK218" s="1"/>
      <c r="BL218" s="1"/>
      <c r="BM218" s="1"/>
      <c r="BN218" s="1"/>
      <c r="BO218" s="1"/>
      <c r="BP218" s="1"/>
      <c r="BQ218" s="1"/>
      <c r="BR218" s="1"/>
      <c r="BS218" s="1"/>
      <c r="BT218" s="1"/>
      <c r="BU218" s="1"/>
      <c r="BV218" s="1"/>
      <c r="BW218" s="1"/>
      <c r="BX218" s="1"/>
      <c r="BY218" s="1"/>
      <c r="BZ218" s="1"/>
      <c r="CA218" s="1"/>
      <c r="CB218" s="1"/>
      <c r="CC218" s="1"/>
      <c r="CD218" s="1"/>
      <c r="CE218" s="1"/>
      <c r="CF218" s="1"/>
      <c r="CG218" s="1"/>
      <c r="CH218" s="1"/>
      <c r="CI218" s="1"/>
      <c r="CJ218" s="1"/>
      <c r="CK218" s="1"/>
      <c r="CL218" s="1"/>
      <c r="CM218" s="1"/>
      <c r="CN218" s="1"/>
      <c r="CO218" s="1"/>
      <c r="CP218" s="1"/>
      <c r="CQ218" s="1"/>
      <c r="CR218" s="1"/>
      <c r="CS218" s="1"/>
      <c r="CT218" s="1"/>
      <c r="CU218" s="1"/>
      <c r="CV218" s="1"/>
      <c r="CW218" s="1"/>
      <c r="CX218" s="1"/>
      <c r="CY218" s="1"/>
      <c r="CZ218" s="1"/>
      <c r="DA218" s="1"/>
      <c r="DB218" s="1"/>
      <c r="DC218" s="1"/>
      <c r="DD218" s="1"/>
      <c r="DE218" s="1"/>
      <c r="DF218" s="1"/>
      <c r="DG218" s="1"/>
      <c r="DH218" s="1"/>
      <c r="DI218" s="1"/>
      <c r="DJ218" s="1"/>
      <c r="DK218" s="1"/>
      <c r="DL218" s="1"/>
      <c r="DM218" s="1"/>
      <c r="DN218" s="1"/>
      <c r="DO218" s="1"/>
      <c r="DP218" s="1"/>
      <c r="DQ218" s="1"/>
      <c r="DR218" s="1"/>
      <c r="DS218" s="1"/>
      <c r="DT218" s="1"/>
      <c r="DU218" s="1"/>
      <c r="DV218" s="1"/>
      <c r="DW218" s="1"/>
      <c r="DX218" s="1"/>
      <c r="DY218" s="1"/>
      <c r="DZ218" s="1"/>
      <c r="EA218" s="1"/>
      <c r="EB218" s="1"/>
      <c r="EC218" s="1"/>
      <c r="ED218" s="1"/>
      <c r="EE218" s="1"/>
      <c r="EF218" s="1"/>
      <c r="EG218" s="1"/>
      <c r="EH218" s="1"/>
      <c r="EI218" s="1"/>
      <c r="EJ218" s="1"/>
      <c r="EK218" s="1"/>
      <c r="EL218" s="1"/>
      <c r="EM218" s="1"/>
      <c r="EN218" s="1"/>
      <c r="EO218" s="1"/>
      <c r="EP218" s="1"/>
      <c r="EQ218" s="1"/>
      <c r="ER218" s="1"/>
      <c r="ES218" s="1"/>
      <c r="ET218" s="1"/>
      <c r="WZB218" s="1"/>
      <c r="WZC218" s="1"/>
      <c r="WZD218" s="1"/>
      <c r="WZE218" s="1"/>
      <c r="WZF218" s="1"/>
      <c r="WZG218" s="1"/>
      <c r="WZH218" s="1"/>
      <c r="WZI218" s="1"/>
      <c r="WZJ218" s="1"/>
      <c r="WZK218" s="1"/>
      <c r="WZL218" s="1"/>
      <c r="WZM218" s="1"/>
      <c r="WZN218" s="1"/>
      <c r="WZO218" s="1"/>
      <c r="WZP218" s="1"/>
      <c r="WZQ218" s="1"/>
      <c r="WZR218" s="1"/>
      <c r="WZS218" s="1"/>
      <c r="WZT218" s="1"/>
      <c r="WZU218" s="1"/>
      <c r="WZV218" s="1"/>
      <c r="WZW218" s="1"/>
      <c r="WZX218" s="1"/>
      <c r="WZY218" s="1"/>
      <c r="WZZ218" s="1"/>
      <c r="XAA218" s="1"/>
      <c r="XAB218" s="1"/>
      <c r="XAC218" s="1"/>
      <c r="XAD218" s="1"/>
      <c r="XAE218" s="1"/>
      <c r="XAF218" s="1"/>
      <c r="XAG218" s="1"/>
      <c r="XAH218" s="1"/>
      <c r="XAI218" s="1"/>
      <c r="XAJ218" s="1"/>
      <c r="XAK218" s="1"/>
      <c r="XAL218" s="1"/>
      <c r="XAM218" s="1"/>
      <c r="XAN218" s="1"/>
      <c r="XAO218" s="1"/>
      <c r="XAP218" s="1"/>
      <c r="XAQ218" s="1"/>
      <c r="XAR218" s="1"/>
      <c r="XAS218" s="1"/>
      <c r="XAT218" s="1"/>
      <c r="XAU218" s="1"/>
      <c r="XAV218" s="1"/>
      <c r="XAW218" s="1"/>
      <c r="XAX218" s="1"/>
      <c r="XAY218" s="1"/>
      <c r="XAZ218" s="1"/>
      <c r="XBA218" s="1"/>
      <c r="XBB218" s="1"/>
      <c r="XBC218" s="1"/>
      <c r="XBD218" s="1"/>
      <c r="XBE218" s="1"/>
      <c r="XBF218" s="1"/>
      <c r="XBG218" s="1"/>
      <c r="XBH218" s="1"/>
      <c r="XBI218" s="1"/>
      <c r="XBJ218" s="1"/>
      <c r="XBK218" s="1"/>
      <c r="XBL218" s="1"/>
      <c r="XBM218" s="1"/>
      <c r="XBN218" s="1"/>
      <c r="XBO218" s="1"/>
      <c r="XBP218" s="1"/>
      <c r="XBQ218" s="1"/>
      <c r="XBR218" s="1"/>
      <c r="XBS218" s="1"/>
      <c r="XBT218" s="1"/>
      <c r="XBU218" s="1"/>
      <c r="XBV218" s="1"/>
      <c r="XBW218" s="1"/>
      <c r="XBX218" s="1"/>
      <c r="XBY218" s="1"/>
      <c r="XBZ218" s="1"/>
      <c r="XCA218" s="1"/>
      <c r="XCB218" s="1"/>
      <c r="XCC218" s="1"/>
      <c r="XCD218" s="1"/>
      <c r="XCE218" s="1"/>
      <c r="XCF218" s="1"/>
      <c r="XCG218" s="1"/>
      <c r="XCH218" s="1"/>
      <c r="XCI218" s="1"/>
      <c r="XCJ218" s="1"/>
      <c r="XCK218" s="1"/>
      <c r="XCL218" s="1"/>
      <c r="XCM218" s="1"/>
      <c r="XCN218" s="1"/>
      <c r="XCO218" s="1"/>
      <c r="XCP218" s="1"/>
      <c r="XCQ218" s="1"/>
      <c r="XCR218" s="1"/>
      <c r="XCS218" s="1"/>
      <c r="XCT218" s="1"/>
      <c r="XCU218" s="1"/>
      <c r="XCV218" s="1"/>
      <c r="XCW218" s="1"/>
      <c r="XCX218" s="1"/>
      <c r="XCY218" s="1"/>
      <c r="XCZ218" s="1"/>
      <c r="XDA218" s="1"/>
      <c r="XDB218" s="1"/>
      <c r="XDC218" s="1"/>
      <c r="XDD218" s="1"/>
      <c r="XDE218" s="1"/>
      <c r="XDF218" s="1"/>
      <c r="XDG218" s="1"/>
      <c r="XDH218" s="1"/>
      <c r="XDI218" s="1"/>
      <c r="XDJ218" s="1"/>
      <c r="XDK218" s="1"/>
      <c r="XDL218" s="1"/>
      <c r="XDM218" s="1"/>
      <c r="XDN218" s="1"/>
      <c r="XDO218" s="1"/>
      <c r="XDP218" s="1"/>
      <c r="XDQ218" s="1"/>
      <c r="XDR218" s="1"/>
      <c r="XDS218" s="1"/>
      <c r="XDT218" s="1"/>
      <c r="XDU218" s="1"/>
      <c r="XDV218" s="1"/>
      <c r="XDW218" s="1"/>
      <c r="XDX218" s="1"/>
      <c r="XDY218" s="1"/>
      <c r="XDZ218" s="1"/>
      <c r="XEA218" s="1"/>
      <c r="XEB218" s="1"/>
      <c r="XEC218" s="1"/>
      <c r="XED218" s="1"/>
      <c r="XEE218" s="1"/>
      <c r="XEF218" s="1"/>
      <c r="XEG218" s="1"/>
      <c r="XEH218" s="1"/>
      <c r="XEI218" s="1"/>
      <c r="XEJ218" s="1"/>
      <c r="XEK218" s="1"/>
      <c r="XEL218" s="1"/>
      <c r="XEM218" s="1"/>
      <c r="XEN218" s="1"/>
      <c r="XEO218" s="1"/>
      <c r="XEP218" s="1"/>
      <c r="XEQ218" s="1"/>
      <c r="XER218" s="1"/>
      <c r="XES218" s="1"/>
      <c r="XET218" s="1"/>
      <c r="XEU218" s="1"/>
      <c r="XEV218" s="1"/>
      <c r="XEW218" s="1"/>
      <c r="XEX218" s="1"/>
      <c r="XEY218" s="1"/>
      <c r="XEZ218" s="1"/>
      <c r="XFA218" s="1"/>
      <c r="XFB218" s="1"/>
      <c r="XFC218" s="1"/>
    </row>
    <row r="219" spans="1:150 16226:16383" s="2" customFormat="1" ht="20.25" customHeight="1" x14ac:dyDescent="0.25">
      <c r="A219" s="143">
        <f t="shared" si="17"/>
        <v>90</v>
      </c>
      <c r="B219" s="144"/>
      <c r="C219" s="62" t="s">
        <v>329</v>
      </c>
      <c r="D219" s="100">
        <v>237.5</v>
      </c>
      <c r="E219" s="93">
        <f t="shared" si="16"/>
        <v>2556.4499999999998</v>
      </c>
      <c r="F219" s="87" t="s">
        <v>92</v>
      </c>
      <c r="G219" s="87" t="s">
        <v>92</v>
      </c>
      <c r="H219" s="103">
        <v>45856</v>
      </c>
      <c r="I219" s="1"/>
      <c r="J219" s="1"/>
      <c r="K219" s="1"/>
      <c r="L219" s="1"/>
      <c r="M219" s="1"/>
      <c r="N219" s="1"/>
      <c r="O219" s="1"/>
      <c r="P219" s="1"/>
      <c r="Q219" s="1"/>
      <c r="R219" s="1"/>
      <c r="S219" s="1"/>
      <c r="T219" s="21" t="e">
        <f t="shared" ref="T219:T226" ca="1" si="20">U219&amp;""&amp;",..,"&amp;""&amp;V219</f>
        <v>#REF!</v>
      </c>
      <c r="U219"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219"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c r="BE219" s="1"/>
      <c r="BF219" s="1"/>
      <c r="BG219" s="1"/>
      <c r="BH219" s="1"/>
      <c r="BI219" s="1"/>
      <c r="BJ219" s="1"/>
      <c r="BK219" s="1"/>
      <c r="BL219" s="1"/>
      <c r="BM219" s="1"/>
      <c r="BN219" s="1"/>
      <c r="BO219" s="1"/>
      <c r="BP219" s="1"/>
      <c r="BQ219" s="1"/>
      <c r="BR219" s="1"/>
      <c r="BS219" s="1"/>
      <c r="BT219" s="1"/>
      <c r="BU219" s="1"/>
      <c r="BV219" s="1"/>
      <c r="BW219" s="1"/>
      <c r="BX219" s="1"/>
      <c r="BY219" s="1"/>
      <c r="BZ219" s="1"/>
      <c r="CA219" s="1"/>
      <c r="CB219" s="1"/>
      <c r="CC219" s="1"/>
      <c r="CD219" s="1"/>
      <c r="CE219" s="1"/>
      <c r="CF219" s="1"/>
      <c r="CG219" s="1"/>
      <c r="CH219" s="1"/>
      <c r="CI219" s="1"/>
      <c r="CJ219" s="1"/>
      <c r="CK219" s="1"/>
      <c r="CL219" s="1"/>
      <c r="CM219" s="1"/>
      <c r="CN219" s="1"/>
      <c r="CO219" s="1"/>
      <c r="CP219" s="1"/>
      <c r="CQ219" s="1"/>
      <c r="CR219" s="1"/>
      <c r="CS219" s="1"/>
      <c r="CT219" s="1"/>
      <c r="CU219" s="1"/>
      <c r="CV219" s="1"/>
      <c r="CW219" s="1"/>
      <c r="CX219" s="1"/>
      <c r="CY219" s="1"/>
      <c r="CZ219" s="1"/>
      <c r="DA219" s="1"/>
      <c r="DB219" s="1"/>
      <c r="DC219" s="1"/>
      <c r="DD219" s="1"/>
      <c r="DE219" s="1"/>
      <c r="DF219" s="1"/>
      <c r="DG219" s="1"/>
      <c r="DH219" s="1"/>
      <c r="DI219" s="1"/>
      <c r="DJ219" s="1"/>
      <c r="DK219" s="1"/>
      <c r="DL219" s="1"/>
      <c r="DM219" s="1"/>
      <c r="DN219" s="1"/>
      <c r="DO219" s="1"/>
      <c r="DP219" s="1"/>
      <c r="DQ219" s="1"/>
      <c r="DR219" s="1"/>
      <c r="DS219" s="1"/>
      <c r="DT219" s="1"/>
      <c r="DU219" s="1"/>
      <c r="DV219" s="1"/>
      <c r="DW219" s="1"/>
      <c r="DX219" s="1"/>
      <c r="DY219" s="1"/>
      <c r="DZ219" s="1"/>
      <c r="EA219" s="1"/>
      <c r="EB219" s="1"/>
      <c r="EC219" s="1"/>
      <c r="ED219" s="1"/>
      <c r="EE219" s="1"/>
      <c r="EF219" s="1"/>
      <c r="EG219" s="1"/>
      <c r="EH219" s="1"/>
      <c r="EI219" s="1"/>
      <c r="EJ219" s="1"/>
      <c r="EK219" s="1"/>
      <c r="EL219" s="1"/>
      <c r="EM219" s="1"/>
      <c r="EN219" s="1"/>
      <c r="EO219" s="1"/>
      <c r="EP219" s="1"/>
      <c r="EQ219" s="1"/>
      <c r="ER219" s="1"/>
      <c r="ES219" s="1"/>
      <c r="ET219" s="1"/>
      <c r="WZB219" s="1"/>
      <c r="WZC219" s="1"/>
      <c r="WZD219" s="1"/>
      <c r="WZE219" s="1"/>
      <c r="WZF219" s="1"/>
      <c r="WZG219" s="1"/>
      <c r="WZH219" s="1"/>
      <c r="WZI219" s="1"/>
      <c r="WZJ219" s="1"/>
      <c r="WZK219" s="1"/>
      <c r="WZL219" s="1"/>
      <c r="WZM219" s="1"/>
      <c r="WZN219" s="1"/>
      <c r="WZO219" s="1"/>
      <c r="WZP219" s="1"/>
      <c r="WZQ219" s="1"/>
      <c r="WZR219" s="1"/>
      <c r="WZS219" s="1"/>
      <c r="WZT219" s="1"/>
      <c r="WZU219" s="1"/>
      <c r="WZV219" s="1"/>
      <c r="WZW219" s="1"/>
      <c r="WZX219" s="1"/>
      <c r="WZY219" s="1"/>
      <c r="WZZ219" s="1"/>
      <c r="XAA219" s="1"/>
      <c r="XAB219" s="1"/>
      <c r="XAC219" s="1"/>
      <c r="XAD219" s="1"/>
      <c r="XAE219" s="1"/>
      <c r="XAF219" s="1"/>
      <c r="XAG219" s="1"/>
      <c r="XAH219" s="1"/>
      <c r="XAI219" s="1"/>
      <c r="XAJ219" s="1"/>
      <c r="XAK219" s="1"/>
      <c r="XAL219" s="1"/>
      <c r="XAM219" s="1"/>
      <c r="XAN219" s="1"/>
      <c r="XAO219" s="1"/>
      <c r="XAP219" s="1"/>
      <c r="XAQ219" s="1"/>
      <c r="XAR219" s="1"/>
      <c r="XAS219" s="1"/>
      <c r="XAT219" s="1"/>
      <c r="XAU219" s="1"/>
      <c r="XAV219" s="1"/>
      <c r="XAW219" s="1"/>
      <c r="XAX219" s="1"/>
      <c r="XAY219" s="1"/>
      <c r="XAZ219" s="1"/>
      <c r="XBA219" s="1"/>
      <c r="XBB219" s="1"/>
      <c r="XBC219" s="1"/>
      <c r="XBD219" s="1"/>
      <c r="XBE219" s="1"/>
      <c r="XBF219" s="1"/>
      <c r="XBG219" s="1"/>
      <c r="XBH219" s="1"/>
      <c r="XBI219" s="1"/>
      <c r="XBJ219" s="1"/>
      <c r="XBK219" s="1"/>
      <c r="XBL219" s="1"/>
      <c r="XBM219" s="1"/>
      <c r="XBN219" s="1"/>
      <c r="XBO219" s="1"/>
      <c r="XBP219" s="1"/>
      <c r="XBQ219" s="1"/>
      <c r="XBR219" s="1"/>
      <c r="XBS219" s="1"/>
      <c r="XBT219" s="1"/>
      <c r="XBU219" s="1"/>
      <c r="XBV219" s="1"/>
      <c r="XBW219" s="1"/>
      <c r="XBX219" s="1"/>
      <c r="XBY219" s="1"/>
      <c r="XBZ219" s="1"/>
      <c r="XCA219" s="1"/>
      <c r="XCB219" s="1"/>
      <c r="XCC219" s="1"/>
      <c r="XCD219" s="1"/>
      <c r="XCE219" s="1"/>
      <c r="XCF219" s="1"/>
      <c r="XCG219" s="1"/>
      <c r="XCH219" s="1"/>
      <c r="XCI219" s="1"/>
      <c r="XCJ219" s="1"/>
      <c r="XCK219" s="1"/>
      <c r="XCL219" s="1"/>
      <c r="XCM219" s="1"/>
      <c r="XCN219" s="1"/>
      <c r="XCO219" s="1"/>
      <c r="XCP219" s="1"/>
      <c r="XCQ219" s="1"/>
      <c r="XCR219" s="1"/>
      <c r="XCS219" s="1"/>
      <c r="XCT219" s="1"/>
      <c r="XCU219" s="1"/>
      <c r="XCV219" s="1"/>
      <c r="XCW219" s="1"/>
      <c r="XCX219" s="1"/>
      <c r="XCY219" s="1"/>
      <c r="XCZ219" s="1"/>
      <c r="XDA219" s="1"/>
      <c r="XDB219" s="1"/>
      <c r="XDC219" s="1"/>
      <c r="XDD219" s="1"/>
      <c r="XDE219" s="1"/>
      <c r="XDF219" s="1"/>
      <c r="XDG219" s="1"/>
      <c r="XDH219" s="1"/>
      <c r="XDI219" s="1"/>
      <c r="XDJ219" s="1"/>
      <c r="XDK219" s="1"/>
      <c r="XDL219" s="1"/>
      <c r="XDM219" s="1"/>
      <c r="XDN219" s="1"/>
      <c r="XDO219" s="1"/>
      <c r="XDP219" s="1"/>
      <c r="XDQ219" s="1"/>
      <c r="XDR219" s="1"/>
      <c r="XDS219" s="1"/>
      <c r="XDT219" s="1"/>
      <c r="XDU219" s="1"/>
      <c r="XDV219" s="1"/>
      <c r="XDW219" s="1"/>
      <c r="XDX219" s="1"/>
      <c r="XDY219" s="1"/>
      <c r="XDZ219" s="1"/>
      <c r="XEA219" s="1"/>
      <c r="XEB219" s="1"/>
      <c r="XEC219" s="1"/>
      <c r="XED219" s="1"/>
      <c r="XEE219" s="1"/>
      <c r="XEF219" s="1"/>
      <c r="XEG219" s="1"/>
      <c r="XEH219" s="1"/>
      <c r="XEI219" s="1"/>
      <c r="XEJ219" s="1"/>
      <c r="XEK219" s="1"/>
      <c r="XEL219" s="1"/>
      <c r="XEM219" s="1"/>
      <c r="XEN219" s="1"/>
      <c r="XEO219" s="1"/>
      <c r="XEP219" s="1"/>
      <c r="XEQ219" s="1"/>
      <c r="XER219" s="1"/>
      <c r="XES219" s="1"/>
      <c r="XET219" s="1"/>
      <c r="XEU219" s="1"/>
      <c r="XEV219" s="1"/>
      <c r="XEW219" s="1"/>
      <c r="XEX219" s="1"/>
      <c r="XEY219" s="1"/>
      <c r="XEZ219" s="1"/>
      <c r="XFA219" s="1"/>
      <c r="XFB219" s="1"/>
      <c r="XFC219" s="1"/>
    </row>
    <row r="220" spans="1:150 16226:16383" s="2" customFormat="1" ht="20.25" customHeight="1" x14ac:dyDescent="0.25">
      <c r="A220" s="143">
        <f t="shared" si="17"/>
        <v>91</v>
      </c>
      <c r="B220" s="144"/>
      <c r="C220" s="62" t="s">
        <v>329</v>
      </c>
      <c r="D220" s="100">
        <v>237.5</v>
      </c>
      <c r="E220" s="93">
        <f t="shared" si="16"/>
        <v>2556.4499999999998</v>
      </c>
      <c r="F220" s="87" t="s">
        <v>92</v>
      </c>
      <c r="G220" s="87" t="s">
        <v>92</v>
      </c>
      <c r="H220" s="103">
        <v>45856</v>
      </c>
      <c r="I220" s="1"/>
      <c r="J220" s="1"/>
      <c r="K220" s="1"/>
      <c r="L220" s="1"/>
      <c r="M220" s="1"/>
      <c r="N220" s="1"/>
      <c r="O220" s="1"/>
      <c r="P220" s="1"/>
      <c r="Q220" s="1"/>
      <c r="R220" s="1"/>
      <c r="S220" s="1"/>
      <c r="T220" s="21" t="e">
        <f t="shared" ca="1" si="20"/>
        <v>#REF!</v>
      </c>
      <c r="U220" s="21" t="e">
        <f ca="1">U219+1</f>
        <v>#REF!</v>
      </c>
      <c r="V220" s="21" t="e">
        <f ca="1">V219+1</f>
        <v>#REF!</v>
      </c>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c r="BE220" s="1"/>
      <c r="BF220" s="1"/>
      <c r="BG220" s="1"/>
      <c r="BH220" s="1"/>
      <c r="BI220" s="1"/>
      <c r="BJ220" s="1"/>
      <c r="BK220" s="1"/>
      <c r="BL220" s="1"/>
      <c r="BM220" s="1"/>
      <c r="BN220" s="1"/>
      <c r="BO220" s="1"/>
      <c r="BP220" s="1"/>
      <c r="BQ220" s="1"/>
      <c r="BR220" s="1"/>
      <c r="BS220" s="1"/>
      <c r="BT220" s="1"/>
      <c r="BU220" s="1"/>
      <c r="BV220" s="1"/>
      <c r="BW220" s="1"/>
      <c r="BX220" s="1"/>
      <c r="BY220" s="1"/>
      <c r="BZ220" s="1"/>
      <c r="CA220" s="1"/>
      <c r="CB220" s="1"/>
      <c r="CC220" s="1"/>
      <c r="CD220" s="1"/>
      <c r="CE220" s="1"/>
      <c r="CF220" s="1"/>
      <c r="CG220" s="1"/>
      <c r="CH220" s="1"/>
      <c r="CI220" s="1"/>
      <c r="CJ220" s="1"/>
      <c r="CK220" s="1"/>
      <c r="CL220" s="1"/>
      <c r="CM220" s="1"/>
      <c r="CN220" s="1"/>
      <c r="CO220" s="1"/>
      <c r="CP220" s="1"/>
      <c r="CQ220" s="1"/>
      <c r="CR220" s="1"/>
      <c r="CS220" s="1"/>
      <c r="CT220" s="1"/>
      <c r="CU220" s="1"/>
      <c r="CV220" s="1"/>
      <c r="CW220" s="1"/>
      <c r="CX220" s="1"/>
      <c r="CY220" s="1"/>
      <c r="CZ220" s="1"/>
      <c r="DA220" s="1"/>
      <c r="DB220" s="1"/>
      <c r="DC220" s="1"/>
      <c r="DD220" s="1"/>
      <c r="DE220" s="1"/>
      <c r="DF220" s="1"/>
      <c r="DG220" s="1"/>
      <c r="DH220" s="1"/>
      <c r="DI220" s="1"/>
      <c r="DJ220" s="1"/>
      <c r="DK220" s="1"/>
      <c r="DL220" s="1"/>
      <c r="DM220" s="1"/>
      <c r="DN220" s="1"/>
      <c r="DO220" s="1"/>
      <c r="DP220" s="1"/>
      <c r="DQ220" s="1"/>
      <c r="DR220" s="1"/>
      <c r="DS220" s="1"/>
      <c r="DT220" s="1"/>
      <c r="DU220" s="1"/>
      <c r="DV220" s="1"/>
      <c r="DW220" s="1"/>
      <c r="DX220" s="1"/>
      <c r="DY220" s="1"/>
      <c r="DZ220" s="1"/>
      <c r="EA220" s="1"/>
      <c r="EB220" s="1"/>
      <c r="EC220" s="1"/>
      <c r="ED220" s="1"/>
      <c r="EE220" s="1"/>
      <c r="EF220" s="1"/>
      <c r="EG220" s="1"/>
      <c r="EH220" s="1"/>
      <c r="EI220" s="1"/>
      <c r="EJ220" s="1"/>
      <c r="EK220" s="1"/>
      <c r="EL220" s="1"/>
      <c r="EM220" s="1"/>
      <c r="EN220" s="1"/>
      <c r="EO220" s="1"/>
      <c r="EP220" s="1"/>
      <c r="EQ220" s="1"/>
      <c r="ER220" s="1"/>
      <c r="ES220" s="1"/>
      <c r="ET220" s="1"/>
      <c r="WZB220" s="1"/>
      <c r="WZC220" s="1"/>
      <c r="WZD220" s="1"/>
      <c r="WZE220" s="1"/>
      <c r="WZF220" s="1"/>
      <c r="WZG220" s="1"/>
      <c r="WZH220" s="1"/>
      <c r="WZI220" s="1"/>
      <c r="WZJ220" s="1"/>
      <c r="WZK220" s="1"/>
      <c r="WZL220" s="1"/>
      <c r="WZM220" s="1"/>
      <c r="WZN220" s="1"/>
      <c r="WZO220" s="1"/>
      <c r="WZP220" s="1"/>
      <c r="WZQ220" s="1"/>
      <c r="WZR220" s="1"/>
      <c r="WZS220" s="1"/>
      <c r="WZT220" s="1"/>
      <c r="WZU220" s="1"/>
      <c r="WZV220" s="1"/>
      <c r="WZW220" s="1"/>
      <c r="WZX220" s="1"/>
      <c r="WZY220" s="1"/>
      <c r="WZZ220" s="1"/>
      <c r="XAA220" s="1"/>
      <c r="XAB220" s="1"/>
      <c r="XAC220" s="1"/>
      <c r="XAD220" s="1"/>
      <c r="XAE220" s="1"/>
      <c r="XAF220" s="1"/>
      <c r="XAG220" s="1"/>
      <c r="XAH220" s="1"/>
      <c r="XAI220" s="1"/>
      <c r="XAJ220" s="1"/>
      <c r="XAK220" s="1"/>
      <c r="XAL220" s="1"/>
      <c r="XAM220" s="1"/>
      <c r="XAN220" s="1"/>
      <c r="XAO220" s="1"/>
      <c r="XAP220" s="1"/>
      <c r="XAQ220" s="1"/>
      <c r="XAR220" s="1"/>
      <c r="XAS220" s="1"/>
      <c r="XAT220" s="1"/>
      <c r="XAU220" s="1"/>
      <c r="XAV220" s="1"/>
      <c r="XAW220" s="1"/>
      <c r="XAX220" s="1"/>
      <c r="XAY220" s="1"/>
      <c r="XAZ220" s="1"/>
      <c r="XBA220" s="1"/>
      <c r="XBB220" s="1"/>
      <c r="XBC220" s="1"/>
      <c r="XBD220" s="1"/>
      <c r="XBE220" s="1"/>
      <c r="XBF220" s="1"/>
      <c r="XBG220" s="1"/>
      <c r="XBH220" s="1"/>
      <c r="XBI220" s="1"/>
      <c r="XBJ220" s="1"/>
      <c r="XBK220" s="1"/>
      <c r="XBL220" s="1"/>
      <c r="XBM220" s="1"/>
      <c r="XBN220" s="1"/>
      <c r="XBO220" s="1"/>
      <c r="XBP220" s="1"/>
      <c r="XBQ220" s="1"/>
      <c r="XBR220" s="1"/>
      <c r="XBS220" s="1"/>
      <c r="XBT220" s="1"/>
      <c r="XBU220" s="1"/>
      <c r="XBV220" s="1"/>
      <c r="XBW220" s="1"/>
      <c r="XBX220" s="1"/>
      <c r="XBY220" s="1"/>
      <c r="XBZ220" s="1"/>
      <c r="XCA220" s="1"/>
      <c r="XCB220" s="1"/>
      <c r="XCC220" s="1"/>
      <c r="XCD220" s="1"/>
      <c r="XCE220" s="1"/>
      <c r="XCF220" s="1"/>
      <c r="XCG220" s="1"/>
      <c r="XCH220" s="1"/>
      <c r="XCI220" s="1"/>
      <c r="XCJ220" s="1"/>
      <c r="XCK220" s="1"/>
      <c r="XCL220" s="1"/>
      <c r="XCM220" s="1"/>
      <c r="XCN220" s="1"/>
      <c r="XCO220" s="1"/>
      <c r="XCP220" s="1"/>
      <c r="XCQ220" s="1"/>
      <c r="XCR220" s="1"/>
      <c r="XCS220" s="1"/>
      <c r="XCT220" s="1"/>
      <c r="XCU220" s="1"/>
      <c r="XCV220" s="1"/>
      <c r="XCW220" s="1"/>
      <c r="XCX220" s="1"/>
      <c r="XCY220" s="1"/>
      <c r="XCZ220" s="1"/>
      <c r="XDA220" s="1"/>
      <c r="XDB220" s="1"/>
      <c r="XDC220" s="1"/>
      <c r="XDD220" s="1"/>
      <c r="XDE220" s="1"/>
      <c r="XDF220" s="1"/>
      <c r="XDG220" s="1"/>
      <c r="XDH220" s="1"/>
      <c r="XDI220" s="1"/>
      <c r="XDJ220" s="1"/>
      <c r="XDK220" s="1"/>
      <c r="XDL220" s="1"/>
      <c r="XDM220" s="1"/>
      <c r="XDN220" s="1"/>
      <c r="XDO220" s="1"/>
      <c r="XDP220" s="1"/>
      <c r="XDQ220" s="1"/>
      <c r="XDR220" s="1"/>
      <c r="XDS220" s="1"/>
      <c r="XDT220" s="1"/>
      <c r="XDU220" s="1"/>
      <c r="XDV220" s="1"/>
      <c r="XDW220" s="1"/>
      <c r="XDX220" s="1"/>
      <c r="XDY220" s="1"/>
      <c r="XDZ220" s="1"/>
      <c r="XEA220" s="1"/>
      <c r="XEB220" s="1"/>
      <c r="XEC220" s="1"/>
      <c r="XED220" s="1"/>
      <c r="XEE220" s="1"/>
      <c r="XEF220" s="1"/>
      <c r="XEG220" s="1"/>
      <c r="XEH220" s="1"/>
      <c r="XEI220" s="1"/>
      <c r="XEJ220" s="1"/>
      <c r="XEK220" s="1"/>
      <c r="XEL220" s="1"/>
      <c r="XEM220" s="1"/>
      <c r="XEN220" s="1"/>
      <c r="XEO220" s="1"/>
      <c r="XEP220" s="1"/>
      <c r="XEQ220" s="1"/>
      <c r="XER220" s="1"/>
      <c r="XES220" s="1"/>
      <c r="XET220" s="1"/>
      <c r="XEU220" s="1"/>
      <c r="XEV220" s="1"/>
      <c r="XEW220" s="1"/>
      <c r="XEX220" s="1"/>
      <c r="XEY220" s="1"/>
      <c r="XEZ220" s="1"/>
      <c r="XFA220" s="1"/>
      <c r="XFB220" s="1"/>
      <c r="XFC220" s="1"/>
    </row>
    <row r="221" spans="1:150 16226:16383" s="2" customFormat="1" ht="20.25" customHeight="1" x14ac:dyDescent="0.25">
      <c r="A221" s="143">
        <f t="shared" si="17"/>
        <v>92</v>
      </c>
      <c r="B221" s="144"/>
      <c r="C221" s="62" t="s">
        <v>329</v>
      </c>
      <c r="D221" s="100">
        <v>237.5</v>
      </c>
      <c r="E221" s="93">
        <f t="shared" si="16"/>
        <v>2556.4499999999998</v>
      </c>
      <c r="F221" s="87" t="s">
        <v>92</v>
      </c>
      <c r="G221" s="87" t="s">
        <v>92</v>
      </c>
      <c r="H221" s="103">
        <v>45856</v>
      </c>
      <c r="I221" s="1"/>
      <c r="J221" s="1"/>
      <c r="K221" s="1"/>
      <c r="L221" s="1"/>
      <c r="M221" s="1"/>
      <c r="N221" s="1"/>
      <c r="O221" s="1"/>
      <c r="P221" s="1"/>
      <c r="Q221" s="1"/>
      <c r="R221" s="1"/>
      <c r="S221" s="1"/>
      <c r="T221" s="21" t="e">
        <f t="shared" ca="1" si="20"/>
        <v>#REF!</v>
      </c>
      <c r="U221" s="21" t="e">
        <f t="shared" ref="U221:V226" ca="1" si="21">U220+1</f>
        <v>#REF!</v>
      </c>
      <c r="V221" s="21" t="e">
        <f t="shared" ca="1" si="21"/>
        <v>#REF!</v>
      </c>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c r="BE221" s="1"/>
      <c r="BF221" s="1"/>
      <c r="BG221" s="1"/>
      <c r="BH221" s="1"/>
      <c r="BI221" s="1"/>
      <c r="BJ221" s="1"/>
      <c r="BK221" s="1"/>
      <c r="BL221" s="1"/>
      <c r="BM221" s="1"/>
      <c r="BN221" s="1"/>
      <c r="BO221" s="1"/>
      <c r="BP221" s="1"/>
      <c r="BQ221" s="1"/>
      <c r="BR221" s="1"/>
      <c r="BS221" s="1"/>
      <c r="BT221" s="1"/>
      <c r="BU221" s="1"/>
      <c r="BV221" s="1"/>
      <c r="BW221" s="1"/>
      <c r="BX221" s="1"/>
      <c r="BY221" s="1"/>
      <c r="BZ221" s="1"/>
      <c r="CA221" s="1"/>
      <c r="CB221" s="1"/>
      <c r="CC221" s="1"/>
      <c r="CD221" s="1"/>
      <c r="CE221" s="1"/>
      <c r="CF221" s="1"/>
      <c r="CG221" s="1"/>
      <c r="CH221" s="1"/>
      <c r="CI221" s="1"/>
      <c r="CJ221" s="1"/>
      <c r="CK221" s="1"/>
      <c r="CL221" s="1"/>
      <c r="CM221" s="1"/>
      <c r="CN221" s="1"/>
      <c r="CO221" s="1"/>
      <c r="CP221" s="1"/>
      <c r="CQ221" s="1"/>
      <c r="CR221" s="1"/>
      <c r="CS221" s="1"/>
      <c r="CT221" s="1"/>
      <c r="CU221" s="1"/>
      <c r="CV221" s="1"/>
      <c r="CW221" s="1"/>
      <c r="CX221" s="1"/>
      <c r="CY221" s="1"/>
      <c r="CZ221" s="1"/>
      <c r="DA221" s="1"/>
      <c r="DB221" s="1"/>
      <c r="DC221" s="1"/>
      <c r="DD221" s="1"/>
      <c r="DE221" s="1"/>
      <c r="DF221" s="1"/>
      <c r="DG221" s="1"/>
      <c r="DH221" s="1"/>
      <c r="DI221" s="1"/>
      <c r="DJ221" s="1"/>
      <c r="DK221" s="1"/>
      <c r="DL221" s="1"/>
      <c r="DM221" s="1"/>
      <c r="DN221" s="1"/>
      <c r="DO221" s="1"/>
      <c r="DP221" s="1"/>
      <c r="DQ221" s="1"/>
      <c r="DR221" s="1"/>
      <c r="DS221" s="1"/>
      <c r="DT221" s="1"/>
      <c r="DU221" s="1"/>
      <c r="DV221" s="1"/>
      <c r="DW221" s="1"/>
      <c r="DX221" s="1"/>
      <c r="DY221" s="1"/>
      <c r="DZ221" s="1"/>
      <c r="EA221" s="1"/>
      <c r="EB221" s="1"/>
      <c r="EC221" s="1"/>
      <c r="ED221" s="1"/>
      <c r="EE221" s="1"/>
      <c r="EF221" s="1"/>
      <c r="EG221" s="1"/>
      <c r="EH221" s="1"/>
      <c r="EI221" s="1"/>
      <c r="EJ221" s="1"/>
      <c r="EK221" s="1"/>
      <c r="EL221" s="1"/>
      <c r="EM221" s="1"/>
      <c r="EN221" s="1"/>
      <c r="EO221" s="1"/>
      <c r="EP221" s="1"/>
      <c r="EQ221" s="1"/>
      <c r="ER221" s="1"/>
      <c r="ES221" s="1"/>
      <c r="ET221" s="1"/>
      <c r="WZB221" s="1"/>
      <c r="WZC221" s="1"/>
      <c r="WZD221" s="1"/>
      <c r="WZE221" s="1"/>
      <c r="WZF221" s="1"/>
      <c r="WZG221" s="1"/>
      <c r="WZH221" s="1"/>
      <c r="WZI221" s="1"/>
      <c r="WZJ221" s="1"/>
      <c r="WZK221" s="1"/>
      <c r="WZL221" s="1"/>
      <c r="WZM221" s="1"/>
      <c r="WZN221" s="1"/>
      <c r="WZO221" s="1"/>
      <c r="WZP221" s="1"/>
      <c r="WZQ221" s="1"/>
      <c r="WZR221" s="1"/>
      <c r="WZS221" s="1"/>
      <c r="WZT221" s="1"/>
      <c r="WZU221" s="1"/>
      <c r="WZV221" s="1"/>
      <c r="WZW221" s="1"/>
      <c r="WZX221" s="1"/>
      <c r="WZY221" s="1"/>
      <c r="WZZ221" s="1"/>
      <c r="XAA221" s="1"/>
      <c r="XAB221" s="1"/>
      <c r="XAC221" s="1"/>
      <c r="XAD221" s="1"/>
      <c r="XAE221" s="1"/>
      <c r="XAF221" s="1"/>
      <c r="XAG221" s="1"/>
      <c r="XAH221" s="1"/>
      <c r="XAI221" s="1"/>
      <c r="XAJ221" s="1"/>
      <c r="XAK221" s="1"/>
      <c r="XAL221" s="1"/>
      <c r="XAM221" s="1"/>
      <c r="XAN221" s="1"/>
      <c r="XAO221" s="1"/>
      <c r="XAP221" s="1"/>
      <c r="XAQ221" s="1"/>
      <c r="XAR221" s="1"/>
      <c r="XAS221" s="1"/>
      <c r="XAT221" s="1"/>
      <c r="XAU221" s="1"/>
      <c r="XAV221" s="1"/>
      <c r="XAW221" s="1"/>
      <c r="XAX221" s="1"/>
      <c r="XAY221" s="1"/>
      <c r="XAZ221" s="1"/>
      <c r="XBA221" s="1"/>
      <c r="XBB221" s="1"/>
      <c r="XBC221" s="1"/>
      <c r="XBD221" s="1"/>
      <c r="XBE221" s="1"/>
      <c r="XBF221" s="1"/>
      <c r="XBG221" s="1"/>
      <c r="XBH221" s="1"/>
      <c r="XBI221" s="1"/>
      <c r="XBJ221" s="1"/>
      <c r="XBK221" s="1"/>
      <c r="XBL221" s="1"/>
      <c r="XBM221" s="1"/>
      <c r="XBN221" s="1"/>
      <c r="XBO221" s="1"/>
      <c r="XBP221" s="1"/>
      <c r="XBQ221" s="1"/>
      <c r="XBR221" s="1"/>
      <c r="XBS221" s="1"/>
      <c r="XBT221" s="1"/>
      <c r="XBU221" s="1"/>
      <c r="XBV221" s="1"/>
      <c r="XBW221" s="1"/>
      <c r="XBX221" s="1"/>
      <c r="XBY221" s="1"/>
      <c r="XBZ221" s="1"/>
      <c r="XCA221" s="1"/>
      <c r="XCB221" s="1"/>
      <c r="XCC221" s="1"/>
      <c r="XCD221" s="1"/>
      <c r="XCE221" s="1"/>
      <c r="XCF221" s="1"/>
      <c r="XCG221" s="1"/>
      <c r="XCH221" s="1"/>
      <c r="XCI221" s="1"/>
      <c r="XCJ221" s="1"/>
      <c r="XCK221" s="1"/>
      <c r="XCL221" s="1"/>
      <c r="XCM221" s="1"/>
      <c r="XCN221" s="1"/>
      <c r="XCO221" s="1"/>
      <c r="XCP221" s="1"/>
      <c r="XCQ221" s="1"/>
      <c r="XCR221" s="1"/>
      <c r="XCS221" s="1"/>
      <c r="XCT221" s="1"/>
      <c r="XCU221" s="1"/>
      <c r="XCV221" s="1"/>
      <c r="XCW221" s="1"/>
      <c r="XCX221" s="1"/>
      <c r="XCY221" s="1"/>
      <c r="XCZ221" s="1"/>
      <c r="XDA221" s="1"/>
      <c r="XDB221" s="1"/>
      <c r="XDC221" s="1"/>
      <c r="XDD221" s="1"/>
      <c r="XDE221" s="1"/>
      <c r="XDF221" s="1"/>
      <c r="XDG221" s="1"/>
      <c r="XDH221" s="1"/>
      <c r="XDI221" s="1"/>
      <c r="XDJ221" s="1"/>
      <c r="XDK221" s="1"/>
      <c r="XDL221" s="1"/>
      <c r="XDM221" s="1"/>
      <c r="XDN221" s="1"/>
      <c r="XDO221" s="1"/>
      <c r="XDP221" s="1"/>
      <c r="XDQ221" s="1"/>
      <c r="XDR221" s="1"/>
      <c r="XDS221" s="1"/>
      <c r="XDT221" s="1"/>
      <c r="XDU221" s="1"/>
      <c r="XDV221" s="1"/>
      <c r="XDW221" s="1"/>
      <c r="XDX221" s="1"/>
      <c r="XDY221" s="1"/>
      <c r="XDZ221" s="1"/>
      <c r="XEA221" s="1"/>
      <c r="XEB221" s="1"/>
      <c r="XEC221" s="1"/>
      <c r="XED221" s="1"/>
      <c r="XEE221" s="1"/>
      <c r="XEF221" s="1"/>
      <c r="XEG221" s="1"/>
      <c r="XEH221" s="1"/>
      <c r="XEI221" s="1"/>
      <c r="XEJ221" s="1"/>
      <c r="XEK221" s="1"/>
      <c r="XEL221" s="1"/>
      <c r="XEM221" s="1"/>
      <c r="XEN221" s="1"/>
      <c r="XEO221" s="1"/>
      <c r="XEP221" s="1"/>
      <c r="XEQ221" s="1"/>
      <c r="XER221" s="1"/>
      <c r="XES221" s="1"/>
      <c r="XET221" s="1"/>
      <c r="XEU221" s="1"/>
      <c r="XEV221" s="1"/>
      <c r="XEW221" s="1"/>
      <c r="XEX221" s="1"/>
      <c r="XEY221" s="1"/>
      <c r="XEZ221" s="1"/>
      <c r="XFA221" s="1"/>
      <c r="XFB221" s="1"/>
      <c r="XFC221" s="1"/>
    </row>
    <row r="222" spans="1:150 16226:16383" s="2" customFormat="1" ht="20.25" customHeight="1" x14ac:dyDescent="0.25">
      <c r="A222" s="143">
        <f t="shared" si="17"/>
        <v>93</v>
      </c>
      <c r="B222" s="144"/>
      <c r="C222" s="62" t="s">
        <v>329</v>
      </c>
      <c r="D222" s="100">
        <v>237.5</v>
      </c>
      <c r="E222" s="93">
        <f t="shared" si="16"/>
        <v>2556.4499999999998</v>
      </c>
      <c r="F222" s="87" t="s">
        <v>92</v>
      </c>
      <c r="G222" s="87" t="s">
        <v>92</v>
      </c>
      <c r="H222" s="103">
        <v>45856</v>
      </c>
      <c r="I222" s="1"/>
      <c r="J222" s="1"/>
      <c r="K222" s="1"/>
      <c r="L222" s="1"/>
      <c r="M222" s="1"/>
      <c r="N222" s="1"/>
      <c r="O222" s="1"/>
      <c r="P222" s="1"/>
      <c r="Q222" s="1"/>
      <c r="R222" s="1"/>
      <c r="S222" s="1"/>
      <c r="T222" s="21" t="e">
        <f t="shared" ca="1" si="20"/>
        <v>#REF!</v>
      </c>
      <c r="U222" s="21" t="e">
        <f t="shared" ca="1" si="21"/>
        <v>#REF!</v>
      </c>
      <c r="V222" s="21" t="e">
        <f t="shared" ca="1" si="21"/>
        <v>#REF!</v>
      </c>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c r="BE222" s="1"/>
      <c r="BF222" s="1"/>
      <c r="BG222" s="1"/>
      <c r="BH222" s="1"/>
      <c r="BI222" s="1"/>
      <c r="BJ222" s="1"/>
      <c r="BK222" s="1"/>
      <c r="BL222" s="1"/>
      <c r="BM222" s="1"/>
      <c r="BN222" s="1"/>
      <c r="BO222" s="1"/>
      <c r="BP222" s="1"/>
      <c r="BQ222" s="1"/>
      <c r="BR222" s="1"/>
      <c r="BS222" s="1"/>
      <c r="BT222" s="1"/>
      <c r="BU222" s="1"/>
      <c r="BV222" s="1"/>
      <c r="BW222" s="1"/>
      <c r="BX222" s="1"/>
      <c r="BY222" s="1"/>
      <c r="BZ222" s="1"/>
      <c r="CA222" s="1"/>
      <c r="CB222" s="1"/>
      <c r="CC222" s="1"/>
      <c r="CD222" s="1"/>
      <c r="CE222" s="1"/>
      <c r="CF222" s="1"/>
      <c r="CG222" s="1"/>
      <c r="CH222" s="1"/>
      <c r="CI222" s="1"/>
      <c r="CJ222" s="1"/>
      <c r="CK222" s="1"/>
      <c r="CL222" s="1"/>
      <c r="CM222" s="1"/>
      <c r="CN222" s="1"/>
      <c r="CO222" s="1"/>
      <c r="CP222" s="1"/>
      <c r="CQ222" s="1"/>
      <c r="CR222" s="1"/>
      <c r="CS222" s="1"/>
      <c r="CT222" s="1"/>
      <c r="CU222" s="1"/>
      <c r="CV222" s="1"/>
      <c r="CW222" s="1"/>
      <c r="CX222" s="1"/>
      <c r="CY222" s="1"/>
      <c r="CZ222" s="1"/>
      <c r="DA222" s="1"/>
      <c r="DB222" s="1"/>
      <c r="DC222" s="1"/>
      <c r="DD222" s="1"/>
      <c r="DE222" s="1"/>
      <c r="DF222" s="1"/>
      <c r="DG222" s="1"/>
      <c r="DH222" s="1"/>
      <c r="DI222" s="1"/>
      <c r="DJ222" s="1"/>
      <c r="DK222" s="1"/>
      <c r="DL222" s="1"/>
      <c r="DM222" s="1"/>
      <c r="DN222" s="1"/>
      <c r="DO222" s="1"/>
      <c r="DP222" s="1"/>
      <c r="DQ222" s="1"/>
      <c r="DR222" s="1"/>
      <c r="DS222" s="1"/>
      <c r="DT222" s="1"/>
      <c r="DU222" s="1"/>
      <c r="DV222" s="1"/>
      <c r="DW222" s="1"/>
      <c r="DX222" s="1"/>
      <c r="DY222" s="1"/>
      <c r="DZ222" s="1"/>
      <c r="EA222" s="1"/>
      <c r="EB222" s="1"/>
      <c r="EC222" s="1"/>
      <c r="ED222" s="1"/>
      <c r="EE222" s="1"/>
      <c r="EF222" s="1"/>
      <c r="EG222" s="1"/>
      <c r="EH222" s="1"/>
      <c r="EI222" s="1"/>
      <c r="EJ222" s="1"/>
      <c r="EK222" s="1"/>
      <c r="EL222" s="1"/>
      <c r="EM222" s="1"/>
      <c r="EN222" s="1"/>
      <c r="EO222" s="1"/>
      <c r="EP222" s="1"/>
      <c r="EQ222" s="1"/>
      <c r="ER222" s="1"/>
      <c r="ES222" s="1"/>
      <c r="ET222" s="1"/>
      <c r="WZB222" s="1"/>
      <c r="WZC222" s="1"/>
      <c r="WZD222" s="1"/>
      <c r="WZE222" s="1"/>
      <c r="WZF222" s="1"/>
      <c r="WZG222" s="1"/>
      <c r="WZH222" s="1"/>
      <c r="WZI222" s="1"/>
      <c r="WZJ222" s="1"/>
      <c r="WZK222" s="1"/>
      <c r="WZL222" s="1"/>
      <c r="WZM222" s="1"/>
      <c r="WZN222" s="1"/>
      <c r="WZO222" s="1"/>
      <c r="WZP222" s="1"/>
      <c r="WZQ222" s="1"/>
      <c r="WZR222" s="1"/>
      <c r="WZS222" s="1"/>
      <c r="WZT222" s="1"/>
      <c r="WZU222" s="1"/>
      <c r="WZV222" s="1"/>
      <c r="WZW222" s="1"/>
      <c r="WZX222" s="1"/>
      <c r="WZY222" s="1"/>
      <c r="WZZ222" s="1"/>
      <c r="XAA222" s="1"/>
      <c r="XAB222" s="1"/>
      <c r="XAC222" s="1"/>
      <c r="XAD222" s="1"/>
      <c r="XAE222" s="1"/>
      <c r="XAF222" s="1"/>
      <c r="XAG222" s="1"/>
      <c r="XAH222" s="1"/>
      <c r="XAI222" s="1"/>
      <c r="XAJ222" s="1"/>
      <c r="XAK222" s="1"/>
      <c r="XAL222" s="1"/>
      <c r="XAM222" s="1"/>
      <c r="XAN222" s="1"/>
      <c r="XAO222" s="1"/>
      <c r="XAP222" s="1"/>
      <c r="XAQ222" s="1"/>
      <c r="XAR222" s="1"/>
      <c r="XAS222" s="1"/>
      <c r="XAT222" s="1"/>
      <c r="XAU222" s="1"/>
      <c r="XAV222" s="1"/>
      <c r="XAW222" s="1"/>
      <c r="XAX222" s="1"/>
      <c r="XAY222" s="1"/>
      <c r="XAZ222" s="1"/>
      <c r="XBA222" s="1"/>
      <c r="XBB222" s="1"/>
      <c r="XBC222" s="1"/>
      <c r="XBD222" s="1"/>
      <c r="XBE222" s="1"/>
      <c r="XBF222" s="1"/>
      <c r="XBG222" s="1"/>
      <c r="XBH222" s="1"/>
      <c r="XBI222" s="1"/>
      <c r="XBJ222" s="1"/>
      <c r="XBK222" s="1"/>
      <c r="XBL222" s="1"/>
      <c r="XBM222" s="1"/>
      <c r="XBN222" s="1"/>
      <c r="XBO222" s="1"/>
      <c r="XBP222" s="1"/>
      <c r="XBQ222" s="1"/>
      <c r="XBR222" s="1"/>
      <c r="XBS222" s="1"/>
      <c r="XBT222" s="1"/>
      <c r="XBU222" s="1"/>
      <c r="XBV222" s="1"/>
      <c r="XBW222" s="1"/>
      <c r="XBX222" s="1"/>
      <c r="XBY222" s="1"/>
      <c r="XBZ222" s="1"/>
      <c r="XCA222" s="1"/>
      <c r="XCB222" s="1"/>
      <c r="XCC222" s="1"/>
      <c r="XCD222" s="1"/>
      <c r="XCE222" s="1"/>
      <c r="XCF222" s="1"/>
      <c r="XCG222" s="1"/>
      <c r="XCH222" s="1"/>
      <c r="XCI222" s="1"/>
      <c r="XCJ222" s="1"/>
      <c r="XCK222" s="1"/>
      <c r="XCL222" s="1"/>
      <c r="XCM222" s="1"/>
      <c r="XCN222" s="1"/>
      <c r="XCO222" s="1"/>
      <c r="XCP222" s="1"/>
      <c r="XCQ222" s="1"/>
      <c r="XCR222" s="1"/>
      <c r="XCS222" s="1"/>
      <c r="XCT222" s="1"/>
      <c r="XCU222" s="1"/>
      <c r="XCV222" s="1"/>
      <c r="XCW222" s="1"/>
      <c r="XCX222" s="1"/>
      <c r="XCY222" s="1"/>
      <c r="XCZ222" s="1"/>
      <c r="XDA222" s="1"/>
      <c r="XDB222" s="1"/>
      <c r="XDC222" s="1"/>
      <c r="XDD222" s="1"/>
      <c r="XDE222" s="1"/>
      <c r="XDF222" s="1"/>
      <c r="XDG222" s="1"/>
      <c r="XDH222" s="1"/>
      <c r="XDI222" s="1"/>
      <c r="XDJ222" s="1"/>
      <c r="XDK222" s="1"/>
      <c r="XDL222" s="1"/>
      <c r="XDM222" s="1"/>
      <c r="XDN222" s="1"/>
      <c r="XDO222" s="1"/>
      <c r="XDP222" s="1"/>
      <c r="XDQ222" s="1"/>
      <c r="XDR222" s="1"/>
      <c r="XDS222" s="1"/>
      <c r="XDT222" s="1"/>
      <c r="XDU222" s="1"/>
      <c r="XDV222" s="1"/>
      <c r="XDW222" s="1"/>
      <c r="XDX222" s="1"/>
      <c r="XDY222" s="1"/>
      <c r="XDZ222" s="1"/>
      <c r="XEA222" s="1"/>
      <c r="XEB222" s="1"/>
      <c r="XEC222" s="1"/>
      <c r="XED222" s="1"/>
      <c r="XEE222" s="1"/>
      <c r="XEF222" s="1"/>
      <c r="XEG222" s="1"/>
      <c r="XEH222" s="1"/>
      <c r="XEI222" s="1"/>
      <c r="XEJ222" s="1"/>
      <c r="XEK222" s="1"/>
      <c r="XEL222" s="1"/>
      <c r="XEM222" s="1"/>
      <c r="XEN222" s="1"/>
      <c r="XEO222" s="1"/>
      <c r="XEP222" s="1"/>
      <c r="XEQ222" s="1"/>
      <c r="XER222" s="1"/>
      <c r="XES222" s="1"/>
      <c r="XET222" s="1"/>
      <c r="XEU222" s="1"/>
      <c r="XEV222" s="1"/>
      <c r="XEW222" s="1"/>
      <c r="XEX222" s="1"/>
      <c r="XEY222" s="1"/>
      <c r="XEZ222" s="1"/>
      <c r="XFA222" s="1"/>
      <c r="XFB222" s="1"/>
      <c r="XFC222" s="1"/>
    </row>
    <row r="223" spans="1:150 16226:16383" s="2" customFormat="1" ht="20.25" customHeight="1" x14ac:dyDescent="0.25">
      <c r="A223" s="143">
        <f t="shared" si="17"/>
        <v>94</v>
      </c>
      <c r="B223" s="144"/>
      <c r="C223" s="62" t="s">
        <v>329</v>
      </c>
      <c r="D223" s="100">
        <v>237.5</v>
      </c>
      <c r="E223" s="93">
        <f t="shared" si="16"/>
        <v>2556.4499999999998</v>
      </c>
      <c r="F223" s="87" t="s">
        <v>92</v>
      </c>
      <c r="G223" s="87" t="s">
        <v>92</v>
      </c>
      <c r="H223" s="103">
        <v>45856</v>
      </c>
      <c r="I223" s="1"/>
      <c r="J223" s="1"/>
      <c r="K223" s="1"/>
      <c r="L223" s="1"/>
      <c r="M223" s="1"/>
      <c r="N223" s="1"/>
      <c r="O223" s="1"/>
      <c r="P223" s="1"/>
      <c r="Q223" s="1"/>
      <c r="R223" s="1"/>
      <c r="S223" s="1"/>
      <c r="T223" s="21" t="e">
        <f t="shared" ca="1" si="20"/>
        <v>#REF!</v>
      </c>
      <c r="U223" s="21" t="e">
        <f t="shared" ca="1" si="21"/>
        <v>#REF!</v>
      </c>
      <c r="V223" s="21" t="e">
        <f t="shared" ca="1" si="21"/>
        <v>#REF!</v>
      </c>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c r="BE223" s="1"/>
      <c r="BF223" s="1"/>
      <c r="BG223" s="1"/>
      <c r="BH223" s="1"/>
      <c r="BI223" s="1"/>
      <c r="BJ223" s="1"/>
      <c r="BK223" s="1"/>
      <c r="BL223" s="1"/>
      <c r="BM223" s="1"/>
      <c r="BN223" s="1"/>
      <c r="BO223" s="1"/>
      <c r="BP223" s="1"/>
      <c r="BQ223" s="1"/>
      <c r="BR223" s="1"/>
      <c r="BS223" s="1"/>
      <c r="BT223" s="1"/>
      <c r="BU223" s="1"/>
      <c r="BV223" s="1"/>
      <c r="BW223" s="1"/>
      <c r="BX223" s="1"/>
      <c r="BY223" s="1"/>
      <c r="BZ223" s="1"/>
      <c r="CA223" s="1"/>
      <c r="CB223" s="1"/>
      <c r="CC223" s="1"/>
      <c r="CD223" s="1"/>
      <c r="CE223" s="1"/>
      <c r="CF223" s="1"/>
      <c r="CG223" s="1"/>
      <c r="CH223" s="1"/>
      <c r="CI223" s="1"/>
      <c r="CJ223" s="1"/>
      <c r="CK223" s="1"/>
      <c r="CL223" s="1"/>
      <c r="CM223" s="1"/>
      <c r="CN223" s="1"/>
      <c r="CO223" s="1"/>
      <c r="CP223" s="1"/>
      <c r="CQ223" s="1"/>
      <c r="CR223" s="1"/>
      <c r="CS223" s="1"/>
      <c r="CT223" s="1"/>
      <c r="CU223" s="1"/>
      <c r="CV223" s="1"/>
      <c r="CW223" s="1"/>
      <c r="CX223" s="1"/>
      <c r="CY223" s="1"/>
      <c r="CZ223" s="1"/>
      <c r="DA223" s="1"/>
      <c r="DB223" s="1"/>
      <c r="DC223" s="1"/>
      <c r="DD223" s="1"/>
      <c r="DE223" s="1"/>
      <c r="DF223" s="1"/>
      <c r="DG223" s="1"/>
      <c r="DH223" s="1"/>
      <c r="DI223" s="1"/>
      <c r="DJ223" s="1"/>
      <c r="DK223" s="1"/>
      <c r="DL223" s="1"/>
      <c r="DM223" s="1"/>
      <c r="DN223" s="1"/>
      <c r="DO223" s="1"/>
      <c r="DP223" s="1"/>
      <c r="DQ223" s="1"/>
      <c r="DR223" s="1"/>
      <c r="DS223" s="1"/>
      <c r="DT223" s="1"/>
      <c r="DU223" s="1"/>
      <c r="DV223" s="1"/>
      <c r="DW223" s="1"/>
      <c r="DX223" s="1"/>
      <c r="DY223" s="1"/>
      <c r="DZ223" s="1"/>
      <c r="EA223" s="1"/>
      <c r="EB223" s="1"/>
      <c r="EC223" s="1"/>
      <c r="ED223" s="1"/>
      <c r="EE223" s="1"/>
      <c r="EF223" s="1"/>
      <c r="EG223" s="1"/>
      <c r="EH223" s="1"/>
      <c r="EI223" s="1"/>
      <c r="EJ223" s="1"/>
      <c r="EK223" s="1"/>
      <c r="EL223" s="1"/>
      <c r="EM223" s="1"/>
      <c r="EN223" s="1"/>
      <c r="EO223" s="1"/>
      <c r="EP223" s="1"/>
      <c r="EQ223" s="1"/>
      <c r="ER223" s="1"/>
      <c r="ES223" s="1"/>
      <c r="ET223" s="1"/>
      <c r="WZB223" s="1"/>
      <c r="WZC223" s="1"/>
      <c r="WZD223" s="1"/>
      <c r="WZE223" s="1"/>
      <c r="WZF223" s="1"/>
      <c r="WZG223" s="1"/>
      <c r="WZH223" s="1"/>
      <c r="WZI223" s="1"/>
      <c r="WZJ223" s="1"/>
      <c r="WZK223" s="1"/>
      <c r="WZL223" s="1"/>
      <c r="WZM223" s="1"/>
      <c r="WZN223" s="1"/>
      <c r="WZO223" s="1"/>
      <c r="WZP223" s="1"/>
      <c r="WZQ223" s="1"/>
      <c r="WZR223" s="1"/>
      <c r="WZS223" s="1"/>
      <c r="WZT223" s="1"/>
      <c r="WZU223" s="1"/>
      <c r="WZV223" s="1"/>
      <c r="WZW223" s="1"/>
      <c r="WZX223" s="1"/>
      <c r="WZY223" s="1"/>
      <c r="WZZ223" s="1"/>
      <c r="XAA223" s="1"/>
      <c r="XAB223" s="1"/>
      <c r="XAC223" s="1"/>
      <c r="XAD223" s="1"/>
      <c r="XAE223" s="1"/>
      <c r="XAF223" s="1"/>
      <c r="XAG223" s="1"/>
      <c r="XAH223" s="1"/>
      <c r="XAI223" s="1"/>
      <c r="XAJ223" s="1"/>
      <c r="XAK223" s="1"/>
      <c r="XAL223" s="1"/>
      <c r="XAM223" s="1"/>
      <c r="XAN223" s="1"/>
      <c r="XAO223" s="1"/>
      <c r="XAP223" s="1"/>
      <c r="XAQ223" s="1"/>
      <c r="XAR223" s="1"/>
      <c r="XAS223" s="1"/>
      <c r="XAT223" s="1"/>
      <c r="XAU223" s="1"/>
      <c r="XAV223" s="1"/>
      <c r="XAW223" s="1"/>
      <c r="XAX223" s="1"/>
      <c r="XAY223" s="1"/>
      <c r="XAZ223" s="1"/>
      <c r="XBA223" s="1"/>
      <c r="XBB223" s="1"/>
      <c r="XBC223" s="1"/>
      <c r="XBD223" s="1"/>
      <c r="XBE223" s="1"/>
      <c r="XBF223" s="1"/>
      <c r="XBG223" s="1"/>
      <c r="XBH223" s="1"/>
      <c r="XBI223" s="1"/>
      <c r="XBJ223" s="1"/>
      <c r="XBK223" s="1"/>
      <c r="XBL223" s="1"/>
      <c r="XBM223" s="1"/>
      <c r="XBN223" s="1"/>
      <c r="XBO223" s="1"/>
      <c r="XBP223" s="1"/>
      <c r="XBQ223" s="1"/>
      <c r="XBR223" s="1"/>
      <c r="XBS223" s="1"/>
      <c r="XBT223" s="1"/>
      <c r="XBU223" s="1"/>
      <c r="XBV223" s="1"/>
      <c r="XBW223" s="1"/>
      <c r="XBX223" s="1"/>
      <c r="XBY223" s="1"/>
      <c r="XBZ223" s="1"/>
      <c r="XCA223" s="1"/>
      <c r="XCB223" s="1"/>
      <c r="XCC223" s="1"/>
      <c r="XCD223" s="1"/>
      <c r="XCE223" s="1"/>
      <c r="XCF223" s="1"/>
      <c r="XCG223" s="1"/>
      <c r="XCH223" s="1"/>
      <c r="XCI223" s="1"/>
      <c r="XCJ223" s="1"/>
      <c r="XCK223" s="1"/>
      <c r="XCL223" s="1"/>
      <c r="XCM223" s="1"/>
      <c r="XCN223" s="1"/>
      <c r="XCO223" s="1"/>
      <c r="XCP223" s="1"/>
      <c r="XCQ223" s="1"/>
      <c r="XCR223" s="1"/>
      <c r="XCS223" s="1"/>
      <c r="XCT223" s="1"/>
      <c r="XCU223" s="1"/>
      <c r="XCV223" s="1"/>
      <c r="XCW223" s="1"/>
      <c r="XCX223" s="1"/>
      <c r="XCY223" s="1"/>
      <c r="XCZ223" s="1"/>
      <c r="XDA223" s="1"/>
      <c r="XDB223" s="1"/>
      <c r="XDC223" s="1"/>
      <c r="XDD223" s="1"/>
      <c r="XDE223" s="1"/>
      <c r="XDF223" s="1"/>
      <c r="XDG223" s="1"/>
      <c r="XDH223" s="1"/>
      <c r="XDI223" s="1"/>
      <c r="XDJ223" s="1"/>
      <c r="XDK223" s="1"/>
      <c r="XDL223" s="1"/>
      <c r="XDM223" s="1"/>
      <c r="XDN223" s="1"/>
      <c r="XDO223" s="1"/>
      <c r="XDP223" s="1"/>
      <c r="XDQ223" s="1"/>
      <c r="XDR223" s="1"/>
      <c r="XDS223" s="1"/>
      <c r="XDT223" s="1"/>
      <c r="XDU223" s="1"/>
      <c r="XDV223" s="1"/>
      <c r="XDW223" s="1"/>
      <c r="XDX223" s="1"/>
      <c r="XDY223" s="1"/>
      <c r="XDZ223" s="1"/>
      <c r="XEA223" s="1"/>
      <c r="XEB223" s="1"/>
      <c r="XEC223" s="1"/>
      <c r="XED223" s="1"/>
      <c r="XEE223" s="1"/>
      <c r="XEF223" s="1"/>
      <c r="XEG223" s="1"/>
      <c r="XEH223" s="1"/>
      <c r="XEI223" s="1"/>
      <c r="XEJ223" s="1"/>
      <c r="XEK223" s="1"/>
      <c r="XEL223" s="1"/>
      <c r="XEM223" s="1"/>
      <c r="XEN223" s="1"/>
      <c r="XEO223" s="1"/>
      <c r="XEP223" s="1"/>
      <c r="XEQ223" s="1"/>
      <c r="XER223" s="1"/>
      <c r="XES223" s="1"/>
      <c r="XET223" s="1"/>
      <c r="XEU223" s="1"/>
      <c r="XEV223" s="1"/>
      <c r="XEW223" s="1"/>
      <c r="XEX223" s="1"/>
      <c r="XEY223" s="1"/>
      <c r="XEZ223" s="1"/>
      <c r="XFA223" s="1"/>
      <c r="XFB223" s="1"/>
      <c r="XFC223" s="1"/>
    </row>
    <row r="224" spans="1:150 16226:16383" s="2" customFormat="1" ht="20.25" customHeight="1" x14ac:dyDescent="0.25">
      <c r="A224" s="143">
        <f t="shared" si="17"/>
        <v>95</v>
      </c>
      <c r="B224" s="144"/>
      <c r="C224" s="62" t="s">
        <v>329</v>
      </c>
      <c r="D224" s="100">
        <v>269.29000000000002</v>
      </c>
      <c r="E224" s="93">
        <f t="shared" si="16"/>
        <v>2898.6375600000001</v>
      </c>
      <c r="F224" s="87" t="s">
        <v>92</v>
      </c>
      <c r="G224" s="87" t="s">
        <v>92</v>
      </c>
      <c r="H224" s="103">
        <v>45856</v>
      </c>
      <c r="I224" s="1"/>
      <c r="J224" s="1"/>
      <c r="K224" s="1"/>
      <c r="L224" s="1"/>
      <c r="M224" s="1"/>
      <c r="N224" s="1"/>
      <c r="O224" s="1"/>
      <c r="P224" s="1"/>
      <c r="Q224" s="1"/>
      <c r="R224" s="1"/>
      <c r="S224" s="1"/>
      <c r="T224" s="21" t="e">
        <f t="shared" ca="1" si="20"/>
        <v>#REF!</v>
      </c>
      <c r="U224" s="21" t="e">
        <f t="shared" ca="1" si="21"/>
        <v>#REF!</v>
      </c>
      <c r="V224" s="21" t="e">
        <f t="shared" ca="1" si="21"/>
        <v>#REF!</v>
      </c>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c r="BE224" s="1"/>
      <c r="BF224" s="1"/>
      <c r="BG224" s="1"/>
      <c r="BH224" s="1"/>
      <c r="BI224" s="1"/>
      <c r="BJ224" s="1"/>
      <c r="BK224" s="1"/>
      <c r="BL224" s="1"/>
      <c r="BM224" s="1"/>
      <c r="BN224" s="1"/>
      <c r="BO224" s="1"/>
      <c r="BP224" s="1"/>
      <c r="BQ224" s="1"/>
      <c r="BR224" s="1"/>
      <c r="BS224" s="1"/>
      <c r="BT224" s="1"/>
      <c r="BU224" s="1"/>
      <c r="BV224" s="1"/>
      <c r="BW224" s="1"/>
      <c r="BX224" s="1"/>
      <c r="BY224" s="1"/>
      <c r="BZ224" s="1"/>
      <c r="CA224" s="1"/>
      <c r="CB224" s="1"/>
      <c r="CC224" s="1"/>
      <c r="CD224" s="1"/>
      <c r="CE224" s="1"/>
      <c r="CF224" s="1"/>
      <c r="CG224" s="1"/>
      <c r="CH224" s="1"/>
      <c r="CI224" s="1"/>
      <c r="CJ224" s="1"/>
      <c r="CK224" s="1"/>
      <c r="CL224" s="1"/>
      <c r="CM224" s="1"/>
      <c r="CN224" s="1"/>
      <c r="CO224" s="1"/>
      <c r="CP224" s="1"/>
      <c r="CQ224" s="1"/>
      <c r="CR224" s="1"/>
      <c r="CS224" s="1"/>
      <c r="CT224" s="1"/>
      <c r="CU224" s="1"/>
      <c r="CV224" s="1"/>
      <c r="CW224" s="1"/>
      <c r="CX224" s="1"/>
      <c r="CY224" s="1"/>
      <c r="CZ224" s="1"/>
      <c r="DA224" s="1"/>
      <c r="DB224" s="1"/>
      <c r="DC224" s="1"/>
      <c r="DD224" s="1"/>
      <c r="DE224" s="1"/>
      <c r="DF224" s="1"/>
      <c r="DG224" s="1"/>
      <c r="DH224" s="1"/>
      <c r="DI224" s="1"/>
      <c r="DJ224" s="1"/>
      <c r="DK224" s="1"/>
      <c r="DL224" s="1"/>
      <c r="DM224" s="1"/>
      <c r="DN224" s="1"/>
      <c r="DO224" s="1"/>
      <c r="DP224" s="1"/>
      <c r="DQ224" s="1"/>
      <c r="DR224" s="1"/>
      <c r="DS224" s="1"/>
      <c r="DT224" s="1"/>
      <c r="DU224" s="1"/>
      <c r="DV224" s="1"/>
      <c r="DW224" s="1"/>
      <c r="DX224" s="1"/>
      <c r="DY224" s="1"/>
      <c r="DZ224" s="1"/>
      <c r="EA224" s="1"/>
      <c r="EB224" s="1"/>
      <c r="EC224" s="1"/>
      <c r="ED224" s="1"/>
      <c r="EE224" s="1"/>
      <c r="EF224" s="1"/>
      <c r="EG224" s="1"/>
      <c r="EH224" s="1"/>
      <c r="EI224" s="1"/>
      <c r="EJ224" s="1"/>
      <c r="EK224" s="1"/>
      <c r="EL224" s="1"/>
      <c r="EM224" s="1"/>
      <c r="EN224" s="1"/>
      <c r="EO224" s="1"/>
      <c r="EP224" s="1"/>
      <c r="EQ224" s="1"/>
      <c r="ER224" s="1"/>
      <c r="ES224" s="1"/>
      <c r="ET224" s="1"/>
      <c r="WZB224" s="1"/>
      <c r="WZC224" s="1"/>
      <c r="WZD224" s="1"/>
      <c r="WZE224" s="1"/>
      <c r="WZF224" s="1"/>
      <c r="WZG224" s="1"/>
      <c r="WZH224" s="1"/>
      <c r="WZI224" s="1"/>
      <c r="WZJ224" s="1"/>
      <c r="WZK224" s="1"/>
      <c r="WZL224" s="1"/>
      <c r="WZM224" s="1"/>
      <c r="WZN224" s="1"/>
      <c r="WZO224" s="1"/>
      <c r="WZP224" s="1"/>
      <c r="WZQ224" s="1"/>
      <c r="WZR224" s="1"/>
      <c r="WZS224" s="1"/>
      <c r="WZT224" s="1"/>
      <c r="WZU224" s="1"/>
      <c r="WZV224" s="1"/>
      <c r="WZW224" s="1"/>
      <c r="WZX224" s="1"/>
      <c r="WZY224" s="1"/>
      <c r="WZZ224" s="1"/>
      <c r="XAA224" s="1"/>
      <c r="XAB224" s="1"/>
      <c r="XAC224" s="1"/>
      <c r="XAD224" s="1"/>
      <c r="XAE224" s="1"/>
      <c r="XAF224" s="1"/>
      <c r="XAG224" s="1"/>
      <c r="XAH224" s="1"/>
      <c r="XAI224" s="1"/>
      <c r="XAJ224" s="1"/>
      <c r="XAK224" s="1"/>
      <c r="XAL224" s="1"/>
      <c r="XAM224" s="1"/>
      <c r="XAN224" s="1"/>
      <c r="XAO224" s="1"/>
      <c r="XAP224" s="1"/>
      <c r="XAQ224" s="1"/>
      <c r="XAR224" s="1"/>
      <c r="XAS224" s="1"/>
      <c r="XAT224" s="1"/>
      <c r="XAU224" s="1"/>
      <c r="XAV224" s="1"/>
      <c r="XAW224" s="1"/>
      <c r="XAX224" s="1"/>
      <c r="XAY224" s="1"/>
      <c r="XAZ224" s="1"/>
      <c r="XBA224" s="1"/>
      <c r="XBB224" s="1"/>
      <c r="XBC224" s="1"/>
      <c r="XBD224" s="1"/>
      <c r="XBE224" s="1"/>
      <c r="XBF224" s="1"/>
      <c r="XBG224" s="1"/>
      <c r="XBH224" s="1"/>
      <c r="XBI224" s="1"/>
      <c r="XBJ224" s="1"/>
      <c r="XBK224" s="1"/>
      <c r="XBL224" s="1"/>
      <c r="XBM224" s="1"/>
      <c r="XBN224" s="1"/>
      <c r="XBO224" s="1"/>
      <c r="XBP224" s="1"/>
      <c r="XBQ224" s="1"/>
      <c r="XBR224" s="1"/>
      <c r="XBS224" s="1"/>
      <c r="XBT224" s="1"/>
      <c r="XBU224" s="1"/>
      <c r="XBV224" s="1"/>
      <c r="XBW224" s="1"/>
      <c r="XBX224" s="1"/>
      <c r="XBY224" s="1"/>
      <c r="XBZ224" s="1"/>
      <c r="XCA224" s="1"/>
      <c r="XCB224" s="1"/>
      <c r="XCC224" s="1"/>
      <c r="XCD224" s="1"/>
      <c r="XCE224" s="1"/>
      <c r="XCF224" s="1"/>
      <c r="XCG224" s="1"/>
      <c r="XCH224" s="1"/>
      <c r="XCI224" s="1"/>
      <c r="XCJ224" s="1"/>
      <c r="XCK224" s="1"/>
      <c r="XCL224" s="1"/>
      <c r="XCM224" s="1"/>
      <c r="XCN224" s="1"/>
      <c r="XCO224" s="1"/>
      <c r="XCP224" s="1"/>
      <c r="XCQ224" s="1"/>
      <c r="XCR224" s="1"/>
      <c r="XCS224" s="1"/>
      <c r="XCT224" s="1"/>
      <c r="XCU224" s="1"/>
      <c r="XCV224" s="1"/>
      <c r="XCW224" s="1"/>
      <c r="XCX224" s="1"/>
      <c r="XCY224" s="1"/>
      <c r="XCZ224" s="1"/>
      <c r="XDA224" s="1"/>
      <c r="XDB224" s="1"/>
      <c r="XDC224" s="1"/>
      <c r="XDD224" s="1"/>
      <c r="XDE224" s="1"/>
      <c r="XDF224" s="1"/>
      <c r="XDG224" s="1"/>
      <c r="XDH224" s="1"/>
      <c r="XDI224" s="1"/>
      <c r="XDJ224" s="1"/>
      <c r="XDK224" s="1"/>
      <c r="XDL224" s="1"/>
      <c r="XDM224" s="1"/>
      <c r="XDN224" s="1"/>
      <c r="XDO224" s="1"/>
      <c r="XDP224" s="1"/>
      <c r="XDQ224" s="1"/>
      <c r="XDR224" s="1"/>
      <c r="XDS224" s="1"/>
      <c r="XDT224" s="1"/>
      <c r="XDU224" s="1"/>
      <c r="XDV224" s="1"/>
      <c r="XDW224" s="1"/>
      <c r="XDX224" s="1"/>
      <c r="XDY224" s="1"/>
      <c r="XDZ224" s="1"/>
      <c r="XEA224" s="1"/>
      <c r="XEB224" s="1"/>
      <c r="XEC224" s="1"/>
      <c r="XED224" s="1"/>
      <c r="XEE224" s="1"/>
      <c r="XEF224" s="1"/>
      <c r="XEG224" s="1"/>
      <c r="XEH224" s="1"/>
      <c r="XEI224" s="1"/>
      <c r="XEJ224" s="1"/>
      <c r="XEK224" s="1"/>
      <c r="XEL224" s="1"/>
      <c r="XEM224" s="1"/>
      <c r="XEN224" s="1"/>
      <c r="XEO224" s="1"/>
      <c r="XEP224" s="1"/>
      <c r="XEQ224" s="1"/>
      <c r="XER224" s="1"/>
      <c r="XES224" s="1"/>
      <c r="XET224" s="1"/>
      <c r="XEU224" s="1"/>
      <c r="XEV224" s="1"/>
      <c r="XEW224" s="1"/>
      <c r="XEX224" s="1"/>
      <c r="XEY224" s="1"/>
      <c r="XEZ224" s="1"/>
      <c r="XFA224" s="1"/>
      <c r="XFB224" s="1"/>
      <c r="XFC224" s="1"/>
    </row>
    <row r="225" spans="1:150 16226:16383" s="2" customFormat="1" ht="20.25" customHeight="1" x14ac:dyDescent="0.25">
      <c r="A225" s="143">
        <f t="shared" si="17"/>
        <v>96</v>
      </c>
      <c r="B225" s="144"/>
      <c r="C225" s="62" t="s">
        <v>329</v>
      </c>
      <c r="D225" s="100">
        <v>283.67</v>
      </c>
      <c r="E225" s="93">
        <f t="shared" si="16"/>
        <v>3053.4238799999998</v>
      </c>
      <c r="F225" s="87" t="s">
        <v>92</v>
      </c>
      <c r="G225" s="87" t="s">
        <v>92</v>
      </c>
      <c r="H225" s="103">
        <v>45856</v>
      </c>
      <c r="I225" s="1"/>
      <c r="J225" s="1"/>
      <c r="K225" s="1"/>
      <c r="L225" s="1"/>
      <c r="M225" s="1"/>
      <c r="N225" s="1"/>
      <c r="O225" s="1"/>
      <c r="P225" s="1"/>
      <c r="Q225" s="1"/>
      <c r="R225" s="1"/>
      <c r="S225" s="1"/>
      <c r="T225" s="21" t="e">
        <f t="shared" ca="1" si="20"/>
        <v>#REF!</v>
      </c>
      <c r="U225" s="21" t="e">
        <f t="shared" ca="1" si="21"/>
        <v>#REF!</v>
      </c>
      <c r="V225" s="21" t="e">
        <f t="shared" ca="1" si="21"/>
        <v>#REF!</v>
      </c>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c r="BE225" s="1"/>
      <c r="BF225" s="1"/>
      <c r="BG225" s="1"/>
      <c r="BH225" s="1"/>
      <c r="BI225" s="1"/>
      <c r="BJ225" s="1"/>
      <c r="BK225" s="1"/>
      <c r="BL225" s="1"/>
      <c r="BM225" s="1"/>
      <c r="BN225" s="1"/>
      <c r="BO225" s="1"/>
      <c r="BP225" s="1"/>
      <c r="BQ225" s="1"/>
      <c r="BR225" s="1"/>
      <c r="BS225" s="1"/>
      <c r="BT225" s="1"/>
      <c r="BU225" s="1"/>
      <c r="BV225" s="1"/>
      <c r="BW225" s="1"/>
      <c r="BX225" s="1"/>
      <c r="BY225" s="1"/>
      <c r="BZ225" s="1"/>
      <c r="CA225" s="1"/>
      <c r="CB225" s="1"/>
      <c r="CC225" s="1"/>
      <c r="CD225" s="1"/>
      <c r="CE225" s="1"/>
      <c r="CF225" s="1"/>
      <c r="CG225" s="1"/>
      <c r="CH225" s="1"/>
      <c r="CI225" s="1"/>
      <c r="CJ225" s="1"/>
      <c r="CK225" s="1"/>
      <c r="CL225" s="1"/>
      <c r="CM225" s="1"/>
      <c r="CN225" s="1"/>
      <c r="CO225" s="1"/>
      <c r="CP225" s="1"/>
      <c r="CQ225" s="1"/>
      <c r="CR225" s="1"/>
      <c r="CS225" s="1"/>
      <c r="CT225" s="1"/>
      <c r="CU225" s="1"/>
      <c r="CV225" s="1"/>
      <c r="CW225" s="1"/>
      <c r="CX225" s="1"/>
      <c r="CY225" s="1"/>
      <c r="CZ225" s="1"/>
      <c r="DA225" s="1"/>
      <c r="DB225" s="1"/>
      <c r="DC225" s="1"/>
      <c r="DD225" s="1"/>
      <c r="DE225" s="1"/>
      <c r="DF225" s="1"/>
      <c r="DG225" s="1"/>
      <c r="DH225" s="1"/>
      <c r="DI225" s="1"/>
      <c r="DJ225" s="1"/>
      <c r="DK225" s="1"/>
      <c r="DL225" s="1"/>
      <c r="DM225" s="1"/>
      <c r="DN225" s="1"/>
      <c r="DO225" s="1"/>
      <c r="DP225" s="1"/>
      <c r="DQ225" s="1"/>
      <c r="DR225" s="1"/>
      <c r="DS225" s="1"/>
      <c r="DT225" s="1"/>
      <c r="DU225" s="1"/>
      <c r="DV225" s="1"/>
      <c r="DW225" s="1"/>
      <c r="DX225" s="1"/>
      <c r="DY225" s="1"/>
      <c r="DZ225" s="1"/>
      <c r="EA225" s="1"/>
      <c r="EB225" s="1"/>
      <c r="EC225" s="1"/>
      <c r="ED225" s="1"/>
      <c r="EE225" s="1"/>
      <c r="EF225" s="1"/>
      <c r="EG225" s="1"/>
      <c r="EH225" s="1"/>
      <c r="EI225" s="1"/>
      <c r="EJ225" s="1"/>
      <c r="EK225" s="1"/>
      <c r="EL225" s="1"/>
      <c r="EM225" s="1"/>
      <c r="EN225" s="1"/>
      <c r="EO225" s="1"/>
      <c r="EP225" s="1"/>
      <c r="EQ225" s="1"/>
      <c r="ER225" s="1"/>
      <c r="ES225" s="1"/>
      <c r="ET225" s="1"/>
      <c r="WZB225" s="1"/>
      <c r="WZC225" s="1"/>
      <c r="WZD225" s="1"/>
      <c r="WZE225" s="1"/>
      <c r="WZF225" s="1"/>
      <c r="WZG225" s="1"/>
      <c r="WZH225" s="1"/>
      <c r="WZI225" s="1"/>
      <c r="WZJ225" s="1"/>
      <c r="WZK225" s="1"/>
      <c r="WZL225" s="1"/>
      <c r="WZM225" s="1"/>
      <c r="WZN225" s="1"/>
      <c r="WZO225" s="1"/>
      <c r="WZP225" s="1"/>
      <c r="WZQ225" s="1"/>
      <c r="WZR225" s="1"/>
      <c r="WZS225" s="1"/>
      <c r="WZT225" s="1"/>
      <c r="WZU225" s="1"/>
      <c r="WZV225" s="1"/>
      <c r="WZW225" s="1"/>
      <c r="WZX225" s="1"/>
      <c r="WZY225" s="1"/>
      <c r="WZZ225" s="1"/>
      <c r="XAA225" s="1"/>
      <c r="XAB225" s="1"/>
      <c r="XAC225" s="1"/>
      <c r="XAD225" s="1"/>
      <c r="XAE225" s="1"/>
      <c r="XAF225" s="1"/>
      <c r="XAG225" s="1"/>
      <c r="XAH225" s="1"/>
      <c r="XAI225" s="1"/>
      <c r="XAJ225" s="1"/>
      <c r="XAK225" s="1"/>
      <c r="XAL225" s="1"/>
      <c r="XAM225" s="1"/>
      <c r="XAN225" s="1"/>
      <c r="XAO225" s="1"/>
      <c r="XAP225" s="1"/>
      <c r="XAQ225" s="1"/>
      <c r="XAR225" s="1"/>
      <c r="XAS225" s="1"/>
      <c r="XAT225" s="1"/>
      <c r="XAU225" s="1"/>
      <c r="XAV225" s="1"/>
      <c r="XAW225" s="1"/>
      <c r="XAX225" s="1"/>
      <c r="XAY225" s="1"/>
      <c r="XAZ225" s="1"/>
      <c r="XBA225" s="1"/>
      <c r="XBB225" s="1"/>
      <c r="XBC225" s="1"/>
      <c r="XBD225" s="1"/>
      <c r="XBE225" s="1"/>
      <c r="XBF225" s="1"/>
      <c r="XBG225" s="1"/>
      <c r="XBH225" s="1"/>
      <c r="XBI225" s="1"/>
      <c r="XBJ225" s="1"/>
      <c r="XBK225" s="1"/>
      <c r="XBL225" s="1"/>
      <c r="XBM225" s="1"/>
      <c r="XBN225" s="1"/>
      <c r="XBO225" s="1"/>
      <c r="XBP225" s="1"/>
      <c r="XBQ225" s="1"/>
      <c r="XBR225" s="1"/>
      <c r="XBS225" s="1"/>
      <c r="XBT225" s="1"/>
      <c r="XBU225" s="1"/>
      <c r="XBV225" s="1"/>
      <c r="XBW225" s="1"/>
      <c r="XBX225" s="1"/>
      <c r="XBY225" s="1"/>
      <c r="XBZ225" s="1"/>
      <c r="XCA225" s="1"/>
      <c r="XCB225" s="1"/>
      <c r="XCC225" s="1"/>
      <c r="XCD225" s="1"/>
      <c r="XCE225" s="1"/>
      <c r="XCF225" s="1"/>
      <c r="XCG225" s="1"/>
      <c r="XCH225" s="1"/>
      <c r="XCI225" s="1"/>
      <c r="XCJ225" s="1"/>
      <c r="XCK225" s="1"/>
      <c r="XCL225" s="1"/>
      <c r="XCM225" s="1"/>
      <c r="XCN225" s="1"/>
      <c r="XCO225" s="1"/>
      <c r="XCP225" s="1"/>
      <c r="XCQ225" s="1"/>
      <c r="XCR225" s="1"/>
      <c r="XCS225" s="1"/>
      <c r="XCT225" s="1"/>
      <c r="XCU225" s="1"/>
      <c r="XCV225" s="1"/>
      <c r="XCW225" s="1"/>
      <c r="XCX225" s="1"/>
      <c r="XCY225" s="1"/>
      <c r="XCZ225" s="1"/>
      <c r="XDA225" s="1"/>
      <c r="XDB225" s="1"/>
      <c r="XDC225" s="1"/>
      <c r="XDD225" s="1"/>
      <c r="XDE225" s="1"/>
      <c r="XDF225" s="1"/>
      <c r="XDG225" s="1"/>
      <c r="XDH225" s="1"/>
      <c r="XDI225" s="1"/>
      <c r="XDJ225" s="1"/>
      <c r="XDK225" s="1"/>
      <c r="XDL225" s="1"/>
      <c r="XDM225" s="1"/>
      <c r="XDN225" s="1"/>
      <c r="XDO225" s="1"/>
      <c r="XDP225" s="1"/>
      <c r="XDQ225" s="1"/>
      <c r="XDR225" s="1"/>
      <c r="XDS225" s="1"/>
      <c r="XDT225" s="1"/>
      <c r="XDU225" s="1"/>
      <c r="XDV225" s="1"/>
      <c r="XDW225" s="1"/>
      <c r="XDX225" s="1"/>
      <c r="XDY225" s="1"/>
      <c r="XDZ225" s="1"/>
      <c r="XEA225" s="1"/>
      <c r="XEB225" s="1"/>
      <c r="XEC225" s="1"/>
      <c r="XED225" s="1"/>
      <c r="XEE225" s="1"/>
      <c r="XEF225" s="1"/>
      <c r="XEG225" s="1"/>
      <c r="XEH225" s="1"/>
      <c r="XEI225" s="1"/>
      <c r="XEJ225" s="1"/>
      <c r="XEK225" s="1"/>
      <c r="XEL225" s="1"/>
      <c r="XEM225" s="1"/>
      <c r="XEN225" s="1"/>
      <c r="XEO225" s="1"/>
      <c r="XEP225" s="1"/>
      <c r="XEQ225" s="1"/>
      <c r="XER225" s="1"/>
      <c r="XES225" s="1"/>
      <c r="XET225" s="1"/>
      <c r="XEU225" s="1"/>
      <c r="XEV225" s="1"/>
      <c r="XEW225" s="1"/>
      <c r="XEX225" s="1"/>
      <c r="XEY225" s="1"/>
      <c r="XEZ225" s="1"/>
      <c r="XFA225" s="1"/>
      <c r="XFB225" s="1"/>
      <c r="XFC225" s="1"/>
    </row>
    <row r="226" spans="1:150 16226:16383" s="2" customFormat="1" ht="20.25" customHeight="1" x14ac:dyDescent="0.25">
      <c r="A226" s="143">
        <f t="shared" si="17"/>
        <v>97</v>
      </c>
      <c r="B226" s="144"/>
      <c r="C226" s="62" t="s">
        <v>329</v>
      </c>
      <c r="D226" s="100">
        <v>250</v>
      </c>
      <c r="E226" s="93">
        <f t="shared" si="16"/>
        <v>2691</v>
      </c>
      <c r="F226" s="87" t="s">
        <v>92</v>
      </c>
      <c r="G226" s="87" t="s">
        <v>92</v>
      </c>
      <c r="H226" s="103">
        <v>45856</v>
      </c>
      <c r="I226" s="1"/>
      <c r="J226" s="1"/>
      <c r="K226" s="1"/>
      <c r="L226" s="1"/>
      <c r="M226" s="1"/>
      <c r="N226" s="1"/>
      <c r="O226" s="1"/>
      <c r="P226" s="1"/>
      <c r="Q226" s="1"/>
      <c r="R226" s="1"/>
      <c r="S226" s="1"/>
      <c r="T226" s="21" t="e">
        <f t="shared" ca="1" si="20"/>
        <v>#REF!</v>
      </c>
      <c r="U226" s="21" t="e">
        <f t="shared" ca="1" si="21"/>
        <v>#REF!</v>
      </c>
      <c r="V226" s="21" t="e">
        <f t="shared" ca="1" si="21"/>
        <v>#REF!</v>
      </c>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c r="BE226" s="1"/>
      <c r="BF226" s="1"/>
      <c r="BG226" s="1"/>
      <c r="BH226" s="1"/>
      <c r="BI226" s="1"/>
      <c r="BJ226" s="1"/>
      <c r="BK226" s="1"/>
      <c r="BL226" s="1"/>
      <c r="BM226" s="1"/>
      <c r="BN226" s="1"/>
      <c r="BO226" s="1"/>
      <c r="BP226" s="1"/>
      <c r="BQ226" s="1"/>
      <c r="BR226" s="1"/>
      <c r="BS226" s="1"/>
      <c r="BT226" s="1"/>
      <c r="BU226" s="1"/>
      <c r="BV226" s="1"/>
      <c r="BW226" s="1"/>
      <c r="BX226" s="1"/>
      <c r="BY226" s="1"/>
      <c r="BZ226" s="1"/>
      <c r="CA226" s="1"/>
      <c r="CB226" s="1"/>
      <c r="CC226" s="1"/>
      <c r="CD226" s="1"/>
      <c r="CE226" s="1"/>
      <c r="CF226" s="1"/>
      <c r="CG226" s="1"/>
      <c r="CH226" s="1"/>
      <c r="CI226" s="1"/>
      <c r="CJ226" s="1"/>
      <c r="CK226" s="1"/>
      <c r="CL226" s="1"/>
      <c r="CM226" s="1"/>
      <c r="CN226" s="1"/>
      <c r="CO226" s="1"/>
      <c r="CP226" s="1"/>
      <c r="CQ226" s="1"/>
      <c r="CR226" s="1"/>
      <c r="CS226" s="1"/>
      <c r="CT226" s="1"/>
      <c r="CU226" s="1"/>
      <c r="CV226" s="1"/>
      <c r="CW226" s="1"/>
      <c r="CX226" s="1"/>
      <c r="CY226" s="1"/>
      <c r="CZ226" s="1"/>
      <c r="DA226" s="1"/>
      <c r="DB226" s="1"/>
      <c r="DC226" s="1"/>
      <c r="DD226" s="1"/>
      <c r="DE226" s="1"/>
      <c r="DF226" s="1"/>
      <c r="DG226" s="1"/>
      <c r="DH226" s="1"/>
      <c r="DI226" s="1"/>
      <c r="DJ226" s="1"/>
      <c r="DK226" s="1"/>
      <c r="DL226" s="1"/>
      <c r="DM226" s="1"/>
      <c r="DN226" s="1"/>
      <c r="DO226" s="1"/>
      <c r="DP226" s="1"/>
      <c r="DQ226" s="1"/>
      <c r="DR226" s="1"/>
      <c r="DS226" s="1"/>
      <c r="DT226" s="1"/>
      <c r="DU226" s="1"/>
      <c r="DV226" s="1"/>
      <c r="DW226" s="1"/>
      <c r="DX226" s="1"/>
      <c r="DY226" s="1"/>
      <c r="DZ226" s="1"/>
      <c r="EA226" s="1"/>
      <c r="EB226" s="1"/>
      <c r="EC226" s="1"/>
      <c r="ED226" s="1"/>
      <c r="EE226" s="1"/>
      <c r="EF226" s="1"/>
      <c r="EG226" s="1"/>
      <c r="EH226" s="1"/>
      <c r="EI226" s="1"/>
      <c r="EJ226" s="1"/>
      <c r="EK226" s="1"/>
      <c r="EL226" s="1"/>
      <c r="EM226" s="1"/>
      <c r="EN226" s="1"/>
      <c r="EO226" s="1"/>
      <c r="EP226" s="1"/>
      <c r="EQ226" s="1"/>
      <c r="ER226" s="1"/>
      <c r="ES226" s="1"/>
      <c r="ET226" s="1"/>
      <c r="WZB226" s="1"/>
      <c r="WZC226" s="1"/>
      <c r="WZD226" s="1"/>
      <c r="WZE226" s="1"/>
      <c r="WZF226" s="1"/>
      <c r="WZG226" s="1"/>
      <c r="WZH226" s="1"/>
      <c r="WZI226" s="1"/>
      <c r="WZJ226" s="1"/>
      <c r="WZK226" s="1"/>
      <c r="WZL226" s="1"/>
      <c r="WZM226" s="1"/>
      <c r="WZN226" s="1"/>
      <c r="WZO226" s="1"/>
      <c r="WZP226" s="1"/>
      <c r="WZQ226" s="1"/>
      <c r="WZR226" s="1"/>
      <c r="WZS226" s="1"/>
      <c r="WZT226" s="1"/>
      <c r="WZU226" s="1"/>
      <c r="WZV226" s="1"/>
      <c r="WZW226" s="1"/>
      <c r="WZX226" s="1"/>
      <c r="WZY226" s="1"/>
      <c r="WZZ226" s="1"/>
      <c r="XAA226" s="1"/>
      <c r="XAB226" s="1"/>
      <c r="XAC226" s="1"/>
      <c r="XAD226" s="1"/>
      <c r="XAE226" s="1"/>
      <c r="XAF226" s="1"/>
      <c r="XAG226" s="1"/>
      <c r="XAH226" s="1"/>
      <c r="XAI226" s="1"/>
      <c r="XAJ226" s="1"/>
      <c r="XAK226" s="1"/>
      <c r="XAL226" s="1"/>
      <c r="XAM226" s="1"/>
      <c r="XAN226" s="1"/>
      <c r="XAO226" s="1"/>
      <c r="XAP226" s="1"/>
      <c r="XAQ226" s="1"/>
      <c r="XAR226" s="1"/>
      <c r="XAS226" s="1"/>
      <c r="XAT226" s="1"/>
      <c r="XAU226" s="1"/>
      <c r="XAV226" s="1"/>
      <c r="XAW226" s="1"/>
      <c r="XAX226" s="1"/>
      <c r="XAY226" s="1"/>
      <c r="XAZ226" s="1"/>
      <c r="XBA226" s="1"/>
      <c r="XBB226" s="1"/>
      <c r="XBC226" s="1"/>
      <c r="XBD226" s="1"/>
      <c r="XBE226" s="1"/>
      <c r="XBF226" s="1"/>
      <c r="XBG226" s="1"/>
      <c r="XBH226" s="1"/>
      <c r="XBI226" s="1"/>
      <c r="XBJ226" s="1"/>
      <c r="XBK226" s="1"/>
      <c r="XBL226" s="1"/>
      <c r="XBM226" s="1"/>
      <c r="XBN226" s="1"/>
      <c r="XBO226" s="1"/>
      <c r="XBP226" s="1"/>
      <c r="XBQ226" s="1"/>
      <c r="XBR226" s="1"/>
      <c r="XBS226" s="1"/>
      <c r="XBT226" s="1"/>
      <c r="XBU226" s="1"/>
      <c r="XBV226" s="1"/>
      <c r="XBW226" s="1"/>
      <c r="XBX226" s="1"/>
      <c r="XBY226" s="1"/>
      <c r="XBZ226" s="1"/>
      <c r="XCA226" s="1"/>
      <c r="XCB226" s="1"/>
      <c r="XCC226" s="1"/>
      <c r="XCD226" s="1"/>
      <c r="XCE226" s="1"/>
      <c r="XCF226" s="1"/>
      <c r="XCG226" s="1"/>
      <c r="XCH226" s="1"/>
      <c r="XCI226" s="1"/>
      <c r="XCJ226" s="1"/>
      <c r="XCK226" s="1"/>
      <c r="XCL226" s="1"/>
      <c r="XCM226" s="1"/>
      <c r="XCN226" s="1"/>
      <c r="XCO226" s="1"/>
      <c r="XCP226" s="1"/>
      <c r="XCQ226" s="1"/>
      <c r="XCR226" s="1"/>
      <c r="XCS226" s="1"/>
      <c r="XCT226" s="1"/>
      <c r="XCU226" s="1"/>
      <c r="XCV226" s="1"/>
      <c r="XCW226" s="1"/>
      <c r="XCX226" s="1"/>
      <c r="XCY226" s="1"/>
      <c r="XCZ226" s="1"/>
      <c r="XDA226" s="1"/>
      <c r="XDB226" s="1"/>
      <c r="XDC226" s="1"/>
      <c r="XDD226" s="1"/>
      <c r="XDE226" s="1"/>
      <c r="XDF226" s="1"/>
      <c r="XDG226" s="1"/>
      <c r="XDH226" s="1"/>
      <c r="XDI226" s="1"/>
      <c r="XDJ226" s="1"/>
      <c r="XDK226" s="1"/>
      <c r="XDL226" s="1"/>
      <c r="XDM226" s="1"/>
      <c r="XDN226" s="1"/>
      <c r="XDO226" s="1"/>
      <c r="XDP226" s="1"/>
      <c r="XDQ226" s="1"/>
      <c r="XDR226" s="1"/>
      <c r="XDS226" s="1"/>
      <c r="XDT226" s="1"/>
      <c r="XDU226" s="1"/>
      <c r="XDV226" s="1"/>
      <c r="XDW226" s="1"/>
      <c r="XDX226" s="1"/>
      <c r="XDY226" s="1"/>
      <c r="XDZ226" s="1"/>
      <c r="XEA226" s="1"/>
      <c r="XEB226" s="1"/>
      <c r="XEC226" s="1"/>
      <c r="XED226" s="1"/>
      <c r="XEE226" s="1"/>
      <c r="XEF226" s="1"/>
      <c r="XEG226" s="1"/>
      <c r="XEH226" s="1"/>
      <c r="XEI226" s="1"/>
      <c r="XEJ226" s="1"/>
      <c r="XEK226" s="1"/>
      <c r="XEL226" s="1"/>
      <c r="XEM226" s="1"/>
      <c r="XEN226" s="1"/>
      <c r="XEO226" s="1"/>
      <c r="XEP226" s="1"/>
      <c r="XEQ226" s="1"/>
      <c r="XER226" s="1"/>
      <c r="XES226" s="1"/>
      <c r="XET226" s="1"/>
      <c r="XEU226" s="1"/>
      <c r="XEV226" s="1"/>
      <c r="XEW226" s="1"/>
      <c r="XEX226" s="1"/>
      <c r="XEY226" s="1"/>
      <c r="XEZ226" s="1"/>
      <c r="XFA226" s="1"/>
      <c r="XFB226" s="1"/>
      <c r="XFC226" s="1"/>
    </row>
    <row r="227" spans="1:150 16226:16383" s="2" customFormat="1" ht="20.25" customHeight="1" x14ac:dyDescent="0.25">
      <c r="A227" s="143">
        <f t="shared" si="17"/>
        <v>98</v>
      </c>
      <c r="B227" s="144"/>
      <c r="C227" s="62" t="s">
        <v>329</v>
      </c>
      <c r="D227" s="100">
        <v>250</v>
      </c>
      <c r="E227" s="93">
        <f t="shared" si="16"/>
        <v>2691</v>
      </c>
      <c r="F227" s="87" t="s">
        <v>92</v>
      </c>
      <c r="G227" s="87" t="s">
        <v>92</v>
      </c>
      <c r="H227" s="103">
        <v>45856</v>
      </c>
      <c r="I227" s="1"/>
      <c r="J227" s="1"/>
      <c r="K227" s="1"/>
      <c r="L227" s="1"/>
      <c r="M227" s="1"/>
      <c r="N227" s="1"/>
      <c r="O227" s="1"/>
      <c r="P227" s="1"/>
      <c r="Q227" s="1"/>
      <c r="R227" s="1"/>
      <c r="S227" s="1"/>
      <c r="T227" s="21" t="e">
        <f ca="1">U227&amp;""&amp;" to "&amp;""&amp;V227</f>
        <v>#REF!</v>
      </c>
      <c r="U227"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227"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c r="BE227" s="1"/>
      <c r="BF227" s="1"/>
      <c r="BG227" s="1"/>
      <c r="BH227" s="1"/>
      <c r="BI227" s="1"/>
      <c r="BJ227" s="1"/>
      <c r="BK227" s="1"/>
      <c r="BL227" s="1"/>
      <c r="BM227" s="1"/>
      <c r="BN227" s="1"/>
      <c r="BO227" s="1"/>
      <c r="BP227" s="1"/>
      <c r="BQ227" s="1"/>
      <c r="BR227" s="1"/>
      <c r="BS227" s="1"/>
      <c r="BT227" s="1"/>
      <c r="BU227" s="1"/>
      <c r="BV227" s="1"/>
      <c r="BW227" s="1"/>
      <c r="BX227" s="1"/>
      <c r="BY227" s="1"/>
      <c r="BZ227" s="1"/>
      <c r="CA227" s="1"/>
      <c r="CB227" s="1"/>
      <c r="CC227" s="1"/>
      <c r="CD227" s="1"/>
      <c r="CE227" s="1"/>
      <c r="CF227" s="1"/>
      <c r="CG227" s="1"/>
      <c r="CH227" s="1"/>
      <c r="CI227" s="1"/>
      <c r="CJ227" s="1"/>
      <c r="CK227" s="1"/>
      <c r="CL227" s="1"/>
      <c r="CM227" s="1"/>
      <c r="CN227" s="1"/>
      <c r="CO227" s="1"/>
      <c r="CP227" s="1"/>
      <c r="CQ227" s="1"/>
      <c r="CR227" s="1"/>
      <c r="CS227" s="1"/>
      <c r="CT227" s="1"/>
      <c r="CU227" s="1"/>
      <c r="CV227" s="1"/>
      <c r="CW227" s="1"/>
      <c r="CX227" s="1"/>
      <c r="CY227" s="1"/>
      <c r="CZ227" s="1"/>
      <c r="DA227" s="1"/>
      <c r="DB227" s="1"/>
      <c r="DC227" s="1"/>
      <c r="DD227" s="1"/>
      <c r="DE227" s="1"/>
      <c r="DF227" s="1"/>
      <c r="DG227" s="1"/>
      <c r="DH227" s="1"/>
      <c r="DI227" s="1"/>
      <c r="DJ227" s="1"/>
      <c r="DK227" s="1"/>
      <c r="DL227" s="1"/>
      <c r="DM227" s="1"/>
      <c r="DN227" s="1"/>
      <c r="DO227" s="1"/>
      <c r="DP227" s="1"/>
      <c r="DQ227" s="1"/>
      <c r="DR227" s="1"/>
      <c r="DS227" s="1"/>
      <c r="DT227" s="1"/>
      <c r="DU227" s="1"/>
      <c r="DV227" s="1"/>
      <c r="DW227" s="1"/>
      <c r="DX227" s="1"/>
      <c r="DY227" s="1"/>
      <c r="DZ227" s="1"/>
      <c r="EA227" s="1"/>
      <c r="EB227" s="1"/>
      <c r="EC227" s="1"/>
      <c r="ED227" s="1"/>
      <c r="EE227" s="1"/>
      <c r="EF227" s="1"/>
      <c r="EG227" s="1"/>
      <c r="EH227" s="1"/>
      <c r="EI227" s="1"/>
      <c r="EJ227" s="1"/>
      <c r="EK227" s="1"/>
      <c r="EL227" s="1"/>
      <c r="EM227" s="1"/>
      <c r="EN227" s="1"/>
      <c r="EO227" s="1"/>
      <c r="EP227" s="1"/>
      <c r="EQ227" s="1"/>
      <c r="ER227" s="1"/>
      <c r="ES227" s="1"/>
      <c r="ET227" s="1"/>
      <c r="WZB227" s="1"/>
      <c r="WZC227" s="1"/>
      <c r="WZD227" s="1"/>
      <c r="WZE227" s="1"/>
      <c r="WZF227" s="1"/>
      <c r="WZG227" s="1"/>
      <c r="WZH227" s="1"/>
      <c r="WZI227" s="1"/>
      <c r="WZJ227" s="1"/>
      <c r="WZK227" s="1"/>
      <c r="WZL227" s="1"/>
      <c r="WZM227" s="1"/>
      <c r="WZN227" s="1"/>
      <c r="WZO227" s="1"/>
      <c r="WZP227" s="1"/>
      <c r="WZQ227" s="1"/>
      <c r="WZR227" s="1"/>
      <c r="WZS227" s="1"/>
      <c r="WZT227" s="1"/>
      <c r="WZU227" s="1"/>
      <c r="WZV227" s="1"/>
      <c r="WZW227" s="1"/>
      <c r="WZX227" s="1"/>
      <c r="WZY227" s="1"/>
      <c r="WZZ227" s="1"/>
      <c r="XAA227" s="1"/>
      <c r="XAB227" s="1"/>
      <c r="XAC227" s="1"/>
      <c r="XAD227" s="1"/>
      <c r="XAE227" s="1"/>
      <c r="XAF227" s="1"/>
      <c r="XAG227" s="1"/>
      <c r="XAH227" s="1"/>
      <c r="XAI227" s="1"/>
      <c r="XAJ227" s="1"/>
      <c r="XAK227" s="1"/>
      <c r="XAL227" s="1"/>
      <c r="XAM227" s="1"/>
      <c r="XAN227" s="1"/>
      <c r="XAO227" s="1"/>
      <c r="XAP227" s="1"/>
      <c r="XAQ227" s="1"/>
      <c r="XAR227" s="1"/>
      <c r="XAS227" s="1"/>
      <c r="XAT227" s="1"/>
      <c r="XAU227" s="1"/>
      <c r="XAV227" s="1"/>
      <c r="XAW227" s="1"/>
      <c r="XAX227" s="1"/>
      <c r="XAY227" s="1"/>
      <c r="XAZ227" s="1"/>
      <c r="XBA227" s="1"/>
      <c r="XBB227" s="1"/>
      <c r="XBC227" s="1"/>
      <c r="XBD227" s="1"/>
      <c r="XBE227" s="1"/>
      <c r="XBF227" s="1"/>
      <c r="XBG227" s="1"/>
      <c r="XBH227" s="1"/>
      <c r="XBI227" s="1"/>
      <c r="XBJ227" s="1"/>
      <c r="XBK227" s="1"/>
      <c r="XBL227" s="1"/>
      <c r="XBM227" s="1"/>
      <c r="XBN227" s="1"/>
      <c r="XBO227" s="1"/>
      <c r="XBP227" s="1"/>
      <c r="XBQ227" s="1"/>
      <c r="XBR227" s="1"/>
      <c r="XBS227" s="1"/>
      <c r="XBT227" s="1"/>
      <c r="XBU227" s="1"/>
      <c r="XBV227" s="1"/>
      <c r="XBW227" s="1"/>
      <c r="XBX227" s="1"/>
      <c r="XBY227" s="1"/>
      <c r="XBZ227" s="1"/>
      <c r="XCA227" s="1"/>
      <c r="XCB227" s="1"/>
      <c r="XCC227" s="1"/>
      <c r="XCD227" s="1"/>
      <c r="XCE227" s="1"/>
      <c r="XCF227" s="1"/>
      <c r="XCG227" s="1"/>
      <c r="XCH227" s="1"/>
      <c r="XCI227" s="1"/>
      <c r="XCJ227" s="1"/>
      <c r="XCK227" s="1"/>
      <c r="XCL227" s="1"/>
      <c r="XCM227" s="1"/>
      <c r="XCN227" s="1"/>
      <c r="XCO227" s="1"/>
      <c r="XCP227" s="1"/>
      <c r="XCQ227" s="1"/>
      <c r="XCR227" s="1"/>
      <c r="XCS227" s="1"/>
      <c r="XCT227" s="1"/>
      <c r="XCU227" s="1"/>
      <c r="XCV227" s="1"/>
      <c r="XCW227" s="1"/>
      <c r="XCX227" s="1"/>
      <c r="XCY227" s="1"/>
      <c r="XCZ227" s="1"/>
      <c r="XDA227" s="1"/>
      <c r="XDB227" s="1"/>
      <c r="XDC227" s="1"/>
      <c r="XDD227" s="1"/>
      <c r="XDE227" s="1"/>
      <c r="XDF227" s="1"/>
      <c r="XDG227" s="1"/>
      <c r="XDH227" s="1"/>
      <c r="XDI227" s="1"/>
      <c r="XDJ227" s="1"/>
      <c r="XDK227" s="1"/>
      <c r="XDL227" s="1"/>
      <c r="XDM227" s="1"/>
      <c r="XDN227" s="1"/>
      <c r="XDO227" s="1"/>
      <c r="XDP227" s="1"/>
      <c r="XDQ227" s="1"/>
      <c r="XDR227" s="1"/>
      <c r="XDS227" s="1"/>
      <c r="XDT227" s="1"/>
      <c r="XDU227" s="1"/>
      <c r="XDV227" s="1"/>
      <c r="XDW227" s="1"/>
      <c r="XDX227" s="1"/>
      <c r="XDY227" s="1"/>
      <c r="XDZ227" s="1"/>
      <c r="XEA227" s="1"/>
      <c r="XEB227" s="1"/>
      <c r="XEC227" s="1"/>
      <c r="XED227" s="1"/>
      <c r="XEE227" s="1"/>
      <c r="XEF227" s="1"/>
      <c r="XEG227" s="1"/>
      <c r="XEH227" s="1"/>
      <c r="XEI227" s="1"/>
      <c r="XEJ227" s="1"/>
      <c r="XEK227" s="1"/>
      <c r="XEL227" s="1"/>
      <c r="XEM227" s="1"/>
      <c r="XEN227" s="1"/>
      <c r="XEO227" s="1"/>
      <c r="XEP227" s="1"/>
      <c r="XEQ227" s="1"/>
      <c r="XER227" s="1"/>
      <c r="XES227" s="1"/>
      <c r="XET227" s="1"/>
      <c r="XEU227" s="1"/>
      <c r="XEV227" s="1"/>
      <c r="XEW227" s="1"/>
      <c r="XEX227" s="1"/>
      <c r="XEY227" s="1"/>
      <c r="XEZ227" s="1"/>
      <c r="XFA227" s="1"/>
      <c r="XFB227" s="1"/>
      <c r="XFC227" s="1"/>
    </row>
    <row r="228" spans="1:150 16226:16383" s="2" customFormat="1" ht="20.25" customHeight="1" x14ac:dyDescent="0.25">
      <c r="A228" s="143">
        <f t="shared" si="17"/>
        <v>99</v>
      </c>
      <c r="B228" s="144"/>
      <c r="C228" s="62" t="s">
        <v>329</v>
      </c>
      <c r="D228" s="100">
        <v>250</v>
      </c>
      <c r="E228" s="93">
        <f t="shared" si="16"/>
        <v>2691</v>
      </c>
      <c r="F228" s="87" t="s">
        <v>92</v>
      </c>
      <c r="G228" s="87" t="s">
        <v>92</v>
      </c>
      <c r="H228" s="103">
        <v>45856</v>
      </c>
      <c r="I228" s="1"/>
      <c r="J228" s="1"/>
      <c r="K228" s="1"/>
      <c r="L228" s="1"/>
      <c r="M228" s="1"/>
      <c r="N228" s="1"/>
      <c r="O228" s="1"/>
      <c r="P228" s="1"/>
      <c r="Q228" s="1"/>
      <c r="R228" s="1"/>
      <c r="S228" s="1"/>
      <c r="T228" s="21" t="e">
        <f t="shared" ref="T228:T234" ca="1" si="22">U228&amp;""&amp;" to "&amp;""&amp;V228</f>
        <v>#REF!</v>
      </c>
      <c r="U228" s="21" t="e">
        <f ca="1">U227+1</f>
        <v>#REF!</v>
      </c>
      <c r="V228" s="21" t="e">
        <f ca="1">V227+1</f>
        <v>#REF!</v>
      </c>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c r="BE228" s="1"/>
      <c r="BF228" s="1"/>
      <c r="BG228" s="1"/>
      <c r="BH228" s="1"/>
      <c r="BI228" s="1"/>
      <c r="BJ228" s="1"/>
      <c r="BK228" s="1"/>
      <c r="BL228" s="1"/>
      <c r="BM228" s="1"/>
      <c r="BN228" s="1"/>
      <c r="BO228" s="1"/>
      <c r="BP228" s="1"/>
      <c r="BQ228" s="1"/>
      <c r="BR228" s="1"/>
      <c r="BS228" s="1"/>
      <c r="BT228" s="1"/>
      <c r="BU228" s="1"/>
      <c r="BV228" s="1"/>
      <c r="BW228" s="1"/>
      <c r="BX228" s="1"/>
      <c r="BY228" s="1"/>
      <c r="BZ228" s="1"/>
      <c r="CA228" s="1"/>
      <c r="CB228" s="1"/>
      <c r="CC228" s="1"/>
      <c r="CD228" s="1"/>
      <c r="CE228" s="1"/>
      <c r="CF228" s="1"/>
      <c r="CG228" s="1"/>
      <c r="CH228" s="1"/>
      <c r="CI228" s="1"/>
      <c r="CJ228" s="1"/>
      <c r="CK228" s="1"/>
      <c r="CL228" s="1"/>
      <c r="CM228" s="1"/>
      <c r="CN228" s="1"/>
      <c r="CO228" s="1"/>
      <c r="CP228" s="1"/>
      <c r="CQ228" s="1"/>
      <c r="CR228" s="1"/>
      <c r="CS228" s="1"/>
      <c r="CT228" s="1"/>
      <c r="CU228" s="1"/>
      <c r="CV228" s="1"/>
      <c r="CW228" s="1"/>
      <c r="CX228" s="1"/>
      <c r="CY228" s="1"/>
      <c r="CZ228" s="1"/>
      <c r="DA228" s="1"/>
      <c r="DB228" s="1"/>
      <c r="DC228" s="1"/>
      <c r="DD228" s="1"/>
      <c r="DE228" s="1"/>
      <c r="DF228" s="1"/>
      <c r="DG228" s="1"/>
      <c r="DH228" s="1"/>
      <c r="DI228" s="1"/>
      <c r="DJ228" s="1"/>
      <c r="DK228" s="1"/>
      <c r="DL228" s="1"/>
      <c r="DM228" s="1"/>
      <c r="DN228" s="1"/>
      <c r="DO228" s="1"/>
      <c r="DP228" s="1"/>
      <c r="DQ228" s="1"/>
      <c r="DR228" s="1"/>
      <c r="DS228" s="1"/>
      <c r="DT228" s="1"/>
      <c r="DU228" s="1"/>
      <c r="DV228" s="1"/>
      <c r="DW228" s="1"/>
      <c r="DX228" s="1"/>
      <c r="DY228" s="1"/>
      <c r="DZ228" s="1"/>
      <c r="EA228" s="1"/>
      <c r="EB228" s="1"/>
      <c r="EC228" s="1"/>
      <c r="ED228" s="1"/>
      <c r="EE228" s="1"/>
      <c r="EF228" s="1"/>
      <c r="EG228" s="1"/>
      <c r="EH228" s="1"/>
      <c r="EI228" s="1"/>
      <c r="EJ228" s="1"/>
      <c r="EK228" s="1"/>
      <c r="EL228" s="1"/>
      <c r="EM228" s="1"/>
      <c r="EN228" s="1"/>
      <c r="EO228" s="1"/>
      <c r="EP228" s="1"/>
      <c r="EQ228" s="1"/>
      <c r="ER228" s="1"/>
      <c r="ES228" s="1"/>
      <c r="ET228" s="1"/>
      <c r="WZB228" s="1"/>
      <c r="WZC228" s="1"/>
      <c r="WZD228" s="1"/>
      <c r="WZE228" s="1"/>
      <c r="WZF228" s="1"/>
      <c r="WZG228" s="1"/>
      <c r="WZH228" s="1"/>
      <c r="WZI228" s="1"/>
      <c r="WZJ228" s="1"/>
      <c r="WZK228" s="1"/>
      <c r="WZL228" s="1"/>
      <c r="WZM228" s="1"/>
      <c r="WZN228" s="1"/>
      <c r="WZO228" s="1"/>
      <c r="WZP228" s="1"/>
      <c r="WZQ228" s="1"/>
      <c r="WZR228" s="1"/>
      <c r="WZS228" s="1"/>
      <c r="WZT228" s="1"/>
      <c r="WZU228" s="1"/>
      <c r="WZV228" s="1"/>
      <c r="WZW228" s="1"/>
      <c r="WZX228" s="1"/>
      <c r="WZY228" s="1"/>
      <c r="WZZ228" s="1"/>
      <c r="XAA228" s="1"/>
      <c r="XAB228" s="1"/>
      <c r="XAC228" s="1"/>
      <c r="XAD228" s="1"/>
      <c r="XAE228" s="1"/>
      <c r="XAF228" s="1"/>
      <c r="XAG228" s="1"/>
      <c r="XAH228" s="1"/>
      <c r="XAI228" s="1"/>
      <c r="XAJ228" s="1"/>
      <c r="XAK228" s="1"/>
      <c r="XAL228" s="1"/>
      <c r="XAM228" s="1"/>
      <c r="XAN228" s="1"/>
      <c r="XAO228" s="1"/>
      <c r="XAP228" s="1"/>
      <c r="XAQ228" s="1"/>
      <c r="XAR228" s="1"/>
      <c r="XAS228" s="1"/>
      <c r="XAT228" s="1"/>
      <c r="XAU228" s="1"/>
      <c r="XAV228" s="1"/>
      <c r="XAW228" s="1"/>
      <c r="XAX228" s="1"/>
      <c r="XAY228" s="1"/>
      <c r="XAZ228" s="1"/>
      <c r="XBA228" s="1"/>
      <c r="XBB228" s="1"/>
      <c r="XBC228" s="1"/>
      <c r="XBD228" s="1"/>
      <c r="XBE228" s="1"/>
      <c r="XBF228" s="1"/>
      <c r="XBG228" s="1"/>
      <c r="XBH228" s="1"/>
      <c r="XBI228" s="1"/>
      <c r="XBJ228" s="1"/>
      <c r="XBK228" s="1"/>
      <c r="XBL228" s="1"/>
      <c r="XBM228" s="1"/>
      <c r="XBN228" s="1"/>
      <c r="XBO228" s="1"/>
      <c r="XBP228" s="1"/>
      <c r="XBQ228" s="1"/>
      <c r="XBR228" s="1"/>
      <c r="XBS228" s="1"/>
      <c r="XBT228" s="1"/>
      <c r="XBU228" s="1"/>
      <c r="XBV228" s="1"/>
      <c r="XBW228" s="1"/>
      <c r="XBX228" s="1"/>
      <c r="XBY228" s="1"/>
      <c r="XBZ228" s="1"/>
      <c r="XCA228" s="1"/>
      <c r="XCB228" s="1"/>
      <c r="XCC228" s="1"/>
      <c r="XCD228" s="1"/>
      <c r="XCE228" s="1"/>
      <c r="XCF228" s="1"/>
      <c r="XCG228" s="1"/>
      <c r="XCH228" s="1"/>
      <c r="XCI228" s="1"/>
      <c r="XCJ228" s="1"/>
      <c r="XCK228" s="1"/>
      <c r="XCL228" s="1"/>
      <c r="XCM228" s="1"/>
      <c r="XCN228" s="1"/>
      <c r="XCO228" s="1"/>
      <c r="XCP228" s="1"/>
      <c r="XCQ228" s="1"/>
      <c r="XCR228" s="1"/>
      <c r="XCS228" s="1"/>
      <c r="XCT228" s="1"/>
      <c r="XCU228" s="1"/>
      <c r="XCV228" s="1"/>
      <c r="XCW228" s="1"/>
      <c r="XCX228" s="1"/>
      <c r="XCY228" s="1"/>
      <c r="XCZ228" s="1"/>
      <c r="XDA228" s="1"/>
      <c r="XDB228" s="1"/>
      <c r="XDC228" s="1"/>
      <c r="XDD228" s="1"/>
      <c r="XDE228" s="1"/>
      <c r="XDF228" s="1"/>
      <c r="XDG228" s="1"/>
      <c r="XDH228" s="1"/>
      <c r="XDI228" s="1"/>
      <c r="XDJ228" s="1"/>
      <c r="XDK228" s="1"/>
      <c r="XDL228" s="1"/>
      <c r="XDM228" s="1"/>
      <c r="XDN228" s="1"/>
      <c r="XDO228" s="1"/>
      <c r="XDP228" s="1"/>
      <c r="XDQ228" s="1"/>
      <c r="XDR228" s="1"/>
      <c r="XDS228" s="1"/>
      <c r="XDT228" s="1"/>
      <c r="XDU228" s="1"/>
      <c r="XDV228" s="1"/>
      <c r="XDW228" s="1"/>
      <c r="XDX228" s="1"/>
      <c r="XDY228" s="1"/>
      <c r="XDZ228" s="1"/>
      <c r="XEA228" s="1"/>
      <c r="XEB228" s="1"/>
      <c r="XEC228" s="1"/>
      <c r="XED228" s="1"/>
      <c r="XEE228" s="1"/>
      <c r="XEF228" s="1"/>
      <c r="XEG228" s="1"/>
      <c r="XEH228" s="1"/>
      <c r="XEI228" s="1"/>
      <c r="XEJ228" s="1"/>
      <c r="XEK228" s="1"/>
      <c r="XEL228" s="1"/>
      <c r="XEM228" s="1"/>
      <c r="XEN228" s="1"/>
      <c r="XEO228" s="1"/>
      <c r="XEP228" s="1"/>
      <c r="XEQ228" s="1"/>
      <c r="XER228" s="1"/>
      <c r="XES228" s="1"/>
      <c r="XET228" s="1"/>
      <c r="XEU228" s="1"/>
      <c r="XEV228" s="1"/>
      <c r="XEW228" s="1"/>
      <c r="XEX228" s="1"/>
      <c r="XEY228" s="1"/>
      <c r="XEZ228" s="1"/>
      <c r="XFA228" s="1"/>
      <c r="XFB228" s="1"/>
      <c r="XFC228" s="1"/>
    </row>
    <row r="229" spans="1:150 16226:16383" s="2" customFormat="1" ht="20.25" customHeight="1" x14ac:dyDescent="0.25">
      <c r="A229" s="143">
        <f t="shared" si="17"/>
        <v>100</v>
      </c>
      <c r="B229" s="144"/>
      <c r="C229" s="62" t="s">
        <v>329</v>
      </c>
      <c r="D229" s="100">
        <v>250</v>
      </c>
      <c r="E229" s="93">
        <f t="shared" si="16"/>
        <v>2691</v>
      </c>
      <c r="F229" s="87" t="s">
        <v>92</v>
      </c>
      <c r="G229" s="87" t="s">
        <v>92</v>
      </c>
      <c r="H229" s="103">
        <v>45856</v>
      </c>
      <c r="I229" s="1"/>
      <c r="J229" s="1"/>
      <c r="K229" s="1"/>
      <c r="L229" s="1"/>
      <c r="M229" s="1"/>
      <c r="N229" s="1"/>
      <c r="O229" s="1"/>
      <c r="P229" s="1"/>
      <c r="Q229" s="1"/>
      <c r="R229" s="1"/>
      <c r="S229" s="1"/>
      <c r="T229" s="21" t="e">
        <f t="shared" ca="1" si="22"/>
        <v>#REF!</v>
      </c>
      <c r="U229" s="21" t="e">
        <f t="shared" ref="U229:V234" ca="1" si="23">U228+1</f>
        <v>#REF!</v>
      </c>
      <c r="V229" s="21" t="e">
        <f t="shared" ca="1" si="23"/>
        <v>#REF!</v>
      </c>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c r="BE229" s="1"/>
      <c r="BF229" s="1"/>
      <c r="BG229" s="1"/>
      <c r="BH229" s="1"/>
      <c r="BI229" s="1"/>
      <c r="BJ229" s="1"/>
      <c r="BK229" s="1"/>
      <c r="BL229" s="1"/>
      <c r="BM229" s="1"/>
      <c r="BN229" s="1"/>
      <c r="BO229" s="1"/>
      <c r="BP229" s="1"/>
      <c r="BQ229" s="1"/>
      <c r="BR229" s="1"/>
      <c r="BS229" s="1"/>
      <c r="BT229" s="1"/>
      <c r="BU229" s="1"/>
      <c r="BV229" s="1"/>
      <c r="BW229" s="1"/>
      <c r="BX229" s="1"/>
      <c r="BY229" s="1"/>
      <c r="BZ229" s="1"/>
      <c r="CA229" s="1"/>
      <c r="CB229" s="1"/>
      <c r="CC229" s="1"/>
      <c r="CD229" s="1"/>
      <c r="CE229" s="1"/>
      <c r="CF229" s="1"/>
      <c r="CG229" s="1"/>
      <c r="CH229" s="1"/>
      <c r="CI229" s="1"/>
      <c r="CJ229" s="1"/>
      <c r="CK229" s="1"/>
      <c r="CL229" s="1"/>
      <c r="CM229" s="1"/>
      <c r="CN229" s="1"/>
      <c r="CO229" s="1"/>
      <c r="CP229" s="1"/>
      <c r="CQ229" s="1"/>
      <c r="CR229" s="1"/>
      <c r="CS229" s="1"/>
      <c r="CT229" s="1"/>
      <c r="CU229" s="1"/>
      <c r="CV229" s="1"/>
      <c r="CW229" s="1"/>
      <c r="CX229" s="1"/>
      <c r="CY229" s="1"/>
      <c r="CZ229" s="1"/>
      <c r="DA229" s="1"/>
      <c r="DB229" s="1"/>
      <c r="DC229" s="1"/>
      <c r="DD229" s="1"/>
      <c r="DE229" s="1"/>
      <c r="DF229" s="1"/>
      <c r="DG229" s="1"/>
      <c r="DH229" s="1"/>
      <c r="DI229" s="1"/>
      <c r="DJ229" s="1"/>
      <c r="DK229" s="1"/>
      <c r="DL229" s="1"/>
      <c r="DM229" s="1"/>
      <c r="DN229" s="1"/>
      <c r="DO229" s="1"/>
      <c r="DP229" s="1"/>
      <c r="DQ229" s="1"/>
      <c r="DR229" s="1"/>
      <c r="DS229" s="1"/>
      <c r="DT229" s="1"/>
      <c r="DU229" s="1"/>
      <c r="DV229" s="1"/>
      <c r="DW229" s="1"/>
      <c r="DX229" s="1"/>
      <c r="DY229" s="1"/>
      <c r="DZ229" s="1"/>
      <c r="EA229" s="1"/>
      <c r="EB229" s="1"/>
      <c r="EC229" s="1"/>
      <c r="ED229" s="1"/>
      <c r="EE229" s="1"/>
      <c r="EF229" s="1"/>
      <c r="EG229" s="1"/>
      <c r="EH229" s="1"/>
      <c r="EI229" s="1"/>
      <c r="EJ229" s="1"/>
      <c r="EK229" s="1"/>
      <c r="EL229" s="1"/>
      <c r="EM229" s="1"/>
      <c r="EN229" s="1"/>
      <c r="EO229" s="1"/>
      <c r="EP229" s="1"/>
      <c r="EQ229" s="1"/>
      <c r="ER229" s="1"/>
      <c r="ES229" s="1"/>
      <c r="ET229" s="1"/>
      <c r="WZB229" s="1"/>
      <c r="WZC229" s="1"/>
      <c r="WZD229" s="1"/>
      <c r="WZE229" s="1"/>
      <c r="WZF229" s="1"/>
      <c r="WZG229" s="1"/>
      <c r="WZH229" s="1"/>
      <c r="WZI229" s="1"/>
      <c r="WZJ229" s="1"/>
      <c r="WZK229" s="1"/>
      <c r="WZL229" s="1"/>
      <c r="WZM229" s="1"/>
      <c r="WZN229" s="1"/>
      <c r="WZO229" s="1"/>
      <c r="WZP229" s="1"/>
      <c r="WZQ229" s="1"/>
      <c r="WZR229" s="1"/>
      <c r="WZS229" s="1"/>
      <c r="WZT229" s="1"/>
      <c r="WZU229" s="1"/>
      <c r="WZV229" s="1"/>
      <c r="WZW229" s="1"/>
      <c r="WZX229" s="1"/>
      <c r="WZY229" s="1"/>
      <c r="WZZ229" s="1"/>
      <c r="XAA229" s="1"/>
      <c r="XAB229" s="1"/>
      <c r="XAC229" s="1"/>
      <c r="XAD229" s="1"/>
      <c r="XAE229" s="1"/>
      <c r="XAF229" s="1"/>
      <c r="XAG229" s="1"/>
      <c r="XAH229" s="1"/>
      <c r="XAI229" s="1"/>
      <c r="XAJ229" s="1"/>
      <c r="XAK229" s="1"/>
      <c r="XAL229" s="1"/>
      <c r="XAM229" s="1"/>
      <c r="XAN229" s="1"/>
      <c r="XAO229" s="1"/>
      <c r="XAP229" s="1"/>
      <c r="XAQ229" s="1"/>
      <c r="XAR229" s="1"/>
      <c r="XAS229" s="1"/>
      <c r="XAT229" s="1"/>
      <c r="XAU229" s="1"/>
      <c r="XAV229" s="1"/>
      <c r="XAW229" s="1"/>
      <c r="XAX229" s="1"/>
      <c r="XAY229" s="1"/>
      <c r="XAZ229" s="1"/>
      <c r="XBA229" s="1"/>
      <c r="XBB229" s="1"/>
      <c r="XBC229" s="1"/>
      <c r="XBD229" s="1"/>
      <c r="XBE229" s="1"/>
      <c r="XBF229" s="1"/>
      <c r="XBG229" s="1"/>
      <c r="XBH229" s="1"/>
      <c r="XBI229" s="1"/>
      <c r="XBJ229" s="1"/>
      <c r="XBK229" s="1"/>
      <c r="XBL229" s="1"/>
      <c r="XBM229" s="1"/>
      <c r="XBN229" s="1"/>
      <c r="XBO229" s="1"/>
      <c r="XBP229" s="1"/>
      <c r="XBQ229" s="1"/>
      <c r="XBR229" s="1"/>
      <c r="XBS229" s="1"/>
      <c r="XBT229" s="1"/>
      <c r="XBU229" s="1"/>
      <c r="XBV229" s="1"/>
      <c r="XBW229" s="1"/>
      <c r="XBX229" s="1"/>
      <c r="XBY229" s="1"/>
      <c r="XBZ229" s="1"/>
      <c r="XCA229" s="1"/>
      <c r="XCB229" s="1"/>
      <c r="XCC229" s="1"/>
      <c r="XCD229" s="1"/>
      <c r="XCE229" s="1"/>
      <c r="XCF229" s="1"/>
      <c r="XCG229" s="1"/>
      <c r="XCH229" s="1"/>
      <c r="XCI229" s="1"/>
      <c r="XCJ229" s="1"/>
      <c r="XCK229" s="1"/>
      <c r="XCL229" s="1"/>
      <c r="XCM229" s="1"/>
      <c r="XCN229" s="1"/>
      <c r="XCO229" s="1"/>
      <c r="XCP229" s="1"/>
      <c r="XCQ229" s="1"/>
      <c r="XCR229" s="1"/>
      <c r="XCS229" s="1"/>
      <c r="XCT229" s="1"/>
      <c r="XCU229" s="1"/>
      <c r="XCV229" s="1"/>
      <c r="XCW229" s="1"/>
      <c r="XCX229" s="1"/>
      <c r="XCY229" s="1"/>
      <c r="XCZ229" s="1"/>
      <c r="XDA229" s="1"/>
      <c r="XDB229" s="1"/>
      <c r="XDC229" s="1"/>
      <c r="XDD229" s="1"/>
      <c r="XDE229" s="1"/>
      <c r="XDF229" s="1"/>
      <c r="XDG229" s="1"/>
      <c r="XDH229" s="1"/>
      <c r="XDI229" s="1"/>
      <c r="XDJ229" s="1"/>
      <c r="XDK229" s="1"/>
      <c r="XDL229" s="1"/>
      <c r="XDM229" s="1"/>
      <c r="XDN229" s="1"/>
      <c r="XDO229" s="1"/>
      <c r="XDP229" s="1"/>
      <c r="XDQ229" s="1"/>
      <c r="XDR229" s="1"/>
      <c r="XDS229" s="1"/>
      <c r="XDT229" s="1"/>
      <c r="XDU229" s="1"/>
      <c r="XDV229" s="1"/>
      <c r="XDW229" s="1"/>
      <c r="XDX229" s="1"/>
      <c r="XDY229" s="1"/>
      <c r="XDZ229" s="1"/>
      <c r="XEA229" s="1"/>
      <c r="XEB229" s="1"/>
      <c r="XEC229" s="1"/>
      <c r="XED229" s="1"/>
      <c r="XEE229" s="1"/>
      <c r="XEF229" s="1"/>
      <c r="XEG229" s="1"/>
      <c r="XEH229" s="1"/>
      <c r="XEI229" s="1"/>
      <c r="XEJ229" s="1"/>
      <c r="XEK229" s="1"/>
      <c r="XEL229" s="1"/>
      <c r="XEM229" s="1"/>
      <c r="XEN229" s="1"/>
      <c r="XEO229" s="1"/>
      <c r="XEP229" s="1"/>
      <c r="XEQ229" s="1"/>
      <c r="XER229" s="1"/>
      <c r="XES229" s="1"/>
      <c r="XET229" s="1"/>
      <c r="XEU229" s="1"/>
      <c r="XEV229" s="1"/>
      <c r="XEW229" s="1"/>
      <c r="XEX229" s="1"/>
      <c r="XEY229" s="1"/>
      <c r="XEZ229" s="1"/>
      <c r="XFA229" s="1"/>
      <c r="XFB229" s="1"/>
      <c r="XFC229" s="1"/>
    </row>
    <row r="230" spans="1:150 16226:16383" s="2" customFormat="1" ht="20.25" customHeight="1" x14ac:dyDescent="0.25">
      <c r="A230" s="143">
        <f t="shared" si="17"/>
        <v>101</v>
      </c>
      <c r="B230" s="144"/>
      <c r="C230" s="62" t="s">
        <v>329</v>
      </c>
      <c r="D230" s="100">
        <v>250</v>
      </c>
      <c r="E230" s="93">
        <f t="shared" si="16"/>
        <v>2691</v>
      </c>
      <c r="F230" s="87" t="s">
        <v>92</v>
      </c>
      <c r="G230" s="87" t="s">
        <v>92</v>
      </c>
      <c r="H230" s="103">
        <v>45856</v>
      </c>
      <c r="I230" s="1"/>
      <c r="J230" s="1"/>
      <c r="K230" s="1"/>
      <c r="L230" s="1"/>
      <c r="M230" s="1"/>
      <c r="N230" s="1"/>
      <c r="O230" s="1"/>
      <c r="P230" s="1"/>
      <c r="Q230" s="1"/>
      <c r="R230" s="1"/>
      <c r="S230" s="1"/>
      <c r="T230" s="21" t="e">
        <f t="shared" ca="1" si="22"/>
        <v>#REF!</v>
      </c>
      <c r="U230" s="21" t="e">
        <f t="shared" ca="1" si="23"/>
        <v>#REF!</v>
      </c>
      <c r="V230" s="21" t="e">
        <f t="shared" ca="1" si="23"/>
        <v>#REF!</v>
      </c>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c r="BE230" s="1"/>
      <c r="BF230" s="1"/>
      <c r="BG230" s="1"/>
      <c r="BH230" s="1"/>
      <c r="BI230" s="1"/>
      <c r="BJ230" s="1"/>
      <c r="BK230" s="1"/>
      <c r="BL230" s="1"/>
      <c r="BM230" s="1"/>
      <c r="BN230" s="1"/>
      <c r="BO230" s="1"/>
      <c r="BP230" s="1"/>
      <c r="BQ230" s="1"/>
      <c r="BR230" s="1"/>
      <c r="BS230" s="1"/>
      <c r="BT230" s="1"/>
      <c r="BU230" s="1"/>
      <c r="BV230" s="1"/>
      <c r="BW230" s="1"/>
      <c r="BX230" s="1"/>
      <c r="BY230" s="1"/>
      <c r="BZ230" s="1"/>
      <c r="CA230" s="1"/>
      <c r="CB230" s="1"/>
      <c r="CC230" s="1"/>
      <c r="CD230" s="1"/>
      <c r="CE230" s="1"/>
      <c r="CF230" s="1"/>
      <c r="CG230" s="1"/>
      <c r="CH230" s="1"/>
      <c r="CI230" s="1"/>
      <c r="CJ230" s="1"/>
      <c r="CK230" s="1"/>
      <c r="CL230" s="1"/>
      <c r="CM230" s="1"/>
      <c r="CN230" s="1"/>
      <c r="CO230" s="1"/>
      <c r="CP230" s="1"/>
      <c r="CQ230" s="1"/>
      <c r="CR230" s="1"/>
      <c r="CS230" s="1"/>
      <c r="CT230" s="1"/>
      <c r="CU230" s="1"/>
      <c r="CV230" s="1"/>
      <c r="CW230" s="1"/>
      <c r="CX230" s="1"/>
      <c r="CY230" s="1"/>
      <c r="CZ230" s="1"/>
      <c r="DA230" s="1"/>
      <c r="DB230" s="1"/>
      <c r="DC230" s="1"/>
      <c r="DD230" s="1"/>
      <c r="DE230" s="1"/>
      <c r="DF230" s="1"/>
      <c r="DG230" s="1"/>
      <c r="DH230" s="1"/>
      <c r="DI230" s="1"/>
      <c r="DJ230" s="1"/>
      <c r="DK230" s="1"/>
      <c r="DL230" s="1"/>
      <c r="DM230" s="1"/>
      <c r="DN230" s="1"/>
      <c r="DO230" s="1"/>
      <c r="DP230" s="1"/>
      <c r="DQ230" s="1"/>
      <c r="DR230" s="1"/>
      <c r="DS230" s="1"/>
      <c r="DT230" s="1"/>
      <c r="DU230" s="1"/>
      <c r="DV230" s="1"/>
      <c r="DW230" s="1"/>
      <c r="DX230" s="1"/>
      <c r="DY230" s="1"/>
      <c r="DZ230" s="1"/>
      <c r="EA230" s="1"/>
      <c r="EB230" s="1"/>
      <c r="EC230" s="1"/>
      <c r="ED230" s="1"/>
      <c r="EE230" s="1"/>
      <c r="EF230" s="1"/>
      <c r="EG230" s="1"/>
      <c r="EH230" s="1"/>
      <c r="EI230" s="1"/>
      <c r="EJ230" s="1"/>
      <c r="EK230" s="1"/>
      <c r="EL230" s="1"/>
      <c r="EM230" s="1"/>
      <c r="EN230" s="1"/>
      <c r="EO230" s="1"/>
      <c r="EP230" s="1"/>
      <c r="EQ230" s="1"/>
      <c r="ER230" s="1"/>
      <c r="ES230" s="1"/>
      <c r="ET230" s="1"/>
      <c r="WZB230" s="1"/>
      <c r="WZC230" s="1"/>
      <c r="WZD230" s="1"/>
      <c r="WZE230" s="1"/>
      <c r="WZF230" s="1"/>
      <c r="WZG230" s="1"/>
      <c r="WZH230" s="1"/>
      <c r="WZI230" s="1"/>
      <c r="WZJ230" s="1"/>
      <c r="WZK230" s="1"/>
      <c r="WZL230" s="1"/>
      <c r="WZM230" s="1"/>
      <c r="WZN230" s="1"/>
      <c r="WZO230" s="1"/>
      <c r="WZP230" s="1"/>
      <c r="WZQ230" s="1"/>
      <c r="WZR230" s="1"/>
      <c r="WZS230" s="1"/>
      <c r="WZT230" s="1"/>
      <c r="WZU230" s="1"/>
      <c r="WZV230" s="1"/>
      <c r="WZW230" s="1"/>
      <c r="WZX230" s="1"/>
      <c r="WZY230" s="1"/>
      <c r="WZZ230" s="1"/>
      <c r="XAA230" s="1"/>
      <c r="XAB230" s="1"/>
      <c r="XAC230" s="1"/>
      <c r="XAD230" s="1"/>
      <c r="XAE230" s="1"/>
      <c r="XAF230" s="1"/>
      <c r="XAG230" s="1"/>
      <c r="XAH230" s="1"/>
      <c r="XAI230" s="1"/>
      <c r="XAJ230" s="1"/>
      <c r="XAK230" s="1"/>
      <c r="XAL230" s="1"/>
      <c r="XAM230" s="1"/>
      <c r="XAN230" s="1"/>
      <c r="XAO230" s="1"/>
      <c r="XAP230" s="1"/>
      <c r="XAQ230" s="1"/>
      <c r="XAR230" s="1"/>
      <c r="XAS230" s="1"/>
      <c r="XAT230" s="1"/>
      <c r="XAU230" s="1"/>
      <c r="XAV230" s="1"/>
      <c r="XAW230" s="1"/>
      <c r="XAX230" s="1"/>
      <c r="XAY230" s="1"/>
      <c r="XAZ230" s="1"/>
      <c r="XBA230" s="1"/>
      <c r="XBB230" s="1"/>
      <c r="XBC230" s="1"/>
      <c r="XBD230" s="1"/>
      <c r="XBE230" s="1"/>
      <c r="XBF230" s="1"/>
      <c r="XBG230" s="1"/>
      <c r="XBH230" s="1"/>
      <c r="XBI230" s="1"/>
      <c r="XBJ230" s="1"/>
      <c r="XBK230" s="1"/>
      <c r="XBL230" s="1"/>
      <c r="XBM230" s="1"/>
      <c r="XBN230" s="1"/>
      <c r="XBO230" s="1"/>
      <c r="XBP230" s="1"/>
      <c r="XBQ230" s="1"/>
      <c r="XBR230" s="1"/>
      <c r="XBS230" s="1"/>
      <c r="XBT230" s="1"/>
      <c r="XBU230" s="1"/>
      <c r="XBV230" s="1"/>
      <c r="XBW230" s="1"/>
      <c r="XBX230" s="1"/>
      <c r="XBY230" s="1"/>
      <c r="XBZ230" s="1"/>
      <c r="XCA230" s="1"/>
      <c r="XCB230" s="1"/>
      <c r="XCC230" s="1"/>
      <c r="XCD230" s="1"/>
      <c r="XCE230" s="1"/>
      <c r="XCF230" s="1"/>
      <c r="XCG230" s="1"/>
      <c r="XCH230" s="1"/>
      <c r="XCI230" s="1"/>
      <c r="XCJ230" s="1"/>
      <c r="XCK230" s="1"/>
      <c r="XCL230" s="1"/>
      <c r="XCM230" s="1"/>
      <c r="XCN230" s="1"/>
      <c r="XCO230" s="1"/>
      <c r="XCP230" s="1"/>
      <c r="XCQ230" s="1"/>
      <c r="XCR230" s="1"/>
      <c r="XCS230" s="1"/>
      <c r="XCT230" s="1"/>
      <c r="XCU230" s="1"/>
      <c r="XCV230" s="1"/>
      <c r="XCW230" s="1"/>
      <c r="XCX230" s="1"/>
      <c r="XCY230" s="1"/>
      <c r="XCZ230" s="1"/>
      <c r="XDA230" s="1"/>
      <c r="XDB230" s="1"/>
      <c r="XDC230" s="1"/>
      <c r="XDD230" s="1"/>
      <c r="XDE230" s="1"/>
      <c r="XDF230" s="1"/>
      <c r="XDG230" s="1"/>
      <c r="XDH230" s="1"/>
      <c r="XDI230" s="1"/>
      <c r="XDJ230" s="1"/>
      <c r="XDK230" s="1"/>
      <c r="XDL230" s="1"/>
      <c r="XDM230" s="1"/>
      <c r="XDN230" s="1"/>
      <c r="XDO230" s="1"/>
      <c r="XDP230" s="1"/>
      <c r="XDQ230" s="1"/>
      <c r="XDR230" s="1"/>
      <c r="XDS230" s="1"/>
      <c r="XDT230" s="1"/>
      <c r="XDU230" s="1"/>
      <c r="XDV230" s="1"/>
      <c r="XDW230" s="1"/>
      <c r="XDX230" s="1"/>
      <c r="XDY230" s="1"/>
      <c r="XDZ230" s="1"/>
      <c r="XEA230" s="1"/>
      <c r="XEB230" s="1"/>
      <c r="XEC230" s="1"/>
      <c r="XED230" s="1"/>
      <c r="XEE230" s="1"/>
      <c r="XEF230" s="1"/>
      <c r="XEG230" s="1"/>
      <c r="XEH230" s="1"/>
      <c r="XEI230" s="1"/>
      <c r="XEJ230" s="1"/>
      <c r="XEK230" s="1"/>
      <c r="XEL230" s="1"/>
      <c r="XEM230" s="1"/>
      <c r="XEN230" s="1"/>
      <c r="XEO230" s="1"/>
      <c r="XEP230" s="1"/>
      <c r="XEQ230" s="1"/>
      <c r="XER230" s="1"/>
      <c r="XES230" s="1"/>
      <c r="XET230" s="1"/>
      <c r="XEU230" s="1"/>
      <c r="XEV230" s="1"/>
      <c r="XEW230" s="1"/>
      <c r="XEX230" s="1"/>
      <c r="XEY230" s="1"/>
      <c r="XEZ230" s="1"/>
      <c r="XFA230" s="1"/>
      <c r="XFB230" s="1"/>
      <c r="XFC230" s="1"/>
    </row>
    <row r="231" spans="1:150 16226:16383" s="2" customFormat="1" ht="20.25" customHeight="1" x14ac:dyDescent="0.25">
      <c r="A231" s="143">
        <f t="shared" si="17"/>
        <v>102</v>
      </c>
      <c r="B231" s="144"/>
      <c r="C231" s="62" t="s">
        <v>329</v>
      </c>
      <c r="D231" s="100">
        <v>250</v>
      </c>
      <c r="E231" s="93">
        <f t="shared" si="16"/>
        <v>2691</v>
      </c>
      <c r="F231" s="87" t="s">
        <v>92</v>
      </c>
      <c r="G231" s="87" t="s">
        <v>92</v>
      </c>
      <c r="H231" s="103">
        <v>45856</v>
      </c>
      <c r="I231" s="1"/>
      <c r="J231" s="1"/>
      <c r="K231" s="1"/>
      <c r="L231" s="1"/>
      <c r="M231" s="1"/>
      <c r="N231" s="1"/>
      <c r="O231" s="1"/>
      <c r="P231" s="1"/>
      <c r="Q231" s="1"/>
      <c r="R231" s="1"/>
      <c r="S231" s="1"/>
      <c r="T231" s="21" t="e">
        <f t="shared" ca="1" si="22"/>
        <v>#REF!</v>
      </c>
      <c r="U231" s="21" t="e">
        <f t="shared" ca="1" si="23"/>
        <v>#REF!</v>
      </c>
      <c r="V231" s="21" t="e">
        <f t="shared" ca="1" si="23"/>
        <v>#REF!</v>
      </c>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c r="BE231" s="1"/>
      <c r="BF231" s="1"/>
      <c r="BG231" s="1"/>
      <c r="BH231" s="1"/>
      <c r="BI231" s="1"/>
      <c r="BJ231" s="1"/>
      <c r="BK231" s="1"/>
      <c r="BL231" s="1"/>
      <c r="BM231" s="1"/>
      <c r="BN231" s="1"/>
      <c r="BO231" s="1"/>
      <c r="BP231" s="1"/>
      <c r="BQ231" s="1"/>
      <c r="BR231" s="1"/>
      <c r="BS231" s="1"/>
      <c r="BT231" s="1"/>
      <c r="BU231" s="1"/>
      <c r="BV231" s="1"/>
      <c r="BW231" s="1"/>
      <c r="BX231" s="1"/>
      <c r="BY231" s="1"/>
      <c r="BZ231" s="1"/>
      <c r="CA231" s="1"/>
      <c r="CB231" s="1"/>
      <c r="CC231" s="1"/>
      <c r="CD231" s="1"/>
      <c r="CE231" s="1"/>
      <c r="CF231" s="1"/>
      <c r="CG231" s="1"/>
      <c r="CH231" s="1"/>
      <c r="CI231" s="1"/>
      <c r="CJ231" s="1"/>
      <c r="CK231" s="1"/>
      <c r="CL231" s="1"/>
      <c r="CM231" s="1"/>
      <c r="CN231" s="1"/>
      <c r="CO231" s="1"/>
      <c r="CP231" s="1"/>
      <c r="CQ231" s="1"/>
      <c r="CR231" s="1"/>
      <c r="CS231" s="1"/>
      <c r="CT231" s="1"/>
      <c r="CU231" s="1"/>
      <c r="CV231" s="1"/>
      <c r="CW231" s="1"/>
      <c r="CX231" s="1"/>
      <c r="CY231" s="1"/>
      <c r="CZ231" s="1"/>
      <c r="DA231" s="1"/>
      <c r="DB231" s="1"/>
      <c r="DC231" s="1"/>
      <c r="DD231" s="1"/>
      <c r="DE231" s="1"/>
      <c r="DF231" s="1"/>
      <c r="DG231" s="1"/>
      <c r="DH231" s="1"/>
      <c r="DI231" s="1"/>
      <c r="DJ231" s="1"/>
      <c r="DK231" s="1"/>
      <c r="DL231" s="1"/>
      <c r="DM231" s="1"/>
      <c r="DN231" s="1"/>
      <c r="DO231" s="1"/>
      <c r="DP231" s="1"/>
      <c r="DQ231" s="1"/>
      <c r="DR231" s="1"/>
      <c r="DS231" s="1"/>
      <c r="DT231" s="1"/>
      <c r="DU231" s="1"/>
      <c r="DV231" s="1"/>
      <c r="DW231" s="1"/>
      <c r="DX231" s="1"/>
      <c r="DY231" s="1"/>
      <c r="DZ231" s="1"/>
      <c r="EA231" s="1"/>
      <c r="EB231" s="1"/>
      <c r="EC231" s="1"/>
      <c r="ED231" s="1"/>
      <c r="EE231" s="1"/>
      <c r="EF231" s="1"/>
      <c r="EG231" s="1"/>
      <c r="EH231" s="1"/>
      <c r="EI231" s="1"/>
      <c r="EJ231" s="1"/>
      <c r="EK231" s="1"/>
      <c r="EL231" s="1"/>
      <c r="EM231" s="1"/>
      <c r="EN231" s="1"/>
      <c r="EO231" s="1"/>
      <c r="EP231" s="1"/>
      <c r="EQ231" s="1"/>
      <c r="ER231" s="1"/>
      <c r="ES231" s="1"/>
      <c r="ET231" s="1"/>
      <c r="WZB231" s="1"/>
      <c r="WZC231" s="1"/>
      <c r="WZD231" s="1"/>
      <c r="WZE231" s="1"/>
      <c r="WZF231" s="1"/>
      <c r="WZG231" s="1"/>
      <c r="WZH231" s="1"/>
      <c r="WZI231" s="1"/>
      <c r="WZJ231" s="1"/>
      <c r="WZK231" s="1"/>
      <c r="WZL231" s="1"/>
      <c r="WZM231" s="1"/>
      <c r="WZN231" s="1"/>
      <c r="WZO231" s="1"/>
      <c r="WZP231" s="1"/>
      <c r="WZQ231" s="1"/>
      <c r="WZR231" s="1"/>
      <c r="WZS231" s="1"/>
      <c r="WZT231" s="1"/>
      <c r="WZU231" s="1"/>
      <c r="WZV231" s="1"/>
      <c r="WZW231" s="1"/>
      <c r="WZX231" s="1"/>
      <c r="WZY231" s="1"/>
      <c r="WZZ231" s="1"/>
      <c r="XAA231" s="1"/>
      <c r="XAB231" s="1"/>
      <c r="XAC231" s="1"/>
      <c r="XAD231" s="1"/>
      <c r="XAE231" s="1"/>
      <c r="XAF231" s="1"/>
      <c r="XAG231" s="1"/>
      <c r="XAH231" s="1"/>
      <c r="XAI231" s="1"/>
      <c r="XAJ231" s="1"/>
      <c r="XAK231" s="1"/>
      <c r="XAL231" s="1"/>
      <c r="XAM231" s="1"/>
      <c r="XAN231" s="1"/>
      <c r="XAO231" s="1"/>
      <c r="XAP231" s="1"/>
      <c r="XAQ231" s="1"/>
      <c r="XAR231" s="1"/>
      <c r="XAS231" s="1"/>
      <c r="XAT231" s="1"/>
      <c r="XAU231" s="1"/>
      <c r="XAV231" s="1"/>
      <c r="XAW231" s="1"/>
      <c r="XAX231" s="1"/>
      <c r="XAY231" s="1"/>
      <c r="XAZ231" s="1"/>
      <c r="XBA231" s="1"/>
      <c r="XBB231" s="1"/>
      <c r="XBC231" s="1"/>
      <c r="XBD231" s="1"/>
      <c r="XBE231" s="1"/>
      <c r="XBF231" s="1"/>
      <c r="XBG231" s="1"/>
      <c r="XBH231" s="1"/>
      <c r="XBI231" s="1"/>
      <c r="XBJ231" s="1"/>
      <c r="XBK231" s="1"/>
      <c r="XBL231" s="1"/>
      <c r="XBM231" s="1"/>
      <c r="XBN231" s="1"/>
      <c r="XBO231" s="1"/>
      <c r="XBP231" s="1"/>
      <c r="XBQ231" s="1"/>
      <c r="XBR231" s="1"/>
      <c r="XBS231" s="1"/>
      <c r="XBT231" s="1"/>
      <c r="XBU231" s="1"/>
      <c r="XBV231" s="1"/>
      <c r="XBW231" s="1"/>
      <c r="XBX231" s="1"/>
      <c r="XBY231" s="1"/>
      <c r="XBZ231" s="1"/>
      <c r="XCA231" s="1"/>
      <c r="XCB231" s="1"/>
      <c r="XCC231" s="1"/>
      <c r="XCD231" s="1"/>
      <c r="XCE231" s="1"/>
      <c r="XCF231" s="1"/>
      <c r="XCG231" s="1"/>
      <c r="XCH231" s="1"/>
      <c r="XCI231" s="1"/>
      <c r="XCJ231" s="1"/>
      <c r="XCK231" s="1"/>
      <c r="XCL231" s="1"/>
      <c r="XCM231" s="1"/>
      <c r="XCN231" s="1"/>
      <c r="XCO231" s="1"/>
      <c r="XCP231" s="1"/>
      <c r="XCQ231" s="1"/>
      <c r="XCR231" s="1"/>
      <c r="XCS231" s="1"/>
      <c r="XCT231" s="1"/>
      <c r="XCU231" s="1"/>
      <c r="XCV231" s="1"/>
      <c r="XCW231" s="1"/>
      <c r="XCX231" s="1"/>
      <c r="XCY231" s="1"/>
      <c r="XCZ231" s="1"/>
      <c r="XDA231" s="1"/>
      <c r="XDB231" s="1"/>
      <c r="XDC231" s="1"/>
      <c r="XDD231" s="1"/>
      <c r="XDE231" s="1"/>
      <c r="XDF231" s="1"/>
      <c r="XDG231" s="1"/>
      <c r="XDH231" s="1"/>
      <c r="XDI231" s="1"/>
      <c r="XDJ231" s="1"/>
      <c r="XDK231" s="1"/>
      <c r="XDL231" s="1"/>
      <c r="XDM231" s="1"/>
      <c r="XDN231" s="1"/>
      <c r="XDO231" s="1"/>
      <c r="XDP231" s="1"/>
      <c r="XDQ231" s="1"/>
      <c r="XDR231" s="1"/>
      <c r="XDS231" s="1"/>
      <c r="XDT231" s="1"/>
      <c r="XDU231" s="1"/>
      <c r="XDV231" s="1"/>
      <c r="XDW231" s="1"/>
      <c r="XDX231" s="1"/>
      <c r="XDY231" s="1"/>
      <c r="XDZ231" s="1"/>
      <c r="XEA231" s="1"/>
      <c r="XEB231" s="1"/>
      <c r="XEC231" s="1"/>
      <c r="XED231" s="1"/>
      <c r="XEE231" s="1"/>
      <c r="XEF231" s="1"/>
      <c r="XEG231" s="1"/>
      <c r="XEH231" s="1"/>
      <c r="XEI231" s="1"/>
      <c r="XEJ231" s="1"/>
      <c r="XEK231" s="1"/>
      <c r="XEL231" s="1"/>
      <c r="XEM231" s="1"/>
      <c r="XEN231" s="1"/>
      <c r="XEO231" s="1"/>
      <c r="XEP231" s="1"/>
      <c r="XEQ231" s="1"/>
      <c r="XER231" s="1"/>
      <c r="XES231" s="1"/>
      <c r="XET231" s="1"/>
      <c r="XEU231" s="1"/>
      <c r="XEV231" s="1"/>
      <c r="XEW231" s="1"/>
      <c r="XEX231" s="1"/>
      <c r="XEY231" s="1"/>
      <c r="XEZ231" s="1"/>
      <c r="XFA231" s="1"/>
      <c r="XFB231" s="1"/>
      <c r="XFC231" s="1"/>
    </row>
    <row r="232" spans="1:150 16226:16383" s="2" customFormat="1" ht="20.25" customHeight="1" x14ac:dyDescent="0.25">
      <c r="A232" s="143">
        <f t="shared" si="17"/>
        <v>103</v>
      </c>
      <c r="B232" s="144"/>
      <c r="C232" s="62" t="s">
        <v>329</v>
      </c>
      <c r="D232" s="100">
        <v>250</v>
      </c>
      <c r="E232" s="93">
        <f t="shared" si="16"/>
        <v>2691</v>
      </c>
      <c r="F232" s="87" t="s">
        <v>92</v>
      </c>
      <c r="G232" s="87" t="s">
        <v>92</v>
      </c>
      <c r="H232" s="103">
        <v>45856</v>
      </c>
      <c r="I232" s="1"/>
      <c r="J232" s="1"/>
      <c r="K232" s="1"/>
      <c r="L232" s="1"/>
      <c r="M232" s="1"/>
      <c r="N232" s="1"/>
      <c r="O232" s="1"/>
      <c r="P232" s="1"/>
      <c r="Q232" s="1"/>
      <c r="R232" s="1"/>
      <c r="S232" s="1"/>
      <c r="T232" s="21" t="e">
        <f t="shared" ca="1" si="22"/>
        <v>#REF!</v>
      </c>
      <c r="U232" s="21" t="e">
        <f t="shared" ca="1" si="23"/>
        <v>#REF!</v>
      </c>
      <c r="V232" s="21" t="e">
        <f t="shared" ca="1" si="23"/>
        <v>#REF!</v>
      </c>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c r="BE232" s="1"/>
      <c r="BF232" s="1"/>
      <c r="BG232" s="1"/>
      <c r="BH232" s="1"/>
      <c r="BI232" s="1"/>
      <c r="BJ232" s="1"/>
      <c r="BK232" s="1"/>
      <c r="BL232" s="1"/>
      <c r="BM232" s="1"/>
      <c r="BN232" s="1"/>
      <c r="BO232" s="1"/>
      <c r="BP232" s="1"/>
      <c r="BQ232" s="1"/>
      <c r="BR232" s="1"/>
      <c r="BS232" s="1"/>
      <c r="BT232" s="1"/>
      <c r="BU232" s="1"/>
      <c r="BV232" s="1"/>
      <c r="BW232" s="1"/>
      <c r="BX232" s="1"/>
      <c r="BY232" s="1"/>
      <c r="BZ232" s="1"/>
      <c r="CA232" s="1"/>
      <c r="CB232" s="1"/>
      <c r="CC232" s="1"/>
      <c r="CD232" s="1"/>
      <c r="CE232" s="1"/>
      <c r="CF232" s="1"/>
      <c r="CG232" s="1"/>
      <c r="CH232" s="1"/>
      <c r="CI232" s="1"/>
      <c r="CJ232" s="1"/>
      <c r="CK232" s="1"/>
      <c r="CL232" s="1"/>
      <c r="CM232" s="1"/>
      <c r="CN232" s="1"/>
      <c r="CO232" s="1"/>
      <c r="CP232" s="1"/>
      <c r="CQ232" s="1"/>
      <c r="CR232" s="1"/>
      <c r="CS232" s="1"/>
      <c r="CT232" s="1"/>
      <c r="CU232" s="1"/>
      <c r="CV232" s="1"/>
      <c r="CW232" s="1"/>
      <c r="CX232" s="1"/>
      <c r="CY232" s="1"/>
      <c r="CZ232" s="1"/>
      <c r="DA232" s="1"/>
      <c r="DB232" s="1"/>
      <c r="DC232" s="1"/>
      <c r="DD232" s="1"/>
      <c r="DE232" s="1"/>
      <c r="DF232" s="1"/>
      <c r="DG232" s="1"/>
      <c r="DH232" s="1"/>
      <c r="DI232" s="1"/>
      <c r="DJ232" s="1"/>
      <c r="DK232" s="1"/>
      <c r="DL232" s="1"/>
      <c r="DM232" s="1"/>
      <c r="DN232" s="1"/>
      <c r="DO232" s="1"/>
      <c r="DP232" s="1"/>
      <c r="DQ232" s="1"/>
      <c r="DR232" s="1"/>
      <c r="DS232" s="1"/>
      <c r="DT232" s="1"/>
      <c r="DU232" s="1"/>
      <c r="DV232" s="1"/>
      <c r="DW232" s="1"/>
      <c r="DX232" s="1"/>
      <c r="DY232" s="1"/>
      <c r="DZ232" s="1"/>
      <c r="EA232" s="1"/>
      <c r="EB232" s="1"/>
      <c r="EC232" s="1"/>
      <c r="ED232" s="1"/>
      <c r="EE232" s="1"/>
      <c r="EF232" s="1"/>
      <c r="EG232" s="1"/>
      <c r="EH232" s="1"/>
      <c r="EI232" s="1"/>
      <c r="EJ232" s="1"/>
      <c r="EK232" s="1"/>
      <c r="EL232" s="1"/>
      <c r="EM232" s="1"/>
      <c r="EN232" s="1"/>
      <c r="EO232" s="1"/>
      <c r="EP232" s="1"/>
      <c r="EQ232" s="1"/>
      <c r="ER232" s="1"/>
      <c r="ES232" s="1"/>
      <c r="ET232" s="1"/>
      <c r="WZB232" s="1"/>
      <c r="WZC232" s="1"/>
      <c r="WZD232" s="1"/>
      <c r="WZE232" s="1"/>
      <c r="WZF232" s="1"/>
      <c r="WZG232" s="1"/>
      <c r="WZH232" s="1"/>
      <c r="WZI232" s="1"/>
      <c r="WZJ232" s="1"/>
      <c r="WZK232" s="1"/>
      <c r="WZL232" s="1"/>
      <c r="WZM232" s="1"/>
      <c r="WZN232" s="1"/>
      <c r="WZO232" s="1"/>
      <c r="WZP232" s="1"/>
      <c r="WZQ232" s="1"/>
      <c r="WZR232" s="1"/>
      <c r="WZS232" s="1"/>
      <c r="WZT232" s="1"/>
      <c r="WZU232" s="1"/>
      <c r="WZV232" s="1"/>
      <c r="WZW232" s="1"/>
      <c r="WZX232" s="1"/>
      <c r="WZY232" s="1"/>
      <c r="WZZ232" s="1"/>
      <c r="XAA232" s="1"/>
      <c r="XAB232" s="1"/>
      <c r="XAC232" s="1"/>
      <c r="XAD232" s="1"/>
      <c r="XAE232" s="1"/>
      <c r="XAF232" s="1"/>
      <c r="XAG232" s="1"/>
      <c r="XAH232" s="1"/>
      <c r="XAI232" s="1"/>
      <c r="XAJ232" s="1"/>
      <c r="XAK232" s="1"/>
      <c r="XAL232" s="1"/>
      <c r="XAM232" s="1"/>
      <c r="XAN232" s="1"/>
      <c r="XAO232" s="1"/>
      <c r="XAP232" s="1"/>
      <c r="XAQ232" s="1"/>
      <c r="XAR232" s="1"/>
      <c r="XAS232" s="1"/>
      <c r="XAT232" s="1"/>
      <c r="XAU232" s="1"/>
      <c r="XAV232" s="1"/>
      <c r="XAW232" s="1"/>
      <c r="XAX232" s="1"/>
      <c r="XAY232" s="1"/>
      <c r="XAZ232" s="1"/>
      <c r="XBA232" s="1"/>
      <c r="XBB232" s="1"/>
      <c r="XBC232" s="1"/>
      <c r="XBD232" s="1"/>
      <c r="XBE232" s="1"/>
      <c r="XBF232" s="1"/>
      <c r="XBG232" s="1"/>
      <c r="XBH232" s="1"/>
      <c r="XBI232" s="1"/>
      <c r="XBJ232" s="1"/>
      <c r="XBK232" s="1"/>
      <c r="XBL232" s="1"/>
      <c r="XBM232" s="1"/>
      <c r="XBN232" s="1"/>
      <c r="XBO232" s="1"/>
      <c r="XBP232" s="1"/>
      <c r="XBQ232" s="1"/>
      <c r="XBR232" s="1"/>
      <c r="XBS232" s="1"/>
      <c r="XBT232" s="1"/>
      <c r="XBU232" s="1"/>
      <c r="XBV232" s="1"/>
      <c r="XBW232" s="1"/>
      <c r="XBX232" s="1"/>
      <c r="XBY232" s="1"/>
      <c r="XBZ232" s="1"/>
      <c r="XCA232" s="1"/>
      <c r="XCB232" s="1"/>
      <c r="XCC232" s="1"/>
      <c r="XCD232" s="1"/>
      <c r="XCE232" s="1"/>
      <c r="XCF232" s="1"/>
      <c r="XCG232" s="1"/>
      <c r="XCH232" s="1"/>
      <c r="XCI232" s="1"/>
      <c r="XCJ232" s="1"/>
      <c r="XCK232" s="1"/>
      <c r="XCL232" s="1"/>
      <c r="XCM232" s="1"/>
      <c r="XCN232" s="1"/>
      <c r="XCO232" s="1"/>
      <c r="XCP232" s="1"/>
      <c r="XCQ232" s="1"/>
      <c r="XCR232" s="1"/>
      <c r="XCS232" s="1"/>
      <c r="XCT232" s="1"/>
      <c r="XCU232" s="1"/>
      <c r="XCV232" s="1"/>
      <c r="XCW232" s="1"/>
      <c r="XCX232" s="1"/>
      <c r="XCY232" s="1"/>
      <c r="XCZ232" s="1"/>
      <c r="XDA232" s="1"/>
      <c r="XDB232" s="1"/>
      <c r="XDC232" s="1"/>
      <c r="XDD232" s="1"/>
      <c r="XDE232" s="1"/>
      <c r="XDF232" s="1"/>
      <c r="XDG232" s="1"/>
      <c r="XDH232" s="1"/>
      <c r="XDI232" s="1"/>
      <c r="XDJ232" s="1"/>
      <c r="XDK232" s="1"/>
      <c r="XDL232" s="1"/>
      <c r="XDM232" s="1"/>
      <c r="XDN232" s="1"/>
      <c r="XDO232" s="1"/>
      <c r="XDP232" s="1"/>
      <c r="XDQ232" s="1"/>
      <c r="XDR232" s="1"/>
      <c r="XDS232" s="1"/>
      <c r="XDT232" s="1"/>
      <c r="XDU232" s="1"/>
      <c r="XDV232" s="1"/>
      <c r="XDW232" s="1"/>
      <c r="XDX232" s="1"/>
      <c r="XDY232" s="1"/>
      <c r="XDZ232" s="1"/>
      <c r="XEA232" s="1"/>
      <c r="XEB232" s="1"/>
      <c r="XEC232" s="1"/>
      <c r="XED232" s="1"/>
      <c r="XEE232" s="1"/>
      <c r="XEF232" s="1"/>
      <c r="XEG232" s="1"/>
      <c r="XEH232" s="1"/>
      <c r="XEI232" s="1"/>
      <c r="XEJ232" s="1"/>
      <c r="XEK232" s="1"/>
      <c r="XEL232" s="1"/>
      <c r="XEM232" s="1"/>
      <c r="XEN232" s="1"/>
      <c r="XEO232" s="1"/>
      <c r="XEP232" s="1"/>
      <c r="XEQ232" s="1"/>
      <c r="XER232" s="1"/>
      <c r="XES232" s="1"/>
      <c r="XET232" s="1"/>
      <c r="XEU232" s="1"/>
      <c r="XEV232" s="1"/>
      <c r="XEW232" s="1"/>
      <c r="XEX232" s="1"/>
      <c r="XEY232" s="1"/>
      <c r="XEZ232" s="1"/>
      <c r="XFA232" s="1"/>
      <c r="XFB232" s="1"/>
      <c r="XFC232" s="1"/>
    </row>
    <row r="233" spans="1:150 16226:16383" s="2" customFormat="1" ht="20.25" customHeight="1" x14ac:dyDescent="0.25">
      <c r="A233" s="143">
        <f t="shared" si="17"/>
        <v>104</v>
      </c>
      <c r="B233" s="144"/>
      <c r="C233" s="62" t="s">
        <v>329</v>
      </c>
      <c r="D233" s="100">
        <v>250</v>
      </c>
      <c r="E233" s="93">
        <f t="shared" si="16"/>
        <v>2691</v>
      </c>
      <c r="F233" s="87" t="s">
        <v>92</v>
      </c>
      <c r="G233" s="87" t="s">
        <v>92</v>
      </c>
      <c r="H233" s="103">
        <v>45856</v>
      </c>
      <c r="I233" s="1"/>
      <c r="J233" s="1"/>
      <c r="K233" s="1"/>
      <c r="L233" s="1"/>
      <c r="M233" s="1"/>
      <c r="N233" s="1"/>
      <c r="O233" s="1"/>
      <c r="P233" s="1"/>
      <c r="Q233" s="1"/>
      <c r="R233" s="1"/>
      <c r="S233" s="1"/>
      <c r="T233" s="21" t="e">
        <f t="shared" ca="1" si="22"/>
        <v>#REF!</v>
      </c>
      <c r="U233" s="21" t="e">
        <f t="shared" ca="1" si="23"/>
        <v>#REF!</v>
      </c>
      <c r="V233" s="21" t="e">
        <f t="shared" ca="1" si="23"/>
        <v>#REF!</v>
      </c>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c r="BE233" s="1"/>
      <c r="BF233" s="1"/>
      <c r="BG233" s="1"/>
      <c r="BH233" s="1"/>
      <c r="BI233" s="1"/>
      <c r="BJ233" s="1"/>
      <c r="BK233" s="1"/>
      <c r="BL233" s="1"/>
      <c r="BM233" s="1"/>
      <c r="BN233" s="1"/>
      <c r="BO233" s="1"/>
      <c r="BP233" s="1"/>
      <c r="BQ233" s="1"/>
      <c r="BR233" s="1"/>
      <c r="BS233" s="1"/>
      <c r="BT233" s="1"/>
      <c r="BU233" s="1"/>
      <c r="BV233" s="1"/>
      <c r="BW233" s="1"/>
      <c r="BX233" s="1"/>
      <c r="BY233" s="1"/>
      <c r="BZ233" s="1"/>
      <c r="CA233" s="1"/>
      <c r="CB233" s="1"/>
      <c r="CC233" s="1"/>
      <c r="CD233" s="1"/>
      <c r="CE233" s="1"/>
      <c r="CF233" s="1"/>
      <c r="CG233" s="1"/>
      <c r="CH233" s="1"/>
      <c r="CI233" s="1"/>
      <c r="CJ233" s="1"/>
      <c r="CK233" s="1"/>
      <c r="CL233" s="1"/>
      <c r="CM233" s="1"/>
      <c r="CN233" s="1"/>
      <c r="CO233" s="1"/>
      <c r="CP233" s="1"/>
      <c r="CQ233" s="1"/>
      <c r="CR233" s="1"/>
      <c r="CS233" s="1"/>
      <c r="CT233" s="1"/>
      <c r="CU233" s="1"/>
      <c r="CV233" s="1"/>
      <c r="CW233" s="1"/>
      <c r="CX233" s="1"/>
      <c r="CY233" s="1"/>
      <c r="CZ233" s="1"/>
      <c r="DA233" s="1"/>
      <c r="DB233" s="1"/>
      <c r="DC233" s="1"/>
      <c r="DD233" s="1"/>
      <c r="DE233" s="1"/>
      <c r="DF233" s="1"/>
      <c r="DG233" s="1"/>
      <c r="DH233" s="1"/>
      <c r="DI233" s="1"/>
      <c r="DJ233" s="1"/>
      <c r="DK233" s="1"/>
      <c r="DL233" s="1"/>
      <c r="DM233" s="1"/>
      <c r="DN233" s="1"/>
      <c r="DO233" s="1"/>
      <c r="DP233" s="1"/>
      <c r="DQ233" s="1"/>
      <c r="DR233" s="1"/>
      <c r="DS233" s="1"/>
      <c r="DT233" s="1"/>
      <c r="DU233" s="1"/>
      <c r="DV233" s="1"/>
      <c r="DW233" s="1"/>
      <c r="DX233" s="1"/>
      <c r="DY233" s="1"/>
      <c r="DZ233" s="1"/>
      <c r="EA233" s="1"/>
      <c r="EB233" s="1"/>
      <c r="EC233" s="1"/>
      <c r="ED233" s="1"/>
      <c r="EE233" s="1"/>
      <c r="EF233" s="1"/>
      <c r="EG233" s="1"/>
      <c r="EH233" s="1"/>
      <c r="EI233" s="1"/>
      <c r="EJ233" s="1"/>
      <c r="EK233" s="1"/>
      <c r="EL233" s="1"/>
      <c r="EM233" s="1"/>
      <c r="EN233" s="1"/>
      <c r="EO233" s="1"/>
      <c r="EP233" s="1"/>
      <c r="EQ233" s="1"/>
      <c r="ER233" s="1"/>
      <c r="ES233" s="1"/>
      <c r="ET233" s="1"/>
      <c r="WZB233" s="1"/>
      <c r="WZC233" s="1"/>
      <c r="WZD233" s="1"/>
      <c r="WZE233" s="1"/>
      <c r="WZF233" s="1"/>
      <c r="WZG233" s="1"/>
      <c r="WZH233" s="1"/>
      <c r="WZI233" s="1"/>
      <c r="WZJ233" s="1"/>
      <c r="WZK233" s="1"/>
      <c r="WZL233" s="1"/>
      <c r="WZM233" s="1"/>
      <c r="WZN233" s="1"/>
      <c r="WZO233" s="1"/>
      <c r="WZP233" s="1"/>
      <c r="WZQ233" s="1"/>
      <c r="WZR233" s="1"/>
      <c r="WZS233" s="1"/>
      <c r="WZT233" s="1"/>
      <c r="WZU233" s="1"/>
      <c r="WZV233" s="1"/>
      <c r="WZW233" s="1"/>
      <c r="WZX233" s="1"/>
      <c r="WZY233" s="1"/>
      <c r="WZZ233" s="1"/>
      <c r="XAA233" s="1"/>
      <c r="XAB233" s="1"/>
      <c r="XAC233" s="1"/>
      <c r="XAD233" s="1"/>
      <c r="XAE233" s="1"/>
      <c r="XAF233" s="1"/>
      <c r="XAG233" s="1"/>
      <c r="XAH233" s="1"/>
      <c r="XAI233" s="1"/>
      <c r="XAJ233" s="1"/>
      <c r="XAK233" s="1"/>
      <c r="XAL233" s="1"/>
      <c r="XAM233" s="1"/>
      <c r="XAN233" s="1"/>
      <c r="XAO233" s="1"/>
      <c r="XAP233" s="1"/>
      <c r="XAQ233" s="1"/>
      <c r="XAR233" s="1"/>
      <c r="XAS233" s="1"/>
      <c r="XAT233" s="1"/>
      <c r="XAU233" s="1"/>
      <c r="XAV233" s="1"/>
      <c r="XAW233" s="1"/>
      <c r="XAX233" s="1"/>
      <c r="XAY233" s="1"/>
      <c r="XAZ233" s="1"/>
      <c r="XBA233" s="1"/>
      <c r="XBB233" s="1"/>
      <c r="XBC233" s="1"/>
      <c r="XBD233" s="1"/>
      <c r="XBE233" s="1"/>
      <c r="XBF233" s="1"/>
      <c r="XBG233" s="1"/>
      <c r="XBH233" s="1"/>
      <c r="XBI233" s="1"/>
      <c r="XBJ233" s="1"/>
      <c r="XBK233" s="1"/>
      <c r="XBL233" s="1"/>
      <c r="XBM233" s="1"/>
      <c r="XBN233" s="1"/>
      <c r="XBO233" s="1"/>
      <c r="XBP233" s="1"/>
      <c r="XBQ233" s="1"/>
      <c r="XBR233" s="1"/>
      <c r="XBS233" s="1"/>
      <c r="XBT233" s="1"/>
      <c r="XBU233" s="1"/>
      <c r="XBV233" s="1"/>
      <c r="XBW233" s="1"/>
      <c r="XBX233" s="1"/>
      <c r="XBY233" s="1"/>
      <c r="XBZ233" s="1"/>
      <c r="XCA233" s="1"/>
      <c r="XCB233" s="1"/>
      <c r="XCC233" s="1"/>
      <c r="XCD233" s="1"/>
      <c r="XCE233" s="1"/>
      <c r="XCF233" s="1"/>
      <c r="XCG233" s="1"/>
      <c r="XCH233" s="1"/>
      <c r="XCI233" s="1"/>
      <c r="XCJ233" s="1"/>
      <c r="XCK233" s="1"/>
      <c r="XCL233" s="1"/>
      <c r="XCM233" s="1"/>
      <c r="XCN233" s="1"/>
      <c r="XCO233" s="1"/>
      <c r="XCP233" s="1"/>
      <c r="XCQ233" s="1"/>
      <c r="XCR233" s="1"/>
      <c r="XCS233" s="1"/>
      <c r="XCT233" s="1"/>
      <c r="XCU233" s="1"/>
      <c r="XCV233" s="1"/>
      <c r="XCW233" s="1"/>
      <c r="XCX233" s="1"/>
      <c r="XCY233" s="1"/>
      <c r="XCZ233" s="1"/>
      <c r="XDA233" s="1"/>
      <c r="XDB233" s="1"/>
      <c r="XDC233" s="1"/>
      <c r="XDD233" s="1"/>
      <c r="XDE233" s="1"/>
      <c r="XDF233" s="1"/>
      <c r="XDG233" s="1"/>
      <c r="XDH233" s="1"/>
      <c r="XDI233" s="1"/>
      <c r="XDJ233" s="1"/>
      <c r="XDK233" s="1"/>
      <c r="XDL233" s="1"/>
      <c r="XDM233" s="1"/>
      <c r="XDN233" s="1"/>
      <c r="XDO233" s="1"/>
      <c r="XDP233" s="1"/>
      <c r="XDQ233" s="1"/>
      <c r="XDR233" s="1"/>
      <c r="XDS233" s="1"/>
      <c r="XDT233" s="1"/>
      <c r="XDU233" s="1"/>
      <c r="XDV233" s="1"/>
      <c r="XDW233" s="1"/>
      <c r="XDX233" s="1"/>
      <c r="XDY233" s="1"/>
      <c r="XDZ233" s="1"/>
      <c r="XEA233" s="1"/>
      <c r="XEB233" s="1"/>
      <c r="XEC233" s="1"/>
      <c r="XED233" s="1"/>
      <c r="XEE233" s="1"/>
      <c r="XEF233" s="1"/>
      <c r="XEG233" s="1"/>
      <c r="XEH233" s="1"/>
      <c r="XEI233" s="1"/>
      <c r="XEJ233" s="1"/>
      <c r="XEK233" s="1"/>
      <c r="XEL233" s="1"/>
      <c r="XEM233" s="1"/>
      <c r="XEN233" s="1"/>
      <c r="XEO233" s="1"/>
      <c r="XEP233" s="1"/>
      <c r="XEQ233" s="1"/>
      <c r="XER233" s="1"/>
      <c r="XES233" s="1"/>
      <c r="XET233" s="1"/>
      <c r="XEU233" s="1"/>
      <c r="XEV233" s="1"/>
      <c r="XEW233" s="1"/>
      <c r="XEX233" s="1"/>
      <c r="XEY233" s="1"/>
      <c r="XEZ233" s="1"/>
      <c r="XFA233" s="1"/>
      <c r="XFB233" s="1"/>
      <c r="XFC233" s="1"/>
    </row>
    <row r="234" spans="1:150 16226:16383" s="2" customFormat="1" ht="20.25" customHeight="1" x14ac:dyDescent="0.25">
      <c r="A234" s="143">
        <f t="shared" si="17"/>
        <v>105</v>
      </c>
      <c r="B234" s="144"/>
      <c r="C234" s="62" t="s">
        <v>329</v>
      </c>
      <c r="D234" s="100">
        <v>250</v>
      </c>
      <c r="E234" s="93">
        <f t="shared" si="16"/>
        <v>2691</v>
      </c>
      <c r="F234" s="87" t="s">
        <v>92</v>
      </c>
      <c r="G234" s="87" t="s">
        <v>92</v>
      </c>
      <c r="H234" s="103">
        <v>45856</v>
      </c>
      <c r="I234" s="1"/>
      <c r="J234" s="1"/>
      <c r="K234" s="1"/>
      <c r="L234" s="1"/>
      <c r="M234" s="1"/>
      <c r="N234" s="1"/>
      <c r="O234" s="1"/>
      <c r="P234" s="1"/>
      <c r="Q234" s="1"/>
      <c r="R234" s="1"/>
      <c r="S234" s="1"/>
      <c r="T234" s="21" t="e">
        <f t="shared" ca="1" si="22"/>
        <v>#REF!</v>
      </c>
      <c r="U234" s="21" t="e">
        <f t="shared" ca="1" si="23"/>
        <v>#REF!</v>
      </c>
      <c r="V234" s="21" t="e">
        <f t="shared" ca="1" si="23"/>
        <v>#REF!</v>
      </c>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c r="BE234" s="1"/>
      <c r="BF234" s="1"/>
      <c r="BG234" s="1"/>
      <c r="BH234" s="1"/>
      <c r="BI234" s="1"/>
      <c r="BJ234" s="1"/>
      <c r="BK234" s="1"/>
      <c r="BL234" s="1"/>
      <c r="BM234" s="1"/>
      <c r="BN234" s="1"/>
      <c r="BO234" s="1"/>
      <c r="BP234" s="1"/>
      <c r="BQ234" s="1"/>
      <c r="BR234" s="1"/>
      <c r="BS234" s="1"/>
      <c r="BT234" s="1"/>
      <c r="BU234" s="1"/>
      <c r="BV234" s="1"/>
      <c r="BW234" s="1"/>
      <c r="BX234" s="1"/>
      <c r="BY234" s="1"/>
      <c r="BZ234" s="1"/>
      <c r="CA234" s="1"/>
      <c r="CB234" s="1"/>
      <c r="CC234" s="1"/>
      <c r="CD234" s="1"/>
      <c r="CE234" s="1"/>
      <c r="CF234" s="1"/>
      <c r="CG234" s="1"/>
      <c r="CH234" s="1"/>
      <c r="CI234" s="1"/>
      <c r="CJ234" s="1"/>
      <c r="CK234" s="1"/>
      <c r="CL234" s="1"/>
      <c r="CM234" s="1"/>
      <c r="CN234" s="1"/>
      <c r="CO234" s="1"/>
      <c r="CP234" s="1"/>
      <c r="CQ234" s="1"/>
      <c r="CR234" s="1"/>
      <c r="CS234" s="1"/>
      <c r="CT234" s="1"/>
      <c r="CU234" s="1"/>
      <c r="CV234" s="1"/>
      <c r="CW234" s="1"/>
      <c r="CX234" s="1"/>
      <c r="CY234" s="1"/>
      <c r="CZ234" s="1"/>
      <c r="DA234" s="1"/>
      <c r="DB234" s="1"/>
      <c r="DC234" s="1"/>
      <c r="DD234" s="1"/>
      <c r="DE234" s="1"/>
      <c r="DF234" s="1"/>
      <c r="DG234" s="1"/>
      <c r="DH234" s="1"/>
      <c r="DI234" s="1"/>
      <c r="DJ234" s="1"/>
      <c r="DK234" s="1"/>
      <c r="DL234" s="1"/>
      <c r="DM234" s="1"/>
      <c r="DN234" s="1"/>
      <c r="DO234" s="1"/>
      <c r="DP234" s="1"/>
      <c r="DQ234" s="1"/>
      <c r="DR234" s="1"/>
      <c r="DS234" s="1"/>
      <c r="DT234" s="1"/>
      <c r="DU234" s="1"/>
      <c r="DV234" s="1"/>
      <c r="DW234" s="1"/>
      <c r="DX234" s="1"/>
      <c r="DY234" s="1"/>
      <c r="DZ234" s="1"/>
      <c r="EA234" s="1"/>
      <c r="EB234" s="1"/>
      <c r="EC234" s="1"/>
      <c r="ED234" s="1"/>
      <c r="EE234" s="1"/>
      <c r="EF234" s="1"/>
      <c r="EG234" s="1"/>
      <c r="EH234" s="1"/>
      <c r="EI234" s="1"/>
      <c r="EJ234" s="1"/>
      <c r="EK234" s="1"/>
      <c r="EL234" s="1"/>
      <c r="EM234" s="1"/>
      <c r="EN234" s="1"/>
      <c r="EO234" s="1"/>
      <c r="EP234" s="1"/>
      <c r="EQ234" s="1"/>
      <c r="ER234" s="1"/>
      <c r="ES234" s="1"/>
      <c r="ET234" s="1"/>
      <c r="WZB234" s="1"/>
      <c r="WZC234" s="1"/>
      <c r="WZD234" s="1"/>
      <c r="WZE234" s="1"/>
      <c r="WZF234" s="1"/>
      <c r="WZG234" s="1"/>
      <c r="WZH234" s="1"/>
      <c r="WZI234" s="1"/>
      <c r="WZJ234" s="1"/>
      <c r="WZK234" s="1"/>
      <c r="WZL234" s="1"/>
      <c r="WZM234" s="1"/>
      <c r="WZN234" s="1"/>
      <c r="WZO234" s="1"/>
      <c r="WZP234" s="1"/>
      <c r="WZQ234" s="1"/>
      <c r="WZR234" s="1"/>
      <c r="WZS234" s="1"/>
      <c r="WZT234" s="1"/>
      <c r="WZU234" s="1"/>
      <c r="WZV234" s="1"/>
      <c r="WZW234" s="1"/>
      <c r="WZX234" s="1"/>
      <c r="WZY234" s="1"/>
      <c r="WZZ234" s="1"/>
      <c r="XAA234" s="1"/>
      <c r="XAB234" s="1"/>
      <c r="XAC234" s="1"/>
      <c r="XAD234" s="1"/>
      <c r="XAE234" s="1"/>
      <c r="XAF234" s="1"/>
      <c r="XAG234" s="1"/>
      <c r="XAH234" s="1"/>
      <c r="XAI234" s="1"/>
      <c r="XAJ234" s="1"/>
      <c r="XAK234" s="1"/>
      <c r="XAL234" s="1"/>
      <c r="XAM234" s="1"/>
      <c r="XAN234" s="1"/>
      <c r="XAO234" s="1"/>
      <c r="XAP234" s="1"/>
      <c r="XAQ234" s="1"/>
      <c r="XAR234" s="1"/>
      <c r="XAS234" s="1"/>
      <c r="XAT234" s="1"/>
      <c r="XAU234" s="1"/>
      <c r="XAV234" s="1"/>
      <c r="XAW234" s="1"/>
      <c r="XAX234" s="1"/>
      <c r="XAY234" s="1"/>
      <c r="XAZ234" s="1"/>
      <c r="XBA234" s="1"/>
      <c r="XBB234" s="1"/>
      <c r="XBC234" s="1"/>
      <c r="XBD234" s="1"/>
      <c r="XBE234" s="1"/>
      <c r="XBF234" s="1"/>
      <c r="XBG234" s="1"/>
      <c r="XBH234" s="1"/>
      <c r="XBI234" s="1"/>
      <c r="XBJ234" s="1"/>
      <c r="XBK234" s="1"/>
      <c r="XBL234" s="1"/>
      <c r="XBM234" s="1"/>
      <c r="XBN234" s="1"/>
      <c r="XBO234" s="1"/>
      <c r="XBP234" s="1"/>
      <c r="XBQ234" s="1"/>
      <c r="XBR234" s="1"/>
      <c r="XBS234" s="1"/>
      <c r="XBT234" s="1"/>
      <c r="XBU234" s="1"/>
      <c r="XBV234" s="1"/>
      <c r="XBW234" s="1"/>
      <c r="XBX234" s="1"/>
      <c r="XBY234" s="1"/>
      <c r="XBZ234" s="1"/>
      <c r="XCA234" s="1"/>
      <c r="XCB234" s="1"/>
      <c r="XCC234" s="1"/>
      <c r="XCD234" s="1"/>
      <c r="XCE234" s="1"/>
      <c r="XCF234" s="1"/>
      <c r="XCG234" s="1"/>
      <c r="XCH234" s="1"/>
      <c r="XCI234" s="1"/>
      <c r="XCJ234" s="1"/>
      <c r="XCK234" s="1"/>
      <c r="XCL234" s="1"/>
      <c r="XCM234" s="1"/>
      <c r="XCN234" s="1"/>
      <c r="XCO234" s="1"/>
      <c r="XCP234" s="1"/>
      <c r="XCQ234" s="1"/>
      <c r="XCR234" s="1"/>
      <c r="XCS234" s="1"/>
      <c r="XCT234" s="1"/>
      <c r="XCU234" s="1"/>
      <c r="XCV234" s="1"/>
      <c r="XCW234" s="1"/>
      <c r="XCX234" s="1"/>
      <c r="XCY234" s="1"/>
      <c r="XCZ234" s="1"/>
      <c r="XDA234" s="1"/>
      <c r="XDB234" s="1"/>
      <c r="XDC234" s="1"/>
      <c r="XDD234" s="1"/>
      <c r="XDE234" s="1"/>
      <c r="XDF234" s="1"/>
      <c r="XDG234" s="1"/>
      <c r="XDH234" s="1"/>
      <c r="XDI234" s="1"/>
      <c r="XDJ234" s="1"/>
      <c r="XDK234" s="1"/>
      <c r="XDL234" s="1"/>
      <c r="XDM234" s="1"/>
      <c r="XDN234" s="1"/>
      <c r="XDO234" s="1"/>
      <c r="XDP234" s="1"/>
      <c r="XDQ234" s="1"/>
      <c r="XDR234" s="1"/>
      <c r="XDS234" s="1"/>
      <c r="XDT234" s="1"/>
      <c r="XDU234" s="1"/>
      <c r="XDV234" s="1"/>
      <c r="XDW234" s="1"/>
      <c r="XDX234" s="1"/>
      <c r="XDY234" s="1"/>
      <c r="XDZ234" s="1"/>
      <c r="XEA234" s="1"/>
      <c r="XEB234" s="1"/>
      <c r="XEC234" s="1"/>
      <c r="XED234" s="1"/>
      <c r="XEE234" s="1"/>
      <c r="XEF234" s="1"/>
      <c r="XEG234" s="1"/>
      <c r="XEH234" s="1"/>
      <c r="XEI234" s="1"/>
      <c r="XEJ234" s="1"/>
      <c r="XEK234" s="1"/>
      <c r="XEL234" s="1"/>
      <c r="XEM234" s="1"/>
      <c r="XEN234" s="1"/>
      <c r="XEO234" s="1"/>
      <c r="XEP234" s="1"/>
      <c r="XEQ234" s="1"/>
      <c r="XER234" s="1"/>
      <c r="XES234" s="1"/>
      <c r="XET234" s="1"/>
      <c r="XEU234" s="1"/>
      <c r="XEV234" s="1"/>
      <c r="XEW234" s="1"/>
      <c r="XEX234" s="1"/>
      <c r="XEY234" s="1"/>
      <c r="XEZ234" s="1"/>
      <c r="XFA234" s="1"/>
      <c r="XFB234" s="1"/>
      <c r="XFC234" s="1"/>
    </row>
    <row r="235" spans="1:150 16226:16383" s="2" customFormat="1" ht="20.25" customHeight="1" x14ac:dyDescent="0.25">
      <c r="A235" s="143">
        <f t="shared" si="17"/>
        <v>106</v>
      </c>
      <c r="B235" s="144"/>
      <c r="C235" s="62" t="s">
        <v>329</v>
      </c>
      <c r="D235" s="100">
        <v>296.54000000000002</v>
      </c>
      <c r="E235" s="93">
        <f t="shared" si="16"/>
        <v>3191.9565600000001</v>
      </c>
      <c r="F235" s="87" t="s">
        <v>92</v>
      </c>
      <c r="G235" s="87" t="s">
        <v>92</v>
      </c>
      <c r="H235" s="103">
        <v>45856</v>
      </c>
      <c r="I235" s="1"/>
      <c r="J235" s="1"/>
      <c r="K235" s="1"/>
      <c r="L235" s="1"/>
      <c r="M235" s="1"/>
      <c r="N235" s="1"/>
      <c r="O235" s="1"/>
      <c r="P235" s="1"/>
      <c r="Q235" s="1"/>
      <c r="R235" s="1"/>
      <c r="S235" s="1"/>
      <c r="T235" s="21" t="e">
        <f ca="1">U235&amp;""&amp;" &amp; "&amp;""&amp;V235</f>
        <v>#REF!</v>
      </c>
      <c r="U235"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235"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c r="BE235" s="1"/>
      <c r="BF235" s="1"/>
      <c r="BG235" s="1"/>
      <c r="BH235" s="1"/>
      <c r="BI235" s="1"/>
      <c r="BJ235" s="1"/>
      <c r="BK235" s="1"/>
      <c r="BL235" s="1"/>
      <c r="BM235" s="1"/>
      <c r="BN235" s="1"/>
      <c r="BO235" s="1"/>
      <c r="BP235" s="1"/>
      <c r="BQ235" s="1"/>
      <c r="BR235" s="1"/>
      <c r="BS235" s="1"/>
      <c r="BT235" s="1"/>
      <c r="BU235" s="1"/>
      <c r="BV235" s="1"/>
      <c r="BW235" s="1"/>
      <c r="BX235" s="1"/>
      <c r="BY235" s="1"/>
      <c r="BZ235" s="1"/>
      <c r="CA235" s="1"/>
      <c r="CB235" s="1"/>
      <c r="CC235" s="1"/>
      <c r="CD235" s="1"/>
      <c r="CE235" s="1"/>
      <c r="CF235" s="1"/>
      <c r="CG235" s="1"/>
      <c r="CH235" s="1"/>
      <c r="CI235" s="1"/>
      <c r="CJ235" s="1"/>
      <c r="CK235" s="1"/>
      <c r="CL235" s="1"/>
      <c r="CM235" s="1"/>
      <c r="CN235" s="1"/>
      <c r="CO235" s="1"/>
      <c r="CP235" s="1"/>
      <c r="CQ235" s="1"/>
      <c r="CR235" s="1"/>
      <c r="CS235" s="1"/>
      <c r="CT235" s="1"/>
      <c r="CU235" s="1"/>
      <c r="CV235" s="1"/>
      <c r="CW235" s="1"/>
      <c r="CX235" s="1"/>
      <c r="CY235" s="1"/>
      <c r="CZ235" s="1"/>
      <c r="DA235" s="1"/>
      <c r="DB235" s="1"/>
      <c r="DC235" s="1"/>
      <c r="DD235" s="1"/>
      <c r="DE235" s="1"/>
      <c r="DF235" s="1"/>
      <c r="DG235" s="1"/>
      <c r="DH235" s="1"/>
      <c r="DI235" s="1"/>
      <c r="DJ235" s="1"/>
      <c r="DK235" s="1"/>
      <c r="DL235" s="1"/>
      <c r="DM235" s="1"/>
      <c r="DN235" s="1"/>
      <c r="DO235" s="1"/>
      <c r="DP235" s="1"/>
      <c r="DQ235" s="1"/>
      <c r="DR235" s="1"/>
      <c r="DS235" s="1"/>
      <c r="DT235" s="1"/>
      <c r="DU235" s="1"/>
      <c r="DV235" s="1"/>
      <c r="DW235" s="1"/>
      <c r="DX235" s="1"/>
      <c r="DY235" s="1"/>
      <c r="DZ235" s="1"/>
      <c r="EA235" s="1"/>
      <c r="EB235" s="1"/>
      <c r="EC235" s="1"/>
      <c r="ED235" s="1"/>
      <c r="EE235" s="1"/>
      <c r="EF235" s="1"/>
      <c r="EG235" s="1"/>
      <c r="EH235" s="1"/>
      <c r="EI235" s="1"/>
      <c r="EJ235" s="1"/>
      <c r="EK235" s="1"/>
      <c r="EL235" s="1"/>
      <c r="EM235" s="1"/>
      <c r="EN235" s="1"/>
      <c r="EO235" s="1"/>
      <c r="EP235" s="1"/>
      <c r="EQ235" s="1"/>
      <c r="ER235" s="1"/>
      <c r="ES235" s="1"/>
      <c r="ET235" s="1"/>
      <c r="WZB235" s="1"/>
      <c r="WZC235" s="1"/>
      <c r="WZD235" s="1"/>
      <c r="WZE235" s="1"/>
      <c r="WZF235" s="1"/>
      <c r="WZG235" s="1"/>
      <c r="WZH235" s="1"/>
      <c r="WZI235" s="1"/>
      <c r="WZJ235" s="1"/>
      <c r="WZK235" s="1"/>
      <c r="WZL235" s="1"/>
      <c r="WZM235" s="1"/>
      <c r="WZN235" s="1"/>
      <c r="WZO235" s="1"/>
      <c r="WZP235" s="1"/>
      <c r="WZQ235" s="1"/>
      <c r="WZR235" s="1"/>
      <c r="WZS235" s="1"/>
      <c r="WZT235" s="1"/>
      <c r="WZU235" s="1"/>
      <c r="WZV235" s="1"/>
      <c r="WZW235" s="1"/>
      <c r="WZX235" s="1"/>
      <c r="WZY235" s="1"/>
      <c r="WZZ235" s="1"/>
      <c r="XAA235" s="1"/>
      <c r="XAB235" s="1"/>
      <c r="XAC235" s="1"/>
      <c r="XAD235" s="1"/>
      <c r="XAE235" s="1"/>
      <c r="XAF235" s="1"/>
      <c r="XAG235" s="1"/>
      <c r="XAH235" s="1"/>
      <c r="XAI235" s="1"/>
      <c r="XAJ235" s="1"/>
      <c r="XAK235" s="1"/>
      <c r="XAL235" s="1"/>
      <c r="XAM235" s="1"/>
      <c r="XAN235" s="1"/>
      <c r="XAO235" s="1"/>
      <c r="XAP235" s="1"/>
      <c r="XAQ235" s="1"/>
      <c r="XAR235" s="1"/>
      <c r="XAS235" s="1"/>
      <c r="XAT235" s="1"/>
      <c r="XAU235" s="1"/>
      <c r="XAV235" s="1"/>
      <c r="XAW235" s="1"/>
      <c r="XAX235" s="1"/>
      <c r="XAY235" s="1"/>
      <c r="XAZ235" s="1"/>
      <c r="XBA235" s="1"/>
      <c r="XBB235" s="1"/>
      <c r="XBC235" s="1"/>
      <c r="XBD235" s="1"/>
      <c r="XBE235" s="1"/>
      <c r="XBF235" s="1"/>
      <c r="XBG235" s="1"/>
      <c r="XBH235" s="1"/>
      <c r="XBI235" s="1"/>
      <c r="XBJ235" s="1"/>
      <c r="XBK235" s="1"/>
      <c r="XBL235" s="1"/>
      <c r="XBM235" s="1"/>
      <c r="XBN235" s="1"/>
      <c r="XBO235" s="1"/>
      <c r="XBP235" s="1"/>
      <c r="XBQ235" s="1"/>
      <c r="XBR235" s="1"/>
      <c r="XBS235" s="1"/>
      <c r="XBT235" s="1"/>
      <c r="XBU235" s="1"/>
      <c r="XBV235" s="1"/>
      <c r="XBW235" s="1"/>
      <c r="XBX235" s="1"/>
      <c r="XBY235" s="1"/>
      <c r="XBZ235" s="1"/>
      <c r="XCA235" s="1"/>
      <c r="XCB235" s="1"/>
      <c r="XCC235" s="1"/>
      <c r="XCD235" s="1"/>
      <c r="XCE235" s="1"/>
      <c r="XCF235" s="1"/>
      <c r="XCG235" s="1"/>
      <c r="XCH235" s="1"/>
      <c r="XCI235" s="1"/>
      <c r="XCJ235" s="1"/>
      <c r="XCK235" s="1"/>
      <c r="XCL235" s="1"/>
      <c r="XCM235" s="1"/>
      <c r="XCN235" s="1"/>
      <c r="XCO235" s="1"/>
      <c r="XCP235" s="1"/>
      <c r="XCQ235" s="1"/>
      <c r="XCR235" s="1"/>
      <c r="XCS235" s="1"/>
      <c r="XCT235" s="1"/>
      <c r="XCU235" s="1"/>
      <c r="XCV235" s="1"/>
      <c r="XCW235" s="1"/>
      <c r="XCX235" s="1"/>
      <c r="XCY235" s="1"/>
      <c r="XCZ235" s="1"/>
      <c r="XDA235" s="1"/>
      <c r="XDB235" s="1"/>
      <c r="XDC235" s="1"/>
      <c r="XDD235" s="1"/>
      <c r="XDE235" s="1"/>
      <c r="XDF235" s="1"/>
      <c r="XDG235" s="1"/>
      <c r="XDH235" s="1"/>
      <c r="XDI235" s="1"/>
      <c r="XDJ235" s="1"/>
      <c r="XDK235" s="1"/>
      <c r="XDL235" s="1"/>
      <c r="XDM235" s="1"/>
      <c r="XDN235" s="1"/>
      <c r="XDO235" s="1"/>
      <c r="XDP235" s="1"/>
      <c r="XDQ235" s="1"/>
      <c r="XDR235" s="1"/>
      <c r="XDS235" s="1"/>
      <c r="XDT235" s="1"/>
      <c r="XDU235" s="1"/>
      <c r="XDV235" s="1"/>
      <c r="XDW235" s="1"/>
      <c r="XDX235" s="1"/>
      <c r="XDY235" s="1"/>
      <c r="XDZ235" s="1"/>
      <c r="XEA235" s="1"/>
      <c r="XEB235" s="1"/>
      <c r="XEC235" s="1"/>
      <c r="XED235" s="1"/>
      <c r="XEE235" s="1"/>
      <c r="XEF235" s="1"/>
      <c r="XEG235" s="1"/>
      <c r="XEH235" s="1"/>
      <c r="XEI235" s="1"/>
      <c r="XEJ235" s="1"/>
      <c r="XEK235" s="1"/>
      <c r="XEL235" s="1"/>
      <c r="XEM235" s="1"/>
      <c r="XEN235" s="1"/>
      <c r="XEO235" s="1"/>
      <c r="XEP235" s="1"/>
      <c r="XEQ235" s="1"/>
      <c r="XER235" s="1"/>
      <c r="XES235" s="1"/>
      <c r="XET235" s="1"/>
      <c r="XEU235" s="1"/>
      <c r="XEV235" s="1"/>
      <c r="XEW235" s="1"/>
      <c r="XEX235" s="1"/>
      <c r="XEY235" s="1"/>
      <c r="XEZ235" s="1"/>
      <c r="XFA235" s="1"/>
      <c r="XFB235" s="1"/>
      <c r="XFC235" s="1"/>
    </row>
    <row r="236" spans="1:150 16226:16383" s="2" customFormat="1" ht="20.25" customHeight="1" x14ac:dyDescent="0.25">
      <c r="A236" s="143">
        <f t="shared" si="17"/>
        <v>107</v>
      </c>
      <c r="B236" s="144"/>
      <c r="C236" s="62" t="s">
        <v>329</v>
      </c>
      <c r="D236" s="100">
        <v>471.72</v>
      </c>
      <c r="E236" s="93">
        <f t="shared" si="16"/>
        <v>5077.5940799999998</v>
      </c>
      <c r="F236" s="87" t="s">
        <v>92</v>
      </c>
      <c r="G236" s="87" t="s">
        <v>92</v>
      </c>
      <c r="H236" s="87" t="s">
        <v>92</v>
      </c>
      <c r="I236" s="1"/>
      <c r="J236" s="1"/>
      <c r="K236" s="1"/>
      <c r="L236" s="1"/>
      <c r="M236" s="1"/>
      <c r="N236" s="1"/>
      <c r="O236" s="1"/>
      <c r="P236" s="1"/>
      <c r="Q236" s="1"/>
      <c r="R236" s="1"/>
      <c r="S236" s="1"/>
      <c r="T236" s="21" t="e">
        <f t="shared" ref="T236:T251" ca="1" si="24">U236&amp;""&amp;" &amp; "&amp;""&amp;V236</f>
        <v>#REF!</v>
      </c>
      <c r="U236" s="21" t="e">
        <f ca="1">U235+1</f>
        <v>#REF!</v>
      </c>
      <c r="V236" s="21" t="e">
        <f ca="1">V235+1</f>
        <v>#REF!</v>
      </c>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c r="BE236" s="1"/>
      <c r="BF236" s="1"/>
      <c r="BG236" s="1"/>
      <c r="BH236" s="1"/>
      <c r="BI236" s="1"/>
      <c r="BJ236" s="1"/>
      <c r="BK236" s="1"/>
      <c r="BL236" s="1"/>
      <c r="BM236" s="1"/>
      <c r="BN236" s="1"/>
      <c r="BO236" s="1"/>
      <c r="BP236" s="1"/>
      <c r="BQ236" s="1"/>
      <c r="BR236" s="1"/>
      <c r="BS236" s="1"/>
      <c r="BT236" s="1"/>
      <c r="BU236" s="1"/>
      <c r="BV236" s="1"/>
      <c r="BW236" s="1"/>
      <c r="BX236" s="1"/>
      <c r="BY236" s="1"/>
      <c r="BZ236" s="1"/>
      <c r="CA236" s="1"/>
      <c r="CB236" s="1"/>
      <c r="CC236" s="1"/>
      <c r="CD236" s="1"/>
      <c r="CE236" s="1"/>
      <c r="CF236" s="1"/>
      <c r="CG236" s="1"/>
      <c r="CH236" s="1"/>
      <c r="CI236" s="1"/>
      <c r="CJ236" s="1"/>
      <c r="CK236" s="1"/>
      <c r="CL236" s="1"/>
      <c r="CM236" s="1"/>
      <c r="CN236" s="1"/>
      <c r="CO236" s="1"/>
      <c r="CP236" s="1"/>
      <c r="CQ236" s="1"/>
      <c r="CR236" s="1"/>
      <c r="CS236" s="1"/>
      <c r="CT236" s="1"/>
      <c r="CU236" s="1"/>
      <c r="CV236" s="1"/>
      <c r="CW236" s="1"/>
      <c r="CX236" s="1"/>
      <c r="CY236" s="1"/>
      <c r="CZ236" s="1"/>
      <c r="DA236" s="1"/>
      <c r="DB236" s="1"/>
      <c r="DC236" s="1"/>
      <c r="DD236" s="1"/>
      <c r="DE236" s="1"/>
      <c r="DF236" s="1"/>
      <c r="DG236" s="1"/>
      <c r="DH236" s="1"/>
      <c r="DI236" s="1"/>
      <c r="DJ236" s="1"/>
      <c r="DK236" s="1"/>
      <c r="DL236" s="1"/>
      <c r="DM236" s="1"/>
      <c r="DN236" s="1"/>
      <c r="DO236" s="1"/>
      <c r="DP236" s="1"/>
      <c r="DQ236" s="1"/>
      <c r="DR236" s="1"/>
      <c r="DS236" s="1"/>
      <c r="DT236" s="1"/>
      <c r="DU236" s="1"/>
      <c r="DV236" s="1"/>
      <c r="DW236" s="1"/>
      <c r="DX236" s="1"/>
      <c r="DY236" s="1"/>
      <c r="DZ236" s="1"/>
      <c r="EA236" s="1"/>
      <c r="EB236" s="1"/>
      <c r="EC236" s="1"/>
      <c r="ED236" s="1"/>
      <c r="EE236" s="1"/>
      <c r="EF236" s="1"/>
      <c r="EG236" s="1"/>
      <c r="EH236" s="1"/>
      <c r="EI236" s="1"/>
      <c r="EJ236" s="1"/>
      <c r="EK236" s="1"/>
      <c r="EL236" s="1"/>
      <c r="EM236" s="1"/>
      <c r="EN236" s="1"/>
      <c r="EO236" s="1"/>
      <c r="EP236" s="1"/>
      <c r="EQ236" s="1"/>
      <c r="ER236" s="1"/>
      <c r="ES236" s="1"/>
      <c r="ET236" s="1"/>
      <c r="WZB236" s="1"/>
      <c r="WZC236" s="1"/>
      <c r="WZD236" s="1"/>
      <c r="WZE236" s="1"/>
      <c r="WZF236" s="1"/>
      <c r="WZG236" s="1"/>
      <c r="WZH236" s="1"/>
      <c r="WZI236" s="1"/>
      <c r="WZJ236" s="1"/>
      <c r="WZK236" s="1"/>
      <c r="WZL236" s="1"/>
      <c r="WZM236" s="1"/>
      <c r="WZN236" s="1"/>
      <c r="WZO236" s="1"/>
      <c r="WZP236" s="1"/>
      <c r="WZQ236" s="1"/>
      <c r="WZR236" s="1"/>
      <c r="WZS236" s="1"/>
      <c r="WZT236" s="1"/>
      <c r="WZU236" s="1"/>
      <c r="WZV236" s="1"/>
      <c r="WZW236" s="1"/>
      <c r="WZX236" s="1"/>
      <c r="WZY236" s="1"/>
      <c r="WZZ236" s="1"/>
      <c r="XAA236" s="1"/>
      <c r="XAB236" s="1"/>
      <c r="XAC236" s="1"/>
      <c r="XAD236" s="1"/>
      <c r="XAE236" s="1"/>
      <c r="XAF236" s="1"/>
      <c r="XAG236" s="1"/>
      <c r="XAH236" s="1"/>
      <c r="XAI236" s="1"/>
      <c r="XAJ236" s="1"/>
      <c r="XAK236" s="1"/>
      <c r="XAL236" s="1"/>
      <c r="XAM236" s="1"/>
      <c r="XAN236" s="1"/>
      <c r="XAO236" s="1"/>
      <c r="XAP236" s="1"/>
      <c r="XAQ236" s="1"/>
      <c r="XAR236" s="1"/>
      <c r="XAS236" s="1"/>
      <c r="XAT236" s="1"/>
      <c r="XAU236" s="1"/>
      <c r="XAV236" s="1"/>
      <c r="XAW236" s="1"/>
      <c r="XAX236" s="1"/>
      <c r="XAY236" s="1"/>
      <c r="XAZ236" s="1"/>
      <c r="XBA236" s="1"/>
      <c r="XBB236" s="1"/>
      <c r="XBC236" s="1"/>
      <c r="XBD236" s="1"/>
      <c r="XBE236" s="1"/>
      <c r="XBF236" s="1"/>
      <c r="XBG236" s="1"/>
      <c r="XBH236" s="1"/>
      <c r="XBI236" s="1"/>
      <c r="XBJ236" s="1"/>
      <c r="XBK236" s="1"/>
      <c r="XBL236" s="1"/>
      <c r="XBM236" s="1"/>
      <c r="XBN236" s="1"/>
      <c r="XBO236" s="1"/>
      <c r="XBP236" s="1"/>
      <c r="XBQ236" s="1"/>
      <c r="XBR236" s="1"/>
      <c r="XBS236" s="1"/>
      <c r="XBT236" s="1"/>
      <c r="XBU236" s="1"/>
      <c r="XBV236" s="1"/>
      <c r="XBW236" s="1"/>
      <c r="XBX236" s="1"/>
      <c r="XBY236" s="1"/>
      <c r="XBZ236" s="1"/>
      <c r="XCA236" s="1"/>
      <c r="XCB236" s="1"/>
      <c r="XCC236" s="1"/>
      <c r="XCD236" s="1"/>
      <c r="XCE236" s="1"/>
      <c r="XCF236" s="1"/>
      <c r="XCG236" s="1"/>
      <c r="XCH236" s="1"/>
      <c r="XCI236" s="1"/>
      <c r="XCJ236" s="1"/>
      <c r="XCK236" s="1"/>
      <c r="XCL236" s="1"/>
      <c r="XCM236" s="1"/>
      <c r="XCN236" s="1"/>
      <c r="XCO236" s="1"/>
      <c r="XCP236" s="1"/>
      <c r="XCQ236" s="1"/>
      <c r="XCR236" s="1"/>
      <c r="XCS236" s="1"/>
      <c r="XCT236" s="1"/>
      <c r="XCU236" s="1"/>
      <c r="XCV236" s="1"/>
      <c r="XCW236" s="1"/>
      <c r="XCX236" s="1"/>
      <c r="XCY236" s="1"/>
      <c r="XCZ236" s="1"/>
      <c r="XDA236" s="1"/>
      <c r="XDB236" s="1"/>
      <c r="XDC236" s="1"/>
      <c r="XDD236" s="1"/>
      <c r="XDE236" s="1"/>
      <c r="XDF236" s="1"/>
      <c r="XDG236" s="1"/>
      <c r="XDH236" s="1"/>
      <c r="XDI236" s="1"/>
      <c r="XDJ236" s="1"/>
      <c r="XDK236" s="1"/>
      <c r="XDL236" s="1"/>
      <c r="XDM236" s="1"/>
      <c r="XDN236" s="1"/>
      <c r="XDO236" s="1"/>
      <c r="XDP236" s="1"/>
      <c r="XDQ236" s="1"/>
      <c r="XDR236" s="1"/>
      <c r="XDS236" s="1"/>
      <c r="XDT236" s="1"/>
      <c r="XDU236" s="1"/>
      <c r="XDV236" s="1"/>
      <c r="XDW236" s="1"/>
      <c r="XDX236" s="1"/>
      <c r="XDY236" s="1"/>
      <c r="XDZ236" s="1"/>
      <c r="XEA236" s="1"/>
      <c r="XEB236" s="1"/>
      <c r="XEC236" s="1"/>
      <c r="XED236" s="1"/>
      <c r="XEE236" s="1"/>
      <c r="XEF236" s="1"/>
      <c r="XEG236" s="1"/>
      <c r="XEH236" s="1"/>
      <c r="XEI236" s="1"/>
      <c r="XEJ236" s="1"/>
      <c r="XEK236" s="1"/>
      <c r="XEL236" s="1"/>
      <c r="XEM236" s="1"/>
      <c r="XEN236" s="1"/>
      <c r="XEO236" s="1"/>
      <c r="XEP236" s="1"/>
      <c r="XEQ236" s="1"/>
      <c r="XER236" s="1"/>
      <c r="XES236" s="1"/>
      <c r="XET236" s="1"/>
      <c r="XEU236" s="1"/>
      <c r="XEV236" s="1"/>
      <c r="XEW236" s="1"/>
      <c r="XEX236" s="1"/>
      <c r="XEY236" s="1"/>
      <c r="XEZ236" s="1"/>
      <c r="XFA236" s="1"/>
      <c r="XFB236" s="1"/>
      <c r="XFC236" s="1"/>
    </row>
    <row r="237" spans="1:150 16226:16383" s="2" customFormat="1" ht="20.25" customHeight="1" x14ac:dyDescent="0.25">
      <c r="A237" s="143">
        <f t="shared" si="17"/>
        <v>108</v>
      </c>
      <c r="B237" s="144"/>
      <c r="C237" s="62" t="s">
        <v>329</v>
      </c>
      <c r="D237" s="100">
        <v>550.51</v>
      </c>
      <c r="E237" s="93">
        <f t="shared" si="16"/>
        <v>5925.6896399999996</v>
      </c>
      <c r="F237" s="87" t="s">
        <v>92</v>
      </c>
      <c r="G237" s="87" t="s">
        <v>92</v>
      </c>
      <c r="H237" s="87" t="s">
        <v>92</v>
      </c>
      <c r="I237" s="1"/>
      <c r="J237" s="1"/>
      <c r="K237" s="1"/>
      <c r="L237" s="1"/>
      <c r="M237" s="1"/>
      <c r="N237" s="1"/>
      <c r="O237" s="1"/>
      <c r="P237" s="1"/>
      <c r="Q237" s="1"/>
      <c r="R237" s="1"/>
      <c r="S237" s="1"/>
      <c r="T237" s="21" t="e">
        <f t="shared" ca="1" si="24"/>
        <v>#REF!</v>
      </c>
      <c r="U237" s="21" t="e">
        <f t="shared" ref="U237:V251" ca="1" si="25">U236+1</f>
        <v>#REF!</v>
      </c>
      <c r="V237" s="21" t="e">
        <f t="shared" ca="1" si="25"/>
        <v>#REF!</v>
      </c>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c r="BE237" s="1"/>
      <c r="BF237" s="1"/>
      <c r="BG237" s="1"/>
      <c r="BH237" s="1"/>
      <c r="BI237" s="1"/>
      <c r="BJ237" s="1"/>
      <c r="BK237" s="1"/>
      <c r="BL237" s="1"/>
      <c r="BM237" s="1"/>
      <c r="BN237" s="1"/>
      <c r="BO237" s="1"/>
      <c r="BP237" s="1"/>
      <c r="BQ237" s="1"/>
      <c r="BR237" s="1"/>
      <c r="BS237" s="1"/>
      <c r="BT237" s="1"/>
      <c r="BU237" s="1"/>
      <c r="BV237" s="1"/>
      <c r="BW237" s="1"/>
      <c r="BX237" s="1"/>
      <c r="BY237" s="1"/>
      <c r="BZ237" s="1"/>
      <c r="CA237" s="1"/>
      <c r="CB237" s="1"/>
      <c r="CC237" s="1"/>
      <c r="CD237" s="1"/>
      <c r="CE237" s="1"/>
      <c r="CF237" s="1"/>
      <c r="CG237" s="1"/>
      <c r="CH237" s="1"/>
      <c r="CI237" s="1"/>
      <c r="CJ237" s="1"/>
      <c r="CK237" s="1"/>
      <c r="CL237" s="1"/>
      <c r="CM237" s="1"/>
      <c r="CN237" s="1"/>
      <c r="CO237" s="1"/>
      <c r="CP237" s="1"/>
      <c r="CQ237" s="1"/>
      <c r="CR237" s="1"/>
      <c r="CS237" s="1"/>
      <c r="CT237" s="1"/>
      <c r="CU237" s="1"/>
      <c r="CV237" s="1"/>
      <c r="CW237" s="1"/>
      <c r="CX237" s="1"/>
      <c r="CY237" s="1"/>
      <c r="CZ237" s="1"/>
      <c r="DA237" s="1"/>
      <c r="DB237" s="1"/>
      <c r="DC237" s="1"/>
      <c r="DD237" s="1"/>
      <c r="DE237" s="1"/>
      <c r="DF237" s="1"/>
      <c r="DG237" s="1"/>
      <c r="DH237" s="1"/>
      <c r="DI237" s="1"/>
      <c r="DJ237" s="1"/>
      <c r="DK237" s="1"/>
      <c r="DL237" s="1"/>
      <c r="DM237" s="1"/>
      <c r="DN237" s="1"/>
      <c r="DO237" s="1"/>
      <c r="DP237" s="1"/>
      <c r="DQ237" s="1"/>
      <c r="DR237" s="1"/>
      <c r="DS237" s="1"/>
      <c r="DT237" s="1"/>
      <c r="DU237" s="1"/>
      <c r="DV237" s="1"/>
      <c r="DW237" s="1"/>
      <c r="DX237" s="1"/>
      <c r="DY237" s="1"/>
      <c r="DZ237" s="1"/>
      <c r="EA237" s="1"/>
      <c r="EB237" s="1"/>
      <c r="EC237" s="1"/>
      <c r="ED237" s="1"/>
      <c r="EE237" s="1"/>
      <c r="EF237" s="1"/>
      <c r="EG237" s="1"/>
      <c r="EH237" s="1"/>
      <c r="EI237" s="1"/>
      <c r="EJ237" s="1"/>
      <c r="EK237" s="1"/>
      <c r="EL237" s="1"/>
      <c r="EM237" s="1"/>
      <c r="EN237" s="1"/>
      <c r="EO237" s="1"/>
      <c r="EP237" s="1"/>
      <c r="EQ237" s="1"/>
      <c r="ER237" s="1"/>
      <c r="ES237" s="1"/>
      <c r="ET237" s="1"/>
      <c r="WZB237" s="1"/>
      <c r="WZC237" s="1"/>
      <c r="WZD237" s="1"/>
      <c r="WZE237" s="1"/>
      <c r="WZF237" s="1"/>
      <c r="WZG237" s="1"/>
      <c r="WZH237" s="1"/>
      <c r="WZI237" s="1"/>
      <c r="WZJ237" s="1"/>
      <c r="WZK237" s="1"/>
      <c r="WZL237" s="1"/>
      <c r="WZM237" s="1"/>
      <c r="WZN237" s="1"/>
      <c r="WZO237" s="1"/>
      <c r="WZP237" s="1"/>
      <c r="WZQ237" s="1"/>
      <c r="WZR237" s="1"/>
      <c r="WZS237" s="1"/>
      <c r="WZT237" s="1"/>
      <c r="WZU237" s="1"/>
      <c r="WZV237" s="1"/>
      <c r="WZW237" s="1"/>
      <c r="WZX237" s="1"/>
      <c r="WZY237" s="1"/>
      <c r="WZZ237" s="1"/>
      <c r="XAA237" s="1"/>
      <c r="XAB237" s="1"/>
      <c r="XAC237" s="1"/>
      <c r="XAD237" s="1"/>
      <c r="XAE237" s="1"/>
      <c r="XAF237" s="1"/>
      <c r="XAG237" s="1"/>
      <c r="XAH237" s="1"/>
      <c r="XAI237" s="1"/>
      <c r="XAJ237" s="1"/>
      <c r="XAK237" s="1"/>
      <c r="XAL237" s="1"/>
      <c r="XAM237" s="1"/>
      <c r="XAN237" s="1"/>
      <c r="XAO237" s="1"/>
      <c r="XAP237" s="1"/>
      <c r="XAQ237" s="1"/>
      <c r="XAR237" s="1"/>
      <c r="XAS237" s="1"/>
      <c r="XAT237" s="1"/>
      <c r="XAU237" s="1"/>
      <c r="XAV237" s="1"/>
      <c r="XAW237" s="1"/>
      <c r="XAX237" s="1"/>
      <c r="XAY237" s="1"/>
      <c r="XAZ237" s="1"/>
      <c r="XBA237" s="1"/>
      <c r="XBB237" s="1"/>
      <c r="XBC237" s="1"/>
      <c r="XBD237" s="1"/>
      <c r="XBE237" s="1"/>
      <c r="XBF237" s="1"/>
      <c r="XBG237" s="1"/>
      <c r="XBH237" s="1"/>
      <c r="XBI237" s="1"/>
      <c r="XBJ237" s="1"/>
      <c r="XBK237" s="1"/>
      <c r="XBL237" s="1"/>
      <c r="XBM237" s="1"/>
      <c r="XBN237" s="1"/>
      <c r="XBO237" s="1"/>
      <c r="XBP237" s="1"/>
      <c r="XBQ237" s="1"/>
      <c r="XBR237" s="1"/>
      <c r="XBS237" s="1"/>
      <c r="XBT237" s="1"/>
      <c r="XBU237" s="1"/>
      <c r="XBV237" s="1"/>
      <c r="XBW237" s="1"/>
      <c r="XBX237" s="1"/>
      <c r="XBY237" s="1"/>
      <c r="XBZ237" s="1"/>
      <c r="XCA237" s="1"/>
      <c r="XCB237" s="1"/>
      <c r="XCC237" s="1"/>
      <c r="XCD237" s="1"/>
      <c r="XCE237" s="1"/>
      <c r="XCF237" s="1"/>
      <c r="XCG237" s="1"/>
      <c r="XCH237" s="1"/>
      <c r="XCI237" s="1"/>
      <c r="XCJ237" s="1"/>
      <c r="XCK237" s="1"/>
      <c r="XCL237" s="1"/>
      <c r="XCM237" s="1"/>
      <c r="XCN237" s="1"/>
      <c r="XCO237" s="1"/>
      <c r="XCP237" s="1"/>
      <c r="XCQ237" s="1"/>
      <c r="XCR237" s="1"/>
      <c r="XCS237" s="1"/>
      <c r="XCT237" s="1"/>
      <c r="XCU237" s="1"/>
      <c r="XCV237" s="1"/>
      <c r="XCW237" s="1"/>
      <c r="XCX237" s="1"/>
      <c r="XCY237" s="1"/>
      <c r="XCZ237" s="1"/>
      <c r="XDA237" s="1"/>
      <c r="XDB237" s="1"/>
      <c r="XDC237" s="1"/>
      <c r="XDD237" s="1"/>
      <c r="XDE237" s="1"/>
      <c r="XDF237" s="1"/>
      <c r="XDG237" s="1"/>
      <c r="XDH237" s="1"/>
      <c r="XDI237" s="1"/>
      <c r="XDJ237" s="1"/>
      <c r="XDK237" s="1"/>
      <c r="XDL237" s="1"/>
      <c r="XDM237" s="1"/>
      <c r="XDN237" s="1"/>
      <c r="XDO237" s="1"/>
      <c r="XDP237" s="1"/>
      <c r="XDQ237" s="1"/>
      <c r="XDR237" s="1"/>
      <c r="XDS237" s="1"/>
      <c r="XDT237" s="1"/>
      <c r="XDU237" s="1"/>
      <c r="XDV237" s="1"/>
      <c r="XDW237" s="1"/>
      <c r="XDX237" s="1"/>
      <c r="XDY237" s="1"/>
      <c r="XDZ237" s="1"/>
      <c r="XEA237" s="1"/>
      <c r="XEB237" s="1"/>
      <c r="XEC237" s="1"/>
      <c r="XED237" s="1"/>
      <c r="XEE237" s="1"/>
      <c r="XEF237" s="1"/>
      <c r="XEG237" s="1"/>
      <c r="XEH237" s="1"/>
      <c r="XEI237" s="1"/>
      <c r="XEJ237" s="1"/>
      <c r="XEK237" s="1"/>
      <c r="XEL237" s="1"/>
      <c r="XEM237" s="1"/>
      <c r="XEN237" s="1"/>
      <c r="XEO237" s="1"/>
      <c r="XEP237" s="1"/>
      <c r="XEQ237" s="1"/>
      <c r="XER237" s="1"/>
      <c r="XES237" s="1"/>
      <c r="XET237" s="1"/>
      <c r="XEU237" s="1"/>
      <c r="XEV237" s="1"/>
      <c r="XEW237" s="1"/>
      <c r="XEX237" s="1"/>
      <c r="XEY237" s="1"/>
      <c r="XEZ237" s="1"/>
      <c r="XFA237" s="1"/>
      <c r="XFB237" s="1"/>
      <c r="XFC237" s="1"/>
    </row>
    <row r="238" spans="1:150 16226:16383" s="2" customFormat="1" ht="20.25" customHeight="1" x14ac:dyDescent="0.25">
      <c r="A238" s="143">
        <f t="shared" si="17"/>
        <v>109</v>
      </c>
      <c r="B238" s="144"/>
      <c r="C238" s="62" t="s">
        <v>329</v>
      </c>
      <c r="D238" s="100">
        <v>791.36</v>
      </c>
      <c r="E238" s="93">
        <f t="shared" si="16"/>
        <v>8518.1990399999995</v>
      </c>
      <c r="F238" s="87" t="s">
        <v>92</v>
      </c>
      <c r="G238" s="87" t="s">
        <v>92</v>
      </c>
      <c r="H238" s="87" t="s">
        <v>92</v>
      </c>
      <c r="I238" s="1"/>
      <c r="J238" s="1"/>
      <c r="K238" s="1"/>
      <c r="L238" s="1"/>
      <c r="M238" s="1"/>
      <c r="N238" s="1"/>
      <c r="O238" s="1"/>
      <c r="P238" s="1"/>
      <c r="Q238" s="1"/>
      <c r="R238" s="1"/>
      <c r="S238" s="1"/>
      <c r="T238" s="21" t="e">
        <f t="shared" ca="1" si="24"/>
        <v>#REF!</v>
      </c>
      <c r="U238" s="21" t="e">
        <f t="shared" ca="1" si="25"/>
        <v>#REF!</v>
      </c>
      <c r="V238" s="21" t="e">
        <f t="shared" ca="1" si="25"/>
        <v>#REF!</v>
      </c>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c r="BE238" s="1"/>
      <c r="BF238" s="1"/>
      <c r="BG238" s="1"/>
      <c r="BH238" s="1"/>
      <c r="BI238" s="1"/>
      <c r="BJ238" s="1"/>
      <c r="BK238" s="1"/>
      <c r="BL238" s="1"/>
      <c r="BM238" s="1"/>
      <c r="BN238" s="1"/>
      <c r="BO238" s="1"/>
      <c r="BP238" s="1"/>
      <c r="BQ238" s="1"/>
      <c r="BR238" s="1"/>
      <c r="BS238" s="1"/>
      <c r="BT238" s="1"/>
      <c r="BU238" s="1"/>
      <c r="BV238" s="1"/>
      <c r="BW238" s="1"/>
      <c r="BX238" s="1"/>
      <c r="BY238" s="1"/>
      <c r="BZ238" s="1"/>
      <c r="CA238" s="1"/>
      <c r="CB238" s="1"/>
      <c r="CC238" s="1"/>
      <c r="CD238" s="1"/>
      <c r="CE238" s="1"/>
      <c r="CF238" s="1"/>
      <c r="CG238" s="1"/>
      <c r="CH238" s="1"/>
      <c r="CI238" s="1"/>
      <c r="CJ238" s="1"/>
      <c r="CK238" s="1"/>
      <c r="CL238" s="1"/>
      <c r="CM238" s="1"/>
      <c r="CN238" s="1"/>
      <c r="CO238" s="1"/>
      <c r="CP238" s="1"/>
      <c r="CQ238" s="1"/>
      <c r="CR238" s="1"/>
      <c r="CS238" s="1"/>
      <c r="CT238" s="1"/>
      <c r="CU238" s="1"/>
      <c r="CV238" s="1"/>
      <c r="CW238" s="1"/>
      <c r="CX238" s="1"/>
      <c r="CY238" s="1"/>
      <c r="CZ238" s="1"/>
      <c r="DA238" s="1"/>
      <c r="DB238" s="1"/>
      <c r="DC238" s="1"/>
      <c r="DD238" s="1"/>
      <c r="DE238" s="1"/>
      <c r="DF238" s="1"/>
      <c r="DG238" s="1"/>
      <c r="DH238" s="1"/>
      <c r="DI238" s="1"/>
      <c r="DJ238" s="1"/>
      <c r="DK238" s="1"/>
      <c r="DL238" s="1"/>
      <c r="DM238" s="1"/>
      <c r="DN238" s="1"/>
      <c r="DO238" s="1"/>
      <c r="DP238" s="1"/>
      <c r="DQ238" s="1"/>
      <c r="DR238" s="1"/>
      <c r="DS238" s="1"/>
      <c r="DT238" s="1"/>
      <c r="DU238" s="1"/>
      <c r="DV238" s="1"/>
      <c r="DW238" s="1"/>
      <c r="DX238" s="1"/>
      <c r="DY238" s="1"/>
      <c r="DZ238" s="1"/>
      <c r="EA238" s="1"/>
      <c r="EB238" s="1"/>
      <c r="EC238" s="1"/>
      <c r="ED238" s="1"/>
      <c r="EE238" s="1"/>
      <c r="EF238" s="1"/>
      <c r="EG238" s="1"/>
      <c r="EH238" s="1"/>
      <c r="EI238" s="1"/>
      <c r="EJ238" s="1"/>
      <c r="EK238" s="1"/>
      <c r="EL238" s="1"/>
      <c r="EM238" s="1"/>
      <c r="EN238" s="1"/>
      <c r="EO238" s="1"/>
      <c r="EP238" s="1"/>
      <c r="EQ238" s="1"/>
      <c r="ER238" s="1"/>
      <c r="ES238" s="1"/>
      <c r="ET238" s="1"/>
      <c r="WZB238" s="1"/>
      <c r="WZC238" s="1"/>
      <c r="WZD238" s="1"/>
      <c r="WZE238" s="1"/>
      <c r="WZF238" s="1"/>
      <c r="WZG238" s="1"/>
      <c r="WZH238" s="1"/>
      <c r="WZI238" s="1"/>
      <c r="WZJ238" s="1"/>
      <c r="WZK238" s="1"/>
      <c r="WZL238" s="1"/>
      <c r="WZM238" s="1"/>
      <c r="WZN238" s="1"/>
      <c r="WZO238" s="1"/>
      <c r="WZP238" s="1"/>
      <c r="WZQ238" s="1"/>
      <c r="WZR238" s="1"/>
      <c r="WZS238" s="1"/>
      <c r="WZT238" s="1"/>
      <c r="WZU238" s="1"/>
      <c r="WZV238" s="1"/>
      <c r="WZW238" s="1"/>
      <c r="WZX238" s="1"/>
      <c r="WZY238" s="1"/>
      <c r="WZZ238" s="1"/>
      <c r="XAA238" s="1"/>
      <c r="XAB238" s="1"/>
      <c r="XAC238" s="1"/>
      <c r="XAD238" s="1"/>
      <c r="XAE238" s="1"/>
      <c r="XAF238" s="1"/>
      <c r="XAG238" s="1"/>
      <c r="XAH238" s="1"/>
      <c r="XAI238" s="1"/>
      <c r="XAJ238" s="1"/>
      <c r="XAK238" s="1"/>
      <c r="XAL238" s="1"/>
      <c r="XAM238" s="1"/>
      <c r="XAN238" s="1"/>
      <c r="XAO238" s="1"/>
      <c r="XAP238" s="1"/>
      <c r="XAQ238" s="1"/>
      <c r="XAR238" s="1"/>
      <c r="XAS238" s="1"/>
      <c r="XAT238" s="1"/>
      <c r="XAU238" s="1"/>
      <c r="XAV238" s="1"/>
      <c r="XAW238" s="1"/>
      <c r="XAX238" s="1"/>
      <c r="XAY238" s="1"/>
      <c r="XAZ238" s="1"/>
      <c r="XBA238" s="1"/>
      <c r="XBB238" s="1"/>
      <c r="XBC238" s="1"/>
      <c r="XBD238" s="1"/>
      <c r="XBE238" s="1"/>
      <c r="XBF238" s="1"/>
      <c r="XBG238" s="1"/>
      <c r="XBH238" s="1"/>
      <c r="XBI238" s="1"/>
      <c r="XBJ238" s="1"/>
      <c r="XBK238" s="1"/>
      <c r="XBL238" s="1"/>
      <c r="XBM238" s="1"/>
      <c r="XBN238" s="1"/>
      <c r="XBO238" s="1"/>
      <c r="XBP238" s="1"/>
      <c r="XBQ238" s="1"/>
      <c r="XBR238" s="1"/>
      <c r="XBS238" s="1"/>
      <c r="XBT238" s="1"/>
      <c r="XBU238" s="1"/>
      <c r="XBV238" s="1"/>
      <c r="XBW238" s="1"/>
      <c r="XBX238" s="1"/>
      <c r="XBY238" s="1"/>
      <c r="XBZ238" s="1"/>
      <c r="XCA238" s="1"/>
      <c r="XCB238" s="1"/>
      <c r="XCC238" s="1"/>
      <c r="XCD238" s="1"/>
      <c r="XCE238" s="1"/>
      <c r="XCF238" s="1"/>
      <c r="XCG238" s="1"/>
      <c r="XCH238" s="1"/>
      <c r="XCI238" s="1"/>
      <c r="XCJ238" s="1"/>
      <c r="XCK238" s="1"/>
      <c r="XCL238" s="1"/>
      <c r="XCM238" s="1"/>
      <c r="XCN238" s="1"/>
      <c r="XCO238" s="1"/>
      <c r="XCP238" s="1"/>
      <c r="XCQ238" s="1"/>
      <c r="XCR238" s="1"/>
      <c r="XCS238" s="1"/>
      <c r="XCT238" s="1"/>
      <c r="XCU238" s="1"/>
      <c r="XCV238" s="1"/>
      <c r="XCW238" s="1"/>
      <c r="XCX238" s="1"/>
      <c r="XCY238" s="1"/>
      <c r="XCZ238" s="1"/>
      <c r="XDA238" s="1"/>
      <c r="XDB238" s="1"/>
      <c r="XDC238" s="1"/>
      <c r="XDD238" s="1"/>
      <c r="XDE238" s="1"/>
      <c r="XDF238" s="1"/>
      <c r="XDG238" s="1"/>
      <c r="XDH238" s="1"/>
      <c r="XDI238" s="1"/>
      <c r="XDJ238" s="1"/>
      <c r="XDK238" s="1"/>
      <c r="XDL238" s="1"/>
      <c r="XDM238" s="1"/>
      <c r="XDN238" s="1"/>
      <c r="XDO238" s="1"/>
      <c r="XDP238" s="1"/>
      <c r="XDQ238" s="1"/>
      <c r="XDR238" s="1"/>
      <c r="XDS238" s="1"/>
      <c r="XDT238" s="1"/>
      <c r="XDU238" s="1"/>
      <c r="XDV238" s="1"/>
      <c r="XDW238" s="1"/>
      <c r="XDX238" s="1"/>
      <c r="XDY238" s="1"/>
      <c r="XDZ238" s="1"/>
      <c r="XEA238" s="1"/>
      <c r="XEB238" s="1"/>
      <c r="XEC238" s="1"/>
      <c r="XED238" s="1"/>
      <c r="XEE238" s="1"/>
      <c r="XEF238" s="1"/>
      <c r="XEG238" s="1"/>
      <c r="XEH238" s="1"/>
      <c r="XEI238" s="1"/>
      <c r="XEJ238" s="1"/>
      <c r="XEK238" s="1"/>
      <c r="XEL238" s="1"/>
      <c r="XEM238" s="1"/>
      <c r="XEN238" s="1"/>
      <c r="XEO238" s="1"/>
      <c r="XEP238" s="1"/>
      <c r="XEQ238" s="1"/>
      <c r="XER238" s="1"/>
      <c r="XES238" s="1"/>
      <c r="XET238" s="1"/>
      <c r="XEU238" s="1"/>
      <c r="XEV238" s="1"/>
      <c r="XEW238" s="1"/>
      <c r="XEX238" s="1"/>
      <c r="XEY238" s="1"/>
      <c r="XEZ238" s="1"/>
      <c r="XFA238" s="1"/>
      <c r="XFB238" s="1"/>
      <c r="XFC238" s="1"/>
    </row>
    <row r="239" spans="1:150 16226:16383" s="2" customFormat="1" ht="20.25" customHeight="1" x14ac:dyDescent="0.25">
      <c r="A239" s="143">
        <f t="shared" si="17"/>
        <v>110</v>
      </c>
      <c r="B239" s="144"/>
      <c r="C239" s="62" t="s">
        <v>329</v>
      </c>
      <c r="D239" s="100">
        <v>10769.9</v>
      </c>
      <c r="E239" s="93">
        <f t="shared" si="16"/>
        <v>115927.20359999999</v>
      </c>
      <c r="F239" s="87" t="s">
        <v>92</v>
      </c>
      <c r="G239" s="87" t="s">
        <v>92</v>
      </c>
      <c r="H239" s="87" t="s">
        <v>92</v>
      </c>
      <c r="I239" s="1"/>
      <c r="J239" s="1"/>
      <c r="K239" s="1"/>
      <c r="L239" s="1"/>
      <c r="M239" s="1"/>
      <c r="N239" s="1"/>
      <c r="O239" s="1"/>
      <c r="P239" s="1"/>
      <c r="Q239" s="1"/>
      <c r="R239" s="1"/>
      <c r="S239" s="1"/>
      <c r="T239" s="21" t="e">
        <f t="shared" ca="1" si="24"/>
        <v>#REF!</v>
      </c>
      <c r="U239" s="21" t="e">
        <f t="shared" ca="1" si="25"/>
        <v>#REF!</v>
      </c>
      <c r="V239" s="21" t="e">
        <f t="shared" ca="1" si="25"/>
        <v>#REF!</v>
      </c>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c r="BE239" s="1"/>
      <c r="BF239" s="1"/>
      <c r="BG239" s="1"/>
      <c r="BH239" s="1"/>
      <c r="BI239" s="1"/>
      <c r="BJ239" s="1"/>
      <c r="BK239" s="1"/>
      <c r="BL239" s="1"/>
      <c r="BM239" s="1"/>
      <c r="BN239" s="1"/>
      <c r="BO239" s="1"/>
      <c r="BP239" s="1"/>
      <c r="BQ239" s="1"/>
      <c r="BR239" s="1"/>
      <c r="BS239" s="1"/>
      <c r="BT239" s="1"/>
      <c r="BU239" s="1"/>
      <c r="BV239" s="1"/>
      <c r="BW239" s="1"/>
      <c r="BX239" s="1"/>
      <c r="BY239" s="1"/>
      <c r="BZ239" s="1"/>
      <c r="CA239" s="1"/>
      <c r="CB239" s="1"/>
      <c r="CC239" s="1"/>
      <c r="CD239" s="1"/>
      <c r="CE239" s="1"/>
      <c r="CF239" s="1"/>
      <c r="CG239" s="1"/>
      <c r="CH239" s="1"/>
      <c r="CI239" s="1"/>
      <c r="CJ239" s="1"/>
      <c r="CK239" s="1"/>
      <c r="CL239" s="1"/>
      <c r="CM239" s="1"/>
      <c r="CN239" s="1"/>
      <c r="CO239" s="1"/>
      <c r="CP239" s="1"/>
      <c r="CQ239" s="1"/>
      <c r="CR239" s="1"/>
      <c r="CS239" s="1"/>
      <c r="CT239" s="1"/>
      <c r="CU239" s="1"/>
      <c r="CV239" s="1"/>
      <c r="CW239" s="1"/>
      <c r="CX239" s="1"/>
      <c r="CY239" s="1"/>
      <c r="CZ239" s="1"/>
      <c r="DA239" s="1"/>
      <c r="DB239" s="1"/>
      <c r="DC239" s="1"/>
      <c r="DD239" s="1"/>
      <c r="DE239" s="1"/>
      <c r="DF239" s="1"/>
      <c r="DG239" s="1"/>
      <c r="DH239" s="1"/>
      <c r="DI239" s="1"/>
      <c r="DJ239" s="1"/>
      <c r="DK239" s="1"/>
      <c r="DL239" s="1"/>
      <c r="DM239" s="1"/>
      <c r="DN239" s="1"/>
      <c r="DO239" s="1"/>
      <c r="DP239" s="1"/>
      <c r="DQ239" s="1"/>
      <c r="DR239" s="1"/>
      <c r="DS239" s="1"/>
      <c r="DT239" s="1"/>
      <c r="DU239" s="1"/>
      <c r="DV239" s="1"/>
      <c r="DW239" s="1"/>
      <c r="DX239" s="1"/>
      <c r="DY239" s="1"/>
      <c r="DZ239" s="1"/>
      <c r="EA239" s="1"/>
      <c r="EB239" s="1"/>
      <c r="EC239" s="1"/>
      <c r="ED239" s="1"/>
      <c r="EE239" s="1"/>
      <c r="EF239" s="1"/>
      <c r="EG239" s="1"/>
      <c r="EH239" s="1"/>
      <c r="EI239" s="1"/>
      <c r="EJ239" s="1"/>
      <c r="EK239" s="1"/>
      <c r="EL239" s="1"/>
      <c r="EM239" s="1"/>
      <c r="EN239" s="1"/>
      <c r="EO239" s="1"/>
      <c r="EP239" s="1"/>
      <c r="EQ239" s="1"/>
      <c r="ER239" s="1"/>
      <c r="ES239" s="1"/>
      <c r="ET239" s="1"/>
      <c r="WZB239" s="1"/>
      <c r="WZC239" s="1"/>
      <c r="WZD239" s="1"/>
      <c r="WZE239" s="1"/>
      <c r="WZF239" s="1"/>
      <c r="WZG239" s="1"/>
      <c r="WZH239" s="1"/>
      <c r="WZI239" s="1"/>
      <c r="WZJ239" s="1"/>
      <c r="WZK239" s="1"/>
      <c r="WZL239" s="1"/>
      <c r="WZM239" s="1"/>
      <c r="WZN239" s="1"/>
      <c r="WZO239" s="1"/>
      <c r="WZP239" s="1"/>
      <c r="WZQ239" s="1"/>
      <c r="WZR239" s="1"/>
      <c r="WZS239" s="1"/>
      <c r="WZT239" s="1"/>
      <c r="WZU239" s="1"/>
      <c r="WZV239" s="1"/>
      <c r="WZW239" s="1"/>
      <c r="WZX239" s="1"/>
      <c r="WZY239" s="1"/>
      <c r="WZZ239" s="1"/>
      <c r="XAA239" s="1"/>
      <c r="XAB239" s="1"/>
      <c r="XAC239" s="1"/>
      <c r="XAD239" s="1"/>
      <c r="XAE239" s="1"/>
      <c r="XAF239" s="1"/>
      <c r="XAG239" s="1"/>
      <c r="XAH239" s="1"/>
      <c r="XAI239" s="1"/>
      <c r="XAJ239" s="1"/>
      <c r="XAK239" s="1"/>
      <c r="XAL239" s="1"/>
      <c r="XAM239" s="1"/>
      <c r="XAN239" s="1"/>
      <c r="XAO239" s="1"/>
      <c r="XAP239" s="1"/>
      <c r="XAQ239" s="1"/>
      <c r="XAR239" s="1"/>
      <c r="XAS239" s="1"/>
      <c r="XAT239" s="1"/>
      <c r="XAU239" s="1"/>
      <c r="XAV239" s="1"/>
      <c r="XAW239" s="1"/>
      <c r="XAX239" s="1"/>
      <c r="XAY239" s="1"/>
      <c r="XAZ239" s="1"/>
      <c r="XBA239" s="1"/>
      <c r="XBB239" s="1"/>
      <c r="XBC239" s="1"/>
      <c r="XBD239" s="1"/>
      <c r="XBE239" s="1"/>
      <c r="XBF239" s="1"/>
      <c r="XBG239" s="1"/>
      <c r="XBH239" s="1"/>
      <c r="XBI239" s="1"/>
      <c r="XBJ239" s="1"/>
      <c r="XBK239" s="1"/>
      <c r="XBL239" s="1"/>
      <c r="XBM239" s="1"/>
      <c r="XBN239" s="1"/>
      <c r="XBO239" s="1"/>
      <c r="XBP239" s="1"/>
      <c r="XBQ239" s="1"/>
      <c r="XBR239" s="1"/>
      <c r="XBS239" s="1"/>
      <c r="XBT239" s="1"/>
      <c r="XBU239" s="1"/>
      <c r="XBV239" s="1"/>
      <c r="XBW239" s="1"/>
      <c r="XBX239" s="1"/>
      <c r="XBY239" s="1"/>
      <c r="XBZ239" s="1"/>
      <c r="XCA239" s="1"/>
      <c r="XCB239" s="1"/>
      <c r="XCC239" s="1"/>
      <c r="XCD239" s="1"/>
      <c r="XCE239" s="1"/>
      <c r="XCF239" s="1"/>
      <c r="XCG239" s="1"/>
      <c r="XCH239" s="1"/>
      <c r="XCI239" s="1"/>
      <c r="XCJ239" s="1"/>
      <c r="XCK239" s="1"/>
      <c r="XCL239" s="1"/>
      <c r="XCM239" s="1"/>
      <c r="XCN239" s="1"/>
      <c r="XCO239" s="1"/>
      <c r="XCP239" s="1"/>
      <c r="XCQ239" s="1"/>
      <c r="XCR239" s="1"/>
      <c r="XCS239" s="1"/>
      <c r="XCT239" s="1"/>
      <c r="XCU239" s="1"/>
      <c r="XCV239" s="1"/>
      <c r="XCW239" s="1"/>
      <c r="XCX239" s="1"/>
      <c r="XCY239" s="1"/>
      <c r="XCZ239" s="1"/>
      <c r="XDA239" s="1"/>
      <c r="XDB239" s="1"/>
      <c r="XDC239" s="1"/>
      <c r="XDD239" s="1"/>
      <c r="XDE239" s="1"/>
      <c r="XDF239" s="1"/>
      <c r="XDG239" s="1"/>
      <c r="XDH239" s="1"/>
      <c r="XDI239" s="1"/>
      <c r="XDJ239" s="1"/>
      <c r="XDK239" s="1"/>
      <c r="XDL239" s="1"/>
      <c r="XDM239" s="1"/>
      <c r="XDN239" s="1"/>
      <c r="XDO239" s="1"/>
      <c r="XDP239" s="1"/>
      <c r="XDQ239" s="1"/>
      <c r="XDR239" s="1"/>
      <c r="XDS239" s="1"/>
      <c r="XDT239" s="1"/>
      <c r="XDU239" s="1"/>
      <c r="XDV239" s="1"/>
      <c r="XDW239" s="1"/>
      <c r="XDX239" s="1"/>
      <c r="XDY239" s="1"/>
      <c r="XDZ239" s="1"/>
      <c r="XEA239" s="1"/>
      <c r="XEB239" s="1"/>
      <c r="XEC239" s="1"/>
      <c r="XED239" s="1"/>
      <c r="XEE239" s="1"/>
      <c r="XEF239" s="1"/>
      <c r="XEG239" s="1"/>
      <c r="XEH239" s="1"/>
      <c r="XEI239" s="1"/>
      <c r="XEJ239" s="1"/>
      <c r="XEK239" s="1"/>
      <c r="XEL239" s="1"/>
      <c r="XEM239" s="1"/>
      <c r="XEN239" s="1"/>
      <c r="XEO239" s="1"/>
      <c r="XEP239" s="1"/>
      <c r="XEQ239" s="1"/>
      <c r="XER239" s="1"/>
      <c r="XES239" s="1"/>
      <c r="XET239" s="1"/>
      <c r="XEU239" s="1"/>
      <c r="XEV239" s="1"/>
      <c r="XEW239" s="1"/>
      <c r="XEX239" s="1"/>
      <c r="XEY239" s="1"/>
      <c r="XEZ239" s="1"/>
      <c r="XFA239" s="1"/>
      <c r="XFB239" s="1"/>
      <c r="XFC239" s="1"/>
    </row>
    <row r="240" spans="1:150 16226:16383" s="2" customFormat="1" ht="20.25" customHeight="1" x14ac:dyDescent="0.25">
      <c r="A240" s="143">
        <f t="shared" si="17"/>
        <v>111</v>
      </c>
      <c r="B240" s="144"/>
      <c r="C240" s="62" t="s">
        <v>329</v>
      </c>
      <c r="D240" s="100">
        <v>574.12</v>
      </c>
      <c r="E240" s="93">
        <f t="shared" si="16"/>
        <v>6179.8276799999994</v>
      </c>
      <c r="F240" s="87" t="s">
        <v>92</v>
      </c>
      <c r="G240" s="87" t="s">
        <v>92</v>
      </c>
      <c r="H240" s="87" t="s">
        <v>92</v>
      </c>
      <c r="I240" s="1"/>
      <c r="J240" s="1"/>
      <c r="K240" s="1"/>
      <c r="L240" s="1"/>
      <c r="M240" s="1"/>
      <c r="N240" s="1"/>
      <c r="O240" s="1"/>
      <c r="P240" s="1"/>
      <c r="Q240" s="1"/>
      <c r="R240" s="1"/>
      <c r="S240" s="1"/>
      <c r="T240" s="21" t="e">
        <f t="shared" ca="1" si="24"/>
        <v>#REF!</v>
      </c>
      <c r="U240" s="21" t="e">
        <f t="shared" ca="1" si="25"/>
        <v>#REF!</v>
      </c>
      <c r="V240" s="21" t="e">
        <f t="shared" ca="1" si="25"/>
        <v>#REF!</v>
      </c>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c r="BE240" s="1"/>
      <c r="BF240" s="1"/>
      <c r="BG240" s="1"/>
      <c r="BH240" s="1"/>
      <c r="BI240" s="1"/>
      <c r="BJ240" s="1"/>
      <c r="BK240" s="1"/>
      <c r="BL240" s="1"/>
      <c r="BM240" s="1"/>
      <c r="BN240" s="1"/>
      <c r="BO240" s="1"/>
      <c r="BP240" s="1"/>
      <c r="BQ240" s="1"/>
      <c r="BR240" s="1"/>
      <c r="BS240" s="1"/>
      <c r="BT240" s="1"/>
      <c r="BU240" s="1"/>
      <c r="BV240" s="1"/>
      <c r="BW240" s="1"/>
      <c r="BX240" s="1"/>
      <c r="BY240" s="1"/>
      <c r="BZ240" s="1"/>
      <c r="CA240" s="1"/>
      <c r="CB240" s="1"/>
      <c r="CC240" s="1"/>
      <c r="CD240" s="1"/>
      <c r="CE240" s="1"/>
      <c r="CF240" s="1"/>
      <c r="CG240" s="1"/>
      <c r="CH240" s="1"/>
      <c r="CI240" s="1"/>
      <c r="CJ240" s="1"/>
      <c r="CK240" s="1"/>
      <c r="CL240" s="1"/>
      <c r="CM240" s="1"/>
      <c r="CN240" s="1"/>
      <c r="CO240" s="1"/>
      <c r="CP240" s="1"/>
      <c r="CQ240" s="1"/>
      <c r="CR240" s="1"/>
      <c r="CS240" s="1"/>
      <c r="CT240" s="1"/>
      <c r="CU240" s="1"/>
      <c r="CV240" s="1"/>
      <c r="CW240" s="1"/>
      <c r="CX240" s="1"/>
      <c r="CY240" s="1"/>
      <c r="CZ240" s="1"/>
      <c r="DA240" s="1"/>
      <c r="DB240" s="1"/>
      <c r="DC240" s="1"/>
      <c r="DD240" s="1"/>
      <c r="DE240" s="1"/>
      <c r="DF240" s="1"/>
      <c r="DG240" s="1"/>
      <c r="DH240" s="1"/>
      <c r="DI240" s="1"/>
      <c r="DJ240" s="1"/>
      <c r="DK240" s="1"/>
      <c r="DL240" s="1"/>
      <c r="DM240" s="1"/>
      <c r="DN240" s="1"/>
      <c r="DO240" s="1"/>
      <c r="DP240" s="1"/>
      <c r="DQ240" s="1"/>
      <c r="DR240" s="1"/>
      <c r="DS240" s="1"/>
      <c r="DT240" s="1"/>
      <c r="DU240" s="1"/>
      <c r="DV240" s="1"/>
      <c r="DW240" s="1"/>
      <c r="DX240" s="1"/>
      <c r="DY240" s="1"/>
      <c r="DZ240" s="1"/>
      <c r="EA240" s="1"/>
      <c r="EB240" s="1"/>
      <c r="EC240" s="1"/>
      <c r="ED240" s="1"/>
      <c r="EE240" s="1"/>
      <c r="EF240" s="1"/>
      <c r="EG240" s="1"/>
      <c r="EH240" s="1"/>
      <c r="EI240" s="1"/>
      <c r="EJ240" s="1"/>
      <c r="EK240" s="1"/>
      <c r="EL240" s="1"/>
      <c r="EM240" s="1"/>
      <c r="EN240" s="1"/>
      <c r="EO240" s="1"/>
      <c r="EP240" s="1"/>
      <c r="EQ240" s="1"/>
      <c r="ER240" s="1"/>
      <c r="ES240" s="1"/>
      <c r="ET240" s="1"/>
      <c r="WZB240" s="1"/>
      <c r="WZC240" s="1"/>
      <c r="WZD240" s="1"/>
      <c r="WZE240" s="1"/>
      <c r="WZF240" s="1"/>
      <c r="WZG240" s="1"/>
      <c r="WZH240" s="1"/>
      <c r="WZI240" s="1"/>
      <c r="WZJ240" s="1"/>
      <c r="WZK240" s="1"/>
      <c r="WZL240" s="1"/>
      <c r="WZM240" s="1"/>
      <c r="WZN240" s="1"/>
      <c r="WZO240" s="1"/>
      <c r="WZP240" s="1"/>
      <c r="WZQ240" s="1"/>
      <c r="WZR240" s="1"/>
      <c r="WZS240" s="1"/>
      <c r="WZT240" s="1"/>
      <c r="WZU240" s="1"/>
      <c r="WZV240" s="1"/>
      <c r="WZW240" s="1"/>
      <c r="WZX240" s="1"/>
      <c r="WZY240" s="1"/>
      <c r="WZZ240" s="1"/>
      <c r="XAA240" s="1"/>
      <c r="XAB240" s="1"/>
      <c r="XAC240" s="1"/>
      <c r="XAD240" s="1"/>
      <c r="XAE240" s="1"/>
      <c r="XAF240" s="1"/>
      <c r="XAG240" s="1"/>
      <c r="XAH240" s="1"/>
      <c r="XAI240" s="1"/>
      <c r="XAJ240" s="1"/>
      <c r="XAK240" s="1"/>
      <c r="XAL240" s="1"/>
      <c r="XAM240" s="1"/>
      <c r="XAN240" s="1"/>
      <c r="XAO240" s="1"/>
      <c r="XAP240" s="1"/>
      <c r="XAQ240" s="1"/>
      <c r="XAR240" s="1"/>
      <c r="XAS240" s="1"/>
      <c r="XAT240" s="1"/>
      <c r="XAU240" s="1"/>
      <c r="XAV240" s="1"/>
      <c r="XAW240" s="1"/>
      <c r="XAX240" s="1"/>
      <c r="XAY240" s="1"/>
      <c r="XAZ240" s="1"/>
      <c r="XBA240" s="1"/>
      <c r="XBB240" s="1"/>
      <c r="XBC240" s="1"/>
      <c r="XBD240" s="1"/>
      <c r="XBE240" s="1"/>
      <c r="XBF240" s="1"/>
      <c r="XBG240" s="1"/>
      <c r="XBH240" s="1"/>
      <c r="XBI240" s="1"/>
      <c r="XBJ240" s="1"/>
      <c r="XBK240" s="1"/>
      <c r="XBL240" s="1"/>
      <c r="XBM240" s="1"/>
      <c r="XBN240" s="1"/>
      <c r="XBO240" s="1"/>
      <c r="XBP240" s="1"/>
      <c r="XBQ240" s="1"/>
      <c r="XBR240" s="1"/>
      <c r="XBS240" s="1"/>
      <c r="XBT240" s="1"/>
      <c r="XBU240" s="1"/>
      <c r="XBV240" s="1"/>
      <c r="XBW240" s="1"/>
      <c r="XBX240" s="1"/>
      <c r="XBY240" s="1"/>
      <c r="XBZ240" s="1"/>
      <c r="XCA240" s="1"/>
      <c r="XCB240" s="1"/>
      <c r="XCC240" s="1"/>
      <c r="XCD240" s="1"/>
      <c r="XCE240" s="1"/>
      <c r="XCF240" s="1"/>
      <c r="XCG240" s="1"/>
      <c r="XCH240" s="1"/>
      <c r="XCI240" s="1"/>
      <c r="XCJ240" s="1"/>
      <c r="XCK240" s="1"/>
      <c r="XCL240" s="1"/>
      <c r="XCM240" s="1"/>
      <c r="XCN240" s="1"/>
      <c r="XCO240" s="1"/>
      <c r="XCP240" s="1"/>
      <c r="XCQ240" s="1"/>
      <c r="XCR240" s="1"/>
      <c r="XCS240" s="1"/>
      <c r="XCT240" s="1"/>
      <c r="XCU240" s="1"/>
      <c r="XCV240" s="1"/>
      <c r="XCW240" s="1"/>
      <c r="XCX240" s="1"/>
      <c r="XCY240" s="1"/>
      <c r="XCZ240" s="1"/>
      <c r="XDA240" s="1"/>
      <c r="XDB240" s="1"/>
      <c r="XDC240" s="1"/>
      <c r="XDD240" s="1"/>
      <c r="XDE240" s="1"/>
      <c r="XDF240" s="1"/>
      <c r="XDG240" s="1"/>
      <c r="XDH240" s="1"/>
      <c r="XDI240" s="1"/>
      <c r="XDJ240" s="1"/>
      <c r="XDK240" s="1"/>
      <c r="XDL240" s="1"/>
      <c r="XDM240" s="1"/>
      <c r="XDN240" s="1"/>
      <c r="XDO240" s="1"/>
      <c r="XDP240" s="1"/>
      <c r="XDQ240" s="1"/>
      <c r="XDR240" s="1"/>
      <c r="XDS240" s="1"/>
      <c r="XDT240" s="1"/>
      <c r="XDU240" s="1"/>
      <c r="XDV240" s="1"/>
      <c r="XDW240" s="1"/>
      <c r="XDX240" s="1"/>
      <c r="XDY240" s="1"/>
      <c r="XDZ240" s="1"/>
      <c r="XEA240" s="1"/>
      <c r="XEB240" s="1"/>
      <c r="XEC240" s="1"/>
      <c r="XED240" s="1"/>
      <c r="XEE240" s="1"/>
      <c r="XEF240" s="1"/>
      <c r="XEG240" s="1"/>
      <c r="XEH240" s="1"/>
      <c r="XEI240" s="1"/>
      <c r="XEJ240" s="1"/>
      <c r="XEK240" s="1"/>
      <c r="XEL240" s="1"/>
      <c r="XEM240" s="1"/>
      <c r="XEN240" s="1"/>
      <c r="XEO240" s="1"/>
      <c r="XEP240" s="1"/>
      <c r="XEQ240" s="1"/>
      <c r="XER240" s="1"/>
      <c r="XES240" s="1"/>
      <c r="XET240" s="1"/>
      <c r="XEU240" s="1"/>
      <c r="XEV240" s="1"/>
      <c r="XEW240" s="1"/>
      <c r="XEX240" s="1"/>
      <c r="XEY240" s="1"/>
      <c r="XEZ240" s="1"/>
      <c r="XFA240" s="1"/>
      <c r="XFB240" s="1"/>
      <c r="XFC240" s="1"/>
    </row>
    <row r="241" spans="1:150 16226:16383" s="2" customFormat="1" ht="20.25" customHeight="1" x14ac:dyDescent="0.25">
      <c r="A241" s="143">
        <f t="shared" si="17"/>
        <v>112</v>
      </c>
      <c r="B241" s="144"/>
      <c r="C241" s="62" t="s">
        <v>329</v>
      </c>
      <c r="D241" s="100">
        <v>573.35</v>
      </c>
      <c r="E241" s="93">
        <f t="shared" si="16"/>
        <v>6171.5393999999997</v>
      </c>
      <c r="F241" s="87" t="s">
        <v>92</v>
      </c>
      <c r="G241" s="87" t="s">
        <v>92</v>
      </c>
      <c r="H241" s="87" t="s">
        <v>92</v>
      </c>
      <c r="I241" s="1"/>
      <c r="J241" s="1"/>
      <c r="K241" s="1"/>
      <c r="L241" s="1"/>
      <c r="M241" s="1"/>
      <c r="N241" s="1"/>
      <c r="O241" s="1"/>
      <c r="P241" s="1"/>
      <c r="Q241" s="1"/>
      <c r="R241" s="1"/>
      <c r="S241" s="1"/>
      <c r="T241" s="21" t="e">
        <f t="shared" ca="1" si="24"/>
        <v>#REF!</v>
      </c>
      <c r="U241" s="21" t="e">
        <f t="shared" ca="1" si="25"/>
        <v>#REF!</v>
      </c>
      <c r="V241" s="21" t="e">
        <f t="shared" ca="1" si="25"/>
        <v>#REF!</v>
      </c>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c r="BE241" s="1"/>
      <c r="BF241" s="1"/>
      <c r="BG241" s="1"/>
      <c r="BH241" s="1"/>
      <c r="BI241" s="1"/>
      <c r="BJ241" s="1"/>
      <c r="BK241" s="1"/>
      <c r="BL241" s="1"/>
      <c r="BM241" s="1"/>
      <c r="BN241" s="1"/>
      <c r="BO241" s="1"/>
      <c r="BP241" s="1"/>
      <c r="BQ241" s="1"/>
      <c r="BR241" s="1"/>
      <c r="BS241" s="1"/>
      <c r="BT241" s="1"/>
      <c r="BU241" s="1"/>
      <c r="BV241" s="1"/>
      <c r="BW241" s="1"/>
      <c r="BX241" s="1"/>
      <c r="BY241" s="1"/>
      <c r="BZ241" s="1"/>
      <c r="CA241" s="1"/>
      <c r="CB241" s="1"/>
      <c r="CC241" s="1"/>
      <c r="CD241" s="1"/>
      <c r="CE241" s="1"/>
      <c r="CF241" s="1"/>
      <c r="CG241" s="1"/>
      <c r="CH241" s="1"/>
      <c r="CI241" s="1"/>
      <c r="CJ241" s="1"/>
      <c r="CK241" s="1"/>
      <c r="CL241" s="1"/>
      <c r="CM241" s="1"/>
      <c r="CN241" s="1"/>
      <c r="CO241" s="1"/>
      <c r="CP241" s="1"/>
      <c r="CQ241" s="1"/>
      <c r="CR241" s="1"/>
      <c r="CS241" s="1"/>
      <c r="CT241" s="1"/>
      <c r="CU241" s="1"/>
      <c r="CV241" s="1"/>
      <c r="CW241" s="1"/>
      <c r="CX241" s="1"/>
      <c r="CY241" s="1"/>
      <c r="CZ241" s="1"/>
      <c r="DA241" s="1"/>
      <c r="DB241" s="1"/>
      <c r="DC241" s="1"/>
      <c r="DD241" s="1"/>
      <c r="DE241" s="1"/>
      <c r="DF241" s="1"/>
      <c r="DG241" s="1"/>
      <c r="DH241" s="1"/>
      <c r="DI241" s="1"/>
      <c r="DJ241" s="1"/>
      <c r="DK241" s="1"/>
      <c r="DL241" s="1"/>
      <c r="DM241" s="1"/>
      <c r="DN241" s="1"/>
      <c r="DO241" s="1"/>
      <c r="DP241" s="1"/>
      <c r="DQ241" s="1"/>
      <c r="DR241" s="1"/>
      <c r="DS241" s="1"/>
      <c r="DT241" s="1"/>
      <c r="DU241" s="1"/>
      <c r="DV241" s="1"/>
      <c r="DW241" s="1"/>
      <c r="DX241" s="1"/>
      <c r="DY241" s="1"/>
      <c r="DZ241" s="1"/>
      <c r="EA241" s="1"/>
      <c r="EB241" s="1"/>
      <c r="EC241" s="1"/>
      <c r="ED241" s="1"/>
      <c r="EE241" s="1"/>
      <c r="EF241" s="1"/>
      <c r="EG241" s="1"/>
      <c r="EH241" s="1"/>
      <c r="EI241" s="1"/>
      <c r="EJ241" s="1"/>
      <c r="EK241" s="1"/>
      <c r="EL241" s="1"/>
      <c r="EM241" s="1"/>
      <c r="EN241" s="1"/>
      <c r="EO241" s="1"/>
      <c r="EP241" s="1"/>
      <c r="EQ241" s="1"/>
      <c r="ER241" s="1"/>
      <c r="ES241" s="1"/>
      <c r="ET241" s="1"/>
      <c r="WZB241" s="1"/>
      <c r="WZC241" s="1"/>
      <c r="WZD241" s="1"/>
      <c r="WZE241" s="1"/>
      <c r="WZF241" s="1"/>
      <c r="WZG241" s="1"/>
      <c r="WZH241" s="1"/>
      <c r="WZI241" s="1"/>
      <c r="WZJ241" s="1"/>
      <c r="WZK241" s="1"/>
      <c r="WZL241" s="1"/>
      <c r="WZM241" s="1"/>
      <c r="WZN241" s="1"/>
      <c r="WZO241" s="1"/>
      <c r="WZP241" s="1"/>
      <c r="WZQ241" s="1"/>
      <c r="WZR241" s="1"/>
      <c r="WZS241" s="1"/>
      <c r="WZT241" s="1"/>
      <c r="WZU241" s="1"/>
      <c r="WZV241" s="1"/>
      <c r="WZW241" s="1"/>
      <c r="WZX241" s="1"/>
      <c r="WZY241" s="1"/>
      <c r="WZZ241" s="1"/>
      <c r="XAA241" s="1"/>
      <c r="XAB241" s="1"/>
      <c r="XAC241" s="1"/>
      <c r="XAD241" s="1"/>
      <c r="XAE241" s="1"/>
      <c r="XAF241" s="1"/>
      <c r="XAG241" s="1"/>
      <c r="XAH241" s="1"/>
      <c r="XAI241" s="1"/>
      <c r="XAJ241" s="1"/>
      <c r="XAK241" s="1"/>
      <c r="XAL241" s="1"/>
      <c r="XAM241" s="1"/>
      <c r="XAN241" s="1"/>
      <c r="XAO241" s="1"/>
      <c r="XAP241" s="1"/>
      <c r="XAQ241" s="1"/>
      <c r="XAR241" s="1"/>
      <c r="XAS241" s="1"/>
      <c r="XAT241" s="1"/>
      <c r="XAU241" s="1"/>
      <c r="XAV241" s="1"/>
      <c r="XAW241" s="1"/>
      <c r="XAX241" s="1"/>
      <c r="XAY241" s="1"/>
      <c r="XAZ241" s="1"/>
      <c r="XBA241" s="1"/>
      <c r="XBB241" s="1"/>
      <c r="XBC241" s="1"/>
      <c r="XBD241" s="1"/>
      <c r="XBE241" s="1"/>
      <c r="XBF241" s="1"/>
      <c r="XBG241" s="1"/>
      <c r="XBH241" s="1"/>
      <c r="XBI241" s="1"/>
      <c r="XBJ241" s="1"/>
      <c r="XBK241" s="1"/>
      <c r="XBL241" s="1"/>
      <c r="XBM241" s="1"/>
      <c r="XBN241" s="1"/>
      <c r="XBO241" s="1"/>
      <c r="XBP241" s="1"/>
      <c r="XBQ241" s="1"/>
      <c r="XBR241" s="1"/>
      <c r="XBS241" s="1"/>
      <c r="XBT241" s="1"/>
      <c r="XBU241" s="1"/>
      <c r="XBV241" s="1"/>
      <c r="XBW241" s="1"/>
      <c r="XBX241" s="1"/>
      <c r="XBY241" s="1"/>
      <c r="XBZ241" s="1"/>
      <c r="XCA241" s="1"/>
      <c r="XCB241" s="1"/>
      <c r="XCC241" s="1"/>
      <c r="XCD241" s="1"/>
      <c r="XCE241" s="1"/>
      <c r="XCF241" s="1"/>
      <c r="XCG241" s="1"/>
      <c r="XCH241" s="1"/>
      <c r="XCI241" s="1"/>
      <c r="XCJ241" s="1"/>
      <c r="XCK241" s="1"/>
      <c r="XCL241" s="1"/>
      <c r="XCM241" s="1"/>
      <c r="XCN241" s="1"/>
      <c r="XCO241" s="1"/>
      <c r="XCP241" s="1"/>
      <c r="XCQ241" s="1"/>
      <c r="XCR241" s="1"/>
      <c r="XCS241" s="1"/>
      <c r="XCT241" s="1"/>
      <c r="XCU241" s="1"/>
      <c r="XCV241" s="1"/>
      <c r="XCW241" s="1"/>
      <c r="XCX241" s="1"/>
      <c r="XCY241" s="1"/>
      <c r="XCZ241" s="1"/>
      <c r="XDA241" s="1"/>
      <c r="XDB241" s="1"/>
      <c r="XDC241" s="1"/>
      <c r="XDD241" s="1"/>
      <c r="XDE241" s="1"/>
      <c r="XDF241" s="1"/>
      <c r="XDG241" s="1"/>
      <c r="XDH241" s="1"/>
      <c r="XDI241" s="1"/>
      <c r="XDJ241" s="1"/>
      <c r="XDK241" s="1"/>
      <c r="XDL241" s="1"/>
      <c r="XDM241" s="1"/>
      <c r="XDN241" s="1"/>
      <c r="XDO241" s="1"/>
      <c r="XDP241" s="1"/>
      <c r="XDQ241" s="1"/>
      <c r="XDR241" s="1"/>
      <c r="XDS241" s="1"/>
      <c r="XDT241" s="1"/>
      <c r="XDU241" s="1"/>
      <c r="XDV241" s="1"/>
      <c r="XDW241" s="1"/>
      <c r="XDX241" s="1"/>
      <c r="XDY241" s="1"/>
      <c r="XDZ241" s="1"/>
      <c r="XEA241" s="1"/>
      <c r="XEB241" s="1"/>
      <c r="XEC241" s="1"/>
      <c r="XED241" s="1"/>
      <c r="XEE241" s="1"/>
      <c r="XEF241" s="1"/>
      <c r="XEG241" s="1"/>
      <c r="XEH241" s="1"/>
      <c r="XEI241" s="1"/>
      <c r="XEJ241" s="1"/>
      <c r="XEK241" s="1"/>
      <c r="XEL241" s="1"/>
      <c r="XEM241" s="1"/>
      <c r="XEN241" s="1"/>
      <c r="XEO241" s="1"/>
      <c r="XEP241" s="1"/>
      <c r="XEQ241" s="1"/>
      <c r="XER241" s="1"/>
      <c r="XES241" s="1"/>
      <c r="XET241" s="1"/>
      <c r="XEU241" s="1"/>
      <c r="XEV241" s="1"/>
      <c r="XEW241" s="1"/>
      <c r="XEX241" s="1"/>
      <c r="XEY241" s="1"/>
      <c r="XEZ241" s="1"/>
      <c r="XFA241" s="1"/>
      <c r="XFB241" s="1"/>
      <c r="XFC241" s="1"/>
    </row>
    <row r="242" spans="1:150 16226:16383" s="2" customFormat="1" ht="20.25" customHeight="1" x14ac:dyDescent="0.25">
      <c r="A242" s="143">
        <f t="shared" si="17"/>
        <v>113</v>
      </c>
      <c r="B242" s="144"/>
      <c r="C242" s="62" t="s">
        <v>329</v>
      </c>
      <c r="D242" s="100">
        <v>572.63</v>
      </c>
      <c r="E242" s="93">
        <f t="shared" si="16"/>
        <v>6163.7893199999999</v>
      </c>
      <c r="F242" s="87" t="s">
        <v>92</v>
      </c>
      <c r="G242" s="87" t="s">
        <v>92</v>
      </c>
      <c r="H242" s="87" t="s">
        <v>92</v>
      </c>
      <c r="I242" s="1"/>
      <c r="J242" s="1"/>
      <c r="K242" s="1"/>
      <c r="L242" s="1"/>
      <c r="M242" s="1"/>
      <c r="N242" s="1"/>
      <c r="O242" s="1"/>
      <c r="P242" s="1"/>
      <c r="Q242" s="1"/>
      <c r="R242" s="1"/>
      <c r="S242" s="1"/>
      <c r="T242" s="21" t="e">
        <f t="shared" ca="1" si="24"/>
        <v>#REF!</v>
      </c>
      <c r="U242" s="21" t="e">
        <f t="shared" ca="1" si="25"/>
        <v>#REF!</v>
      </c>
      <c r="V242" s="21" t="e">
        <f t="shared" ca="1" si="25"/>
        <v>#REF!</v>
      </c>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c r="BE242" s="1"/>
      <c r="BF242" s="1"/>
      <c r="BG242" s="1"/>
      <c r="BH242" s="1"/>
      <c r="BI242" s="1"/>
      <c r="BJ242" s="1"/>
      <c r="BK242" s="1"/>
      <c r="BL242" s="1"/>
      <c r="BM242" s="1"/>
      <c r="BN242" s="1"/>
      <c r="BO242" s="1"/>
      <c r="BP242" s="1"/>
      <c r="BQ242" s="1"/>
      <c r="BR242" s="1"/>
      <c r="BS242" s="1"/>
      <c r="BT242" s="1"/>
      <c r="BU242" s="1"/>
      <c r="BV242" s="1"/>
      <c r="BW242" s="1"/>
      <c r="BX242" s="1"/>
      <c r="BY242" s="1"/>
      <c r="BZ242" s="1"/>
      <c r="CA242" s="1"/>
      <c r="CB242" s="1"/>
      <c r="CC242" s="1"/>
      <c r="CD242" s="1"/>
      <c r="CE242" s="1"/>
      <c r="CF242" s="1"/>
      <c r="CG242" s="1"/>
      <c r="CH242" s="1"/>
      <c r="CI242" s="1"/>
      <c r="CJ242" s="1"/>
      <c r="CK242" s="1"/>
      <c r="CL242" s="1"/>
      <c r="CM242" s="1"/>
      <c r="CN242" s="1"/>
      <c r="CO242" s="1"/>
      <c r="CP242" s="1"/>
      <c r="CQ242" s="1"/>
      <c r="CR242" s="1"/>
      <c r="CS242" s="1"/>
      <c r="CT242" s="1"/>
      <c r="CU242" s="1"/>
      <c r="CV242" s="1"/>
      <c r="CW242" s="1"/>
      <c r="CX242" s="1"/>
      <c r="CY242" s="1"/>
      <c r="CZ242" s="1"/>
      <c r="DA242" s="1"/>
      <c r="DB242" s="1"/>
      <c r="DC242" s="1"/>
      <c r="DD242" s="1"/>
      <c r="DE242" s="1"/>
      <c r="DF242" s="1"/>
      <c r="DG242" s="1"/>
      <c r="DH242" s="1"/>
      <c r="DI242" s="1"/>
      <c r="DJ242" s="1"/>
      <c r="DK242" s="1"/>
      <c r="DL242" s="1"/>
      <c r="DM242" s="1"/>
      <c r="DN242" s="1"/>
      <c r="DO242" s="1"/>
      <c r="DP242" s="1"/>
      <c r="DQ242" s="1"/>
      <c r="DR242" s="1"/>
      <c r="DS242" s="1"/>
      <c r="DT242" s="1"/>
      <c r="DU242" s="1"/>
      <c r="DV242" s="1"/>
      <c r="DW242" s="1"/>
      <c r="DX242" s="1"/>
      <c r="DY242" s="1"/>
      <c r="DZ242" s="1"/>
      <c r="EA242" s="1"/>
      <c r="EB242" s="1"/>
      <c r="EC242" s="1"/>
      <c r="ED242" s="1"/>
      <c r="EE242" s="1"/>
      <c r="EF242" s="1"/>
      <c r="EG242" s="1"/>
      <c r="EH242" s="1"/>
      <c r="EI242" s="1"/>
      <c r="EJ242" s="1"/>
      <c r="EK242" s="1"/>
      <c r="EL242" s="1"/>
      <c r="EM242" s="1"/>
      <c r="EN242" s="1"/>
      <c r="EO242" s="1"/>
      <c r="EP242" s="1"/>
      <c r="EQ242" s="1"/>
      <c r="ER242" s="1"/>
      <c r="ES242" s="1"/>
      <c r="ET242" s="1"/>
      <c r="WZB242" s="1"/>
      <c r="WZC242" s="1"/>
      <c r="WZD242" s="1"/>
      <c r="WZE242" s="1"/>
      <c r="WZF242" s="1"/>
      <c r="WZG242" s="1"/>
      <c r="WZH242" s="1"/>
      <c r="WZI242" s="1"/>
      <c r="WZJ242" s="1"/>
      <c r="WZK242" s="1"/>
      <c r="WZL242" s="1"/>
      <c r="WZM242" s="1"/>
      <c r="WZN242" s="1"/>
      <c r="WZO242" s="1"/>
      <c r="WZP242" s="1"/>
      <c r="WZQ242" s="1"/>
      <c r="WZR242" s="1"/>
      <c r="WZS242" s="1"/>
      <c r="WZT242" s="1"/>
      <c r="WZU242" s="1"/>
      <c r="WZV242" s="1"/>
      <c r="WZW242" s="1"/>
      <c r="WZX242" s="1"/>
      <c r="WZY242" s="1"/>
      <c r="WZZ242" s="1"/>
      <c r="XAA242" s="1"/>
      <c r="XAB242" s="1"/>
      <c r="XAC242" s="1"/>
      <c r="XAD242" s="1"/>
      <c r="XAE242" s="1"/>
      <c r="XAF242" s="1"/>
      <c r="XAG242" s="1"/>
      <c r="XAH242" s="1"/>
      <c r="XAI242" s="1"/>
      <c r="XAJ242" s="1"/>
      <c r="XAK242" s="1"/>
      <c r="XAL242" s="1"/>
      <c r="XAM242" s="1"/>
      <c r="XAN242" s="1"/>
      <c r="XAO242" s="1"/>
      <c r="XAP242" s="1"/>
      <c r="XAQ242" s="1"/>
      <c r="XAR242" s="1"/>
      <c r="XAS242" s="1"/>
      <c r="XAT242" s="1"/>
      <c r="XAU242" s="1"/>
      <c r="XAV242" s="1"/>
      <c r="XAW242" s="1"/>
      <c r="XAX242" s="1"/>
      <c r="XAY242" s="1"/>
      <c r="XAZ242" s="1"/>
      <c r="XBA242" s="1"/>
      <c r="XBB242" s="1"/>
      <c r="XBC242" s="1"/>
      <c r="XBD242" s="1"/>
      <c r="XBE242" s="1"/>
      <c r="XBF242" s="1"/>
      <c r="XBG242" s="1"/>
      <c r="XBH242" s="1"/>
      <c r="XBI242" s="1"/>
      <c r="XBJ242" s="1"/>
      <c r="XBK242" s="1"/>
      <c r="XBL242" s="1"/>
      <c r="XBM242" s="1"/>
      <c r="XBN242" s="1"/>
      <c r="XBO242" s="1"/>
      <c r="XBP242" s="1"/>
      <c r="XBQ242" s="1"/>
      <c r="XBR242" s="1"/>
      <c r="XBS242" s="1"/>
      <c r="XBT242" s="1"/>
      <c r="XBU242" s="1"/>
      <c r="XBV242" s="1"/>
      <c r="XBW242" s="1"/>
      <c r="XBX242" s="1"/>
      <c r="XBY242" s="1"/>
      <c r="XBZ242" s="1"/>
      <c r="XCA242" s="1"/>
      <c r="XCB242" s="1"/>
      <c r="XCC242" s="1"/>
      <c r="XCD242" s="1"/>
      <c r="XCE242" s="1"/>
      <c r="XCF242" s="1"/>
      <c r="XCG242" s="1"/>
      <c r="XCH242" s="1"/>
      <c r="XCI242" s="1"/>
      <c r="XCJ242" s="1"/>
      <c r="XCK242" s="1"/>
      <c r="XCL242" s="1"/>
      <c r="XCM242" s="1"/>
      <c r="XCN242" s="1"/>
      <c r="XCO242" s="1"/>
      <c r="XCP242" s="1"/>
      <c r="XCQ242" s="1"/>
      <c r="XCR242" s="1"/>
      <c r="XCS242" s="1"/>
      <c r="XCT242" s="1"/>
      <c r="XCU242" s="1"/>
      <c r="XCV242" s="1"/>
      <c r="XCW242" s="1"/>
      <c r="XCX242" s="1"/>
      <c r="XCY242" s="1"/>
      <c r="XCZ242" s="1"/>
      <c r="XDA242" s="1"/>
      <c r="XDB242" s="1"/>
      <c r="XDC242" s="1"/>
      <c r="XDD242" s="1"/>
      <c r="XDE242" s="1"/>
      <c r="XDF242" s="1"/>
      <c r="XDG242" s="1"/>
      <c r="XDH242" s="1"/>
      <c r="XDI242" s="1"/>
      <c r="XDJ242" s="1"/>
      <c r="XDK242" s="1"/>
      <c r="XDL242" s="1"/>
      <c r="XDM242" s="1"/>
      <c r="XDN242" s="1"/>
      <c r="XDO242" s="1"/>
      <c r="XDP242" s="1"/>
      <c r="XDQ242" s="1"/>
      <c r="XDR242" s="1"/>
      <c r="XDS242" s="1"/>
      <c r="XDT242" s="1"/>
      <c r="XDU242" s="1"/>
      <c r="XDV242" s="1"/>
      <c r="XDW242" s="1"/>
      <c r="XDX242" s="1"/>
      <c r="XDY242" s="1"/>
      <c r="XDZ242" s="1"/>
      <c r="XEA242" s="1"/>
      <c r="XEB242" s="1"/>
      <c r="XEC242" s="1"/>
      <c r="XED242" s="1"/>
      <c r="XEE242" s="1"/>
      <c r="XEF242" s="1"/>
      <c r="XEG242" s="1"/>
      <c r="XEH242" s="1"/>
      <c r="XEI242" s="1"/>
      <c r="XEJ242" s="1"/>
      <c r="XEK242" s="1"/>
      <c r="XEL242" s="1"/>
      <c r="XEM242" s="1"/>
      <c r="XEN242" s="1"/>
      <c r="XEO242" s="1"/>
      <c r="XEP242" s="1"/>
      <c r="XEQ242" s="1"/>
      <c r="XER242" s="1"/>
      <c r="XES242" s="1"/>
      <c r="XET242" s="1"/>
      <c r="XEU242" s="1"/>
      <c r="XEV242" s="1"/>
      <c r="XEW242" s="1"/>
      <c r="XEX242" s="1"/>
      <c r="XEY242" s="1"/>
      <c r="XEZ242" s="1"/>
      <c r="XFA242" s="1"/>
      <c r="XFB242" s="1"/>
      <c r="XFC242" s="1"/>
    </row>
    <row r="243" spans="1:150 16226:16383" s="2" customFormat="1" ht="20.25" customHeight="1" x14ac:dyDescent="0.25">
      <c r="A243" s="143">
        <f t="shared" si="17"/>
        <v>114</v>
      </c>
      <c r="B243" s="144"/>
      <c r="C243" s="62" t="s">
        <v>329</v>
      </c>
      <c r="D243" s="100">
        <v>571.71</v>
      </c>
      <c r="E243" s="93">
        <f t="shared" si="16"/>
        <v>6153.8864400000002</v>
      </c>
      <c r="F243" s="87" t="s">
        <v>92</v>
      </c>
      <c r="G243" s="87" t="s">
        <v>92</v>
      </c>
      <c r="H243" s="87" t="s">
        <v>92</v>
      </c>
      <c r="I243" s="1"/>
      <c r="J243" s="1"/>
      <c r="K243" s="1"/>
      <c r="L243" s="1"/>
      <c r="M243" s="1"/>
      <c r="N243" s="1"/>
      <c r="O243" s="1"/>
      <c r="P243" s="1"/>
      <c r="Q243" s="1"/>
      <c r="R243" s="1"/>
      <c r="S243" s="1"/>
      <c r="T243" s="21" t="e">
        <f t="shared" ca="1" si="24"/>
        <v>#REF!</v>
      </c>
      <c r="U243" s="21" t="e">
        <f t="shared" ca="1" si="25"/>
        <v>#REF!</v>
      </c>
      <c r="V243" s="21" t="e">
        <f t="shared" ca="1" si="25"/>
        <v>#REF!</v>
      </c>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c r="BE243" s="1"/>
      <c r="BF243" s="1"/>
      <c r="BG243" s="1"/>
      <c r="BH243" s="1"/>
      <c r="BI243" s="1"/>
      <c r="BJ243" s="1"/>
      <c r="BK243" s="1"/>
      <c r="BL243" s="1"/>
      <c r="BM243" s="1"/>
      <c r="BN243" s="1"/>
      <c r="BO243" s="1"/>
      <c r="BP243" s="1"/>
      <c r="BQ243" s="1"/>
      <c r="BR243" s="1"/>
      <c r="BS243" s="1"/>
      <c r="BT243" s="1"/>
      <c r="BU243" s="1"/>
      <c r="BV243" s="1"/>
      <c r="BW243" s="1"/>
      <c r="BX243" s="1"/>
      <c r="BY243" s="1"/>
      <c r="BZ243" s="1"/>
      <c r="CA243" s="1"/>
      <c r="CB243" s="1"/>
      <c r="CC243" s="1"/>
      <c r="CD243" s="1"/>
      <c r="CE243" s="1"/>
      <c r="CF243" s="1"/>
      <c r="CG243" s="1"/>
      <c r="CH243" s="1"/>
      <c r="CI243" s="1"/>
      <c r="CJ243" s="1"/>
      <c r="CK243" s="1"/>
      <c r="CL243" s="1"/>
      <c r="CM243" s="1"/>
      <c r="CN243" s="1"/>
      <c r="CO243" s="1"/>
      <c r="CP243" s="1"/>
      <c r="CQ243" s="1"/>
      <c r="CR243" s="1"/>
      <c r="CS243" s="1"/>
      <c r="CT243" s="1"/>
      <c r="CU243" s="1"/>
      <c r="CV243" s="1"/>
      <c r="CW243" s="1"/>
      <c r="CX243" s="1"/>
      <c r="CY243" s="1"/>
      <c r="CZ243" s="1"/>
      <c r="DA243" s="1"/>
      <c r="DB243" s="1"/>
      <c r="DC243" s="1"/>
      <c r="DD243" s="1"/>
      <c r="DE243" s="1"/>
      <c r="DF243" s="1"/>
      <c r="DG243" s="1"/>
      <c r="DH243" s="1"/>
      <c r="DI243" s="1"/>
      <c r="DJ243" s="1"/>
      <c r="DK243" s="1"/>
      <c r="DL243" s="1"/>
      <c r="DM243" s="1"/>
      <c r="DN243" s="1"/>
      <c r="DO243" s="1"/>
      <c r="DP243" s="1"/>
      <c r="DQ243" s="1"/>
      <c r="DR243" s="1"/>
      <c r="DS243" s="1"/>
      <c r="DT243" s="1"/>
      <c r="DU243" s="1"/>
      <c r="DV243" s="1"/>
      <c r="DW243" s="1"/>
      <c r="DX243" s="1"/>
      <c r="DY243" s="1"/>
      <c r="DZ243" s="1"/>
      <c r="EA243" s="1"/>
      <c r="EB243" s="1"/>
      <c r="EC243" s="1"/>
      <c r="ED243" s="1"/>
      <c r="EE243" s="1"/>
      <c r="EF243" s="1"/>
      <c r="EG243" s="1"/>
      <c r="EH243" s="1"/>
      <c r="EI243" s="1"/>
      <c r="EJ243" s="1"/>
      <c r="EK243" s="1"/>
      <c r="EL243" s="1"/>
      <c r="EM243" s="1"/>
      <c r="EN243" s="1"/>
      <c r="EO243" s="1"/>
      <c r="EP243" s="1"/>
      <c r="EQ243" s="1"/>
      <c r="ER243" s="1"/>
      <c r="ES243" s="1"/>
      <c r="ET243" s="1"/>
      <c r="WZB243" s="1"/>
      <c r="WZC243" s="1"/>
      <c r="WZD243" s="1"/>
      <c r="WZE243" s="1"/>
      <c r="WZF243" s="1"/>
      <c r="WZG243" s="1"/>
      <c r="WZH243" s="1"/>
      <c r="WZI243" s="1"/>
      <c r="WZJ243" s="1"/>
      <c r="WZK243" s="1"/>
      <c r="WZL243" s="1"/>
      <c r="WZM243" s="1"/>
      <c r="WZN243" s="1"/>
      <c r="WZO243" s="1"/>
      <c r="WZP243" s="1"/>
      <c r="WZQ243" s="1"/>
      <c r="WZR243" s="1"/>
      <c r="WZS243" s="1"/>
      <c r="WZT243" s="1"/>
      <c r="WZU243" s="1"/>
      <c r="WZV243" s="1"/>
      <c r="WZW243" s="1"/>
      <c r="WZX243" s="1"/>
      <c r="WZY243" s="1"/>
      <c r="WZZ243" s="1"/>
      <c r="XAA243" s="1"/>
      <c r="XAB243" s="1"/>
      <c r="XAC243" s="1"/>
      <c r="XAD243" s="1"/>
      <c r="XAE243" s="1"/>
      <c r="XAF243" s="1"/>
      <c r="XAG243" s="1"/>
      <c r="XAH243" s="1"/>
      <c r="XAI243" s="1"/>
      <c r="XAJ243" s="1"/>
      <c r="XAK243" s="1"/>
      <c r="XAL243" s="1"/>
      <c r="XAM243" s="1"/>
      <c r="XAN243" s="1"/>
      <c r="XAO243" s="1"/>
      <c r="XAP243" s="1"/>
      <c r="XAQ243" s="1"/>
      <c r="XAR243" s="1"/>
      <c r="XAS243" s="1"/>
      <c r="XAT243" s="1"/>
      <c r="XAU243" s="1"/>
      <c r="XAV243" s="1"/>
      <c r="XAW243" s="1"/>
      <c r="XAX243" s="1"/>
      <c r="XAY243" s="1"/>
      <c r="XAZ243" s="1"/>
      <c r="XBA243" s="1"/>
      <c r="XBB243" s="1"/>
      <c r="XBC243" s="1"/>
      <c r="XBD243" s="1"/>
      <c r="XBE243" s="1"/>
      <c r="XBF243" s="1"/>
      <c r="XBG243" s="1"/>
      <c r="XBH243" s="1"/>
      <c r="XBI243" s="1"/>
      <c r="XBJ243" s="1"/>
      <c r="XBK243" s="1"/>
      <c r="XBL243" s="1"/>
      <c r="XBM243" s="1"/>
      <c r="XBN243" s="1"/>
      <c r="XBO243" s="1"/>
      <c r="XBP243" s="1"/>
      <c r="XBQ243" s="1"/>
      <c r="XBR243" s="1"/>
      <c r="XBS243" s="1"/>
      <c r="XBT243" s="1"/>
      <c r="XBU243" s="1"/>
      <c r="XBV243" s="1"/>
      <c r="XBW243" s="1"/>
      <c r="XBX243" s="1"/>
      <c r="XBY243" s="1"/>
      <c r="XBZ243" s="1"/>
      <c r="XCA243" s="1"/>
      <c r="XCB243" s="1"/>
      <c r="XCC243" s="1"/>
      <c r="XCD243" s="1"/>
      <c r="XCE243" s="1"/>
      <c r="XCF243" s="1"/>
      <c r="XCG243" s="1"/>
      <c r="XCH243" s="1"/>
      <c r="XCI243" s="1"/>
      <c r="XCJ243" s="1"/>
      <c r="XCK243" s="1"/>
      <c r="XCL243" s="1"/>
      <c r="XCM243" s="1"/>
      <c r="XCN243" s="1"/>
      <c r="XCO243" s="1"/>
      <c r="XCP243" s="1"/>
      <c r="XCQ243" s="1"/>
      <c r="XCR243" s="1"/>
      <c r="XCS243" s="1"/>
      <c r="XCT243" s="1"/>
      <c r="XCU243" s="1"/>
      <c r="XCV243" s="1"/>
      <c r="XCW243" s="1"/>
      <c r="XCX243" s="1"/>
      <c r="XCY243" s="1"/>
      <c r="XCZ243" s="1"/>
      <c r="XDA243" s="1"/>
      <c r="XDB243" s="1"/>
      <c r="XDC243" s="1"/>
      <c r="XDD243" s="1"/>
      <c r="XDE243" s="1"/>
      <c r="XDF243" s="1"/>
      <c r="XDG243" s="1"/>
      <c r="XDH243" s="1"/>
      <c r="XDI243" s="1"/>
      <c r="XDJ243" s="1"/>
      <c r="XDK243" s="1"/>
      <c r="XDL243" s="1"/>
      <c r="XDM243" s="1"/>
      <c r="XDN243" s="1"/>
      <c r="XDO243" s="1"/>
      <c r="XDP243" s="1"/>
      <c r="XDQ243" s="1"/>
      <c r="XDR243" s="1"/>
      <c r="XDS243" s="1"/>
      <c r="XDT243" s="1"/>
      <c r="XDU243" s="1"/>
      <c r="XDV243" s="1"/>
      <c r="XDW243" s="1"/>
      <c r="XDX243" s="1"/>
      <c r="XDY243" s="1"/>
      <c r="XDZ243" s="1"/>
      <c r="XEA243" s="1"/>
      <c r="XEB243" s="1"/>
      <c r="XEC243" s="1"/>
      <c r="XED243" s="1"/>
      <c r="XEE243" s="1"/>
      <c r="XEF243" s="1"/>
      <c r="XEG243" s="1"/>
      <c r="XEH243" s="1"/>
      <c r="XEI243" s="1"/>
      <c r="XEJ243" s="1"/>
      <c r="XEK243" s="1"/>
      <c r="XEL243" s="1"/>
      <c r="XEM243" s="1"/>
      <c r="XEN243" s="1"/>
      <c r="XEO243" s="1"/>
      <c r="XEP243" s="1"/>
      <c r="XEQ243" s="1"/>
      <c r="XER243" s="1"/>
      <c r="XES243" s="1"/>
      <c r="XET243" s="1"/>
      <c r="XEU243" s="1"/>
      <c r="XEV243" s="1"/>
      <c r="XEW243" s="1"/>
      <c r="XEX243" s="1"/>
      <c r="XEY243" s="1"/>
      <c r="XEZ243" s="1"/>
      <c r="XFA243" s="1"/>
      <c r="XFB243" s="1"/>
      <c r="XFC243" s="1"/>
    </row>
    <row r="244" spans="1:150 16226:16383" s="2" customFormat="1" ht="20.25" customHeight="1" x14ac:dyDescent="0.25">
      <c r="A244" s="143">
        <f t="shared" si="17"/>
        <v>115</v>
      </c>
      <c r="B244" s="144"/>
      <c r="C244" s="62" t="s">
        <v>329</v>
      </c>
      <c r="D244" s="100">
        <v>801.33</v>
      </c>
      <c r="E244" s="93">
        <f t="shared" si="16"/>
        <v>8625.5161200000002</v>
      </c>
      <c r="F244" s="87" t="s">
        <v>92</v>
      </c>
      <c r="G244" s="87" t="s">
        <v>92</v>
      </c>
      <c r="H244" s="103">
        <v>45856</v>
      </c>
      <c r="I244" s="1"/>
      <c r="J244" s="1"/>
      <c r="K244" s="1"/>
      <c r="L244" s="1"/>
      <c r="M244" s="1"/>
      <c r="N244" s="1"/>
      <c r="O244" s="1"/>
      <c r="P244" s="1"/>
      <c r="Q244" s="1"/>
      <c r="R244" s="1"/>
      <c r="S244" s="1"/>
      <c r="T244" s="21" t="e">
        <f t="shared" ca="1" si="24"/>
        <v>#REF!</v>
      </c>
      <c r="U244" s="21" t="e">
        <f t="shared" ca="1" si="25"/>
        <v>#REF!</v>
      </c>
      <c r="V244" s="21" t="e">
        <f t="shared" ca="1" si="25"/>
        <v>#REF!</v>
      </c>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c r="BE244" s="1"/>
      <c r="BF244" s="1"/>
      <c r="BG244" s="1"/>
      <c r="BH244" s="1"/>
      <c r="BI244" s="1"/>
      <c r="BJ244" s="1"/>
      <c r="BK244" s="1"/>
      <c r="BL244" s="1"/>
      <c r="BM244" s="1"/>
      <c r="BN244" s="1"/>
      <c r="BO244" s="1"/>
      <c r="BP244" s="1"/>
      <c r="BQ244" s="1"/>
      <c r="BR244" s="1"/>
      <c r="BS244" s="1"/>
      <c r="BT244" s="1"/>
      <c r="BU244" s="1"/>
      <c r="BV244" s="1"/>
      <c r="BW244" s="1"/>
      <c r="BX244" s="1"/>
      <c r="BY244" s="1"/>
      <c r="BZ244" s="1"/>
      <c r="CA244" s="1"/>
      <c r="CB244" s="1"/>
      <c r="CC244" s="1"/>
      <c r="CD244" s="1"/>
      <c r="CE244" s="1"/>
      <c r="CF244" s="1"/>
      <c r="CG244" s="1"/>
      <c r="CH244" s="1"/>
      <c r="CI244" s="1"/>
      <c r="CJ244" s="1"/>
      <c r="CK244" s="1"/>
      <c r="CL244" s="1"/>
      <c r="CM244" s="1"/>
      <c r="CN244" s="1"/>
      <c r="CO244" s="1"/>
      <c r="CP244" s="1"/>
      <c r="CQ244" s="1"/>
      <c r="CR244" s="1"/>
      <c r="CS244" s="1"/>
      <c r="CT244" s="1"/>
      <c r="CU244" s="1"/>
      <c r="CV244" s="1"/>
      <c r="CW244" s="1"/>
      <c r="CX244" s="1"/>
      <c r="CY244" s="1"/>
      <c r="CZ244" s="1"/>
      <c r="DA244" s="1"/>
      <c r="DB244" s="1"/>
      <c r="DC244" s="1"/>
      <c r="DD244" s="1"/>
      <c r="DE244" s="1"/>
      <c r="DF244" s="1"/>
      <c r="DG244" s="1"/>
      <c r="DH244" s="1"/>
      <c r="DI244" s="1"/>
      <c r="DJ244" s="1"/>
      <c r="DK244" s="1"/>
      <c r="DL244" s="1"/>
      <c r="DM244" s="1"/>
      <c r="DN244" s="1"/>
      <c r="DO244" s="1"/>
      <c r="DP244" s="1"/>
      <c r="DQ244" s="1"/>
      <c r="DR244" s="1"/>
      <c r="DS244" s="1"/>
      <c r="DT244" s="1"/>
      <c r="DU244" s="1"/>
      <c r="DV244" s="1"/>
      <c r="DW244" s="1"/>
      <c r="DX244" s="1"/>
      <c r="DY244" s="1"/>
      <c r="DZ244" s="1"/>
      <c r="EA244" s="1"/>
      <c r="EB244" s="1"/>
      <c r="EC244" s="1"/>
      <c r="ED244" s="1"/>
      <c r="EE244" s="1"/>
      <c r="EF244" s="1"/>
      <c r="EG244" s="1"/>
      <c r="EH244" s="1"/>
      <c r="EI244" s="1"/>
      <c r="EJ244" s="1"/>
      <c r="EK244" s="1"/>
      <c r="EL244" s="1"/>
      <c r="EM244" s="1"/>
      <c r="EN244" s="1"/>
      <c r="EO244" s="1"/>
      <c r="EP244" s="1"/>
      <c r="EQ244" s="1"/>
      <c r="ER244" s="1"/>
      <c r="ES244" s="1"/>
      <c r="ET244" s="1"/>
      <c r="WZB244" s="1"/>
      <c r="WZC244" s="1"/>
      <c r="WZD244" s="1"/>
      <c r="WZE244" s="1"/>
      <c r="WZF244" s="1"/>
      <c r="WZG244" s="1"/>
      <c r="WZH244" s="1"/>
      <c r="WZI244" s="1"/>
      <c r="WZJ244" s="1"/>
      <c r="WZK244" s="1"/>
      <c r="WZL244" s="1"/>
      <c r="WZM244" s="1"/>
      <c r="WZN244" s="1"/>
      <c r="WZO244" s="1"/>
      <c r="WZP244" s="1"/>
      <c r="WZQ244" s="1"/>
      <c r="WZR244" s="1"/>
      <c r="WZS244" s="1"/>
      <c r="WZT244" s="1"/>
      <c r="WZU244" s="1"/>
      <c r="WZV244" s="1"/>
      <c r="WZW244" s="1"/>
      <c r="WZX244" s="1"/>
      <c r="WZY244" s="1"/>
      <c r="WZZ244" s="1"/>
      <c r="XAA244" s="1"/>
      <c r="XAB244" s="1"/>
      <c r="XAC244" s="1"/>
      <c r="XAD244" s="1"/>
      <c r="XAE244" s="1"/>
      <c r="XAF244" s="1"/>
      <c r="XAG244" s="1"/>
      <c r="XAH244" s="1"/>
      <c r="XAI244" s="1"/>
      <c r="XAJ244" s="1"/>
      <c r="XAK244" s="1"/>
      <c r="XAL244" s="1"/>
      <c r="XAM244" s="1"/>
      <c r="XAN244" s="1"/>
      <c r="XAO244" s="1"/>
      <c r="XAP244" s="1"/>
      <c r="XAQ244" s="1"/>
      <c r="XAR244" s="1"/>
      <c r="XAS244" s="1"/>
      <c r="XAT244" s="1"/>
      <c r="XAU244" s="1"/>
      <c r="XAV244" s="1"/>
      <c r="XAW244" s="1"/>
      <c r="XAX244" s="1"/>
      <c r="XAY244" s="1"/>
      <c r="XAZ244" s="1"/>
      <c r="XBA244" s="1"/>
      <c r="XBB244" s="1"/>
      <c r="XBC244" s="1"/>
      <c r="XBD244" s="1"/>
      <c r="XBE244" s="1"/>
      <c r="XBF244" s="1"/>
      <c r="XBG244" s="1"/>
      <c r="XBH244" s="1"/>
      <c r="XBI244" s="1"/>
      <c r="XBJ244" s="1"/>
      <c r="XBK244" s="1"/>
      <c r="XBL244" s="1"/>
      <c r="XBM244" s="1"/>
      <c r="XBN244" s="1"/>
      <c r="XBO244" s="1"/>
      <c r="XBP244" s="1"/>
      <c r="XBQ244" s="1"/>
      <c r="XBR244" s="1"/>
      <c r="XBS244" s="1"/>
      <c r="XBT244" s="1"/>
      <c r="XBU244" s="1"/>
      <c r="XBV244" s="1"/>
      <c r="XBW244" s="1"/>
      <c r="XBX244" s="1"/>
      <c r="XBY244" s="1"/>
      <c r="XBZ244" s="1"/>
      <c r="XCA244" s="1"/>
      <c r="XCB244" s="1"/>
      <c r="XCC244" s="1"/>
      <c r="XCD244" s="1"/>
      <c r="XCE244" s="1"/>
      <c r="XCF244" s="1"/>
      <c r="XCG244" s="1"/>
      <c r="XCH244" s="1"/>
      <c r="XCI244" s="1"/>
      <c r="XCJ244" s="1"/>
      <c r="XCK244" s="1"/>
      <c r="XCL244" s="1"/>
      <c r="XCM244" s="1"/>
      <c r="XCN244" s="1"/>
      <c r="XCO244" s="1"/>
      <c r="XCP244" s="1"/>
      <c r="XCQ244" s="1"/>
      <c r="XCR244" s="1"/>
      <c r="XCS244" s="1"/>
      <c r="XCT244" s="1"/>
      <c r="XCU244" s="1"/>
      <c r="XCV244" s="1"/>
      <c r="XCW244" s="1"/>
      <c r="XCX244" s="1"/>
      <c r="XCY244" s="1"/>
      <c r="XCZ244" s="1"/>
      <c r="XDA244" s="1"/>
      <c r="XDB244" s="1"/>
      <c r="XDC244" s="1"/>
      <c r="XDD244" s="1"/>
      <c r="XDE244" s="1"/>
      <c r="XDF244" s="1"/>
      <c r="XDG244" s="1"/>
      <c r="XDH244" s="1"/>
      <c r="XDI244" s="1"/>
      <c r="XDJ244" s="1"/>
      <c r="XDK244" s="1"/>
      <c r="XDL244" s="1"/>
      <c r="XDM244" s="1"/>
      <c r="XDN244" s="1"/>
      <c r="XDO244" s="1"/>
      <c r="XDP244" s="1"/>
      <c r="XDQ244" s="1"/>
      <c r="XDR244" s="1"/>
      <c r="XDS244" s="1"/>
      <c r="XDT244" s="1"/>
      <c r="XDU244" s="1"/>
      <c r="XDV244" s="1"/>
      <c r="XDW244" s="1"/>
      <c r="XDX244" s="1"/>
      <c r="XDY244" s="1"/>
      <c r="XDZ244" s="1"/>
      <c r="XEA244" s="1"/>
      <c r="XEB244" s="1"/>
      <c r="XEC244" s="1"/>
      <c r="XED244" s="1"/>
      <c r="XEE244" s="1"/>
      <c r="XEF244" s="1"/>
      <c r="XEG244" s="1"/>
      <c r="XEH244" s="1"/>
      <c r="XEI244" s="1"/>
      <c r="XEJ244" s="1"/>
      <c r="XEK244" s="1"/>
      <c r="XEL244" s="1"/>
      <c r="XEM244" s="1"/>
      <c r="XEN244" s="1"/>
      <c r="XEO244" s="1"/>
      <c r="XEP244" s="1"/>
      <c r="XEQ244" s="1"/>
      <c r="XER244" s="1"/>
      <c r="XES244" s="1"/>
      <c r="XET244" s="1"/>
      <c r="XEU244" s="1"/>
      <c r="XEV244" s="1"/>
      <c r="XEW244" s="1"/>
      <c r="XEX244" s="1"/>
      <c r="XEY244" s="1"/>
      <c r="XEZ244" s="1"/>
      <c r="XFA244" s="1"/>
      <c r="XFB244" s="1"/>
      <c r="XFC244" s="1"/>
    </row>
    <row r="245" spans="1:150 16226:16383" s="2" customFormat="1" ht="20.25" customHeight="1" x14ac:dyDescent="0.25">
      <c r="A245" s="143">
        <f t="shared" si="17"/>
        <v>116</v>
      </c>
      <c r="B245" s="144"/>
      <c r="C245" s="62" t="s">
        <v>329</v>
      </c>
      <c r="D245" s="100">
        <v>640.83000000000004</v>
      </c>
      <c r="E245" s="93">
        <f t="shared" si="16"/>
        <v>6897.8941199999999</v>
      </c>
      <c r="F245" s="87" t="s">
        <v>92</v>
      </c>
      <c r="G245" s="87" t="s">
        <v>92</v>
      </c>
      <c r="H245" s="103">
        <v>45856</v>
      </c>
      <c r="I245" s="1"/>
      <c r="J245" s="1"/>
      <c r="K245" s="1"/>
      <c r="L245" s="1"/>
      <c r="M245" s="1"/>
      <c r="N245" s="1"/>
      <c r="O245" s="1"/>
      <c r="P245" s="1"/>
      <c r="Q245" s="1"/>
      <c r="R245" s="1"/>
      <c r="S245" s="1"/>
      <c r="T245" s="21" t="e">
        <f t="shared" ca="1" si="24"/>
        <v>#REF!</v>
      </c>
      <c r="U245" s="21" t="e">
        <f t="shared" ca="1" si="25"/>
        <v>#REF!</v>
      </c>
      <c r="V245" s="21" t="e">
        <f t="shared" ca="1" si="25"/>
        <v>#REF!</v>
      </c>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c r="BE245" s="1"/>
      <c r="BF245" s="1"/>
      <c r="BG245" s="1"/>
      <c r="BH245" s="1"/>
      <c r="BI245" s="1"/>
      <c r="BJ245" s="1"/>
      <c r="BK245" s="1"/>
      <c r="BL245" s="1"/>
      <c r="BM245" s="1"/>
      <c r="BN245" s="1"/>
      <c r="BO245" s="1"/>
      <c r="BP245" s="1"/>
      <c r="BQ245" s="1"/>
      <c r="BR245" s="1"/>
      <c r="BS245" s="1"/>
      <c r="BT245" s="1"/>
      <c r="BU245" s="1"/>
      <c r="BV245" s="1"/>
      <c r="BW245" s="1"/>
      <c r="BX245" s="1"/>
      <c r="BY245" s="1"/>
      <c r="BZ245" s="1"/>
      <c r="CA245" s="1"/>
      <c r="CB245" s="1"/>
      <c r="CC245" s="1"/>
      <c r="CD245" s="1"/>
      <c r="CE245" s="1"/>
      <c r="CF245" s="1"/>
      <c r="CG245" s="1"/>
      <c r="CH245" s="1"/>
      <c r="CI245" s="1"/>
      <c r="CJ245" s="1"/>
      <c r="CK245" s="1"/>
      <c r="CL245" s="1"/>
      <c r="CM245" s="1"/>
      <c r="CN245" s="1"/>
      <c r="CO245" s="1"/>
      <c r="CP245" s="1"/>
      <c r="CQ245" s="1"/>
      <c r="CR245" s="1"/>
      <c r="CS245" s="1"/>
      <c r="CT245" s="1"/>
      <c r="CU245" s="1"/>
      <c r="CV245" s="1"/>
      <c r="CW245" s="1"/>
      <c r="CX245" s="1"/>
      <c r="CY245" s="1"/>
      <c r="CZ245" s="1"/>
      <c r="DA245" s="1"/>
      <c r="DB245" s="1"/>
      <c r="DC245" s="1"/>
      <c r="DD245" s="1"/>
      <c r="DE245" s="1"/>
      <c r="DF245" s="1"/>
      <c r="DG245" s="1"/>
      <c r="DH245" s="1"/>
      <c r="DI245" s="1"/>
      <c r="DJ245" s="1"/>
      <c r="DK245" s="1"/>
      <c r="DL245" s="1"/>
      <c r="DM245" s="1"/>
      <c r="DN245" s="1"/>
      <c r="DO245" s="1"/>
      <c r="DP245" s="1"/>
      <c r="DQ245" s="1"/>
      <c r="DR245" s="1"/>
      <c r="DS245" s="1"/>
      <c r="DT245" s="1"/>
      <c r="DU245" s="1"/>
      <c r="DV245" s="1"/>
      <c r="DW245" s="1"/>
      <c r="DX245" s="1"/>
      <c r="DY245" s="1"/>
      <c r="DZ245" s="1"/>
      <c r="EA245" s="1"/>
      <c r="EB245" s="1"/>
      <c r="EC245" s="1"/>
      <c r="ED245" s="1"/>
      <c r="EE245" s="1"/>
      <c r="EF245" s="1"/>
      <c r="EG245" s="1"/>
      <c r="EH245" s="1"/>
      <c r="EI245" s="1"/>
      <c r="EJ245" s="1"/>
      <c r="EK245" s="1"/>
      <c r="EL245" s="1"/>
      <c r="EM245" s="1"/>
      <c r="EN245" s="1"/>
      <c r="EO245" s="1"/>
      <c r="EP245" s="1"/>
      <c r="EQ245" s="1"/>
      <c r="ER245" s="1"/>
      <c r="ES245" s="1"/>
      <c r="ET245" s="1"/>
      <c r="WZB245" s="1"/>
      <c r="WZC245" s="1"/>
      <c r="WZD245" s="1"/>
      <c r="WZE245" s="1"/>
      <c r="WZF245" s="1"/>
      <c r="WZG245" s="1"/>
      <c r="WZH245" s="1"/>
      <c r="WZI245" s="1"/>
      <c r="WZJ245" s="1"/>
      <c r="WZK245" s="1"/>
      <c r="WZL245" s="1"/>
      <c r="WZM245" s="1"/>
      <c r="WZN245" s="1"/>
      <c r="WZO245" s="1"/>
      <c r="WZP245" s="1"/>
      <c r="WZQ245" s="1"/>
      <c r="WZR245" s="1"/>
      <c r="WZS245" s="1"/>
      <c r="WZT245" s="1"/>
      <c r="WZU245" s="1"/>
      <c r="WZV245" s="1"/>
      <c r="WZW245" s="1"/>
      <c r="WZX245" s="1"/>
      <c r="WZY245" s="1"/>
      <c r="WZZ245" s="1"/>
      <c r="XAA245" s="1"/>
      <c r="XAB245" s="1"/>
      <c r="XAC245" s="1"/>
      <c r="XAD245" s="1"/>
      <c r="XAE245" s="1"/>
      <c r="XAF245" s="1"/>
      <c r="XAG245" s="1"/>
      <c r="XAH245" s="1"/>
      <c r="XAI245" s="1"/>
      <c r="XAJ245" s="1"/>
      <c r="XAK245" s="1"/>
      <c r="XAL245" s="1"/>
      <c r="XAM245" s="1"/>
      <c r="XAN245" s="1"/>
      <c r="XAO245" s="1"/>
      <c r="XAP245" s="1"/>
      <c r="XAQ245" s="1"/>
      <c r="XAR245" s="1"/>
      <c r="XAS245" s="1"/>
      <c r="XAT245" s="1"/>
      <c r="XAU245" s="1"/>
      <c r="XAV245" s="1"/>
      <c r="XAW245" s="1"/>
      <c r="XAX245" s="1"/>
      <c r="XAY245" s="1"/>
      <c r="XAZ245" s="1"/>
      <c r="XBA245" s="1"/>
      <c r="XBB245" s="1"/>
      <c r="XBC245" s="1"/>
      <c r="XBD245" s="1"/>
      <c r="XBE245" s="1"/>
      <c r="XBF245" s="1"/>
      <c r="XBG245" s="1"/>
      <c r="XBH245" s="1"/>
      <c r="XBI245" s="1"/>
      <c r="XBJ245" s="1"/>
      <c r="XBK245" s="1"/>
      <c r="XBL245" s="1"/>
      <c r="XBM245" s="1"/>
      <c r="XBN245" s="1"/>
      <c r="XBO245" s="1"/>
      <c r="XBP245" s="1"/>
      <c r="XBQ245" s="1"/>
      <c r="XBR245" s="1"/>
      <c r="XBS245" s="1"/>
      <c r="XBT245" s="1"/>
      <c r="XBU245" s="1"/>
      <c r="XBV245" s="1"/>
      <c r="XBW245" s="1"/>
      <c r="XBX245" s="1"/>
      <c r="XBY245" s="1"/>
      <c r="XBZ245" s="1"/>
      <c r="XCA245" s="1"/>
      <c r="XCB245" s="1"/>
      <c r="XCC245" s="1"/>
      <c r="XCD245" s="1"/>
      <c r="XCE245" s="1"/>
      <c r="XCF245" s="1"/>
      <c r="XCG245" s="1"/>
      <c r="XCH245" s="1"/>
      <c r="XCI245" s="1"/>
      <c r="XCJ245" s="1"/>
      <c r="XCK245" s="1"/>
      <c r="XCL245" s="1"/>
      <c r="XCM245" s="1"/>
      <c r="XCN245" s="1"/>
      <c r="XCO245" s="1"/>
      <c r="XCP245" s="1"/>
      <c r="XCQ245" s="1"/>
      <c r="XCR245" s="1"/>
      <c r="XCS245" s="1"/>
      <c r="XCT245" s="1"/>
      <c r="XCU245" s="1"/>
      <c r="XCV245" s="1"/>
      <c r="XCW245" s="1"/>
      <c r="XCX245" s="1"/>
      <c r="XCY245" s="1"/>
      <c r="XCZ245" s="1"/>
      <c r="XDA245" s="1"/>
      <c r="XDB245" s="1"/>
      <c r="XDC245" s="1"/>
      <c r="XDD245" s="1"/>
      <c r="XDE245" s="1"/>
      <c r="XDF245" s="1"/>
      <c r="XDG245" s="1"/>
      <c r="XDH245" s="1"/>
      <c r="XDI245" s="1"/>
      <c r="XDJ245" s="1"/>
      <c r="XDK245" s="1"/>
      <c r="XDL245" s="1"/>
      <c r="XDM245" s="1"/>
      <c r="XDN245" s="1"/>
      <c r="XDO245" s="1"/>
      <c r="XDP245" s="1"/>
      <c r="XDQ245" s="1"/>
      <c r="XDR245" s="1"/>
      <c r="XDS245" s="1"/>
      <c r="XDT245" s="1"/>
      <c r="XDU245" s="1"/>
      <c r="XDV245" s="1"/>
      <c r="XDW245" s="1"/>
      <c r="XDX245" s="1"/>
      <c r="XDY245" s="1"/>
      <c r="XDZ245" s="1"/>
      <c r="XEA245" s="1"/>
      <c r="XEB245" s="1"/>
      <c r="XEC245" s="1"/>
      <c r="XED245" s="1"/>
      <c r="XEE245" s="1"/>
      <c r="XEF245" s="1"/>
      <c r="XEG245" s="1"/>
      <c r="XEH245" s="1"/>
      <c r="XEI245" s="1"/>
      <c r="XEJ245" s="1"/>
      <c r="XEK245" s="1"/>
      <c r="XEL245" s="1"/>
      <c r="XEM245" s="1"/>
      <c r="XEN245" s="1"/>
      <c r="XEO245" s="1"/>
      <c r="XEP245" s="1"/>
      <c r="XEQ245" s="1"/>
      <c r="XER245" s="1"/>
      <c r="XES245" s="1"/>
      <c r="XET245" s="1"/>
      <c r="XEU245" s="1"/>
      <c r="XEV245" s="1"/>
      <c r="XEW245" s="1"/>
      <c r="XEX245" s="1"/>
      <c r="XEY245" s="1"/>
      <c r="XEZ245" s="1"/>
      <c r="XFA245" s="1"/>
      <c r="XFB245" s="1"/>
      <c r="XFC245" s="1"/>
    </row>
    <row r="246" spans="1:150 16226:16383" s="2" customFormat="1" ht="20.25" customHeight="1" x14ac:dyDescent="0.25">
      <c r="A246" s="143">
        <f t="shared" si="17"/>
        <v>117</v>
      </c>
      <c r="B246" s="144"/>
      <c r="C246" s="62" t="s">
        <v>329</v>
      </c>
      <c r="D246" s="100">
        <v>594.96</v>
      </c>
      <c r="E246" s="93">
        <f t="shared" si="16"/>
        <v>6404.1494400000001</v>
      </c>
      <c r="F246" s="87" t="s">
        <v>92</v>
      </c>
      <c r="G246" s="87" t="s">
        <v>92</v>
      </c>
      <c r="H246" s="103">
        <v>45856</v>
      </c>
      <c r="I246" s="1"/>
      <c r="J246" s="1"/>
      <c r="K246" s="1"/>
      <c r="L246" s="1"/>
      <c r="M246" s="1"/>
      <c r="N246" s="1"/>
      <c r="O246" s="1"/>
      <c r="P246" s="1"/>
      <c r="Q246" s="1"/>
      <c r="R246" s="1"/>
      <c r="S246" s="1"/>
      <c r="T246" s="21" t="e">
        <f t="shared" ca="1" si="24"/>
        <v>#REF!</v>
      </c>
      <c r="U246" s="21" t="e">
        <f t="shared" ca="1" si="25"/>
        <v>#REF!</v>
      </c>
      <c r="V246" s="21" t="e">
        <f t="shared" ca="1" si="25"/>
        <v>#REF!</v>
      </c>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c r="BE246" s="1"/>
      <c r="BF246" s="1"/>
      <c r="BG246" s="1"/>
      <c r="BH246" s="1"/>
      <c r="BI246" s="1"/>
      <c r="BJ246" s="1"/>
      <c r="BK246" s="1"/>
      <c r="BL246" s="1"/>
      <c r="BM246" s="1"/>
      <c r="BN246" s="1"/>
      <c r="BO246" s="1"/>
      <c r="BP246" s="1"/>
      <c r="BQ246" s="1"/>
      <c r="BR246" s="1"/>
      <c r="BS246" s="1"/>
      <c r="BT246" s="1"/>
      <c r="BU246" s="1"/>
      <c r="BV246" s="1"/>
      <c r="BW246" s="1"/>
      <c r="BX246" s="1"/>
      <c r="BY246" s="1"/>
      <c r="BZ246" s="1"/>
      <c r="CA246" s="1"/>
      <c r="CB246" s="1"/>
      <c r="CC246" s="1"/>
      <c r="CD246" s="1"/>
      <c r="CE246" s="1"/>
      <c r="CF246" s="1"/>
      <c r="CG246" s="1"/>
      <c r="CH246" s="1"/>
      <c r="CI246" s="1"/>
      <c r="CJ246" s="1"/>
      <c r="CK246" s="1"/>
      <c r="CL246" s="1"/>
      <c r="CM246" s="1"/>
      <c r="CN246" s="1"/>
      <c r="CO246" s="1"/>
      <c r="CP246" s="1"/>
      <c r="CQ246" s="1"/>
      <c r="CR246" s="1"/>
      <c r="CS246" s="1"/>
      <c r="CT246" s="1"/>
      <c r="CU246" s="1"/>
      <c r="CV246" s="1"/>
      <c r="CW246" s="1"/>
      <c r="CX246" s="1"/>
      <c r="CY246" s="1"/>
      <c r="CZ246" s="1"/>
      <c r="DA246" s="1"/>
      <c r="DB246" s="1"/>
      <c r="DC246" s="1"/>
      <c r="DD246" s="1"/>
      <c r="DE246" s="1"/>
      <c r="DF246" s="1"/>
      <c r="DG246" s="1"/>
      <c r="DH246" s="1"/>
      <c r="DI246" s="1"/>
      <c r="DJ246" s="1"/>
      <c r="DK246" s="1"/>
      <c r="DL246" s="1"/>
      <c r="DM246" s="1"/>
      <c r="DN246" s="1"/>
      <c r="DO246" s="1"/>
      <c r="DP246" s="1"/>
      <c r="DQ246" s="1"/>
      <c r="DR246" s="1"/>
      <c r="DS246" s="1"/>
      <c r="DT246" s="1"/>
      <c r="DU246" s="1"/>
      <c r="DV246" s="1"/>
      <c r="DW246" s="1"/>
      <c r="DX246" s="1"/>
      <c r="DY246" s="1"/>
      <c r="DZ246" s="1"/>
      <c r="EA246" s="1"/>
      <c r="EB246" s="1"/>
      <c r="EC246" s="1"/>
      <c r="ED246" s="1"/>
      <c r="EE246" s="1"/>
      <c r="EF246" s="1"/>
      <c r="EG246" s="1"/>
      <c r="EH246" s="1"/>
      <c r="EI246" s="1"/>
      <c r="EJ246" s="1"/>
      <c r="EK246" s="1"/>
      <c r="EL246" s="1"/>
      <c r="EM246" s="1"/>
      <c r="EN246" s="1"/>
      <c r="EO246" s="1"/>
      <c r="EP246" s="1"/>
      <c r="EQ246" s="1"/>
      <c r="ER246" s="1"/>
      <c r="ES246" s="1"/>
      <c r="ET246" s="1"/>
      <c r="WZB246" s="1"/>
      <c r="WZC246" s="1"/>
      <c r="WZD246" s="1"/>
      <c r="WZE246" s="1"/>
      <c r="WZF246" s="1"/>
      <c r="WZG246" s="1"/>
      <c r="WZH246" s="1"/>
      <c r="WZI246" s="1"/>
      <c r="WZJ246" s="1"/>
      <c r="WZK246" s="1"/>
      <c r="WZL246" s="1"/>
      <c r="WZM246" s="1"/>
      <c r="WZN246" s="1"/>
      <c r="WZO246" s="1"/>
      <c r="WZP246" s="1"/>
      <c r="WZQ246" s="1"/>
      <c r="WZR246" s="1"/>
      <c r="WZS246" s="1"/>
      <c r="WZT246" s="1"/>
      <c r="WZU246" s="1"/>
      <c r="WZV246" s="1"/>
      <c r="WZW246" s="1"/>
      <c r="WZX246" s="1"/>
      <c r="WZY246" s="1"/>
      <c r="WZZ246" s="1"/>
      <c r="XAA246" s="1"/>
      <c r="XAB246" s="1"/>
      <c r="XAC246" s="1"/>
      <c r="XAD246" s="1"/>
      <c r="XAE246" s="1"/>
      <c r="XAF246" s="1"/>
      <c r="XAG246" s="1"/>
      <c r="XAH246" s="1"/>
      <c r="XAI246" s="1"/>
      <c r="XAJ246" s="1"/>
      <c r="XAK246" s="1"/>
      <c r="XAL246" s="1"/>
      <c r="XAM246" s="1"/>
      <c r="XAN246" s="1"/>
      <c r="XAO246" s="1"/>
      <c r="XAP246" s="1"/>
      <c r="XAQ246" s="1"/>
      <c r="XAR246" s="1"/>
      <c r="XAS246" s="1"/>
      <c r="XAT246" s="1"/>
      <c r="XAU246" s="1"/>
      <c r="XAV246" s="1"/>
      <c r="XAW246" s="1"/>
      <c r="XAX246" s="1"/>
      <c r="XAY246" s="1"/>
      <c r="XAZ246" s="1"/>
      <c r="XBA246" s="1"/>
      <c r="XBB246" s="1"/>
      <c r="XBC246" s="1"/>
      <c r="XBD246" s="1"/>
      <c r="XBE246" s="1"/>
      <c r="XBF246" s="1"/>
      <c r="XBG246" s="1"/>
      <c r="XBH246" s="1"/>
      <c r="XBI246" s="1"/>
      <c r="XBJ246" s="1"/>
      <c r="XBK246" s="1"/>
      <c r="XBL246" s="1"/>
      <c r="XBM246" s="1"/>
      <c r="XBN246" s="1"/>
      <c r="XBO246" s="1"/>
      <c r="XBP246" s="1"/>
      <c r="XBQ246" s="1"/>
      <c r="XBR246" s="1"/>
      <c r="XBS246" s="1"/>
      <c r="XBT246" s="1"/>
      <c r="XBU246" s="1"/>
      <c r="XBV246" s="1"/>
      <c r="XBW246" s="1"/>
      <c r="XBX246" s="1"/>
      <c r="XBY246" s="1"/>
      <c r="XBZ246" s="1"/>
      <c r="XCA246" s="1"/>
      <c r="XCB246" s="1"/>
      <c r="XCC246" s="1"/>
      <c r="XCD246" s="1"/>
      <c r="XCE246" s="1"/>
      <c r="XCF246" s="1"/>
      <c r="XCG246" s="1"/>
      <c r="XCH246" s="1"/>
      <c r="XCI246" s="1"/>
      <c r="XCJ246" s="1"/>
      <c r="XCK246" s="1"/>
      <c r="XCL246" s="1"/>
      <c r="XCM246" s="1"/>
      <c r="XCN246" s="1"/>
      <c r="XCO246" s="1"/>
      <c r="XCP246" s="1"/>
      <c r="XCQ246" s="1"/>
      <c r="XCR246" s="1"/>
      <c r="XCS246" s="1"/>
      <c r="XCT246" s="1"/>
      <c r="XCU246" s="1"/>
      <c r="XCV246" s="1"/>
      <c r="XCW246" s="1"/>
      <c r="XCX246" s="1"/>
      <c r="XCY246" s="1"/>
      <c r="XCZ246" s="1"/>
      <c r="XDA246" s="1"/>
      <c r="XDB246" s="1"/>
      <c r="XDC246" s="1"/>
      <c r="XDD246" s="1"/>
      <c r="XDE246" s="1"/>
      <c r="XDF246" s="1"/>
      <c r="XDG246" s="1"/>
      <c r="XDH246" s="1"/>
      <c r="XDI246" s="1"/>
      <c r="XDJ246" s="1"/>
      <c r="XDK246" s="1"/>
      <c r="XDL246" s="1"/>
      <c r="XDM246" s="1"/>
      <c r="XDN246" s="1"/>
      <c r="XDO246" s="1"/>
      <c r="XDP246" s="1"/>
      <c r="XDQ246" s="1"/>
      <c r="XDR246" s="1"/>
      <c r="XDS246" s="1"/>
      <c r="XDT246" s="1"/>
      <c r="XDU246" s="1"/>
      <c r="XDV246" s="1"/>
      <c r="XDW246" s="1"/>
      <c r="XDX246" s="1"/>
      <c r="XDY246" s="1"/>
      <c r="XDZ246" s="1"/>
      <c r="XEA246" s="1"/>
      <c r="XEB246" s="1"/>
      <c r="XEC246" s="1"/>
      <c r="XED246" s="1"/>
      <c r="XEE246" s="1"/>
      <c r="XEF246" s="1"/>
      <c r="XEG246" s="1"/>
      <c r="XEH246" s="1"/>
      <c r="XEI246" s="1"/>
      <c r="XEJ246" s="1"/>
      <c r="XEK246" s="1"/>
      <c r="XEL246" s="1"/>
      <c r="XEM246" s="1"/>
      <c r="XEN246" s="1"/>
      <c r="XEO246" s="1"/>
      <c r="XEP246" s="1"/>
      <c r="XEQ246" s="1"/>
      <c r="XER246" s="1"/>
      <c r="XES246" s="1"/>
      <c r="XET246" s="1"/>
      <c r="XEU246" s="1"/>
      <c r="XEV246" s="1"/>
      <c r="XEW246" s="1"/>
      <c r="XEX246" s="1"/>
      <c r="XEY246" s="1"/>
      <c r="XEZ246" s="1"/>
      <c r="XFA246" s="1"/>
      <c r="XFB246" s="1"/>
      <c r="XFC246" s="1"/>
    </row>
    <row r="247" spans="1:150 16226:16383" s="2" customFormat="1" ht="20.25" customHeight="1" x14ac:dyDescent="0.25">
      <c r="A247" s="143">
        <f t="shared" si="17"/>
        <v>118</v>
      </c>
      <c r="B247" s="144"/>
      <c r="C247" s="62" t="s">
        <v>329</v>
      </c>
      <c r="D247" s="100">
        <v>593.59</v>
      </c>
      <c r="E247" s="93">
        <f t="shared" si="16"/>
        <v>6389.4027599999999</v>
      </c>
      <c r="F247" s="87" t="s">
        <v>92</v>
      </c>
      <c r="G247" s="87" t="s">
        <v>92</v>
      </c>
      <c r="H247" s="103">
        <v>45856</v>
      </c>
      <c r="I247" s="1"/>
      <c r="J247" s="1"/>
      <c r="K247" s="1"/>
      <c r="L247" s="1"/>
      <c r="M247" s="1"/>
      <c r="N247" s="1"/>
      <c r="O247" s="1"/>
      <c r="P247" s="1"/>
      <c r="Q247" s="1"/>
      <c r="R247" s="1"/>
      <c r="S247" s="1"/>
      <c r="T247" s="21" t="e">
        <f t="shared" ca="1" si="24"/>
        <v>#REF!</v>
      </c>
      <c r="U247" s="21" t="e">
        <f t="shared" ca="1" si="25"/>
        <v>#REF!</v>
      </c>
      <c r="V247" s="21" t="e">
        <f t="shared" ca="1" si="25"/>
        <v>#REF!</v>
      </c>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c r="BE247" s="1"/>
      <c r="BF247" s="1"/>
      <c r="BG247" s="1"/>
      <c r="BH247" s="1"/>
      <c r="BI247" s="1"/>
      <c r="BJ247" s="1"/>
      <c r="BK247" s="1"/>
      <c r="BL247" s="1"/>
      <c r="BM247" s="1"/>
      <c r="BN247" s="1"/>
      <c r="BO247" s="1"/>
      <c r="BP247" s="1"/>
      <c r="BQ247" s="1"/>
      <c r="BR247" s="1"/>
      <c r="BS247" s="1"/>
      <c r="BT247" s="1"/>
      <c r="BU247" s="1"/>
      <c r="BV247" s="1"/>
      <c r="BW247" s="1"/>
      <c r="BX247" s="1"/>
      <c r="BY247" s="1"/>
      <c r="BZ247" s="1"/>
      <c r="CA247" s="1"/>
      <c r="CB247" s="1"/>
      <c r="CC247" s="1"/>
      <c r="CD247" s="1"/>
      <c r="CE247" s="1"/>
      <c r="CF247" s="1"/>
      <c r="CG247" s="1"/>
      <c r="CH247" s="1"/>
      <c r="CI247" s="1"/>
      <c r="CJ247" s="1"/>
      <c r="CK247" s="1"/>
      <c r="CL247" s="1"/>
      <c r="CM247" s="1"/>
      <c r="CN247" s="1"/>
      <c r="CO247" s="1"/>
      <c r="CP247" s="1"/>
      <c r="CQ247" s="1"/>
      <c r="CR247" s="1"/>
      <c r="CS247" s="1"/>
      <c r="CT247" s="1"/>
      <c r="CU247" s="1"/>
      <c r="CV247" s="1"/>
      <c r="CW247" s="1"/>
      <c r="CX247" s="1"/>
      <c r="CY247" s="1"/>
      <c r="CZ247" s="1"/>
      <c r="DA247" s="1"/>
      <c r="DB247" s="1"/>
      <c r="DC247" s="1"/>
      <c r="DD247" s="1"/>
      <c r="DE247" s="1"/>
      <c r="DF247" s="1"/>
      <c r="DG247" s="1"/>
      <c r="DH247" s="1"/>
      <c r="DI247" s="1"/>
      <c r="DJ247" s="1"/>
      <c r="DK247" s="1"/>
      <c r="DL247" s="1"/>
      <c r="DM247" s="1"/>
      <c r="DN247" s="1"/>
      <c r="DO247" s="1"/>
      <c r="DP247" s="1"/>
      <c r="DQ247" s="1"/>
      <c r="DR247" s="1"/>
      <c r="DS247" s="1"/>
      <c r="DT247" s="1"/>
      <c r="DU247" s="1"/>
      <c r="DV247" s="1"/>
      <c r="DW247" s="1"/>
      <c r="DX247" s="1"/>
      <c r="DY247" s="1"/>
      <c r="DZ247" s="1"/>
      <c r="EA247" s="1"/>
      <c r="EB247" s="1"/>
      <c r="EC247" s="1"/>
      <c r="ED247" s="1"/>
      <c r="EE247" s="1"/>
      <c r="EF247" s="1"/>
      <c r="EG247" s="1"/>
      <c r="EH247" s="1"/>
      <c r="EI247" s="1"/>
      <c r="EJ247" s="1"/>
      <c r="EK247" s="1"/>
      <c r="EL247" s="1"/>
      <c r="EM247" s="1"/>
      <c r="EN247" s="1"/>
      <c r="EO247" s="1"/>
      <c r="EP247" s="1"/>
      <c r="EQ247" s="1"/>
      <c r="ER247" s="1"/>
      <c r="ES247" s="1"/>
      <c r="ET247" s="1"/>
      <c r="WZB247" s="1"/>
      <c r="WZC247" s="1"/>
      <c r="WZD247" s="1"/>
      <c r="WZE247" s="1"/>
      <c r="WZF247" s="1"/>
      <c r="WZG247" s="1"/>
      <c r="WZH247" s="1"/>
      <c r="WZI247" s="1"/>
      <c r="WZJ247" s="1"/>
      <c r="WZK247" s="1"/>
      <c r="WZL247" s="1"/>
      <c r="WZM247" s="1"/>
      <c r="WZN247" s="1"/>
      <c r="WZO247" s="1"/>
      <c r="WZP247" s="1"/>
      <c r="WZQ247" s="1"/>
      <c r="WZR247" s="1"/>
      <c r="WZS247" s="1"/>
      <c r="WZT247" s="1"/>
      <c r="WZU247" s="1"/>
      <c r="WZV247" s="1"/>
      <c r="WZW247" s="1"/>
      <c r="WZX247" s="1"/>
      <c r="WZY247" s="1"/>
      <c r="WZZ247" s="1"/>
      <c r="XAA247" s="1"/>
      <c r="XAB247" s="1"/>
      <c r="XAC247" s="1"/>
      <c r="XAD247" s="1"/>
      <c r="XAE247" s="1"/>
      <c r="XAF247" s="1"/>
      <c r="XAG247" s="1"/>
      <c r="XAH247" s="1"/>
      <c r="XAI247" s="1"/>
      <c r="XAJ247" s="1"/>
      <c r="XAK247" s="1"/>
      <c r="XAL247" s="1"/>
      <c r="XAM247" s="1"/>
      <c r="XAN247" s="1"/>
      <c r="XAO247" s="1"/>
      <c r="XAP247" s="1"/>
      <c r="XAQ247" s="1"/>
      <c r="XAR247" s="1"/>
      <c r="XAS247" s="1"/>
      <c r="XAT247" s="1"/>
      <c r="XAU247" s="1"/>
      <c r="XAV247" s="1"/>
      <c r="XAW247" s="1"/>
      <c r="XAX247" s="1"/>
      <c r="XAY247" s="1"/>
      <c r="XAZ247" s="1"/>
      <c r="XBA247" s="1"/>
      <c r="XBB247" s="1"/>
      <c r="XBC247" s="1"/>
      <c r="XBD247" s="1"/>
      <c r="XBE247" s="1"/>
      <c r="XBF247" s="1"/>
      <c r="XBG247" s="1"/>
      <c r="XBH247" s="1"/>
      <c r="XBI247" s="1"/>
      <c r="XBJ247" s="1"/>
      <c r="XBK247" s="1"/>
      <c r="XBL247" s="1"/>
      <c r="XBM247" s="1"/>
      <c r="XBN247" s="1"/>
      <c r="XBO247" s="1"/>
      <c r="XBP247" s="1"/>
      <c r="XBQ247" s="1"/>
      <c r="XBR247" s="1"/>
      <c r="XBS247" s="1"/>
      <c r="XBT247" s="1"/>
      <c r="XBU247" s="1"/>
      <c r="XBV247" s="1"/>
      <c r="XBW247" s="1"/>
      <c r="XBX247" s="1"/>
      <c r="XBY247" s="1"/>
      <c r="XBZ247" s="1"/>
      <c r="XCA247" s="1"/>
      <c r="XCB247" s="1"/>
      <c r="XCC247" s="1"/>
      <c r="XCD247" s="1"/>
      <c r="XCE247" s="1"/>
      <c r="XCF247" s="1"/>
      <c r="XCG247" s="1"/>
      <c r="XCH247" s="1"/>
      <c r="XCI247" s="1"/>
      <c r="XCJ247" s="1"/>
      <c r="XCK247" s="1"/>
      <c r="XCL247" s="1"/>
      <c r="XCM247" s="1"/>
      <c r="XCN247" s="1"/>
      <c r="XCO247" s="1"/>
      <c r="XCP247" s="1"/>
      <c r="XCQ247" s="1"/>
      <c r="XCR247" s="1"/>
      <c r="XCS247" s="1"/>
      <c r="XCT247" s="1"/>
      <c r="XCU247" s="1"/>
      <c r="XCV247" s="1"/>
      <c r="XCW247" s="1"/>
      <c r="XCX247" s="1"/>
      <c r="XCY247" s="1"/>
      <c r="XCZ247" s="1"/>
      <c r="XDA247" s="1"/>
      <c r="XDB247" s="1"/>
      <c r="XDC247" s="1"/>
      <c r="XDD247" s="1"/>
      <c r="XDE247" s="1"/>
      <c r="XDF247" s="1"/>
      <c r="XDG247" s="1"/>
      <c r="XDH247" s="1"/>
      <c r="XDI247" s="1"/>
      <c r="XDJ247" s="1"/>
      <c r="XDK247" s="1"/>
      <c r="XDL247" s="1"/>
      <c r="XDM247" s="1"/>
      <c r="XDN247" s="1"/>
      <c r="XDO247" s="1"/>
      <c r="XDP247" s="1"/>
      <c r="XDQ247" s="1"/>
      <c r="XDR247" s="1"/>
      <c r="XDS247" s="1"/>
      <c r="XDT247" s="1"/>
      <c r="XDU247" s="1"/>
      <c r="XDV247" s="1"/>
      <c r="XDW247" s="1"/>
      <c r="XDX247" s="1"/>
      <c r="XDY247" s="1"/>
      <c r="XDZ247" s="1"/>
      <c r="XEA247" s="1"/>
      <c r="XEB247" s="1"/>
      <c r="XEC247" s="1"/>
      <c r="XED247" s="1"/>
      <c r="XEE247" s="1"/>
      <c r="XEF247" s="1"/>
      <c r="XEG247" s="1"/>
      <c r="XEH247" s="1"/>
      <c r="XEI247" s="1"/>
      <c r="XEJ247" s="1"/>
      <c r="XEK247" s="1"/>
      <c r="XEL247" s="1"/>
      <c r="XEM247" s="1"/>
      <c r="XEN247" s="1"/>
      <c r="XEO247" s="1"/>
      <c r="XEP247" s="1"/>
      <c r="XEQ247" s="1"/>
      <c r="XER247" s="1"/>
      <c r="XES247" s="1"/>
      <c r="XET247" s="1"/>
      <c r="XEU247" s="1"/>
      <c r="XEV247" s="1"/>
      <c r="XEW247" s="1"/>
      <c r="XEX247" s="1"/>
      <c r="XEY247" s="1"/>
      <c r="XEZ247" s="1"/>
      <c r="XFA247" s="1"/>
      <c r="XFB247" s="1"/>
      <c r="XFC247" s="1"/>
    </row>
    <row r="248" spans="1:150 16226:16383" s="2" customFormat="1" ht="20.25" customHeight="1" x14ac:dyDescent="0.25">
      <c r="A248" s="143">
        <f t="shared" si="17"/>
        <v>119</v>
      </c>
      <c r="B248" s="144"/>
      <c r="C248" s="62" t="s">
        <v>329</v>
      </c>
      <c r="D248" s="100">
        <v>592.23</v>
      </c>
      <c r="E248" s="93">
        <f t="shared" si="16"/>
        <v>6374.7637199999999</v>
      </c>
      <c r="F248" s="87" t="s">
        <v>92</v>
      </c>
      <c r="G248" s="87" t="s">
        <v>92</v>
      </c>
      <c r="H248" s="103">
        <v>45856</v>
      </c>
      <c r="I248" s="1"/>
      <c r="J248" s="1"/>
      <c r="K248" s="1"/>
      <c r="L248" s="1"/>
      <c r="M248" s="1"/>
      <c r="N248" s="1"/>
      <c r="O248" s="1"/>
      <c r="P248" s="1"/>
      <c r="Q248" s="1"/>
      <c r="R248" s="1"/>
      <c r="S248" s="1"/>
      <c r="T248" s="21" t="e">
        <f t="shared" ca="1" si="24"/>
        <v>#REF!</v>
      </c>
      <c r="U248" s="21" t="e">
        <f t="shared" ca="1" si="25"/>
        <v>#REF!</v>
      </c>
      <c r="V248" s="21" t="e">
        <f t="shared" ca="1" si="25"/>
        <v>#REF!</v>
      </c>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c r="BE248" s="1"/>
      <c r="BF248" s="1"/>
      <c r="BG248" s="1"/>
      <c r="BH248" s="1"/>
      <c r="BI248" s="1"/>
      <c r="BJ248" s="1"/>
      <c r="BK248" s="1"/>
      <c r="BL248" s="1"/>
      <c r="BM248" s="1"/>
      <c r="BN248" s="1"/>
      <c r="BO248" s="1"/>
      <c r="BP248" s="1"/>
      <c r="BQ248" s="1"/>
      <c r="BR248" s="1"/>
      <c r="BS248" s="1"/>
      <c r="BT248" s="1"/>
      <c r="BU248" s="1"/>
      <c r="BV248" s="1"/>
      <c r="BW248" s="1"/>
      <c r="BX248" s="1"/>
      <c r="BY248" s="1"/>
      <c r="BZ248" s="1"/>
      <c r="CA248" s="1"/>
      <c r="CB248" s="1"/>
      <c r="CC248" s="1"/>
      <c r="CD248" s="1"/>
      <c r="CE248" s="1"/>
      <c r="CF248" s="1"/>
      <c r="CG248" s="1"/>
      <c r="CH248" s="1"/>
      <c r="CI248" s="1"/>
      <c r="CJ248" s="1"/>
      <c r="CK248" s="1"/>
      <c r="CL248" s="1"/>
      <c r="CM248" s="1"/>
      <c r="CN248" s="1"/>
      <c r="CO248" s="1"/>
      <c r="CP248" s="1"/>
      <c r="CQ248" s="1"/>
      <c r="CR248" s="1"/>
      <c r="CS248" s="1"/>
      <c r="CT248" s="1"/>
      <c r="CU248" s="1"/>
      <c r="CV248" s="1"/>
      <c r="CW248" s="1"/>
      <c r="CX248" s="1"/>
      <c r="CY248" s="1"/>
      <c r="CZ248" s="1"/>
      <c r="DA248" s="1"/>
      <c r="DB248" s="1"/>
      <c r="DC248" s="1"/>
      <c r="DD248" s="1"/>
      <c r="DE248" s="1"/>
      <c r="DF248" s="1"/>
      <c r="DG248" s="1"/>
      <c r="DH248" s="1"/>
      <c r="DI248" s="1"/>
      <c r="DJ248" s="1"/>
      <c r="DK248" s="1"/>
      <c r="DL248" s="1"/>
      <c r="DM248" s="1"/>
      <c r="DN248" s="1"/>
      <c r="DO248" s="1"/>
      <c r="DP248" s="1"/>
      <c r="DQ248" s="1"/>
      <c r="DR248" s="1"/>
      <c r="DS248" s="1"/>
      <c r="DT248" s="1"/>
      <c r="DU248" s="1"/>
      <c r="DV248" s="1"/>
      <c r="DW248" s="1"/>
      <c r="DX248" s="1"/>
      <c r="DY248" s="1"/>
      <c r="DZ248" s="1"/>
      <c r="EA248" s="1"/>
      <c r="EB248" s="1"/>
      <c r="EC248" s="1"/>
      <c r="ED248" s="1"/>
      <c r="EE248" s="1"/>
      <c r="EF248" s="1"/>
      <c r="EG248" s="1"/>
      <c r="EH248" s="1"/>
      <c r="EI248" s="1"/>
      <c r="EJ248" s="1"/>
      <c r="EK248" s="1"/>
      <c r="EL248" s="1"/>
      <c r="EM248" s="1"/>
      <c r="EN248" s="1"/>
      <c r="EO248" s="1"/>
      <c r="EP248" s="1"/>
      <c r="EQ248" s="1"/>
      <c r="ER248" s="1"/>
      <c r="ES248" s="1"/>
      <c r="ET248" s="1"/>
      <c r="WZB248" s="1"/>
      <c r="WZC248" s="1"/>
      <c r="WZD248" s="1"/>
      <c r="WZE248" s="1"/>
      <c r="WZF248" s="1"/>
      <c r="WZG248" s="1"/>
      <c r="WZH248" s="1"/>
      <c r="WZI248" s="1"/>
      <c r="WZJ248" s="1"/>
      <c r="WZK248" s="1"/>
      <c r="WZL248" s="1"/>
      <c r="WZM248" s="1"/>
      <c r="WZN248" s="1"/>
      <c r="WZO248" s="1"/>
      <c r="WZP248" s="1"/>
      <c r="WZQ248" s="1"/>
      <c r="WZR248" s="1"/>
      <c r="WZS248" s="1"/>
      <c r="WZT248" s="1"/>
      <c r="WZU248" s="1"/>
      <c r="WZV248" s="1"/>
      <c r="WZW248" s="1"/>
      <c r="WZX248" s="1"/>
      <c r="WZY248" s="1"/>
      <c r="WZZ248" s="1"/>
      <c r="XAA248" s="1"/>
      <c r="XAB248" s="1"/>
      <c r="XAC248" s="1"/>
      <c r="XAD248" s="1"/>
      <c r="XAE248" s="1"/>
      <c r="XAF248" s="1"/>
      <c r="XAG248" s="1"/>
      <c r="XAH248" s="1"/>
      <c r="XAI248" s="1"/>
      <c r="XAJ248" s="1"/>
      <c r="XAK248" s="1"/>
      <c r="XAL248" s="1"/>
      <c r="XAM248" s="1"/>
      <c r="XAN248" s="1"/>
      <c r="XAO248" s="1"/>
      <c r="XAP248" s="1"/>
      <c r="XAQ248" s="1"/>
      <c r="XAR248" s="1"/>
      <c r="XAS248" s="1"/>
      <c r="XAT248" s="1"/>
      <c r="XAU248" s="1"/>
      <c r="XAV248" s="1"/>
      <c r="XAW248" s="1"/>
      <c r="XAX248" s="1"/>
      <c r="XAY248" s="1"/>
      <c r="XAZ248" s="1"/>
      <c r="XBA248" s="1"/>
      <c r="XBB248" s="1"/>
      <c r="XBC248" s="1"/>
      <c r="XBD248" s="1"/>
      <c r="XBE248" s="1"/>
      <c r="XBF248" s="1"/>
      <c r="XBG248" s="1"/>
      <c r="XBH248" s="1"/>
      <c r="XBI248" s="1"/>
      <c r="XBJ248" s="1"/>
      <c r="XBK248" s="1"/>
      <c r="XBL248" s="1"/>
      <c r="XBM248" s="1"/>
      <c r="XBN248" s="1"/>
      <c r="XBO248" s="1"/>
      <c r="XBP248" s="1"/>
      <c r="XBQ248" s="1"/>
      <c r="XBR248" s="1"/>
      <c r="XBS248" s="1"/>
      <c r="XBT248" s="1"/>
      <c r="XBU248" s="1"/>
      <c r="XBV248" s="1"/>
      <c r="XBW248" s="1"/>
      <c r="XBX248" s="1"/>
      <c r="XBY248" s="1"/>
      <c r="XBZ248" s="1"/>
      <c r="XCA248" s="1"/>
      <c r="XCB248" s="1"/>
      <c r="XCC248" s="1"/>
      <c r="XCD248" s="1"/>
      <c r="XCE248" s="1"/>
      <c r="XCF248" s="1"/>
      <c r="XCG248" s="1"/>
      <c r="XCH248" s="1"/>
      <c r="XCI248" s="1"/>
      <c r="XCJ248" s="1"/>
      <c r="XCK248" s="1"/>
      <c r="XCL248" s="1"/>
      <c r="XCM248" s="1"/>
      <c r="XCN248" s="1"/>
      <c r="XCO248" s="1"/>
      <c r="XCP248" s="1"/>
      <c r="XCQ248" s="1"/>
      <c r="XCR248" s="1"/>
      <c r="XCS248" s="1"/>
      <c r="XCT248" s="1"/>
      <c r="XCU248" s="1"/>
      <c r="XCV248" s="1"/>
      <c r="XCW248" s="1"/>
      <c r="XCX248" s="1"/>
      <c r="XCY248" s="1"/>
      <c r="XCZ248" s="1"/>
      <c r="XDA248" s="1"/>
      <c r="XDB248" s="1"/>
      <c r="XDC248" s="1"/>
      <c r="XDD248" s="1"/>
      <c r="XDE248" s="1"/>
      <c r="XDF248" s="1"/>
      <c r="XDG248" s="1"/>
      <c r="XDH248" s="1"/>
      <c r="XDI248" s="1"/>
      <c r="XDJ248" s="1"/>
      <c r="XDK248" s="1"/>
      <c r="XDL248" s="1"/>
      <c r="XDM248" s="1"/>
      <c r="XDN248" s="1"/>
      <c r="XDO248" s="1"/>
      <c r="XDP248" s="1"/>
      <c r="XDQ248" s="1"/>
      <c r="XDR248" s="1"/>
      <c r="XDS248" s="1"/>
      <c r="XDT248" s="1"/>
      <c r="XDU248" s="1"/>
      <c r="XDV248" s="1"/>
      <c r="XDW248" s="1"/>
      <c r="XDX248" s="1"/>
      <c r="XDY248" s="1"/>
      <c r="XDZ248" s="1"/>
      <c r="XEA248" s="1"/>
      <c r="XEB248" s="1"/>
      <c r="XEC248" s="1"/>
      <c r="XED248" s="1"/>
      <c r="XEE248" s="1"/>
      <c r="XEF248" s="1"/>
      <c r="XEG248" s="1"/>
      <c r="XEH248" s="1"/>
      <c r="XEI248" s="1"/>
      <c r="XEJ248" s="1"/>
      <c r="XEK248" s="1"/>
      <c r="XEL248" s="1"/>
      <c r="XEM248" s="1"/>
      <c r="XEN248" s="1"/>
      <c r="XEO248" s="1"/>
      <c r="XEP248" s="1"/>
      <c r="XEQ248" s="1"/>
      <c r="XER248" s="1"/>
      <c r="XES248" s="1"/>
      <c r="XET248" s="1"/>
      <c r="XEU248" s="1"/>
      <c r="XEV248" s="1"/>
      <c r="XEW248" s="1"/>
      <c r="XEX248" s="1"/>
      <c r="XEY248" s="1"/>
      <c r="XEZ248" s="1"/>
      <c r="XFA248" s="1"/>
      <c r="XFB248" s="1"/>
      <c r="XFC248" s="1"/>
    </row>
    <row r="249" spans="1:150 16226:16383" s="2" customFormat="1" ht="20.25" customHeight="1" x14ac:dyDescent="0.25">
      <c r="A249" s="143">
        <f t="shared" si="17"/>
        <v>120</v>
      </c>
      <c r="B249" s="144"/>
      <c r="C249" s="62" t="s">
        <v>329</v>
      </c>
      <c r="D249" s="100">
        <v>590.87</v>
      </c>
      <c r="E249" s="93">
        <f t="shared" si="16"/>
        <v>6360.1246799999999</v>
      </c>
      <c r="F249" s="87" t="s">
        <v>92</v>
      </c>
      <c r="G249" s="87" t="s">
        <v>92</v>
      </c>
      <c r="H249" s="103">
        <v>45856</v>
      </c>
      <c r="I249" s="1"/>
      <c r="J249" s="1"/>
      <c r="K249" s="1"/>
      <c r="L249" s="1"/>
      <c r="M249" s="1"/>
      <c r="N249" s="1"/>
      <c r="O249" s="1"/>
      <c r="P249" s="1"/>
      <c r="Q249" s="1"/>
      <c r="R249" s="1"/>
      <c r="S249" s="1"/>
      <c r="T249" s="21" t="e">
        <f t="shared" ca="1" si="24"/>
        <v>#REF!</v>
      </c>
      <c r="U249" s="21" t="e">
        <f t="shared" ca="1" si="25"/>
        <v>#REF!</v>
      </c>
      <c r="V249" s="21" t="e">
        <f t="shared" ca="1" si="25"/>
        <v>#REF!</v>
      </c>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c r="BE249" s="1"/>
      <c r="BF249" s="1"/>
      <c r="BG249" s="1"/>
      <c r="BH249" s="1"/>
      <c r="BI249" s="1"/>
      <c r="BJ249" s="1"/>
      <c r="BK249" s="1"/>
      <c r="BL249" s="1"/>
      <c r="BM249" s="1"/>
      <c r="BN249" s="1"/>
      <c r="BO249" s="1"/>
      <c r="BP249" s="1"/>
      <c r="BQ249" s="1"/>
      <c r="BR249" s="1"/>
      <c r="BS249" s="1"/>
      <c r="BT249" s="1"/>
      <c r="BU249" s="1"/>
      <c r="BV249" s="1"/>
      <c r="BW249" s="1"/>
      <c r="BX249" s="1"/>
      <c r="BY249" s="1"/>
      <c r="BZ249" s="1"/>
      <c r="CA249" s="1"/>
      <c r="CB249" s="1"/>
      <c r="CC249" s="1"/>
      <c r="CD249" s="1"/>
      <c r="CE249" s="1"/>
      <c r="CF249" s="1"/>
      <c r="CG249" s="1"/>
      <c r="CH249" s="1"/>
      <c r="CI249" s="1"/>
      <c r="CJ249" s="1"/>
      <c r="CK249" s="1"/>
      <c r="CL249" s="1"/>
      <c r="CM249" s="1"/>
      <c r="CN249" s="1"/>
      <c r="CO249" s="1"/>
      <c r="CP249" s="1"/>
      <c r="CQ249" s="1"/>
      <c r="CR249" s="1"/>
      <c r="CS249" s="1"/>
      <c r="CT249" s="1"/>
      <c r="CU249" s="1"/>
      <c r="CV249" s="1"/>
      <c r="CW249" s="1"/>
      <c r="CX249" s="1"/>
      <c r="CY249" s="1"/>
      <c r="CZ249" s="1"/>
      <c r="DA249" s="1"/>
      <c r="DB249" s="1"/>
      <c r="DC249" s="1"/>
      <c r="DD249" s="1"/>
      <c r="DE249" s="1"/>
      <c r="DF249" s="1"/>
      <c r="DG249" s="1"/>
      <c r="DH249" s="1"/>
      <c r="DI249" s="1"/>
      <c r="DJ249" s="1"/>
      <c r="DK249" s="1"/>
      <c r="DL249" s="1"/>
      <c r="DM249" s="1"/>
      <c r="DN249" s="1"/>
      <c r="DO249" s="1"/>
      <c r="DP249" s="1"/>
      <c r="DQ249" s="1"/>
      <c r="DR249" s="1"/>
      <c r="DS249" s="1"/>
      <c r="DT249" s="1"/>
      <c r="DU249" s="1"/>
      <c r="DV249" s="1"/>
      <c r="DW249" s="1"/>
      <c r="DX249" s="1"/>
      <c r="DY249" s="1"/>
      <c r="DZ249" s="1"/>
      <c r="EA249" s="1"/>
      <c r="EB249" s="1"/>
      <c r="EC249" s="1"/>
      <c r="ED249" s="1"/>
      <c r="EE249" s="1"/>
      <c r="EF249" s="1"/>
      <c r="EG249" s="1"/>
      <c r="EH249" s="1"/>
      <c r="EI249" s="1"/>
      <c r="EJ249" s="1"/>
      <c r="EK249" s="1"/>
      <c r="EL249" s="1"/>
      <c r="EM249" s="1"/>
      <c r="EN249" s="1"/>
      <c r="EO249" s="1"/>
      <c r="EP249" s="1"/>
      <c r="EQ249" s="1"/>
      <c r="ER249" s="1"/>
      <c r="ES249" s="1"/>
      <c r="ET249" s="1"/>
      <c r="WZB249" s="1"/>
      <c r="WZC249" s="1"/>
      <c r="WZD249" s="1"/>
      <c r="WZE249" s="1"/>
      <c r="WZF249" s="1"/>
      <c r="WZG249" s="1"/>
      <c r="WZH249" s="1"/>
      <c r="WZI249" s="1"/>
      <c r="WZJ249" s="1"/>
      <c r="WZK249" s="1"/>
      <c r="WZL249" s="1"/>
      <c r="WZM249" s="1"/>
      <c r="WZN249" s="1"/>
      <c r="WZO249" s="1"/>
      <c r="WZP249" s="1"/>
      <c r="WZQ249" s="1"/>
      <c r="WZR249" s="1"/>
      <c r="WZS249" s="1"/>
      <c r="WZT249" s="1"/>
      <c r="WZU249" s="1"/>
      <c r="WZV249" s="1"/>
      <c r="WZW249" s="1"/>
      <c r="WZX249" s="1"/>
      <c r="WZY249" s="1"/>
      <c r="WZZ249" s="1"/>
      <c r="XAA249" s="1"/>
      <c r="XAB249" s="1"/>
      <c r="XAC249" s="1"/>
      <c r="XAD249" s="1"/>
      <c r="XAE249" s="1"/>
      <c r="XAF249" s="1"/>
      <c r="XAG249" s="1"/>
      <c r="XAH249" s="1"/>
      <c r="XAI249" s="1"/>
      <c r="XAJ249" s="1"/>
      <c r="XAK249" s="1"/>
      <c r="XAL249" s="1"/>
      <c r="XAM249" s="1"/>
      <c r="XAN249" s="1"/>
      <c r="XAO249" s="1"/>
      <c r="XAP249" s="1"/>
      <c r="XAQ249" s="1"/>
      <c r="XAR249" s="1"/>
      <c r="XAS249" s="1"/>
      <c r="XAT249" s="1"/>
      <c r="XAU249" s="1"/>
      <c r="XAV249" s="1"/>
      <c r="XAW249" s="1"/>
      <c r="XAX249" s="1"/>
      <c r="XAY249" s="1"/>
      <c r="XAZ249" s="1"/>
      <c r="XBA249" s="1"/>
      <c r="XBB249" s="1"/>
      <c r="XBC249" s="1"/>
      <c r="XBD249" s="1"/>
      <c r="XBE249" s="1"/>
      <c r="XBF249" s="1"/>
      <c r="XBG249" s="1"/>
      <c r="XBH249" s="1"/>
      <c r="XBI249" s="1"/>
      <c r="XBJ249" s="1"/>
      <c r="XBK249" s="1"/>
      <c r="XBL249" s="1"/>
      <c r="XBM249" s="1"/>
      <c r="XBN249" s="1"/>
      <c r="XBO249" s="1"/>
      <c r="XBP249" s="1"/>
      <c r="XBQ249" s="1"/>
      <c r="XBR249" s="1"/>
      <c r="XBS249" s="1"/>
      <c r="XBT249" s="1"/>
      <c r="XBU249" s="1"/>
      <c r="XBV249" s="1"/>
      <c r="XBW249" s="1"/>
      <c r="XBX249" s="1"/>
      <c r="XBY249" s="1"/>
      <c r="XBZ249" s="1"/>
      <c r="XCA249" s="1"/>
      <c r="XCB249" s="1"/>
      <c r="XCC249" s="1"/>
      <c r="XCD249" s="1"/>
      <c r="XCE249" s="1"/>
      <c r="XCF249" s="1"/>
      <c r="XCG249" s="1"/>
      <c r="XCH249" s="1"/>
      <c r="XCI249" s="1"/>
      <c r="XCJ249" s="1"/>
      <c r="XCK249" s="1"/>
      <c r="XCL249" s="1"/>
      <c r="XCM249" s="1"/>
      <c r="XCN249" s="1"/>
      <c r="XCO249" s="1"/>
      <c r="XCP249" s="1"/>
      <c r="XCQ249" s="1"/>
      <c r="XCR249" s="1"/>
      <c r="XCS249" s="1"/>
      <c r="XCT249" s="1"/>
      <c r="XCU249" s="1"/>
      <c r="XCV249" s="1"/>
      <c r="XCW249" s="1"/>
      <c r="XCX249" s="1"/>
      <c r="XCY249" s="1"/>
      <c r="XCZ249" s="1"/>
      <c r="XDA249" s="1"/>
      <c r="XDB249" s="1"/>
      <c r="XDC249" s="1"/>
      <c r="XDD249" s="1"/>
      <c r="XDE249" s="1"/>
      <c r="XDF249" s="1"/>
      <c r="XDG249" s="1"/>
      <c r="XDH249" s="1"/>
      <c r="XDI249" s="1"/>
      <c r="XDJ249" s="1"/>
      <c r="XDK249" s="1"/>
      <c r="XDL249" s="1"/>
      <c r="XDM249" s="1"/>
      <c r="XDN249" s="1"/>
      <c r="XDO249" s="1"/>
      <c r="XDP249" s="1"/>
      <c r="XDQ249" s="1"/>
      <c r="XDR249" s="1"/>
      <c r="XDS249" s="1"/>
      <c r="XDT249" s="1"/>
      <c r="XDU249" s="1"/>
      <c r="XDV249" s="1"/>
      <c r="XDW249" s="1"/>
      <c r="XDX249" s="1"/>
      <c r="XDY249" s="1"/>
      <c r="XDZ249" s="1"/>
      <c r="XEA249" s="1"/>
      <c r="XEB249" s="1"/>
      <c r="XEC249" s="1"/>
      <c r="XED249" s="1"/>
      <c r="XEE249" s="1"/>
      <c r="XEF249" s="1"/>
      <c r="XEG249" s="1"/>
      <c r="XEH249" s="1"/>
      <c r="XEI249" s="1"/>
      <c r="XEJ249" s="1"/>
      <c r="XEK249" s="1"/>
      <c r="XEL249" s="1"/>
      <c r="XEM249" s="1"/>
      <c r="XEN249" s="1"/>
      <c r="XEO249" s="1"/>
      <c r="XEP249" s="1"/>
      <c r="XEQ249" s="1"/>
      <c r="XER249" s="1"/>
      <c r="XES249" s="1"/>
      <c r="XET249" s="1"/>
      <c r="XEU249" s="1"/>
      <c r="XEV249" s="1"/>
      <c r="XEW249" s="1"/>
      <c r="XEX249" s="1"/>
      <c r="XEY249" s="1"/>
      <c r="XEZ249" s="1"/>
      <c r="XFA249" s="1"/>
      <c r="XFB249" s="1"/>
      <c r="XFC249" s="1"/>
    </row>
    <row r="250" spans="1:150 16226:16383" s="2" customFormat="1" ht="20.25" customHeight="1" x14ac:dyDescent="0.25">
      <c r="A250" s="143">
        <f t="shared" si="17"/>
        <v>121</v>
      </c>
      <c r="B250" s="144"/>
      <c r="C250" s="62" t="s">
        <v>329</v>
      </c>
      <c r="D250" s="100">
        <v>280.05</v>
      </c>
      <c r="E250" s="93">
        <f t="shared" si="16"/>
        <v>3014.4582</v>
      </c>
      <c r="F250" s="87" t="s">
        <v>92</v>
      </c>
      <c r="G250" s="87" t="s">
        <v>92</v>
      </c>
      <c r="H250" s="103">
        <v>45856</v>
      </c>
      <c r="I250" s="1"/>
      <c r="J250" s="1"/>
      <c r="K250" s="1"/>
      <c r="L250" s="1"/>
      <c r="M250" s="1"/>
      <c r="N250" s="1"/>
      <c r="O250" s="1"/>
      <c r="P250" s="1"/>
      <c r="Q250" s="1"/>
      <c r="R250" s="1"/>
      <c r="S250" s="1"/>
      <c r="T250" s="21" t="e">
        <f t="shared" ca="1" si="24"/>
        <v>#REF!</v>
      </c>
      <c r="U250" s="21" t="e">
        <f t="shared" ca="1" si="25"/>
        <v>#REF!</v>
      </c>
      <c r="V250" s="21" t="e">
        <f t="shared" ca="1" si="25"/>
        <v>#REF!</v>
      </c>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c r="BE250" s="1"/>
      <c r="BF250" s="1"/>
      <c r="BG250" s="1"/>
      <c r="BH250" s="1"/>
      <c r="BI250" s="1"/>
      <c r="BJ250" s="1"/>
      <c r="BK250" s="1"/>
      <c r="BL250" s="1"/>
      <c r="BM250" s="1"/>
      <c r="BN250" s="1"/>
      <c r="BO250" s="1"/>
      <c r="BP250" s="1"/>
      <c r="BQ250" s="1"/>
      <c r="BR250" s="1"/>
      <c r="BS250" s="1"/>
      <c r="BT250" s="1"/>
      <c r="BU250" s="1"/>
      <c r="BV250" s="1"/>
      <c r="BW250" s="1"/>
      <c r="BX250" s="1"/>
      <c r="BY250" s="1"/>
      <c r="BZ250" s="1"/>
      <c r="CA250" s="1"/>
      <c r="CB250" s="1"/>
      <c r="CC250" s="1"/>
      <c r="CD250" s="1"/>
      <c r="CE250" s="1"/>
      <c r="CF250" s="1"/>
      <c r="CG250" s="1"/>
      <c r="CH250" s="1"/>
      <c r="CI250" s="1"/>
      <c r="CJ250" s="1"/>
      <c r="CK250" s="1"/>
      <c r="CL250" s="1"/>
      <c r="CM250" s="1"/>
      <c r="CN250" s="1"/>
      <c r="CO250" s="1"/>
      <c r="CP250" s="1"/>
      <c r="CQ250" s="1"/>
      <c r="CR250" s="1"/>
      <c r="CS250" s="1"/>
      <c r="CT250" s="1"/>
      <c r="CU250" s="1"/>
      <c r="CV250" s="1"/>
      <c r="CW250" s="1"/>
      <c r="CX250" s="1"/>
      <c r="CY250" s="1"/>
      <c r="CZ250" s="1"/>
      <c r="DA250" s="1"/>
      <c r="DB250" s="1"/>
      <c r="DC250" s="1"/>
      <c r="DD250" s="1"/>
      <c r="DE250" s="1"/>
      <c r="DF250" s="1"/>
      <c r="DG250" s="1"/>
      <c r="DH250" s="1"/>
      <c r="DI250" s="1"/>
      <c r="DJ250" s="1"/>
      <c r="DK250" s="1"/>
      <c r="DL250" s="1"/>
      <c r="DM250" s="1"/>
      <c r="DN250" s="1"/>
      <c r="DO250" s="1"/>
      <c r="DP250" s="1"/>
      <c r="DQ250" s="1"/>
      <c r="DR250" s="1"/>
      <c r="DS250" s="1"/>
      <c r="DT250" s="1"/>
      <c r="DU250" s="1"/>
      <c r="DV250" s="1"/>
      <c r="DW250" s="1"/>
      <c r="DX250" s="1"/>
      <c r="DY250" s="1"/>
      <c r="DZ250" s="1"/>
      <c r="EA250" s="1"/>
      <c r="EB250" s="1"/>
      <c r="EC250" s="1"/>
      <c r="ED250" s="1"/>
      <c r="EE250" s="1"/>
      <c r="EF250" s="1"/>
      <c r="EG250" s="1"/>
      <c r="EH250" s="1"/>
      <c r="EI250" s="1"/>
      <c r="EJ250" s="1"/>
      <c r="EK250" s="1"/>
      <c r="EL250" s="1"/>
      <c r="EM250" s="1"/>
      <c r="EN250" s="1"/>
      <c r="EO250" s="1"/>
      <c r="EP250" s="1"/>
      <c r="EQ250" s="1"/>
      <c r="ER250" s="1"/>
      <c r="ES250" s="1"/>
      <c r="ET250" s="1"/>
      <c r="WZB250" s="1"/>
      <c r="WZC250" s="1"/>
      <c r="WZD250" s="1"/>
      <c r="WZE250" s="1"/>
      <c r="WZF250" s="1"/>
      <c r="WZG250" s="1"/>
      <c r="WZH250" s="1"/>
      <c r="WZI250" s="1"/>
      <c r="WZJ250" s="1"/>
      <c r="WZK250" s="1"/>
      <c r="WZL250" s="1"/>
      <c r="WZM250" s="1"/>
      <c r="WZN250" s="1"/>
      <c r="WZO250" s="1"/>
      <c r="WZP250" s="1"/>
      <c r="WZQ250" s="1"/>
      <c r="WZR250" s="1"/>
      <c r="WZS250" s="1"/>
      <c r="WZT250" s="1"/>
      <c r="WZU250" s="1"/>
      <c r="WZV250" s="1"/>
      <c r="WZW250" s="1"/>
      <c r="WZX250" s="1"/>
      <c r="WZY250" s="1"/>
      <c r="WZZ250" s="1"/>
      <c r="XAA250" s="1"/>
      <c r="XAB250" s="1"/>
      <c r="XAC250" s="1"/>
      <c r="XAD250" s="1"/>
      <c r="XAE250" s="1"/>
      <c r="XAF250" s="1"/>
      <c r="XAG250" s="1"/>
      <c r="XAH250" s="1"/>
      <c r="XAI250" s="1"/>
      <c r="XAJ250" s="1"/>
      <c r="XAK250" s="1"/>
      <c r="XAL250" s="1"/>
      <c r="XAM250" s="1"/>
      <c r="XAN250" s="1"/>
      <c r="XAO250" s="1"/>
      <c r="XAP250" s="1"/>
      <c r="XAQ250" s="1"/>
      <c r="XAR250" s="1"/>
      <c r="XAS250" s="1"/>
      <c r="XAT250" s="1"/>
      <c r="XAU250" s="1"/>
      <c r="XAV250" s="1"/>
      <c r="XAW250" s="1"/>
      <c r="XAX250" s="1"/>
      <c r="XAY250" s="1"/>
      <c r="XAZ250" s="1"/>
      <c r="XBA250" s="1"/>
      <c r="XBB250" s="1"/>
      <c r="XBC250" s="1"/>
      <c r="XBD250" s="1"/>
      <c r="XBE250" s="1"/>
      <c r="XBF250" s="1"/>
      <c r="XBG250" s="1"/>
      <c r="XBH250" s="1"/>
      <c r="XBI250" s="1"/>
      <c r="XBJ250" s="1"/>
      <c r="XBK250" s="1"/>
      <c r="XBL250" s="1"/>
      <c r="XBM250" s="1"/>
      <c r="XBN250" s="1"/>
      <c r="XBO250" s="1"/>
      <c r="XBP250" s="1"/>
      <c r="XBQ250" s="1"/>
      <c r="XBR250" s="1"/>
      <c r="XBS250" s="1"/>
      <c r="XBT250" s="1"/>
      <c r="XBU250" s="1"/>
      <c r="XBV250" s="1"/>
      <c r="XBW250" s="1"/>
      <c r="XBX250" s="1"/>
      <c r="XBY250" s="1"/>
      <c r="XBZ250" s="1"/>
      <c r="XCA250" s="1"/>
      <c r="XCB250" s="1"/>
      <c r="XCC250" s="1"/>
      <c r="XCD250" s="1"/>
      <c r="XCE250" s="1"/>
      <c r="XCF250" s="1"/>
      <c r="XCG250" s="1"/>
      <c r="XCH250" s="1"/>
      <c r="XCI250" s="1"/>
      <c r="XCJ250" s="1"/>
      <c r="XCK250" s="1"/>
      <c r="XCL250" s="1"/>
      <c r="XCM250" s="1"/>
      <c r="XCN250" s="1"/>
      <c r="XCO250" s="1"/>
      <c r="XCP250" s="1"/>
      <c r="XCQ250" s="1"/>
      <c r="XCR250" s="1"/>
      <c r="XCS250" s="1"/>
      <c r="XCT250" s="1"/>
      <c r="XCU250" s="1"/>
      <c r="XCV250" s="1"/>
      <c r="XCW250" s="1"/>
      <c r="XCX250" s="1"/>
      <c r="XCY250" s="1"/>
      <c r="XCZ250" s="1"/>
      <c r="XDA250" s="1"/>
      <c r="XDB250" s="1"/>
      <c r="XDC250" s="1"/>
      <c r="XDD250" s="1"/>
      <c r="XDE250" s="1"/>
      <c r="XDF250" s="1"/>
      <c r="XDG250" s="1"/>
      <c r="XDH250" s="1"/>
      <c r="XDI250" s="1"/>
      <c r="XDJ250" s="1"/>
      <c r="XDK250" s="1"/>
      <c r="XDL250" s="1"/>
      <c r="XDM250" s="1"/>
      <c r="XDN250" s="1"/>
      <c r="XDO250" s="1"/>
      <c r="XDP250" s="1"/>
      <c r="XDQ250" s="1"/>
      <c r="XDR250" s="1"/>
      <c r="XDS250" s="1"/>
      <c r="XDT250" s="1"/>
      <c r="XDU250" s="1"/>
      <c r="XDV250" s="1"/>
      <c r="XDW250" s="1"/>
      <c r="XDX250" s="1"/>
      <c r="XDY250" s="1"/>
      <c r="XDZ250" s="1"/>
      <c r="XEA250" s="1"/>
      <c r="XEB250" s="1"/>
      <c r="XEC250" s="1"/>
      <c r="XED250" s="1"/>
      <c r="XEE250" s="1"/>
      <c r="XEF250" s="1"/>
      <c r="XEG250" s="1"/>
      <c r="XEH250" s="1"/>
      <c r="XEI250" s="1"/>
      <c r="XEJ250" s="1"/>
      <c r="XEK250" s="1"/>
      <c r="XEL250" s="1"/>
      <c r="XEM250" s="1"/>
      <c r="XEN250" s="1"/>
      <c r="XEO250" s="1"/>
      <c r="XEP250" s="1"/>
      <c r="XEQ250" s="1"/>
      <c r="XER250" s="1"/>
      <c r="XES250" s="1"/>
      <c r="XET250" s="1"/>
      <c r="XEU250" s="1"/>
      <c r="XEV250" s="1"/>
      <c r="XEW250" s="1"/>
      <c r="XEX250" s="1"/>
      <c r="XEY250" s="1"/>
      <c r="XEZ250" s="1"/>
      <c r="XFA250" s="1"/>
      <c r="XFB250" s="1"/>
      <c r="XFC250" s="1"/>
    </row>
    <row r="251" spans="1:150 16226:16383" s="2" customFormat="1" ht="20.25" customHeight="1" x14ac:dyDescent="0.25">
      <c r="A251" s="143">
        <f t="shared" si="17"/>
        <v>122</v>
      </c>
      <c r="B251" s="144"/>
      <c r="C251" s="62" t="s">
        <v>329</v>
      </c>
      <c r="D251" s="100">
        <v>318.83</v>
      </c>
      <c r="E251" s="93">
        <f t="shared" si="16"/>
        <v>3431.8861199999997</v>
      </c>
      <c r="F251" s="87" t="s">
        <v>92</v>
      </c>
      <c r="G251" s="87" t="s">
        <v>92</v>
      </c>
      <c r="H251" s="95" t="s">
        <v>92</v>
      </c>
      <c r="I251" s="1"/>
      <c r="J251" s="1"/>
      <c r="K251" s="1"/>
      <c r="L251" s="1"/>
      <c r="M251" s="1"/>
      <c r="N251" s="1"/>
      <c r="O251" s="1"/>
      <c r="P251" s="1"/>
      <c r="Q251" s="1"/>
      <c r="R251" s="1"/>
      <c r="S251" s="1"/>
      <c r="T251" s="21" t="e">
        <f t="shared" ca="1" si="24"/>
        <v>#REF!</v>
      </c>
      <c r="U251" s="21" t="e">
        <f t="shared" ca="1" si="25"/>
        <v>#REF!</v>
      </c>
      <c r="V251" s="21" t="e">
        <f t="shared" ca="1" si="25"/>
        <v>#REF!</v>
      </c>
      <c r="W251" s="1"/>
      <c r="X251" s="1"/>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c r="BE251" s="1"/>
      <c r="BF251" s="1"/>
      <c r="BG251" s="1"/>
      <c r="BH251" s="1"/>
      <c r="BI251" s="1"/>
      <c r="BJ251" s="1"/>
      <c r="BK251" s="1"/>
      <c r="BL251" s="1"/>
      <c r="BM251" s="1"/>
      <c r="BN251" s="1"/>
      <c r="BO251" s="1"/>
      <c r="BP251" s="1"/>
      <c r="BQ251" s="1"/>
      <c r="BR251" s="1"/>
      <c r="BS251" s="1"/>
      <c r="BT251" s="1"/>
      <c r="BU251" s="1"/>
      <c r="BV251" s="1"/>
      <c r="BW251" s="1"/>
      <c r="BX251" s="1"/>
      <c r="BY251" s="1"/>
      <c r="BZ251" s="1"/>
      <c r="CA251" s="1"/>
      <c r="CB251" s="1"/>
      <c r="CC251" s="1"/>
      <c r="CD251" s="1"/>
      <c r="CE251" s="1"/>
      <c r="CF251" s="1"/>
      <c r="CG251" s="1"/>
      <c r="CH251" s="1"/>
      <c r="CI251" s="1"/>
      <c r="CJ251" s="1"/>
      <c r="CK251" s="1"/>
      <c r="CL251" s="1"/>
      <c r="CM251" s="1"/>
      <c r="CN251" s="1"/>
      <c r="CO251" s="1"/>
      <c r="CP251" s="1"/>
      <c r="CQ251" s="1"/>
      <c r="CR251" s="1"/>
      <c r="CS251" s="1"/>
      <c r="CT251" s="1"/>
      <c r="CU251" s="1"/>
      <c r="CV251" s="1"/>
      <c r="CW251" s="1"/>
      <c r="CX251" s="1"/>
      <c r="CY251" s="1"/>
      <c r="CZ251" s="1"/>
      <c r="DA251" s="1"/>
      <c r="DB251" s="1"/>
      <c r="DC251" s="1"/>
      <c r="DD251" s="1"/>
      <c r="DE251" s="1"/>
      <c r="DF251" s="1"/>
      <c r="DG251" s="1"/>
      <c r="DH251" s="1"/>
      <c r="DI251" s="1"/>
      <c r="DJ251" s="1"/>
      <c r="DK251" s="1"/>
      <c r="DL251" s="1"/>
      <c r="DM251" s="1"/>
      <c r="DN251" s="1"/>
      <c r="DO251" s="1"/>
      <c r="DP251" s="1"/>
      <c r="DQ251" s="1"/>
      <c r="DR251" s="1"/>
      <c r="DS251" s="1"/>
      <c r="DT251" s="1"/>
      <c r="DU251" s="1"/>
      <c r="DV251" s="1"/>
      <c r="DW251" s="1"/>
      <c r="DX251" s="1"/>
      <c r="DY251" s="1"/>
      <c r="DZ251" s="1"/>
      <c r="EA251" s="1"/>
      <c r="EB251" s="1"/>
      <c r="EC251" s="1"/>
      <c r="ED251" s="1"/>
      <c r="EE251" s="1"/>
      <c r="EF251" s="1"/>
      <c r="EG251" s="1"/>
      <c r="EH251" s="1"/>
      <c r="EI251" s="1"/>
      <c r="EJ251" s="1"/>
      <c r="EK251" s="1"/>
      <c r="EL251" s="1"/>
      <c r="EM251" s="1"/>
      <c r="EN251" s="1"/>
      <c r="EO251" s="1"/>
      <c r="EP251" s="1"/>
      <c r="EQ251" s="1"/>
      <c r="ER251" s="1"/>
      <c r="ES251" s="1"/>
      <c r="ET251" s="1"/>
      <c r="WZB251" s="1"/>
      <c r="WZC251" s="1"/>
      <c r="WZD251" s="1"/>
      <c r="WZE251" s="1"/>
      <c r="WZF251" s="1"/>
      <c r="WZG251" s="1"/>
      <c r="WZH251" s="1"/>
      <c r="WZI251" s="1"/>
      <c r="WZJ251" s="1"/>
      <c r="WZK251" s="1"/>
      <c r="WZL251" s="1"/>
      <c r="WZM251" s="1"/>
      <c r="WZN251" s="1"/>
      <c r="WZO251" s="1"/>
      <c r="WZP251" s="1"/>
      <c r="WZQ251" s="1"/>
      <c r="WZR251" s="1"/>
      <c r="WZS251" s="1"/>
      <c r="WZT251" s="1"/>
      <c r="WZU251" s="1"/>
      <c r="WZV251" s="1"/>
      <c r="WZW251" s="1"/>
      <c r="WZX251" s="1"/>
      <c r="WZY251" s="1"/>
      <c r="WZZ251" s="1"/>
      <c r="XAA251" s="1"/>
      <c r="XAB251" s="1"/>
      <c r="XAC251" s="1"/>
      <c r="XAD251" s="1"/>
      <c r="XAE251" s="1"/>
      <c r="XAF251" s="1"/>
      <c r="XAG251" s="1"/>
      <c r="XAH251" s="1"/>
      <c r="XAI251" s="1"/>
      <c r="XAJ251" s="1"/>
      <c r="XAK251" s="1"/>
      <c r="XAL251" s="1"/>
      <c r="XAM251" s="1"/>
      <c r="XAN251" s="1"/>
      <c r="XAO251" s="1"/>
      <c r="XAP251" s="1"/>
      <c r="XAQ251" s="1"/>
      <c r="XAR251" s="1"/>
      <c r="XAS251" s="1"/>
      <c r="XAT251" s="1"/>
      <c r="XAU251" s="1"/>
      <c r="XAV251" s="1"/>
      <c r="XAW251" s="1"/>
      <c r="XAX251" s="1"/>
      <c r="XAY251" s="1"/>
      <c r="XAZ251" s="1"/>
      <c r="XBA251" s="1"/>
      <c r="XBB251" s="1"/>
      <c r="XBC251" s="1"/>
      <c r="XBD251" s="1"/>
      <c r="XBE251" s="1"/>
      <c r="XBF251" s="1"/>
      <c r="XBG251" s="1"/>
      <c r="XBH251" s="1"/>
      <c r="XBI251" s="1"/>
      <c r="XBJ251" s="1"/>
      <c r="XBK251" s="1"/>
      <c r="XBL251" s="1"/>
      <c r="XBM251" s="1"/>
      <c r="XBN251" s="1"/>
      <c r="XBO251" s="1"/>
      <c r="XBP251" s="1"/>
      <c r="XBQ251" s="1"/>
      <c r="XBR251" s="1"/>
      <c r="XBS251" s="1"/>
      <c r="XBT251" s="1"/>
      <c r="XBU251" s="1"/>
      <c r="XBV251" s="1"/>
      <c r="XBW251" s="1"/>
      <c r="XBX251" s="1"/>
      <c r="XBY251" s="1"/>
      <c r="XBZ251" s="1"/>
      <c r="XCA251" s="1"/>
      <c r="XCB251" s="1"/>
      <c r="XCC251" s="1"/>
      <c r="XCD251" s="1"/>
      <c r="XCE251" s="1"/>
      <c r="XCF251" s="1"/>
      <c r="XCG251" s="1"/>
      <c r="XCH251" s="1"/>
      <c r="XCI251" s="1"/>
      <c r="XCJ251" s="1"/>
      <c r="XCK251" s="1"/>
      <c r="XCL251" s="1"/>
      <c r="XCM251" s="1"/>
      <c r="XCN251" s="1"/>
      <c r="XCO251" s="1"/>
      <c r="XCP251" s="1"/>
      <c r="XCQ251" s="1"/>
      <c r="XCR251" s="1"/>
      <c r="XCS251" s="1"/>
      <c r="XCT251" s="1"/>
      <c r="XCU251" s="1"/>
      <c r="XCV251" s="1"/>
      <c r="XCW251" s="1"/>
      <c r="XCX251" s="1"/>
      <c r="XCY251" s="1"/>
      <c r="XCZ251" s="1"/>
      <c r="XDA251" s="1"/>
      <c r="XDB251" s="1"/>
      <c r="XDC251" s="1"/>
      <c r="XDD251" s="1"/>
      <c r="XDE251" s="1"/>
      <c r="XDF251" s="1"/>
      <c r="XDG251" s="1"/>
      <c r="XDH251" s="1"/>
      <c r="XDI251" s="1"/>
      <c r="XDJ251" s="1"/>
      <c r="XDK251" s="1"/>
      <c r="XDL251" s="1"/>
      <c r="XDM251" s="1"/>
      <c r="XDN251" s="1"/>
      <c r="XDO251" s="1"/>
      <c r="XDP251" s="1"/>
      <c r="XDQ251" s="1"/>
      <c r="XDR251" s="1"/>
      <c r="XDS251" s="1"/>
      <c r="XDT251" s="1"/>
      <c r="XDU251" s="1"/>
      <c r="XDV251" s="1"/>
      <c r="XDW251" s="1"/>
      <c r="XDX251" s="1"/>
      <c r="XDY251" s="1"/>
      <c r="XDZ251" s="1"/>
      <c r="XEA251" s="1"/>
      <c r="XEB251" s="1"/>
      <c r="XEC251" s="1"/>
      <c r="XED251" s="1"/>
      <c r="XEE251" s="1"/>
      <c r="XEF251" s="1"/>
      <c r="XEG251" s="1"/>
      <c r="XEH251" s="1"/>
      <c r="XEI251" s="1"/>
      <c r="XEJ251" s="1"/>
      <c r="XEK251" s="1"/>
      <c r="XEL251" s="1"/>
      <c r="XEM251" s="1"/>
      <c r="XEN251" s="1"/>
      <c r="XEO251" s="1"/>
      <c r="XEP251" s="1"/>
      <c r="XEQ251" s="1"/>
      <c r="XER251" s="1"/>
      <c r="XES251" s="1"/>
      <c r="XET251" s="1"/>
      <c r="XEU251" s="1"/>
      <c r="XEV251" s="1"/>
      <c r="XEW251" s="1"/>
      <c r="XEX251" s="1"/>
      <c r="XEY251" s="1"/>
      <c r="XEZ251" s="1"/>
      <c r="XFA251" s="1"/>
      <c r="XFB251" s="1"/>
      <c r="XFC251" s="1"/>
    </row>
    <row r="252" spans="1:150 16226:16383" s="2" customFormat="1" ht="20.25" x14ac:dyDescent="0.25">
      <c r="A252" s="143">
        <f t="shared" si="17"/>
        <v>123</v>
      </c>
      <c r="B252" s="144"/>
      <c r="C252" s="62" t="s">
        <v>329</v>
      </c>
      <c r="D252" s="100">
        <v>318.83</v>
      </c>
      <c r="E252" s="93">
        <f t="shared" si="16"/>
        <v>3431.8861199999997</v>
      </c>
      <c r="F252" s="87" t="s">
        <v>92</v>
      </c>
      <c r="G252" s="87" t="s">
        <v>92</v>
      </c>
      <c r="H252" s="87" t="s">
        <v>92</v>
      </c>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c r="BE252" s="1"/>
      <c r="BF252" s="1"/>
      <c r="BG252" s="1"/>
      <c r="BH252" s="1"/>
      <c r="BI252" s="1"/>
      <c r="BJ252" s="1"/>
      <c r="BK252" s="1"/>
      <c r="BL252" s="1"/>
      <c r="BM252" s="1"/>
      <c r="BN252" s="1"/>
      <c r="BO252" s="1"/>
      <c r="BP252" s="1"/>
      <c r="BQ252" s="1"/>
      <c r="BR252" s="1"/>
      <c r="BS252" s="1"/>
      <c r="BT252" s="1"/>
      <c r="BU252" s="1"/>
      <c r="BV252" s="1"/>
      <c r="BW252" s="1"/>
      <c r="BX252" s="1"/>
      <c r="BY252" s="1"/>
      <c r="BZ252" s="1"/>
      <c r="CA252" s="1"/>
      <c r="CB252" s="1"/>
      <c r="CC252" s="1"/>
      <c r="CD252" s="1"/>
      <c r="CE252" s="1"/>
      <c r="CF252" s="1"/>
      <c r="CG252" s="1"/>
      <c r="CH252" s="1"/>
      <c r="CI252" s="1"/>
      <c r="CJ252" s="1"/>
      <c r="CK252" s="1"/>
      <c r="CL252" s="1"/>
      <c r="CM252" s="1"/>
      <c r="CN252" s="1"/>
      <c r="CO252" s="1"/>
      <c r="CP252" s="1"/>
      <c r="CQ252" s="1"/>
      <c r="CR252" s="1"/>
      <c r="CS252" s="1"/>
      <c r="CT252" s="1"/>
      <c r="CU252" s="1"/>
      <c r="CV252" s="1"/>
      <c r="CW252" s="1"/>
      <c r="CX252" s="1"/>
      <c r="CY252" s="1"/>
      <c r="CZ252" s="1"/>
      <c r="DA252" s="1"/>
      <c r="DB252" s="1"/>
      <c r="DC252" s="1"/>
      <c r="DD252" s="1"/>
      <c r="DE252" s="1"/>
      <c r="DF252" s="1"/>
      <c r="DG252" s="1"/>
      <c r="DH252" s="1"/>
      <c r="DI252" s="1"/>
      <c r="DJ252" s="1"/>
      <c r="DK252" s="1"/>
      <c r="DL252" s="1"/>
      <c r="DM252" s="1"/>
      <c r="DN252" s="1"/>
      <c r="DO252" s="1"/>
      <c r="DP252" s="1"/>
      <c r="DQ252" s="1"/>
      <c r="DR252" s="1"/>
      <c r="DS252" s="1"/>
      <c r="DT252" s="1"/>
      <c r="DU252" s="1"/>
      <c r="DV252" s="1"/>
      <c r="DW252" s="1"/>
      <c r="DX252" s="1"/>
      <c r="DY252" s="1"/>
      <c r="DZ252" s="1"/>
      <c r="EA252" s="1"/>
      <c r="EB252" s="1"/>
      <c r="EC252" s="1"/>
      <c r="ED252" s="1"/>
      <c r="EE252" s="1"/>
      <c r="EF252" s="1"/>
      <c r="EG252" s="1"/>
      <c r="EH252" s="1"/>
      <c r="EI252" s="1"/>
      <c r="EJ252" s="1"/>
      <c r="EK252" s="1"/>
      <c r="EL252" s="1"/>
      <c r="EM252" s="1"/>
      <c r="EN252" s="1"/>
      <c r="EO252" s="1"/>
      <c r="EP252" s="1"/>
      <c r="EQ252" s="1"/>
      <c r="ER252" s="1"/>
      <c r="ES252" s="1"/>
      <c r="ET252" s="1"/>
      <c r="WZB252" s="1"/>
      <c r="WZC252" s="1"/>
      <c r="WZD252" s="1"/>
      <c r="WZE252" s="1"/>
      <c r="WZF252" s="1"/>
      <c r="WZG252" s="1"/>
      <c r="WZH252" s="1"/>
      <c r="WZI252" s="1"/>
      <c r="WZJ252" s="1"/>
      <c r="WZK252" s="1"/>
      <c r="WZL252" s="1"/>
      <c r="WZM252" s="1"/>
      <c r="WZN252" s="1"/>
      <c r="WZO252" s="1"/>
      <c r="WZP252" s="1"/>
      <c r="WZQ252" s="1"/>
      <c r="WZR252" s="1"/>
      <c r="WZS252" s="1"/>
      <c r="WZT252" s="1"/>
      <c r="WZU252" s="1"/>
      <c r="WZV252" s="1"/>
      <c r="WZW252" s="1"/>
      <c r="WZX252" s="1"/>
      <c r="WZY252" s="1"/>
      <c r="WZZ252" s="1"/>
      <c r="XAA252" s="1"/>
      <c r="XAB252" s="1"/>
      <c r="XAC252" s="1"/>
      <c r="XAD252" s="1"/>
      <c r="XAE252" s="1"/>
      <c r="XAF252" s="1"/>
      <c r="XAG252" s="1"/>
      <c r="XAH252" s="1"/>
      <c r="XAI252" s="1"/>
      <c r="XAJ252" s="1"/>
      <c r="XAK252" s="1"/>
      <c r="XAL252" s="1"/>
      <c r="XAM252" s="1"/>
      <c r="XAN252" s="1"/>
      <c r="XAO252" s="1"/>
      <c r="XAP252" s="1"/>
      <c r="XAQ252" s="1"/>
      <c r="XAR252" s="1"/>
      <c r="XAS252" s="1"/>
      <c r="XAT252" s="1"/>
      <c r="XAU252" s="1"/>
      <c r="XAV252" s="1"/>
      <c r="XAW252" s="1"/>
      <c r="XAX252" s="1"/>
      <c r="XAY252" s="1"/>
      <c r="XAZ252" s="1"/>
      <c r="XBA252" s="1"/>
      <c r="XBB252" s="1"/>
      <c r="XBC252" s="1"/>
      <c r="XBD252" s="1"/>
      <c r="XBE252" s="1"/>
      <c r="XBF252" s="1"/>
      <c r="XBG252" s="1"/>
      <c r="XBH252" s="1"/>
      <c r="XBI252" s="1"/>
      <c r="XBJ252" s="1"/>
      <c r="XBK252" s="1"/>
      <c r="XBL252" s="1"/>
      <c r="XBM252" s="1"/>
      <c r="XBN252" s="1"/>
      <c r="XBO252" s="1"/>
      <c r="XBP252" s="1"/>
      <c r="XBQ252" s="1"/>
      <c r="XBR252" s="1"/>
      <c r="XBS252" s="1"/>
      <c r="XBT252" s="1"/>
      <c r="XBU252" s="1"/>
      <c r="XBV252" s="1"/>
      <c r="XBW252" s="1"/>
      <c r="XBX252" s="1"/>
      <c r="XBY252" s="1"/>
      <c r="XBZ252" s="1"/>
      <c r="XCA252" s="1"/>
      <c r="XCB252" s="1"/>
      <c r="XCC252" s="1"/>
      <c r="XCD252" s="1"/>
      <c r="XCE252" s="1"/>
      <c r="XCF252" s="1"/>
      <c r="XCG252" s="1"/>
      <c r="XCH252" s="1"/>
      <c r="XCI252" s="1"/>
      <c r="XCJ252" s="1"/>
      <c r="XCK252" s="1"/>
      <c r="XCL252" s="1"/>
      <c r="XCM252" s="1"/>
      <c r="XCN252" s="1"/>
      <c r="XCO252" s="1"/>
      <c r="XCP252" s="1"/>
      <c r="XCQ252" s="1"/>
      <c r="XCR252" s="1"/>
      <c r="XCS252" s="1"/>
      <c r="XCT252" s="1"/>
      <c r="XCU252" s="1"/>
      <c r="XCV252" s="1"/>
      <c r="XCW252" s="1"/>
      <c r="XCX252" s="1"/>
      <c r="XCY252" s="1"/>
      <c r="XCZ252" s="1"/>
      <c r="XDA252" s="1"/>
      <c r="XDB252" s="1"/>
      <c r="XDC252" s="1"/>
      <c r="XDD252" s="1"/>
      <c r="XDE252" s="1"/>
      <c r="XDF252" s="1"/>
      <c r="XDG252" s="1"/>
      <c r="XDH252" s="1"/>
      <c r="XDI252" s="1"/>
      <c r="XDJ252" s="1"/>
      <c r="XDK252" s="1"/>
      <c r="XDL252" s="1"/>
      <c r="XDM252" s="1"/>
      <c r="XDN252" s="1"/>
      <c r="XDO252" s="1"/>
      <c r="XDP252" s="1"/>
      <c r="XDQ252" s="1"/>
      <c r="XDR252" s="1"/>
      <c r="XDS252" s="1"/>
      <c r="XDT252" s="1"/>
      <c r="XDU252" s="1"/>
      <c r="XDV252" s="1"/>
      <c r="XDW252" s="1"/>
      <c r="XDX252" s="1"/>
      <c r="XDY252" s="1"/>
      <c r="XDZ252" s="1"/>
      <c r="XEA252" s="1"/>
      <c r="XEB252" s="1"/>
      <c r="XEC252" s="1"/>
      <c r="XED252" s="1"/>
      <c r="XEE252" s="1"/>
      <c r="XEF252" s="1"/>
      <c r="XEG252" s="1"/>
      <c r="XEH252" s="1"/>
      <c r="XEI252" s="1"/>
      <c r="XEJ252" s="1"/>
      <c r="XEK252" s="1"/>
      <c r="XEL252" s="1"/>
      <c r="XEM252" s="1"/>
      <c r="XEN252" s="1"/>
      <c r="XEO252" s="1"/>
      <c r="XEP252" s="1"/>
      <c r="XEQ252" s="1"/>
      <c r="XER252" s="1"/>
      <c r="XES252" s="1"/>
      <c r="XET252" s="1"/>
      <c r="XEU252" s="1"/>
      <c r="XEV252" s="1"/>
      <c r="XEW252" s="1"/>
      <c r="XEX252" s="1"/>
      <c r="XEY252" s="1"/>
      <c r="XEZ252" s="1"/>
      <c r="XFA252" s="1"/>
      <c r="XFB252" s="1"/>
      <c r="XFC252" s="1"/>
    </row>
    <row r="253" spans="1:150 16226:16383" s="2" customFormat="1" ht="20.25" x14ac:dyDescent="0.25">
      <c r="A253" s="143">
        <f t="shared" si="17"/>
        <v>124</v>
      </c>
      <c r="B253" s="144"/>
      <c r="C253" s="62" t="s">
        <v>329</v>
      </c>
      <c r="D253" s="100">
        <v>318.83</v>
      </c>
      <c r="E253" s="93">
        <f t="shared" si="16"/>
        <v>3431.8861199999997</v>
      </c>
      <c r="F253" s="87" t="s">
        <v>92</v>
      </c>
      <c r="G253" s="87" t="s">
        <v>92</v>
      </c>
      <c r="H253" s="87" t="s">
        <v>92</v>
      </c>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c r="BE253" s="1"/>
      <c r="BF253" s="1"/>
      <c r="BG253" s="1"/>
      <c r="BH253" s="1"/>
      <c r="BI253" s="1"/>
      <c r="BJ253" s="1"/>
      <c r="BK253" s="1"/>
      <c r="BL253" s="1"/>
      <c r="BM253" s="1"/>
      <c r="BN253" s="1"/>
      <c r="BO253" s="1"/>
      <c r="BP253" s="1"/>
      <c r="BQ253" s="1"/>
      <c r="BR253" s="1"/>
      <c r="BS253" s="1"/>
      <c r="BT253" s="1"/>
      <c r="BU253" s="1"/>
      <c r="BV253" s="1"/>
      <c r="BW253" s="1"/>
      <c r="BX253" s="1"/>
      <c r="BY253" s="1"/>
      <c r="BZ253" s="1"/>
      <c r="CA253" s="1"/>
      <c r="CB253" s="1"/>
      <c r="CC253" s="1"/>
      <c r="CD253" s="1"/>
      <c r="CE253" s="1"/>
      <c r="CF253" s="1"/>
      <c r="CG253" s="1"/>
      <c r="CH253" s="1"/>
      <c r="CI253" s="1"/>
      <c r="CJ253" s="1"/>
      <c r="CK253" s="1"/>
      <c r="CL253" s="1"/>
      <c r="CM253" s="1"/>
      <c r="CN253" s="1"/>
      <c r="CO253" s="1"/>
      <c r="CP253" s="1"/>
      <c r="CQ253" s="1"/>
      <c r="CR253" s="1"/>
      <c r="CS253" s="1"/>
      <c r="CT253" s="1"/>
      <c r="CU253" s="1"/>
      <c r="CV253" s="1"/>
      <c r="CW253" s="1"/>
      <c r="CX253" s="1"/>
      <c r="CY253" s="1"/>
      <c r="CZ253" s="1"/>
      <c r="DA253" s="1"/>
      <c r="DB253" s="1"/>
      <c r="DC253" s="1"/>
      <c r="DD253" s="1"/>
      <c r="DE253" s="1"/>
      <c r="DF253" s="1"/>
      <c r="DG253" s="1"/>
      <c r="DH253" s="1"/>
      <c r="DI253" s="1"/>
      <c r="DJ253" s="1"/>
      <c r="DK253" s="1"/>
      <c r="DL253" s="1"/>
      <c r="DM253" s="1"/>
      <c r="DN253" s="1"/>
      <c r="DO253" s="1"/>
      <c r="DP253" s="1"/>
      <c r="DQ253" s="1"/>
      <c r="DR253" s="1"/>
      <c r="DS253" s="1"/>
      <c r="DT253" s="1"/>
      <c r="DU253" s="1"/>
      <c r="DV253" s="1"/>
      <c r="DW253" s="1"/>
      <c r="DX253" s="1"/>
      <c r="DY253" s="1"/>
      <c r="DZ253" s="1"/>
      <c r="EA253" s="1"/>
      <c r="EB253" s="1"/>
      <c r="EC253" s="1"/>
      <c r="ED253" s="1"/>
      <c r="EE253" s="1"/>
      <c r="EF253" s="1"/>
      <c r="EG253" s="1"/>
      <c r="EH253" s="1"/>
      <c r="EI253" s="1"/>
      <c r="EJ253" s="1"/>
      <c r="EK253" s="1"/>
      <c r="EL253" s="1"/>
      <c r="EM253" s="1"/>
      <c r="EN253" s="1"/>
      <c r="EO253" s="1"/>
      <c r="EP253" s="1"/>
      <c r="EQ253" s="1"/>
      <c r="ER253" s="1"/>
      <c r="ES253" s="1"/>
      <c r="ET253" s="1"/>
      <c r="WZB253" s="1"/>
      <c r="WZC253" s="1"/>
      <c r="WZD253" s="1"/>
      <c r="WZE253" s="1"/>
      <c r="WZF253" s="1"/>
      <c r="WZG253" s="1"/>
      <c r="WZH253" s="1"/>
      <c r="WZI253" s="1"/>
      <c r="WZJ253" s="1"/>
      <c r="WZK253" s="1"/>
      <c r="WZL253" s="1"/>
      <c r="WZM253" s="1"/>
      <c r="WZN253" s="1"/>
      <c r="WZO253" s="1"/>
      <c r="WZP253" s="1"/>
      <c r="WZQ253" s="1"/>
      <c r="WZR253" s="1"/>
      <c r="WZS253" s="1"/>
      <c r="WZT253" s="1"/>
      <c r="WZU253" s="1"/>
      <c r="WZV253" s="1"/>
      <c r="WZW253" s="1"/>
      <c r="WZX253" s="1"/>
      <c r="WZY253" s="1"/>
      <c r="WZZ253" s="1"/>
      <c r="XAA253" s="1"/>
      <c r="XAB253" s="1"/>
      <c r="XAC253" s="1"/>
      <c r="XAD253" s="1"/>
      <c r="XAE253" s="1"/>
      <c r="XAF253" s="1"/>
      <c r="XAG253" s="1"/>
      <c r="XAH253" s="1"/>
      <c r="XAI253" s="1"/>
      <c r="XAJ253" s="1"/>
      <c r="XAK253" s="1"/>
      <c r="XAL253" s="1"/>
      <c r="XAM253" s="1"/>
      <c r="XAN253" s="1"/>
      <c r="XAO253" s="1"/>
      <c r="XAP253" s="1"/>
      <c r="XAQ253" s="1"/>
      <c r="XAR253" s="1"/>
      <c r="XAS253" s="1"/>
      <c r="XAT253" s="1"/>
      <c r="XAU253" s="1"/>
      <c r="XAV253" s="1"/>
      <c r="XAW253" s="1"/>
      <c r="XAX253" s="1"/>
      <c r="XAY253" s="1"/>
      <c r="XAZ253" s="1"/>
      <c r="XBA253" s="1"/>
      <c r="XBB253" s="1"/>
      <c r="XBC253" s="1"/>
      <c r="XBD253" s="1"/>
      <c r="XBE253" s="1"/>
      <c r="XBF253" s="1"/>
      <c r="XBG253" s="1"/>
      <c r="XBH253" s="1"/>
      <c r="XBI253" s="1"/>
      <c r="XBJ253" s="1"/>
      <c r="XBK253" s="1"/>
      <c r="XBL253" s="1"/>
      <c r="XBM253" s="1"/>
      <c r="XBN253" s="1"/>
      <c r="XBO253" s="1"/>
      <c r="XBP253" s="1"/>
      <c r="XBQ253" s="1"/>
      <c r="XBR253" s="1"/>
      <c r="XBS253" s="1"/>
      <c r="XBT253" s="1"/>
      <c r="XBU253" s="1"/>
      <c r="XBV253" s="1"/>
      <c r="XBW253" s="1"/>
      <c r="XBX253" s="1"/>
      <c r="XBY253" s="1"/>
      <c r="XBZ253" s="1"/>
      <c r="XCA253" s="1"/>
      <c r="XCB253" s="1"/>
      <c r="XCC253" s="1"/>
      <c r="XCD253" s="1"/>
      <c r="XCE253" s="1"/>
      <c r="XCF253" s="1"/>
      <c r="XCG253" s="1"/>
      <c r="XCH253" s="1"/>
      <c r="XCI253" s="1"/>
      <c r="XCJ253" s="1"/>
      <c r="XCK253" s="1"/>
      <c r="XCL253" s="1"/>
      <c r="XCM253" s="1"/>
      <c r="XCN253" s="1"/>
      <c r="XCO253" s="1"/>
      <c r="XCP253" s="1"/>
      <c r="XCQ253" s="1"/>
      <c r="XCR253" s="1"/>
      <c r="XCS253" s="1"/>
      <c r="XCT253" s="1"/>
      <c r="XCU253" s="1"/>
      <c r="XCV253" s="1"/>
      <c r="XCW253" s="1"/>
      <c r="XCX253" s="1"/>
      <c r="XCY253" s="1"/>
      <c r="XCZ253" s="1"/>
      <c r="XDA253" s="1"/>
      <c r="XDB253" s="1"/>
      <c r="XDC253" s="1"/>
      <c r="XDD253" s="1"/>
      <c r="XDE253" s="1"/>
      <c r="XDF253" s="1"/>
      <c r="XDG253" s="1"/>
      <c r="XDH253" s="1"/>
      <c r="XDI253" s="1"/>
      <c r="XDJ253" s="1"/>
      <c r="XDK253" s="1"/>
      <c r="XDL253" s="1"/>
      <c r="XDM253" s="1"/>
      <c r="XDN253" s="1"/>
      <c r="XDO253" s="1"/>
      <c r="XDP253" s="1"/>
      <c r="XDQ253" s="1"/>
      <c r="XDR253" s="1"/>
      <c r="XDS253" s="1"/>
      <c r="XDT253" s="1"/>
      <c r="XDU253" s="1"/>
      <c r="XDV253" s="1"/>
      <c r="XDW253" s="1"/>
      <c r="XDX253" s="1"/>
      <c r="XDY253" s="1"/>
      <c r="XDZ253" s="1"/>
      <c r="XEA253" s="1"/>
      <c r="XEB253" s="1"/>
      <c r="XEC253" s="1"/>
      <c r="XED253" s="1"/>
      <c r="XEE253" s="1"/>
      <c r="XEF253" s="1"/>
      <c r="XEG253" s="1"/>
      <c r="XEH253" s="1"/>
      <c r="XEI253" s="1"/>
      <c r="XEJ253" s="1"/>
      <c r="XEK253" s="1"/>
      <c r="XEL253" s="1"/>
      <c r="XEM253" s="1"/>
      <c r="XEN253" s="1"/>
      <c r="XEO253" s="1"/>
      <c r="XEP253" s="1"/>
      <c r="XEQ253" s="1"/>
      <c r="XER253" s="1"/>
      <c r="XES253" s="1"/>
      <c r="XET253" s="1"/>
      <c r="XEU253" s="1"/>
      <c r="XEV253" s="1"/>
      <c r="XEW253" s="1"/>
      <c r="XEX253" s="1"/>
      <c r="XEY253" s="1"/>
      <c r="XEZ253" s="1"/>
      <c r="XFA253" s="1"/>
      <c r="XFB253" s="1"/>
      <c r="XFC253" s="1"/>
    </row>
    <row r="254" spans="1:150 16226:16383" s="2" customFormat="1" ht="20.25" x14ac:dyDescent="0.25">
      <c r="A254" s="143">
        <f t="shared" si="17"/>
        <v>125</v>
      </c>
      <c r="B254" s="144"/>
      <c r="C254" s="62" t="s">
        <v>329</v>
      </c>
      <c r="D254" s="100">
        <v>318.83</v>
      </c>
      <c r="E254" s="93">
        <f t="shared" si="16"/>
        <v>3431.8861199999997</v>
      </c>
      <c r="F254" s="87" t="s">
        <v>92</v>
      </c>
      <c r="G254" s="87" t="s">
        <v>92</v>
      </c>
      <c r="H254" s="87" t="s">
        <v>92</v>
      </c>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c r="BE254" s="1"/>
      <c r="BF254" s="1"/>
      <c r="BG254" s="1"/>
      <c r="BH254" s="1"/>
      <c r="BI254" s="1"/>
      <c r="BJ254" s="1"/>
      <c r="BK254" s="1"/>
      <c r="BL254" s="1"/>
      <c r="BM254" s="1"/>
      <c r="BN254" s="1"/>
      <c r="BO254" s="1"/>
      <c r="BP254" s="1"/>
      <c r="BQ254" s="1"/>
      <c r="BR254" s="1"/>
      <c r="BS254" s="1"/>
      <c r="BT254" s="1"/>
      <c r="BU254" s="1"/>
      <c r="BV254" s="1"/>
      <c r="BW254" s="1"/>
      <c r="BX254" s="1"/>
      <c r="BY254" s="1"/>
      <c r="BZ254" s="1"/>
      <c r="CA254" s="1"/>
      <c r="CB254" s="1"/>
      <c r="CC254" s="1"/>
      <c r="CD254" s="1"/>
      <c r="CE254" s="1"/>
      <c r="CF254" s="1"/>
      <c r="CG254" s="1"/>
      <c r="CH254" s="1"/>
      <c r="CI254" s="1"/>
      <c r="CJ254" s="1"/>
      <c r="CK254" s="1"/>
      <c r="CL254" s="1"/>
      <c r="CM254" s="1"/>
      <c r="CN254" s="1"/>
      <c r="CO254" s="1"/>
      <c r="CP254" s="1"/>
      <c r="CQ254" s="1"/>
      <c r="CR254" s="1"/>
      <c r="CS254" s="1"/>
      <c r="CT254" s="1"/>
      <c r="CU254" s="1"/>
      <c r="CV254" s="1"/>
      <c r="CW254" s="1"/>
      <c r="CX254" s="1"/>
      <c r="CY254" s="1"/>
      <c r="CZ254" s="1"/>
      <c r="DA254" s="1"/>
      <c r="DB254" s="1"/>
      <c r="DC254" s="1"/>
      <c r="DD254" s="1"/>
      <c r="DE254" s="1"/>
      <c r="DF254" s="1"/>
      <c r="DG254" s="1"/>
      <c r="DH254" s="1"/>
      <c r="DI254" s="1"/>
      <c r="DJ254" s="1"/>
      <c r="DK254" s="1"/>
      <c r="DL254" s="1"/>
      <c r="DM254" s="1"/>
      <c r="DN254" s="1"/>
      <c r="DO254" s="1"/>
      <c r="DP254" s="1"/>
      <c r="DQ254" s="1"/>
      <c r="DR254" s="1"/>
      <c r="DS254" s="1"/>
      <c r="DT254" s="1"/>
      <c r="DU254" s="1"/>
      <c r="DV254" s="1"/>
      <c r="DW254" s="1"/>
      <c r="DX254" s="1"/>
      <c r="DY254" s="1"/>
      <c r="DZ254" s="1"/>
      <c r="EA254" s="1"/>
      <c r="EB254" s="1"/>
      <c r="EC254" s="1"/>
      <c r="ED254" s="1"/>
      <c r="EE254" s="1"/>
      <c r="EF254" s="1"/>
      <c r="EG254" s="1"/>
      <c r="EH254" s="1"/>
      <c r="EI254" s="1"/>
      <c r="EJ254" s="1"/>
      <c r="EK254" s="1"/>
      <c r="EL254" s="1"/>
      <c r="EM254" s="1"/>
      <c r="EN254" s="1"/>
      <c r="EO254" s="1"/>
      <c r="EP254" s="1"/>
      <c r="EQ254" s="1"/>
      <c r="ER254" s="1"/>
      <c r="ES254" s="1"/>
      <c r="ET254" s="1"/>
      <c r="WZB254" s="1"/>
      <c r="WZC254" s="1"/>
      <c r="WZD254" s="1"/>
      <c r="WZE254" s="1"/>
      <c r="WZF254" s="1"/>
      <c r="WZG254" s="1"/>
      <c r="WZH254" s="1"/>
      <c r="WZI254" s="1"/>
      <c r="WZJ254" s="1"/>
      <c r="WZK254" s="1"/>
      <c r="WZL254" s="1"/>
      <c r="WZM254" s="1"/>
      <c r="WZN254" s="1"/>
      <c r="WZO254" s="1"/>
      <c r="WZP254" s="1"/>
      <c r="WZQ254" s="1"/>
      <c r="WZR254" s="1"/>
      <c r="WZS254" s="1"/>
      <c r="WZT254" s="1"/>
      <c r="WZU254" s="1"/>
      <c r="WZV254" s="1"/>
      <c r="WZW254" s="1"/>
      <c r="WZX254" s="1"/>
      <c r="WZY254" s="1"/>
      <c r="WZZ254" s="1"/>
      <c r="XAA254" s="1"/>
      <c r="XAB254" s="1"/>
      <c r="XAC254" s="1"/>
      <c r="XAD254" s="1"/>
      <c r="XAE254" s="1"/>
      <c r="XAF254" s="1"/>
      <c r="XAG254" s="1"/>
      <c r="XAH254" s="1"/>
      <c r="XAI254" s="1"/>
      <c r="XAJ254" s="1"/>
      <c r="XAK254" s="1"/>
      <c r="XAL254" s="1"/>
      <c r="XAM254" s="1"/>
      <c r="XAN254" s="1"/>
      <c r="XAO254" s="1"/>
      <c r="XAP254" s="1"/>
      <c r="XAQ254" s="1"/>
      <c r="XAR254" s="1"/>
      <c r="XAS254" s="1"/>
      <c r="XAT254" s="1"/>
      <c r="XAU254" s="1"/>
      <c r="XAV254" s="1"/>
      <c r="XAW254" s="1"/>
      <c r="XAX254" s="1"/>
      <c r="XAY254" s="1"/>
      <c r="XAZ254" s="1"/>
      <c r="XBA254" s="1"/>
      <c r="XBB254" s="1"/>
      <c r="XBC254" s="1"/>
      <c r="XBD254" s="1"/>
      <c r="XBE254" s="1"/>
      <c r="XBF254" s="1"/>
      <c r="XBG254" s="1"/>
      <c r="XBH254" s="1"/>
      <c r="XBI254" s="1"/>
      <c r="XBJ254" s="1"/>
      <c r="XBK254" s="1"/>
      <c r="XBL254" s="1"/>
      <c r="XBM254" s="1"/>
      <c r="XBN254" s="1"/>
      <c r="XBO254" s="1"/>
      <c r="XBP254" s="1"/>
      <c r="XBQ254" s="1"/>
      <c r="XBR254" s="1"/>
      <c r="XBS254" s="1"/>
      <c r="XBT254" s="1"/>
      <c r="XBU254" s="1"/>
      <c r="XBV254" s="1"/>
      <c r="XBW254" s="1"/>
      <c r="XBX254" s="1"/>
      <c r="XBY254" s="1"/>
      <c r="XBZ254" s="1"/>
      <c r="XCA254" s="1"/>
      <c r="XCB254" s="1"/>
      <c r="XCC254" s="1"/>
      <c r="XCD254" s="1"/>
      <c r="XCE254" s="1"/>
      <c r="XCF254" s="1"/>
      <c r="XCG254" s="1"/>
      <c r="XCH254" s="1"/>
      <c r="XCI254" s="1"/>
      <c r="XCJ254" s="1"/>
      <c r="XCK254" s="1"/>
      <c r="XCL254" s="1"/>
      <c r="XCM254" s="1"/>
      <c r="XCN254" s="1"/>
      <c r="XCO254" s="1"/>
      <c r="XCP254" s="1"/>
      <c r="XCQ254" s="1"/>
      <c r="XCR254" s="1"/>
      <c r="XCS254" s="1"/>
      <c r="XCT254" s="1"/>
      <c r="XCU254" s="1"/>
      <c r="XCV254" s="1"/>
      <c r="XCW254" s="1"/>
      <c r="XCX254" s="1"/>
      <c r="XCY254" s="1"/>
      <c r="XCZ254" s="1"/>
      <c r="XDA254" s="1"/>
      <c r="XDB254" s="1"/>
      <c r="XDC254" s="1"/>
      <c r="XDD254" s="1"/>
      <c r="XDE254" s="1"/>
      <c r="XDF254" s="1"/>
      <c r="XDG254" s="1"/>
      <c r="XDH254" s="1"/>
      <c r="XDI254" s="1"/>
      <c r="XDJ254" s="1"/>
      <c r="XDK254" s="1"/>
      <c r="XDL254" s="1"/>
      <c r="XDM254" s="1"/>
      <c r="XDN254" s="1"/>
      <c r="XDO254" s="1"/>
      <c r="XDP254" s="1"/>
      <c r="XDQ254" s="1"/>
      <c r="XDR254" s="1"/>
      <c r="XDS254" s="1"/>
      <c r="XDT254" s="1"/>
      <c r="XDU254" s="1"/>
      <c r="XDV254" s="1"/>
      <c r="XDW254" s="1"/>
      <c r="XDX254" s="1"/>
      <c r="XDY254" s="1"/>
      <c r="XDZ254" s="1"/>
      <c r="XEA254" s="1"/>
      <c r="XEB254" s="1"/>
      <c r="XEC254" s="1"/>
      <c r="XED254" s="1"/>
      <c r="XEE254" s="1"/>
      <c r="XEF254" s="1"/>
      <c r="XEG254" s="1"/>
      <c r="XEH254" s="1"/>
      <c r="XEI254" s="1"/>
      <c r="XEJ254" s="1"/>
      <c r="XEK254" s="1"/>
      <c r="XEL254" s="1"/>
      <c r="XEM254" s="1"/>
      <c r="XEN254" s="1"/>
      <c r="XEO254" s="1"/>
      <c r="XEP254" s="1"/>
      <c r="XEQ254" s="1"/>
      <c r="XER254" s="1"/>
      <c r="XES254" s="1"/>
      <c r="XET254" s="1"/>
      <c r="XEU254" s="1"/>
      <c r="XEV254" s="1"/>
      <c r="XEW254" s="1"/>
      <c r="XEX254" s="1"/>
      <c r="XEY254" s="1"/>
      <c r="XEZ254" s="1"/>
      <c r="XFA254" s="1"/>
      <c r="XFB254" s="1"/>
      <c r="XFC254" s="1"/>
    </row>
    <row r="255" spans="1:150 16226:16383" s="2" customFormat="1" ht="20.25" customHeight="1" x14ac:dyDescent="0.25">
      <c r="A255" s="143">
        <f t="shared" si="17"/>
        <v>126</v>
      </c>
      <c r="B255" s="144"/>
      <c r="C255" s="62" t="s">
        <v>329</v>
      </c>
      <c r="D255" s="100">
        <v>318.83</v>
      </c>
      <c r="E255" s="93">
        <f t="shared" si="16"/>
        <v>3431.8861199999997</v>
      </c>
      <c r="F255" s="87" t="s">
        <v>92</v>
      </c>
      <c r="G255" s="87" t="s">
        <v>92</v>
      </c>
      <c r="H255" s="87" t="s">
        <v>92</v>
      </c>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c r="BE255" s="1"/>
      <c r="BF255" s="1"/>
      <c r="BG255" s="1"/>
      <c r="BH255" s="1"/>
      <c r="BI255" s="1"/>
      <c r="BJ255" s="1"/>
      <c r="BK255" s="1"/>
      <c r="BL255" s="1"/>
      <c r="BM255" s="1"/>
      <c r="BN255" s="1"/>
      <c r="BO255" s="1"/>
      <c r="BP255" s="1"/>
      <c r="BQ255" s="1"/>
      <c r="BR255" s="1"/>
      <c r="BS255" s="1"/>
      <c r="BT255" s="1"/>
      <c r="BU255" s="1"/>
      <c r="BV255" s="1"/>
      <c r="BW255" s="1"/>
      <c r="BX255" s="1"/>
      <c r="BY255" s="1"/>
      <c r="BZ255" s="1"/>
      <c r="CA255" s="1"/>
      <c r="CB255" s="1"/>
      <c r="CC255" s="1"/>
      <c r="CD255" s="1"/>
      <c r="CE255" s="1"/>
      <c r="CF255" s="1"/>
      <c r="CG255" s="1"/>
      <c r="CH255" s="1"/>
      <c r="CI255" s="1"/>
      <c r="CJ255" s="1"/>
      <c r="CK255" s="1"/>
      <c r="CL255" s="1"/>
      <c r="CM255" s="1"/>
      <c r="CN255" s="1"/>
      <c r="CO255" s="1"/>
      <c r="CP255" s="1"/>
      <c r="CQ255" s="1"/>
      <c r="CR255" s="1"/>
      <c r="CS255" s="1"/>
      <c r="CT255" s="1"/>
      <c r="CU255" s="1"/>
      <c r="CV255" s="1"/>
      <c r="CW255" s="1"/>
      <c r="CX255" s="1"/>
      <c r="CY255" s="1"/>
      <c r="CZ255" s="1"/>
      <c r="DA255" s="1"/>
      <c r="DB255" s="1"/>
      <c r="DC255" s="1"/>
      <c r="DD255" s="1"/>
      <c r="DE255" s="1"/>
      <c r="DF255" s="1"/>
      <c r="DG255" s="1"/>
      <c r="DH255" s="1"/>
      <c r="DI255" s="1"/>
      <c r="DJ255" s="1"/>
      <c r="DK255" s="1"/>
      <c r="DL255" s="1"/>
      <c r="DM255" s="1"/>
      <c r="DN255" s="1"/>
      <c r="DO255" s="1"/>
      <c r="DP255" s="1"/>
      <c r="DQ255" s="1"/>
      <c r="DR255" s="1"/>
      <c r="DS255" s="1"/>
      <c r="DT255" s="1"/>
      <c r="DU255" s="1"/>
      <c r="DV255" s="1"/>
      <c r="DW255" s="1"/>
      <c r="DX255" s="1"/>
      <c r="DY255" s="1"/>
      <c r="DZ255" s="1"/>
      <c r="EA255" s="1"/>
      <c r="EB255" s="1"/>
      <c r="EC255" s="1"/>
      <c r="ED255" s="1"/>
      <c r="EE255" s="1"/>
      <c r="EF255" s="1"/>
      <c r="EG255" s="1"/>
      <c r="EH255" s="1"/>
      <c r="EI255" s="1"/>
      <c r="EJ255" s="1"/>
      <c r="EK255" s="1"/>
      <c r="EL255" s="1"/>
      <c r="EM255" s="1"/>
      <c r="EN255" s="1"/>
      <c r="EO255" s="1"/>
      <c r="EP255" s="1"/>
      <c r="EQ255" s="1"/>
      <c r="ER255" s="1"/>
      <c r="ES255" s="1"/>
      <c r="ET255" s="1"/>
      <c r="WZB255" s="1"/>
      <c r="WZC255" s="1"/>
      <c r="WZD255" s="1"/>
      <c r="WZE255" s="1"/>
      <c r="WZF255" s="1"/>
      <c r="WZG255" s="1"/>
      <c r="WZH255" s="1"/>
      <c r="WZI255" s="1"/>
      <c r="WZJ255" s="1"/>
      <c r="WZK255" s="1"/>
      <c r="WZL255" s="1"/>
      <c r="WZM255" s="1"/>
      <c r="WZN255" s="1"/>
      <c r="WZO255" s="1"/>
      <c r="WZP255" s="1"/>
      <c r="WZQ255" s="1"/>
      <c r="WZR255" s="1"/>
      <c r="WZS255" s="1"/>
      <c r="WZT255" s="1"/>
      <c r="WZU255" s="1"/>
      <c r="WZV255" s="1"/>
      <c r="WZW255" s="1"/>
      <c r="WZX255" s="1"/>
      <c r="WZY255" s="1"/>
      <c r="WZZ255" s="1"/>
      <c r="XAA255" s="1"/>
      <c r="XAB255" s="1"/>
      <c r="XAC255" s="1"/>
      <c r="XAD255" s="1"/>
      <c r="XAE255" s="1"/>
      <c r="XAF255" s="1"/>
      <c r="XAG255" s="1"/>
      <c r="XAH255" s="1"/>
      <c r="XAI255" s="1"/>
      <c r="XAJ255" s="1"/>
      <c r="XAK255" s="1"/>
      <c r="XAL255" s="1"/>
      <c r="XAM255" s="1"/>
      <c r="XAN255" s="1"/>
      <c r="XAO255" s="1"/>
      <c r="XAP255" s="1"/>
      <c r="XAQ255" s="1"/>
      <c r="XAR255" s="1"/>
      <c r="XAS255" s="1"/>
      <c r="XAT255" s="1"/>
      <c r="XAU255" s="1"/>
      <c r="XAV255" s="1"/>
      <c r="XAW255" s="1"/>
      <c r="XAX255" s="1"/>
      <c r="XAY255" s="1"/>
      <c r="XAZ255" s="1"/>
      <c r="XBA255" s="1"/>
      <c r="XBB255" s="1"/>
      <c r="XBC255" s="1"/>
      <c r="XBD255" s="1"/>
      <c r="XBE255" s="1"/>
      <c r="XBF255" s="1"/>
      <c r="XBG255" s="1"/>
      <c r="XBH255" s="1"/>
      <c r="XBI255" s="1"/>
      <c r="XBJ255" s="1"/>
      <c r="XBK255" s="1"/>
      <c r="XBL255" s="1"/>
      <c r="XBM255" s="1"/>
      <c r="XBN255" s="1"/>
      <c r="XBO255" s="1"/>
      <c r="XBP255" s="1"/>
      <c r="XBQ255" s="1"/>
      <c r="XBR255" s="1"/>
      <c r="XBS255" s="1"/>
      <c r="XBT255" s="1"/>
      <c r="XBU255" s="1"/>
      <c r="XBV255" s="1"/>
      <c r="XBW255" s="1"/>
      <c r="XBX255" s="1"/>
      <c r="XBY255" s="1"/>
      <c r="XBZ255" s="1"/>
      <c r="XCA255" s="1"/>
      <c r="XCB255" s="1"/>
      <c r="XCC255" s="1"/>
      <c r="XCD255" s="1"/>
      <c r="XCE255" s="1"/>
      <c r="XCF255" s="1"/>
      <c r="XCG255" s="1"/>
      <c r="XCH255" s="1"/>
      <c r="XCI255" s="1"/>
      <c r="XCJ255" s="1"/>
      <c r="XCK255" s="1"/>
      <c r="XCL255" s="1"/>
      <c r="XCM255" s="1"/>
      <c r="XCN255" s="1"/>
      <c r="XCO255" s="1"/>
      <c r="XCP255" s="1"/>
      <c r="XCQ255" s="1"/>
      <c r="XCR255" s="1"/>
      <c r="XCS255" s="1"/>
      <c r="XCT255" s="1"/>
      <c r="XCU255" s="1"/>
      <c r="XCV255" s="1"/>
      <c r="XCW255" s="1"/>
      <c r="XCX255" s="1"/>
      <c r="XCY255" s="1"/>
      <c r="XCZ255" s="1"/>
      <c r="XDA255" s="1"/>
      <c r="XDB255" s="1"/>
      <c r="XDC255" s="1"/>
      <c r="XDD255" s="1"/>
      <c r="XDE255" s="1"/>
      <c r="XDF255" s="1"/>
      <c r="XDG255" s="1"/>
      <c r="XDH255" s="1"/>
      <c r="XDI255" s="1"/>
      <c r="XDJ255" s="1"/>
      <c r="XDK255" s="1"/>
      <c r="XDL255" s="1"/>
      <c r="XDM255" s="1"/>
      <c r="XDN255" s="1"/>
      <c r="XDO255" s="1"/>
      <c r="XDP255" s="1"/>
      <c r="XDQ255" s="1"/>
      <c r="XDR255" s="1"/>
      <c r="XDS255" s="1"/>
      <c r="XDT255" s="1"/>
      <c r="XDU255" s="1"/>
      <c r="XDV255" s="1"/>
      <c r="XDW255" s="1"/>
      <c r="XDX255" s="1"/>
      <c r="XDY255" s="1"/>
      <c r="XDZ255" s="1"/>
      <c r="XEA255" s="1"/>
      <c r="XEB255" s="1"/>
      <c r="XEC255" s="1"/>
      <c r="XED255" s="1"/>
      <c r="XEE255" s="1"/>
      <c r="XEF255" s="1"/>
      <c r="XEG255" s="1"/>
      <c r="XEH255" s="1"/>
      <c r="XEI255" s="1"/>
      <c r="XEJ255" s="1"/>
      <c r="XEK255" s="1"/>
      <c r="XEL255" s="1"/>
      <c r="XEM255" s="1"/>
      <c r="XEN255" s="1"/>
      <c r="XEO255" s="1"/>
      <c r="XEP255" s="1"/>
      <c r="XEQ255" s="1"/>
      <c r="XER255" s="1"/>
      <c r="XES255" s="1"/>
      <c r="XET255" s="1"/>
      <c r="XEU255" s="1"/>
      <c r="XEV255" s="1"/>
      <c r="XEW255" s="1"/>
      <c r="XEX255" s="1"/>
      <c r="XEY255" s="1"/>
      <c r="XEZ255" s="1"/>
      <c r="XFA255" s="1"/>
      <c r="XFB255" s="1"/>
      <c r="XFC255" s="1"/>
    </row>
    <row r="256" spans="1:150 16226:16383" s="2" customFormat="1" ht="20.25" customHeight="1" x14ac:dyDescent="0.25">
      <c r="A256" s="143">
        <f t="shared" si="17"/>
        <v>127</v>
      </c>
      <c r="B256" s="144"/>
      <c r="C256" s="62" t="s">
        <v>329</v>
      </c>
      <c r="D256" s="100">
        <v>318.83</v>
      </c>
      <c r="E256" s="93">
        <f t="shared" si="16"/>
        <v>3431.8861199999997</v>
      </c>
      <c r="F256" s="87" t="s">
        <v>92</v>
      </c>
      <c r="G256" s="87" t="s">
        <v>92</v>
      </c>
      <c r="H256" s="87" t="s">
        <v>92</v>
      </c>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c r="BE256" s="1"/>
      <c r="BF256" s="1"/>
      <c r="BG256" s="1"/>
      <c r="BH256" s="1"/>
      <c r="BI256" s="1"/>
      <c r="BJ256" s="1"/>
      <c r="BK256" s="1"/>
      <c r="BL256" s="1"/>
      <c r="BM256" s="1"/>
      <c r="BN256" s="1"/>
      <c r="BO256" s="1"/>
      <c r="BP256" s="1"/>
      <c r="BQ256" s="1"/>
      <c r="BR256" s="1"/>
      <c r="BS256" s="1"/>
      <c r="BT256" s="1"/>
      <c r="BU256" s="1"/>
      <c r="BV256" s="1"/>
      <c r="BW256" s="1"/>
      <c r="BX256" s="1"/>
      <c r="BY256" s="1"/>
      <c r="BZ256" s="1"/>
      <c r="CA256" s="1"/>
      <c r="CB256" s="1"/>
      <c r="CC256" s="1"/>
      <c r="CD256" s="1"/>
      <c r="CE256" s="1"/>
      <c r="CF256" s="1"/>
      <c r="CG256" s="1"/>
      <c r="CH256" s="1"/>
      <c r="CI256" s="1"/>
      <c r="CJ256" s="1"/>
      <c r="CK256" s="1"/>
      <c r="CL256" s="1"/>
      <c r="CM256" s="1"/>
      <c r="CN256" s="1"/>
      <c r="CO256" s="1"/>
      <c r="CP256" s="1"/>
      <c r="CQ256" s="1"/>
      <c r="CR256" s="1"/>
      <c r="CS256" s="1"/>
      <c r="CT256" s="1"/>
      <c r="CU256" s="1"/>
      <c r="CV256" s="1"/>
      <c r="CW256" s="1"/>
      <c r="CX256" s="1"/>
      <c r="CY256" s="1"/>
      <c r="CZ256" s="1"/>
      <c r="DA256" s="1"/>
      <c r="DB256" s="1"/>
      <c r="DC256" s="1"/>
      <c r="DD256" s="1"/>
      <c r="DE256" s="1"/>
      <c r="DF256" s="1"/>
      <c r="DG256" s="1"/>
      <c r="DH256" s="1"/>
      <c r="DI256" s="1"/>
      <c r="DJ256" s="1"/>
      <c r="DK256" s="1"/>
      <c r="DL256" s="1"/>
      <c r="DM256" s="1"/>
      <c r="DN256" s="1"/>
      <c r="DO256" s="1"/>
      <c r="DP256" s="1"/>
      <c r="DQ256" s="1"/>
      <c r="DR256" s="1"/>
      <c r="DS256" s="1"/>
      <c r="DT256" s="1"/>
      <c r="DU256" s="1"/>
      <c r="DV256" s="1"/>
      <c r="DW256" s="1"/>
      <c r="DX256" s="1"/>
      <c r="DY256" s="1"/>
      <c r="DZ256" s="1"/>
      <c r="EA256" s="1"/>
      <c r="EB256" s="1"/>
      <c r="EC256" s="1"/>
      <c r="ED256" s="1"/>
      <c r="EE256" s="1"/>
      <c r="EF256" s="1"/>
      <c r="EG256" s="1"/>
      <c r="EH256" s="1"/>
      <c r="EI256" s="1"/>
      <c r="EJ256" s="1"/>
      <c r="EK256" s="1"/>
      <c r="EL256" s="1"/>
      <c r="EM256" s="1"/>
      <c r="EN256" s="1"/>
      <c r="EO256" s="1"/>
      <c r="EP256" s="1"/>
      <c r="EQ256" s="1"/>
      <c r="ER256" s="1"/>
      <c r="ES256" s="1"/>
      <c r="ET256" s="1"/>
      <c r="WZB256" s="1"/>
      <c r="WZC256" s="1"/>
      <c r="WZD256" s="1"/>
      <c r="WZE256" s="1"/>
      <c r="WZF256" s="1"/>
      <c r="WZG256" s="1"/>
      <c r="WZH256" s="1"/>
      <c r="WZI256" s="1"/>
      <c r="WZJ256" s="1"/>
      <c r="WZK256" s="1"/>
      <c r="WZL256" s="1"/>
      <c r="WZM256" s="1"/>
      <c r="WZN256" s="1"/>
      <c r="WZO256" s="1"/>
      <c r="WZP256" s="1"/>
      <c r="WZQ256" s="1"/>
      <c r="WZR256" s="1"/>
      <c r="WZS256" s="1"/>
      <c r="WZT256" s="1"/>
      <c r="WZU256" s="1"/>
      <c r="WZV256" s="1"/>
      <c r="WZW256" s="1"/>
      <c r="WZX256" s="1"/>
      <c r="WZY256" s="1"/>
      <c r="WZZ256" s="1"/>
      <c r="XAA256" s="1"/>
      <c r="XAB256" s="1"/>
      <c r="XAC256" s="1"/>
      <c r="XAD256" s="1"/>
      <c r="XAE256" s="1"/>
      <c r="XAF256" s="1"/>
      <c r="XAG256" s="1"/>
      <c r="XAH256" s="1"/>
      <c r="XAI256" s="1"/>
      <c r="XAJ256" s="1"/>
      <c r="XAK256" s="1"/>
      <c r="XAL256" s="1"/>
      <c r="XAM256" s="1"/>
      <c r="XAN256" s="1"/>
      <c r="XAO256" s="1"/>
      <c r="XAP256" s="1"/>
      <c r="XAQ256" s="1"/>
      <c r="XAR256" s="1"/>
      <c r="XAS256" s="1"/>
      <c r="XAT256" s="1"/>
      <c r="XAU256" s="1"/>
      <c r="XAV256" s="1"/>
      <c r="XAW256" s="1"/>
      <c r="XAX256" s="1"/>
      <c r="XAY256" s="1"/>
      <c r="XAZ256" s="1"/>
      <c r="XBA256" s="1"/>
      <c r="XBB256" s="1"/>
      <c r="XBC256" s="1"/>
      <c r="XBD256" s="1"/>
      <c r="XBE256" s="1"/>
      <c r="XBF256" s="1"/>
      <c r="XBG256" s="1"/>
      <c r="XBH256" s="1"/>
      <c r="XBI256" s="1"/>
      <c r="XBJ256" s="1"/>
      <c r="XBK256" s="1"/>
      <c r="XBL256" s="1"/>
      <c r="XBM256" s="1"/>
      <c r="XBN256" s="1"/>
      <c r="XBO256" s="1"/>
      <c r="XBP256" s="1"/>
      <c r="XBQ256" s="1"/>
      <c r="XBR256" s="1"/>
      <c r="XBS256" s="1"/>
      <c r="XBT256" s="1"/>
      <c r="XBU256" s="1"/>
      <c r="XBV256" s="1"/>
      <c r="XBW256" s="1"/>
      <c r="XBX256" s="1"/>
      <c r="XBY256" s="1"/>
      <c r="XBZ256" s="1"/>
      <c r="XCA256" s="1"/>
      <c r="XCB256" s="1"/>
      <c r="XCC256" s="1"/>
      <c r="XCD256" s="1"/>
      <c r="XCE256" s="1"/>
      <c r="XCF256" s="1"/>
      <c r="XCG256" s="1"/>
      <c r="XCH256" s="1"/>
      <c r="XCI256" s="1"/>
      <c r="XCJ256" s="1"/>
      <c r="XCK256" s="1"/>
      <c r="XCL256" s="1"/>
      <c r="XCM256" s="1"/>
      <c r="XCN256" s="1"/>
      <c r="XCO256" s="1"/>
      <c r="XCP256" s="1"/>
      <c r="XCQ256" s="1"/>
      <c r="XCR256" s="1"/>
      <c r="XCS256" s="1"/>
      <c r="XCT256" s="1"/>
      <c r="XCU256" s="1"/>
      <c r="XCV256" s="1"/>
      <c r="XCW256" s="1"/>
      <c r="XCX256" s="1"/>
      <c r="XCY256" s="1"/>
      <c r="XCZ256" s="1"/>
      <c r="XDA256" s="1"/>
      <c r="XDB256" s="1"/>
      <c r="XDC256" s="1"/>
      <c r="XDD256" s="1"/>
      <c r="XDE256" s="1"/>
      <c r="XDF256" s="1"/>
      <c r="XDG256" s="1"/>
      <c r="XDH256" s="1"/>
      <c r="XDI256" s="1"/>
      <c r="XDJ256" s="1"/>
      <c r="XDK256" s="1"/>
      <c r="XDL256" s="1"/>
      <c r="XDM256" s="1"/>
      <c r="XDN256" s="1"/>
      <c r="XDO256" s="1"/>
      <c r="XDP256" s="1"/>
      <c r="XDQ256" s="1"/>
      <c r="XDR256" s="1"/>
      <c r="XDS256" s="1"/>
      <c r="XDT256" s="1"/>
      <c r="XDU256" s="1"/>
      <c r="XDV256" s="1"/>
      <c r="XDW256" s="1"/>
      <c r="XDX256" s="1"/>
      <c r="XDY256" s="1"/>
      <c r="XDZ256" s="1"/>
      <c r="XEA256" s="1"/>
      <c r="XEB256" s="1"/>
      <c r="XEC256" s="1"/>
      <c r="XED256" s="1"/>
      <c r="XEE256" s="1"/>
      <c r="XEF256" s="1"/>
      <c r="XEG256" s="1"/>
      <c r="XEH256" s="1"/>
      <c r="XEI256" s="1"/>
      <c r="XEJ256" s="1"/>
      <c r="XEK256" s="1"/>
      <c r="XEL256" s="1"/>
      <c r="XEM256" s="1"/>
      <c r="XEN256" s="1"/>
      <c r="XEO256" s="1"/>
      <c r="XEP256" s="1"/>
      <c r="XEQ256" s="1"/>
      <c r="XER256" s="1"/>
      <c r="XES256" s="1"/>
      <c r="XET256" s="1"/>
      <c r="XEU256" s="1"/>
      <c r="XEV256" s="1"/>
      <c r="XEW256" s="1"/>
      <c r="XEX256" s="1"/>
      <c r="XEY256" s="1"/>
      <c r="XEZ256" s="1"/>
      <c r="XFA256" s="1"/>
      <c r="XFB256" s="1"/>
      <c r="XFC256" s="1"/>
    </row>
    <row r="257" spans="1:150 16226:16383" s="2" customFormat="1" ht="20.25" customHeight="1" x14ac:dyDescent="0.25">
      <c r="A257" s="143">
        <f t="shared" si="17"/>
        <v>128</v>
      </c>
      <c r="B257" s="144"/>
      <c r="C257" s="62" t="s">
        <v>329</v>
      </c>
      <c r="D257" s="100">
        <v>365.17</v>
      </c>
      <c r="E257" s="93">
        <f t="shared" si="16"/>
        <v>3930.6898799999999</v>
      </c>
      <c r="F257" s="87" t="s">
        <v>92</v>
      </c>
      <c r="G257" s="87" t="s">
        <v>92</v>
      </c>
      <c r="H257" s="87" t="s">
        <v>92</v>
      </c>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c r="AM257" s="1"/>
      <c r="AN257" s="1"/>
      <c r="AO257" s="1"/>
      <c r="AP257" s="1"/>
      <c r="AQ257" s="1"/>
      <c r="AR257" s="1"/>
      <c r="AS257" s="1"/>
      <c r="AT257" s="1"/>
      <c r="AU257" s="1"/>
      <c r="AV257" s="1"/>
      <c r="AW257" s="1"/>
      <c r="AX257" s="1"/>
      <c r="AY257" s="1"/>
      <c r="AZ257" s="1"/>
      <c r="BA257" s="1"/>
      <c r="BB257" s="1"/>
      <c r="BC257" s="1"/>
      <c r="BD257" s="1"/>
      <c r="BE257" s="1"/>
      <c r="BF257" s="1"/>
      <c r="BG257" s="1"/>
      <c r="BH257" s="1"/>
      <c r="BI257" s="1"/>
      <c r="BJ257" s="1"/>
      <c r="BK257" s="1"/>
      <c r="BL257" s="1"/>
      <c r="BM257" s="1"/>
      <c r="BN257" s="1"/>
      <c r="BO257" s="1"/>
      <c r="BP257" s="1"/>
      <c r="BQ257" s="1"/>
      <c r="BR257" s="1"/>
      <c r="BS257" s="1"/>
      <c r="BT257" s="1"/>
      <c r="BU257" s="1"/>
      <c r="BV257" s="1"/>
      <c r="BW257" s="1"/>
      <c r="BX257" s="1"/>
      <c r="BY257" s="1"/>
      <c r="BZ257" s="1"/>
      <c r="CA257" s="1"/>
      <c r="CB257" s="1"/>
      <c r="CC257" s="1"/>
      <c r="CD257" s="1"/>
      <c r="CE257" s="1"/>
      <c r="CF257" s="1"/>
      <c r="CG257" s="1"/>
      <c r="CH257" s="1"/>
      <c r="CI257" s="1"/>
      <c r="CJ257" s="1"/>
      <c r="CK257" s="1"/>
      <c r="CL257" s="1"/>
      <c r="CM257" s="1"/>
      <c r="CN257" s="1"/>
      <c r="CO257" s="1"/>
      <c r="CP257" s="1"/>
      <c r="CQ257" s="1"/>
      <c r="CR257" s="1"/>
      <c r="CS257" s="1"/>
      <c r="CT257" s="1"/>
      <c r="CU257" s="1"/>
      <c r="CV257" s="1"/>
      <c r="CW257" s="1"/>
      <c r="CX257" s="1"/>
      <c r="CY257" s="1"/>
      <c r="CZ257" s="1"/>
      <c r="DA257" s="1"/>
      <c r="DB257" s="1"/>
      <c r="DC257" s="1"/>
      <c r="DD257" s="1"/>
      <c r="DE257" s="1"/>
      <c r="DF257" s="1"/>
      <c r="DG257" s="1"/>
      <c r="DH257" s="1"/>
      <c r="DI257" s="1"/>
      <c r="DJ257" s="1"/>
      <c r="DK257" s="1"/>
      <c r="DL257" s="1"/>
      <c r="DM257" s="1"/>
      <c r="DN257" s="1"/>
      <c r="DO257" s="1"/>
      <c r="DP257" s="1"/>
      <c r="DQ257" s="1"/>
      <c r="DR257" s="1"/>
      <c r="DS257" s="1"/>
      <c r="DT257" s="1"/>
      <c r="DU257" s="1"/>
      <c r="DV257" s="1"/>
      <c r="DW257" s="1"/>
      <c r="DX257" s="1"/>
      <c r="DY257" s="1"/>
      <c r="DZ257" s="1"/>
      <c r="EA257" s="1"/>
      <c r="EB257" s="1"/>
      <c r="EC257" s="1"/>
      <c r="ED257" s="1"/>
      <c r="EE257" s="1"/>
      <c r="EF257" s="1"/>
      <c r="EG257" s="1"/>
      <c r="EH257" s="1"/>
      <c r="EI257" s="1"/>
      <c r="EJ257" s="1"/>
      <c r="EK257" s="1"/>
      <c r="EL257" s="1"/>
      <c r="EM257" s="1"/>
      <c r="EN257" s="1"/>
      <c r="EO257" s="1"/>
      <c r="EP257" s="1"/>
      <c r="EQ257" s="1"/>
      <c r="ER257" s="1"/>
      <c r="ES257" s="1"/>
      <c r="ET257" s="1"/>
      <c r="WZB257" s="1"/>
      <c r="WZC257" s="1"/>
      <c r="WZD257" s="1"/>
      <c r="WZE257" s="1"/>
      <c r="WZF257" s="1"/>
      <c r="WZG257" s="1"/>
      <c r="WZH257" s="1"/>
      <c r="WZI257" s="1"/>
      <c r="WZJ257" s="1"/>
      <c r="WZK257" s="1"/>
      <c r="WZL257" s="1"/>
      <c r="WZM257" s="1"/>
      <c r="WZN257" s="1"/>
      <c r="WZO257" s="1"/>
      <c r="WZP257" s="1"/>
      <c r="WZQ257" s="1"/>
      <c r="WZR257" s="1"/>
      <c r="WZS257" s="1"/>
      <c r="WZT257" s="1"/>
      <c r="WZU257" s="1"/>
      <c r="WZV257" s="1"/>
      <c r="WZW257" s="1"/>
      <c r="WZX257" s="1"/>
      <c r="WZY257" s="1"/>
      <c r="WZZ257" s="1"/>
      <c r="XAA257" s="1"/>
      <c r="XAB257" s="1"/>
      <c r="XAC257" s="1"/>
      <c r="XAD257" s="1"/>
      <c r="XAE257" s="1"/>
      <c r="XAF257" s="1"/>
      <c r="XAG257" s="1"/>
      <c r="XAH257" s="1"/>
      <c r="XAI257" s="1"/>
      <c r="XAJ257" s="1"/>
      <c r="XAK257" s="1"/>
      <c r="XAL257" s="1"/>
      <c r="XAM257" s="1"/>
      <c r="XAN257" s="1"/>
      <c r="XAO257" s="1"/>
      <c r="XAP257" s="1"/>
      <c r="XAQ257" s="1"/>
      <c r="XAR257" s="1"/>
      <c r="XAS257" s="1"/>
      <c r="XAT257" s="1"/>
      <c r="XAU257" s="1"/>
      <c r="XAV257" s="1"/>
      <c r="XAW257" s="1"/>
      <c r="XAX257" s="1"/>
      <c r="XAY257" s="1"/>
      <c r="XAZ257" s="1"/>
      <c r="XBA257" s="1"/>
      <c r="XBB257" s="1"/>
      <c r="XBC257" s="1"/>
      <c r="XBD257" s="1"/>
      <c r="XBE257" s="1"/>
      <c r="XBF257" s="1"/>
      <c r="XBG257" s="1"/>
      <c r="XBH257" s="1"/>
      <c r="XBI257" s="1"/>
      <c r="XBJ257" s="1"/>
      <c r="XBK257" s="1"/>
      <c r="XBL257" s="1"/>
      <c r="XBM257" s="1"/>
      <c r="XBN257" s="1"/>
      <c r="XBO257" s="1"/>
      <c r="XBP257" s="1"/>
      <c r="XBQ257" s="1"/>
      <c r="XBR257" s="1"/>
      <c r="XBS257" s="1"/>
      <c r="XBT257" s="1"/>
      <c r="XBU257" s="1"/>
      <c r="XBV257" s="1"/>
      <c r="XBW257" s="1"/>
      <c r="XBX257" s="1"/>
      <c r="XBY257" s="1"/>
      <c r="XBZ257" s="1"/>
      <c r="XCA257" s="1"/>
      <c r="XCB257" s="1"/>
      <c r="XCC257" s="1"/>
      <c r="XCD257" s="1"/>
      <c r="XCE257" s="1"/>
      <c r="XCF257" s="1"/>
      <c r="XCG257" s="1"/>
      <c r="XCH257" s="1"/>
      <c r="XCI257" s="1"/>
      <c r="XCJ257" s="1"/>
      <c r="XCK257" s="1"/>
      <c r="XCL257" s="1"/>
      <c r="XCM257" s="1"/>
      <c r="XCN257" s="1"/>
      <c r="XCO257" s="1"/>
      <c r="XCP257" s="1"/>
      <c r="XCQ257" s="1"/>
      <c r="XCR257" s="1"/>
      <c r="XCS257" s="1"/>
      <c r="XCT257" s="1"/>
      <c r="XCU257" s="1"/>
      <c r="XCV257" s="1"/>
      <c r="XCW257" s="1"/>
      <c r="XCX257" s="1"/>
      <c r="XCY257" s="1"/>
      <c r="XCZ257" s="1"/>
      <c r="XDA257" s="1"/>
      <c r="XDB257" s="1"/>
      <c r="XDC257" s="1"/>
      <c r="XDD257" s="1"/>
      <c r="XDE257" s="1"/>
      <c r="XDF257" s="1"/>
      <c r="XDG257" s="1"/>
      <c r="XDH257" s="1"/>
      <c r="XDI257" s="1"/>
      <c r="XDJ257" s="1"/>
      <c r="XDK257" s="1"/>
      <c r="XDL257" s="1"/>
      <c r="XDM257" s="1"/>
      <c r="XDN257" s="1"/>
      <c r="XDO257" s="1"/>
      <c r="XDP257" s="1"/>
      <c r="XDQ257" s="1"/>
      <c r="XDR257" s="1"/>
      <c r="XDS257" s="1"/>
      <c r="XDT257" s="1"/>
      <c r="XDU257" s="1"/>
      <c r="XDV257" s="1"/>
      <c r="XDW257" s="1"/>
      <c r="XDX257" s="1"/>
      <c r="XDY257" s="1"/>
      <c r="XDZ257" s="1"/>
      <c r="XEA257" s="1"/>
      <c r="XEB257" s="1"/>
      <c r="XEC257" s="1"/>
      <c r="XED257" s="1"/>
      <c r="XEE257" s="1"/>
      <c r="XEF257" s="1"/>
      <c r="XEG257" s="1"/>
      <c r="XEH257" s="1"/>
      <c r="XEI257" s="1"/>
      <c r="XEJ257" s="1"/>
      <c r="XEK257" s="1"/>
      <c r="XEL257" s="1"/>
      <c r="XEM257" s="1"/>
      <c r="XEN257" s="1"/>
      <c r="XEO257" s="1"/>
      <c r="XEP257" s="1"/>
      <c r="XEQ257" s="1"/>
      <c r="XER257" s="1"/>
      <c r="XES257" s="1"/>
      <c r="XET257" s="1"/>
      <c r="XEU257" s="1"/>
      <c r="XEV257" s="1"/>
      <c r="XEW257" s="1"/>
      <c r="XEX257" s="1"/>
      <c r="XEY257" s="1"/>
      <c r="XEZ257" s="1"/>
      <c r="XFA257" s="1"/>
      <c r="XFB257" s="1"/>
      <c r="XFC257" s="1"/>
    </row>
    <row r="258" spans="1:150 16226:16383" s="2" customFormat="1" ht="20.25" customHeight="1" x14ac:dyDescent="0.25">
      <c r="A258" s="143">
        <f t="shared" si="17"/>
        <v>129</v>
      </c>
      <c r="B258" s="144"/>
      <c r="C258" s="62" t="s">
        <v>329</v>
      </c>
      <c r="D258" s="100">
        <v>615.09</v>
      </c>
      <c r="E258" s="93">
        <f t="shared" si="16"/>
        <v>6620.8287600000003</v>
      </c>
      <c r="F258" s="87" t="s">
        <v>92</v>
      </c>
      <c r="G258" s="87" t="s">
        <v>92</v>
      </c>
      <c r="H258" s="87" t="s">
        <v>92</v>
      </c>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
      <c r="AI258" s="1"/>
      <c r="AJ258" s="1"/>
      <c r="AK258" s="1"/>
      <c r="AL258" s="1"/>
      <c r="AM258" s="1"/>
      <c r="AN258" s="1"/>
      <c r="AO258" s="1"/>
      <c r="AP258" s="1"/>
      <c r="AQ258" s="1"/>
      <c r="AR258" s="1"/>
      <c r="AS258" s="1"/>
      <c r="AT258" s="1"/>
      <c r="AU258" s="1"/>
      <c r="AV258" s="1"/>
      <c r="AW258" s="1"/>
      <c r="AX258" s="1"/>
      <c r="AY258" s="1"/>
      <c r="AZ258" s="1"/>
      <c r="BA258" s="1"/>
      <c r="BB258" s="1"/>
      <c r="BC258" s="1"/>
      <c r="BD258" s="1"/>
      <c r="BE258" s="1"/>
      <c r="BF258" s="1"/>
      <c r="BG258" s="1"/>
      <c r="BH258" s="1"/>
      <c r="BI258" s="1"/>
      <c r="BJ258" s="1"/>
      <c r="BK258" s="1"/>
      <c r="BL258" s="1"/>
      <c r="BM258" s="1"/>
      <c r="BN258" s="1"/>
      <c r="BO258" s="1"/>
      <c r="BP258" s="1"/>
      <c r="BQ258" s="1"/>
      <c r="BR258" s="1"/>
      <c r="BS258" s="1"/>
      <c r="BT258" s="1"/>
      <c r="BU258" s="1"/>
      <c r="BV258" s="1"/>
      <c r="BW258" s="1"/>
      <c r="BX258" s="1"/>
      <c r="BY258" s="1"/>
      <c r="BZ258" s="1"/>
      <c r="CA258" s="1"/>
      <c r="CB258" s="1"/>
      <c r="CC258" s="1"/>
      <c r="CD258" s="1"/>
      <c r="CE258" s="1"/>
      <c r="CF258" s="1"/>
      <c r="CG258" s="1"/>
      <c r="CH258" s="1"/>
      <c r="CI258" s="1"/>
      <c r="CJ258" s="1"/>
      <c r="CK258" s="1"/>
      <c r="CL258" s="1"/>
      <c r="CM258" s="1"/>
      <c r="CN258" s="1"/>
      <c r="CO258" s="1"/>
      <c r="CP258" s="1"/>
      <c r="CQ258" s="1"/>
      <c r="CR258" s="1"/>
      <c r="CS258" s="1"/>
      <c r="CT258" s="1"/>
      <c r="CU258" s="1"/>
      <c r="CV258" s="1"/>
      <c r="CW258" s="1"/>
      <c r="CX258" s="1"/>
      <c r="CY258" s="1"/>
      <c r="CZ258" s="1"/>
      <c r="DA258" s="1"/>
      <c r="DB258" s="1"/>
      <c r="DC258" s="1"/>
      <c r="DD258" s="1"/>
      <c r="DE258" s="1"/>
      <c r="DF258" s="1"/>
      <c r="DG258" s="1"/>
      <c r="DH258" s="1"/>
      <c r="DI258" s="1"/>
      <c r="DJ258" s="1"/>
      <c r="DK258" s="1"/>
      <c r="DL258" s="1"/>
      <c r="DM258" s="1"/>
      <c r="DN258" s="1"/>
      <c r="DO258" s="1"/>
      <c r="DP258" s="1"/>
      <c r="DQ258" s="1"/>
      <c r="DR258" s="1"/>
      <c r="DS258" s="1"/>
      <c r="DT258" s="1"/>
      <c r="DU258" s="1"/>
      <c r="DV258" s="1"/>
      <c r="DW258" s="1"/>
      <c r="DX258" s="1"/>
      <c r="DY258" s="1"/>
      <c r="DZ258" s="1"/>
      <c r="EA258" s="1"/>
      <c r="EB258" s="1"/>
      <c r="EC258" s="1"/>
      <c r="ED258" s="1"/>
      <c r="EE258" s="1"/>
      <c r="EF258" s="1"/>
      <c r="EG258" s="1"/>
      <c r="EH258" s="1"/>
      <c r="EI258" s="1"/>
      <c r="EJ258" s="1"/>
      <c r="EK258" s="1"/>
      <c r="EL258" s="1"/>
      <c r="EM258" s="1"/>
      <c r="EN258" s="1"/>
      <c r="EO258" s="1"/>
      <c r="EP258" s="1"/>
      <c r="EQ258" s="1"/>
      <c r="ER258" s="1"/>
      <c r="ES258" s="1"/>
      <c r="ET258" s="1"/>
      <c r="WZB258" s="1"/>
      <c r="WZC258" s="1"/>
      <c r="WZD258" s="1"/>
      <c r="WZE258" s="1"/>
      <c r="WZF258" s="1"/>
      <c r="WZG258" s="1"/>
      <c r="WZH258" s="1"/>
      <c r="WZI258" s="1"/>
      <c r="WZJ258" s="1"/>
      <c r="WZK258" s="1"/>
      <c r="WZL258" s="1"/>
      <c r="WZM258" s="1"/>
      <c r="WZN258" s="1"/>
      <c r="WZO258" s="1"/>
      <c r="WZP258" s="1"/>
      <c r="WZQ258" s="1"/>
      <c r="WZR258" s="1"/>
      <c r="WZS258" s="1"/>
      <c r="WZT258" s="1"/>
      <c r="WZU258" s="1"/>
      <c r="WZV258" s="1"/>
      <c r="WZW258" s="1"/>
      <c r="WZX258" s="1"/>
      <c r="WZY258" s="1"/>
      <c r="WZZ258" s="1"/>
      <c r="XAA258" s="1"/>
      <c r="XAB258" s="1"/>
      <c r="XAC258" s="1"/>
      <c r="XAD258" s="1"/>
      <c r="XAE258" s="1"/>
      <c r="XAF258" s="1"/>
      <c r="XAG258" s="1"/>
      <c r="XAH258" s="1"/>
      <c r="XAI258" s="1"/>
      <c r="XAJ258" s="1"/>
      <c r="XAK258" s="1"/>
      <c r="XAL258" s="1"/>
      <c r="XAM258" s="1"/>
      <c r="XAN258" s="1"/>
      <c r="XAO258" s="1"/>
      <c r="XAP258" s="1"/>
      <c r="XAQ258" s="1"/>
      <c r="XAR258" s="1"/>
      <c r="XAS258" s="1"/>
      <c r="XAT258" s="1"/>
      <c r="XAU258" s="1"/>
      <c r="XAV258" s="1"/>
      <c r="XAW258" s="1"/>
      <c r="XAX258" s="1"/>
      <c r="XAY258" s="1"/>
      <c r="XAZ258" s="1"/>
      <c r="XBA258" s="1"/>
      <c r="XBB258" s="1"/>
      <c r="XBC258" s="1"/>
      <c r="XBD258" s="1"/>
      <c r="XBE258" s="1"/>
      <c r="XBF258" s="1"/>
      <c r="XBG258" s="1"/>
      <c r="XBH258" s="1"/>
      <c r="XBI258" s="1"/>
      <c r="XBJ258" s="1"/>
      <c r="XBK258" s="1"/>
      <c r="XBL258" s="1"/>
      <c r="XBM258" s="1"/>
      <c r="XBN258" s="1"/>
      <c r="XBO258" s="1"/>
      <c r="XBP258" s="1"/>
      <c r="XBQ258" s="1"/>
      <c r="XBR258" s="1"/>
      <c r="XBS258" s="1"/>
      <c r="XBT258" s="1"/>
      <c r="XBU258" s="1"/>
      <c r="XBV258" s="1"/>
      <c r="XBW258" s="1"/>
      <c r="XBX258" s="1"/>
      <c r="XBY258" s="1"/>
      <c r="XBZ258" s="1"/>
      <c r="XCA258" s="1"/>
      <c r="XCB258" s="1"/>
      <c r="XCC258" s="1"/>
      <c r="XCD258" s="1"/>
      <c r="XCE258" s="1"/>
      <c r="XCF258" s="1"/>
      <c r="XCG258" s="1"/>
      <c r="XCH258" s="1"/>
      <c r="XCI258" s="1"/>
      <c r="XCJ258" s="1"/>
      <c r="XCK258" s="1"/>
      <c r="XCL258" s="1"/>
      <c r="XCM258" s="1"/>
      <c r="XCN258" s="1"/>
      <c r="XCO258" s="1"/>
      <c r="XCP258" s="1"/>
      <c r="XCQ258" s="1"/>
      <c r="XCR258" s="1"/>
      <c r="XCS258" s="1"/>
      <c r="XCT258" s="1"/>
      <c r="XCU258" s="1"/>
      <c r="XCV258" s="1"/>
      <c r="XCW258" s="1"/>
      <c r="XCX258" s="1"/>
      <c r="XCY258" s="1"/>
      <c r="XCZ258" s="1"/>
      <c r="XDA258" s="1"/>
      <c r="XDB258" s="1"/>
      <c r="XDC258" s="1"/>
      <c r="XDD258" s="1"/>
      <c r="XDE258" s="1"/>
      <c r="XDF258" s="1"/>
      <c r="XDG258" s="1"/>
      <c r="XDH258" s="1"/>
      <c r="XDI258" s="1"/>
      <c r="XDJ258" s="1"/>
      <c r="XDK258" s="1"/>
      <c r="XDL258" s="1"/>
      <c r="XDM258" s="1"/>
      <c r="XDN258" s="1"/>
      <c r="XDO258" s="1"/>
      <c r="XDP258" s="1"/>
      <c r="XDQ258" s="1"/>
      <c r="XDR258" s="1"/>
      <c r="XDS258" s="1"/>
      <c r="XDT258" s="1"/>
      <c r="XDU258" s="1"/>
      <c r="XDV258" s="1"/>
      <c r="XDW258" s="1"/>
      <c r="XDX258" s="1"/>
      <c r="XDY258" s="1"/>
      <c r="XDZ258" s="1"/>
      <c r="XEA258" s="1"/>
      <c r="XEB258" s="1"/>
      <c r="XEC258" s="1"/>
      <c r="XED258" s="1"/>
      <c r="XEE258" s="1"/>
      <c r="XEF258" s="1"/>
      <c r="XEG258" s="1"/>
      <c r="XEH258" s="1"/>
      <c r="XEI258" s="1"/>
      <c r="XEJ258" s="1"/>
      <c r="XEK258" s="1"/>
      <c r="XEL258" s="1"/>
      <c r="XEM258" s="1"/>
      <c r="XEN258" s="1"/>
      <c r="XEO258" s="1"/>
      <c r="XEP258" s="1"/>
      <c r="XEQ258" s="1"/>
      <c r="XER258" s="1"/>
      <c r="XES258" s="1"/>
      <c r="XET258" s="1"/>
      <c r="XEU258" s="1"/>
      <c r="XEV258" s="1"/>
      <c r="XEW258" s="1"/>
      <c r="XEX258" s="1"/>
      <c r="XEY258" s="1"/>
      <c r="XEZ258" s="1"/>
      <c r="XFA258" s="1"/>
      <c r="XFB258" s="1"/>
      <c r="XFC258" s="1"/>
    </row>
    <row r="259" spans="1:150 16226:16383" s="2" customFormat="1" ht="20.25" customHeight="1" x14ac:dyDescent="0.25">
      <c r="A259" s="143">
        <f t="shared" si="17"/>
        <v>130</v>
      </c>
      <c r="B259" s="144"/>
      <c r="C259" s="62" t="s">
        <v>329</v>
      </c>
      <c r="D259" s="100">
        <v>628.77</v>
      </c>
      <c r="E259" s="93">
        <f t="shared" ref="E259:E322" si="26">D259*10.764</f>
        <v>6768.0802799999992</v>
      </c>
      <c r="F259" s="87" t="s">
        <v>92</v>
      </c>
      <c r="G259" s="87" t="s">
        <v>92</v>
      </c>
      <c r="H259" s="103">
        <v>45856</v>
      </c>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
      <c r="AI259" s="1"/>
      <c r="AJ259" s="1"/>
      <c r="AK259" s="1"/>
      <c r="AL259" s="1"/>
      <c r="AM259" s="1"/>
      <c r="AN259" s="1"/>
      <c r="AO259" s="1"/>
      <c r="AP259" s="1"/>
      <c r="AQ259" s="1"/>
      <c r="AR259" s="1"/>
      <c r="AS259" s="1"/>
      <c r="AT259" s="1"/>
      <c r="AU259" s="1"/>
      <c r="AV259" s="1"/>
      <c r="AW259" s="1"/>
      <c r="AX259" s="1"/>
      <c r="AY259" s="1"/>
      <c r="AZ259" s="1"/>
      <c r="BA259" s="1"/>
      <c r="BB259" s="1"/>
      <c r="BC259" s="1"/>
      <c r="BD259" s="1"/>
      <c r="BE259" s="1"/>
      <c r="BF259" s="1"/>
      <c r="BG259" s="1"/>
      <c r="BH259" s="1"/>
      <c r="BI259" s="1"/>
      <c r="BJ259" s="1"/>
      <c r="BK259" s="1"/>
      <c r="BL259" s="1"/>
      <c r="BM259" s="1"/>
      <c r="BN259" s="1"/>
      <c r="BO259" s="1"/>
      <c r="BP259" s="1"/>
      <c r="BQ259" s="1"/>
      <c r="BR259" s="1"/>
      <c r="BS259" s="1"/>
      <c r="BT259" s="1"/>
      <c r="BU259" s="1"/>
      <c r="BV259" s="1"/>
      <c r="BW259" s="1"/>
      <c r="BX259" s="1"/>
      <c r="BY259" s="1"/>
      <c r="BZ259" s="1"/>
      <c r="CA259" s="1"/>
      <c r="CB259" s="1"/>
      <c r="CC259" s="1"/>
      <c r="CD259" s="1"/>
      <c r="CE259" s="1"/>
      <c r="CF259" s="1"/>
      <c r="CG259" s="1"/>
      <c r="CH259" s="1"/>
      <c r="CI259" s="1"/>
      <c r="CJ259" s="1"/>
      <c r="CK259" s="1"/>
      <c r="CL259" s="1"/>
      <c r="CM259" s="1"/>
      <c r="CN259" s="1"/>
      <c r="CO259" s="1"/>
      <c r="CP259" s="1"/>
      <c r="CQ259" s="1"/>
      <c r="CR259" s="1"/>
      <c r="CS259" s="1"/>
      <c r="CT259" s="1"/>
      <c r="CU259" s="1"/>
      <c r="CV259" s="1"/>
      <c r="CW259" s="1"/>
      <c r="CX259" s="1"/>
      <c r="CY259" s="1"/>
      <c r="CZ259" s="1"/>
      <c r="DA259" s="1"/>
      <c r="DB259" s="1"/>
      <c r="DC259" s="1"/>
      <c r="DD259" s="1"/>
      <c r="DE259" s="1"/>
      <c r="DF259" s="1"/>
      <c r="DG259" s="1"/>
      <c r="DH259" s="1"/>
      <c r="DI259" s="1"/>
      <c r="DJ259" s="1"/>
      <c r="DK259" s="1"/>
      <c r="DL259" s="1"/>
      <c r="DM259" s="1"/>
      <c r="DN259" s="1"/>
      <c r="DO259" s="1"/>
      <c r="DP259" s="1"/>
      <c r="DQ259" s="1"/>
      <c r="DR259" s="1"/>
      <c r="DS259" s="1"/>
      <c r="DT259" s="1"/>
      <c r="DU259" s="1"/>
      <c r="DV259" s="1"/>
      <c r="DW259" s="1"/>
      <c r="DX259" s="1"/>
      <c r="DY259" s="1"/>
      <c r="DZ259" s="1"/>
      <c r="EA259" s="1"/>
      <c r="EB259" s="1"/>
      <c r="EC259" s="1"/>
      <c r="ED259" s="1"/>
      <c r="EE259" s="1"/>
      <c r="EF259" s="1"/>
      <c r="EG259" s="1"/>
      <c r="EH259" s="1"/>
      <c r="EI259" s="1"/>
      <c r="EJ259" s="1"/>
      <c r="EK259" s="1"/>
      <c r="EL259" s="1"/>
      <c r="EM259" s="1"/>
      <c r="EN259" s="1"/>
      <c r="EO259" s="1"/>
      <c r="EP259" s="1"/>
      <c r="EQ259" s="1"/>
      <c r="ER259" s="1"/>
      <c r="ES259" s="1"/>
      <c r="ET259" s="1"/>
      <c r="WZB259" s="1"/>
      <c r="WZC259" s="1"/>
      <c r="WZD259" s="1"/>
      <c r="WZE259" s="1"/>
      <c r="WZF259" s="1"/>
      <c r="WZG259" s="1"/>
      <c r="WZH259" s="1"/>
      <c r="WZI259" s="1"/>
      <c r="WZJ259" s="1"/>
      <c r="WZK259" s="1"/>
      <c r="WZL259" s="1"/>
      <c r="WZM259" s="1"/>
      <c r="WZN259" s="1"/>
      <c r="WZO259" s="1"/>
      <c r="WZP259" s="1"/>
      <c r="WZQ259" s="1"/>
      <c r="WZR259" s="1"/>
      <c r="WZS259" s="1"/>
      <c r="WZT259" s="1"/>
      <c r="WZU259" s="1"/>
      <c r="WZV259" s="1"/>
      <c r="WZW259" s="1"/>
      <c r="WZX259" s="1"/>
      <c r="WZY259" s="1"/>
      <c r="WZZ259" s="1"/>
      <c r="XAA259" s="1"/>
      <c r="XAB259" s="1"/>
      <c r="XAC259" s="1"/>
      <c r="XAD259" s="1"/>
      <c r="XAE259" s="1"/>
      <c r="XAF259" s="1"/>
      <c r="XAG259" s="1"/>
      <c r="XAH259" s="1"/>
      <c r="XAI259" s="1"/>
      <c r="XAJ259" s="1"/>
      <c r="XAK259" s="1"/>
      <c r="XAL259" s="1"/>
      <c r="XAM259" s="1"/>
      <c r="XAN259" s="1"/>
      <c r="XAO259" s="1"/>
      <c r="XAP259" s="1"/>
      <c r="XAQ259" s="1"/>
      <c r="XAR259" s="1"/>
      <c r="XAS259" s="1"/>
      <c r="XAT259" s="1"/>
      <c r="XAU259" s="1"/>
      <c r="XAV259" s="1"/>
      <c r="XAW259" s="1"/>
      <c r="XAX259" s="1"/>
      <c r="XAY259" s="1"/>
      <c r="XAZ259" s="1"/>
      <c r="XBA259" s="1"/>
      <c r="XBB259" s="1"/>
      <c r="XBC259" s="1"/>
      <c r="XBD259" s="1"/>
      <c r="XBE259" s="1"/>
      <c r="XBF259" s="1"/>
      <c r="XBG259" s="1"/>
      <c r="XBH259" s="1"/>
      <c r="XBI259" s="1"/>
      <c r="XBJ259" s="1"/>
      <c r="XBK259" s="1"/>
      <c r="XBL259" s="1"/>
      <c r="XBM259" s="1"/>
      <c r="XBN259" s="1"/>
      <c r="XBO259" s="1"/>
      <c r="XBP259" s="1"/>
      <c r="XBQ259" s="1"/>
      <c r="XBR259" s="1"/>
      <c r="XBS259" s="1"/>
      <c r="XBT259" s="1"/>
      <c r="XBU259" s="1"/>
      <c r="XBV259" s="1"/>
      <c r="XBW259" s="1"/>
      <c r="XBX259" s="1"/>
      <c r="XBY259" s="1"/>
      <c r="XBZ259" s="1"/>
      <c r="XCA259" s="1"/>
      <c r="XCB259" s="1"/>
      <c r="XCC259" s="1"/>
      <c r="XCD259" s="1"/>
      <c r="XCE259" s="1"/>
      <c r="XCF259" s="1"/>
      <c r="XCG259" s="1"/>
      <c r="XCH259" s="1"/>
      <c r="XCI259" s="1"/>
      <c r="XCJ259" s="1"/>
      <c r="XCK259" s="1"/>
      <c r="XCL259" s="1"/>
      <c r="XCM259" s="1"/>
      <c r="XCN259" s="1"/>
      <c r="XCO259" s="1"/>
      <c r="XCP259" s="1"/>
      <c r="XCQ259" s="1"/>
      <c r="XCR259" s="1"/>
      <c r="XCS259" s="1"/>
      <c r="XCT259" s="1"/>
      <c r="XCU259" s="1"/>
      <c r="XCV259" s="1"/>
      <c r="XCW259" s="1"/>
      <c r="XCX259" s="1"/>
      <c r="XCY259" s="1"/>
      <c r="XCZ259" s="1"/>
      <c r="XDA259" s="1"/>
      <c r="XDB259" s="1"/>
      <c r="XDC259" s="1"/>
      <c r="XDD259" s="1"/>
      <c r="XDE259" s="1"/>
      <c r="XDF259" s="1"/>
      <c r="XDG259" s="1"/>
      <c r="XDH259" s="1"/>
      <c r="XDI259" s="1"/>
      <c r="XDJ259" s="1"/>
      <c r="XDK259" s="1"/>
      <c r="XDL259" s="1"/>
      <c r="XDM259" s="1"/>
      <c r="XDN259" s="1"/>
      <c r="XDO259" s="1"/>
      <c r="XDP259" s="1"/>
      <c r="XDQ259" s="1"/>
      <c r="XDR259" s="1"/>
      <c r="XDS259" s="1"/>
      <c r="XDT259" s="1"/>
      <c r="XDU259" s="1"/>
      <c r="XDV259" s="1"/>
      <c r="XDW259" s="1"/>
      <c r="XDX259" s="1"/>
      <c r="XDY259" s="1"/>
      <c r="XDZ259" s="1"/>
      <c r="XEA259" s="1"/>
      <c r="XEB259" s="1"/>
      <c r="XEC259" s="1"/>
      <c r="XED259" s="1"/>
      <c r="XEE259" s="1"/>
      <c r="XEF259" s="1"/>
      <c r="XEG259" s="1"/>
      <c r="XEH259" s="1"/>
      <c r="XEI259" s="1"/>
      <c r="XEJ259" s="1"/>
      <c r="XEK259" s="1"/>
      <c r="XEL259" s="1"/>
      <c r="XEM259" s="1"/>
      <c r="XEN259" s="1"/>
      <c r="XEO259" s="1"/>
      <c r="XEP259" s="1"/>
      <c r="XEQ259" s="1"/>
      <c r="XER259" s="1"/>
      <c r="XES259" s="1"/>
      <c r="XET259" s="1"/>
      <c r="XEU259" s="1"/>
      <c r="XEV259" s="1"/>
      <c r="XEW259" s="1"/>
      <c r="XEX259" s="1"/>
      <c r="XEY259" s="1"/>
      <c r="XEZ259" s="1"/>
      <c r="XFA259" s="1"/>
      <c r="XFB259" s="1"/>
      <c r="XFC259" s="1"/>
    </row>
    <row r="260" spans="1:150 16226:16383" s="2" customFormat="1" ht="20.25" customHeight="1" x14ac:dyDescent="0.25">
      <c r="A260" s="143">
        <f t="shared" ref="A260:A323" si="27">A259+1</f>
        <v>131</v>
      </c>
      <c r="B260" s="144"/>
      <c r="C260" s="62" t="s">
        <v>329</v>
      </c>
      <c r="D260" s="100">
        <v>629.97</v>
      </c>
      <c r="E260" s="93">
        <f t="shared" si="26"/>
        <v>6780.9970800000001</v>
      </c>
      <c r="F260" s="87" t="s">
        <v>92</v>
      </c>
      <c r="G260" s="87" t="s">
        <v>92</v>
      </c>
      <c r="H260" s="103">
        <v>45856</v>
      </c>
      <c r="I260" s="1"/>
      <c r="J260" s="1"/>
      <c r="K260" s="1"/>
      <c r="L260" s="1"/>
      <c r="M260" s="1"/>
      <c r="N260" s="1"/>
      <c r="O260" s="1"/>
      <c r="P260" s="1"/>
      <c r="Q260" s="1"/>
      <c r="R260" s="1"/>
      <c r="S260" s="1"/>
      <c r="T260" s="21" t="e">
        <f t="shared" ref="T260:T267" ca="1" si="28">U260&amp;""&amp;",..,"&amp;""&amp;V260</f>
        <v>#REF!</v>
      </c>
      <c r="U260"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260"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260" s="1"/>
      <c r="X260" s="1"/>
      <c r="Y260" s="1"/>
      <c r="Z260" s="1"/>
      <c r="AA260" s="1"/>
      <c r="AB260" s="1"/>
      <c r="AC260" s="1"/>
      <c r="AD260" s="1"/>
      <c r="AE260" s="1"/>
      <c r="AF260" s="1"/>
      <c r="AG260" s="1"/>
      <c r="AH260" s="1"/>
      <c r="AI260" s="1"/>
      <c r="AJ260" s="1"/>
      <c r="AK260" s="1"/>
      <c r="AL260" s="1"/>
      <c r="AM260" s="1"/>
      <c r="AN260" s="1"/>
      <c r="AO260" s="1"/>
      <c r="AP260" s="1"/>
      <c r="AQ260" s="1"/>
      <c r="AR260" s="1"/>
      <c r="AS260" s="1"/>
      <c r="AT260" s="1"/>
      <c r="AU260" s="1"/>
      <c r="AV260" s="1"/>
      <c r="AW260" s="1"/>
      <c r="AX260" s="1"/>
      <c r="AY260" s="1"/>
      <c r="AZ260" s="1"/>
      <c r="BA260" s="1"/>
      <c r="BB260" s="1"/>
      <c r="BC260" s="1"/>
      <c r="BD260" s="1"/>
      <c r="BE260" s="1"/>
      <c r="BF260" s="1"/>
      <c r="BG260" s="1"/>
      <c r="BH260" s="1"/>
      <c r="BI260" s="1"/>
      <c r="BJ260" s="1"/>
      <c r="BK260" s="1"/>
      <c r="BL260" s="1"/>
      <c r="BM260" s="1"/>
      <c r="BN260" s="1"/>
      <c r="BO260" s="1"/>
      <c r="BP260" s="1"/>
      <c r="BQ260" s="1"/>
      <c r="BR260" s="1"/>
      <c r="BS260" s="1"/>
      <c r="BT260" s="1"/>
      <c r="BU260" s="1"/>
      <c r="BV260" s="1"/>
      <c r="BW260" s="1"/>
      <c r="BX260" s="1"/>
      <c r="BY260" s="1"/>
      <c r="BZ260" s="1"/>
      <c r="CA260" s="1"/>
      <c r="CB260" s="1"/>
      <c r="CC260" s="1"/>
      <c r="CD260" s="1"/>
      <c r="CE260" s="1"/>
      <c r="CF260" s="1"/>
      <c r="CG260" s="1"/>
      <c r="CH260" s="1"/>
      <c r="CI260" s="1"/>
      <c r="CJ260" s="1"/>
      <c r="CK260" s="1"/>
      <c r="CL260" s="1"/>
      <c r="CM260" s="1"/>
      <c r="CN260" s="1"/>
      <c r="CO260" s="1"/>
      <c r="CP260" s="1"/>
      <c r="CQ260" s="1"/>
      <c r="CR260" s="1"/>
      <c r="CS260" s="1"/>
      <c r="CT260" s="1"/>
      <c r="CU260" s="1"/>
      <c r="CV260" s="1"/>
      <c r="CW260" s="1"/>
      <c r="CX260" s="1"/>
      <c r="CY260" s="1"/>
      <c r="CZ260" s="1"/>
      <c r="DA260" s="1"/>
      <c r="DB260" s="1"/>
      <c r="DC260" s="1"/>
      <c r="DD260" s="1"/>
      <c r="DE260" s="1"/>
      <c r="DF260" s="1"/>
      <c r="DG260" s="1"/>
      <c r="DH260" s="1"/>
      <c r="DI260" s="1"/>
      <c r="DJ260" s="1"/>
      <c r="DK260" s="1"/>
      <c r="DL260" s="1"/>
      <c r="DM260" s="1"/>
      <c r="DN260" s="1"/>
      <c r="DO260" s="1"/>
      <c r="DP260" s="1"/>
      <c r="DQ260" s="1"/>
      <c r="DR260" s="1"/>
      <c r="DS260" s="1"/>
      <c r="DT260" s="1"/>
      <c r="DU260" s="1"/>
      <c r="DV260" s="1"/>
      <c r="DW260" s="1"/>
      <c r="DX260" s="1"/>
      <c r="DY260" s="1"/>
      <c r="DZ260" s="1"/>
      <c r="EA260" s="1"/>
      <c r="EB260" s="1"/>
      <c r="EC260" s="1"/>
      <c r="ED260" s="1"/>
      <c r="EE260" s="1"/>
      <c r="EF260" s="1"/>
      <c r="EG260" s="1"/>
      <c r="EH260" s="1"/>
      <c r="EI260" s="1"/>
      <c r="EJ260" s="1"/>
      <c r="EK260" s="1"/>
      <c r="EL260" s="1"/>
      <c r="EM260" s="1"/>
      <c r="EN260" s="1"/>
      <c r="EO260" s="1"/>
      <c r="EP260" s="1"/>
      <c r="EQ260" s="1"/>
      <c r="ER260" s="1"/>
      <c r="ES260" s="1"/>
      <c r="ET260" s="1"/>
      <c r="WZB260" s="1"/>
      <c r="WZC260" s="1"/>
      <c r="WZD260" s="1"/>
      <c r="WZE260" s="1"/>
      <c r="WZF260" s="1"/>
      <c r="WZG260" s="1"/>
      <c r="WZH260" s="1"/>
      <c r="WZI260" s="1"/>
      <c r="WZJ260" s="1"/>
      <c r="WZK260" s="1"/>
      <c r="WZL260" s="1"/>
      <c r="WZM260" s="1"/>
      <c r="WZN260" s="1"/>
      <c r="WZO260" s="1"/>
      <c r="WZP260" s="1"/>
      <c r="WZQ260" s="1"/>
      <c r="WZR260" s="1"/>
      <c r="WZS260" s="1"/>
      <c r="WZT260" s="1"/>
      <c r="WZU260" s="1"/>
      <c r="WZV260" s="1"/>
      <c r="WZW260" s="1"/>
      <c r="WZX260" s="1"/>
      <c r="WZY260" s="1"/>
      <c r="WZZ260" s="1"/>
      <c r="XAA260" s="1"/>
      <c r="XAB260" s="1"/>
      <c r="XAC260" s="1"/>
      <c r="XAD260" s="1"/>
      <c r="XAE260" s="1"/>
      <c r="XAF260" s="1"/>
      <c r="XAG260" s="1"/>
      <c r="XAH260" s="1"/>
      <c r="XAI260" s="1"/>
      <c r="XAJ260" s="1"/>
      <c r="XAK260" s="1"/>
      <c r="XAL260" s="1"/>
      <c r="XAM260" s="1"/>
      <c r="XAN260" s="1"/>
      <c r="XAO260" s="1"/>
      <c r="XAP260" s="1"/>
      <c r="XAQ260" s="1"/>
      <c r="XAR260" s="1"/>
      <c r="XAS260" s="1"/>
      <c r="XAT260" s="1"/>
      <c r="XAU260" s="1"/>
      <c r="XAV260" s="1"/>
      <c r="XAW260" s="1"/>
      <c r="XAX260" s="1"/>
      <c r="XAY260" s="1"/>
      <c r="XAZ260" s="1"/>
      <c r="XBA260" s="1"/>
      <c r="XBB260" s="1"/>
      <c r="XBC260" s="1"/>
      <c r="XBD260" s="1"/>
      <c r="XBE260" s="1"/>
      <c r="XBF260" s="1"/>
      <c r="XBG260" s="1"/>
      <c r="XBH260" s="1"/>
      <c r="XBI260" s="1"/>
      <c r="XBJ260" s="1"/>
      <c r="XBK260" s="1"/>
      <c r="XBL260" s="1"/>
      <c r="XBM260" s="1"/>
      <c r="XBN260" s="1"/>
      <c r="XBO260" s="1"/>
      <c r="XBP260" s="1"/>
      <c r="XBQ260" s="1"/>
      <c r="XBR260" s="1"/>
      <c r="XBS260" s="1"/>
      <c r="XBT260" s="1"/>
      <c r="XBU260" s="1"/>
      <c r="XBV260" s="1"/>
      <c r="XBW260" s="1"/>
      <c r="XBX260" s="1"/>
      <c r="XBY260" s="1"/>
      <c r="XBZ260" s="1"/>
      <c r="XCA260" s="1"/>
      <c r="XCB260" s="1"/>
      <c r="XCC260" s="1"/>
      <c r="XCD260" s="1"/>
      <c r="XCE260" s="1"/>
      <c r="XCF260" s="1"/>
      <c r="XCG260" s="1"/>
      <c r="XCH260" s="1"/>
      <c r="XCI260" s="1"/>
      <c r="XCJ260" s="1"/>
      <c r="XCK260" s="1"/>
      <c r="XCL260" s="1"/>
      <c r="XCM260" s="1"/>
      <c r="XCN260" s="1"/>
      <c r="XCO260" s="1"/>
      <c r="XCP260" s="1"/>
      <c r="XCQ260" s="1"/>
      <c r="XCR260" s="1"/>
      <c r="XCS260" s="1"/>
      <c r="XCT260" s="1"/>
      <c r="XCU260" s="1"/>
      <c r="XCV260" s="1"/>
      <c r="XCW260" s="1"/>
      <c r="XCX260" s="1"/>
      <c r="XCY260" s="1"/>
      <c r="XCZ260" s="1"/>
      <c r="XDA260" s="1"/>
      <c r="XDB260" s="1"/>
      <c r="XDC260" s="1"/>
      <c r="XDD260" s="1"/>
      <c r="XDE260" s="1"/>
      <c r="XDF260" s="1"/>
      <c r="XDG260" s="1"/>
      <c r="XDH260" s="1"/>
      <c r="XDI260" s="1"/>
      <c r="XDJ260" s="1"/>
      <c r="XDK260" s="1"/>
      <c r="XDL260" s="1"/>
      <c r="XDM260" s="1"/>
      <c r="XDN260" s="1"/>
      <c r="XDO260" s="1"/>
      <c r="XDP260" s="1"/>
      <c r="XDQ260" s="1"/>
      <c r="XDR260" s="1"/>
      <c r="XDS260" s="1"/>
      <c r="XDT260" s="1"/>
      <c r="XDU260" s="1"/>
      <c r="XDV260" s="1"/>
      <c r="XDW260" s="1"/>
      <c r="XDX260" s="1"/>
      <c r="XDY260" s="1"/>
      <c r="XDZ260" s="1"/>
      <c r="XEA260" s="1"/>
      <c r="XEB260" s="1"/>
      <c r="XEC260" s="1"/>
      <c r="XED260" s="1"/>
      <c r="XEE260" s="1"/>
      <c r="XEF260" s="1"/>
      <c r="XEG260" s="1"/>
      <c r="XEH260" s="1"/>
      <c r="XEI260" s="1"/>
      <c r="XEJ260" s="1"/>
      <c r="XEK260" s="1"/>
      <c r="XEL260" s="1"/>
      <c r="XEM260" s="1"/>
      <c r="XEN260" s="1"/>
      <c r="XEO260" s="1"/>
      <c r="XEP260" s="1"/>
      <c r="XEQ260" s="1"/>
      <c r="XER260" s="1"/>
      <c r="XES260" s="1"/>
      <c r="XET260" s="1"/>
      <c r="XEU260" s="1"/>
      <c r="XEV260" s="1"/>
      <c r="XEW260" s="1"/>
      <c r="XEX260" s="1"/>
      <c r="XEY260" s="1"/>
      <c r="XEZ260" s="1"/>
      <c r="XFA260" s="1"/>
      <c r="XFB260" s="1"/>
      <c r="XFC260" s="1"/>
    </row>
    <row r="261" spans="1:150 16226:16383" s="2" customFormat="1" ht="20.25" customHeight="1" x14ac:dyDescent="0.25">
      <c r="A261" s="143">
        <f t="shared" si="27"/>
        <v>132</v>
      </c>
      <c r="B261" s="144"/>
      <c r="C261" s="62" t="s">
        <v>329</v>
      </c>
      <c r="D261" s="100">
        <v>630.67999999999995</v>
      </c>
      <c r="E261" s="93">
        <f t="shared" si="26"/>
        <v>6788.6395199999988</v>
      </c>
      <c r="F261" s="87" t="s">
        <v>92</v>
      </c>
      <c r="G261" s="87" t="s">
        <v>92</v>
      </c>
      <c r="H261" s="103">
        <v>45856</v>
      </c>
      <c r="I261" s="1"/>
      <c r="J261" s="1"/>
      <c r="K261" s="1"/>
      <c r="L261" s="1"/>
      <c r="M261" s="1"/>
      <c r="N261" s="1"/>
      <c r="O261" s="1"/>
      <c r="P261" s="1"/>
      <c r="Q261" s="1"/>
      <c r="R261" s="1"/>
      <c r="S261" s="1"/>
      <c r="T261" s="21" t="e">
        <f t="shared" ca="1" si="28"/>
        <v>#REF!</v>
      </c>
      <c r="U261" s="21" t="e">
        <f ca="1">U260+1</f>
        <v>#REF!</v>
      </c>
      <c r="V261" s="21" t="e">
        <f ca="1">V260+1</f>
        <v>#REF!</v>
      </c>
      <c r="W261" s="1"/>
      <c r="X261" s="1"/>
      <c r="Y261" s="1"/>
      <c r="Z261" s="1"/>
      <c r="AA261" s="1"/>
      <c r="AB261" s="1"/>
      <c r="AC261" s="1"/>
      <c r="AD261" s="1"/>
      <c r="AE261" s="1"/>
      <c r="AF261" s="1"/>
      <c r="AG261" s="1"/>
      <c r="AH261" s="1"/>
      <c r="AI261" s="1"/>
      <c r="AJ261" s="1"/>
      <c r="AK261" s="1"/>
      <c r="AL261" s="1"/>
      <c r="AM261" s="1"/>
      <c r="AN261" s="1"/>
      <c r="AO261" s="1"/>
      <c r="AP261" s="1"/>
      <c r="AQ261" s="1"/>
      <c r="AR261" s="1"/>
      <c r="AS261" s="1"/>
      <c r="AT261" s="1"/>
      <c r="AU261" s="1"/>
      <c r="AV261" s="1"/>
      <c r="AW261" s="1"/>
      <c r="AX261" s="1"/>
      <c r="AY261" s="1"/>
      <c r="AZ261" s="1"/>
      <c r="BA261" s="1"/>
      <c r="BB261" s="1"/>
      <c r="BC261" s="1"/>
      <c r="BD261" s="1"/>
      <c r="BE261" s="1"/>
      <c r="BF261" s="1"/>
      <c r="BG261" s="1"/>
      <c r="BH261" s="1"/>
      <c r="BI261" s="1"/>
      <c r="BJ261" s="1"/>
      <c r="BK261" s="1"/>
      <c r="BL261" s="1"/>
      <c r="BM261" s="1"/>
      <c r="BN261" s="1"/>
      <c r="BO261" s="1"/>
      <c r="BP261" s="1"/>
      <c r="BQ261" s="1"/>
      <c r="BR261" s="1"/>
      <c r="BS261" s="1"/>
      <c r="BT261" s="1"/>
      <c r="BU261" s="1"/>
      <c r="BV261" s="1"/>
      <c r="BW261" s="1"/>
      <c r="BX261" s="1"/>
      <c r="BY261" s="1"/>
      <c r="BZ261" s="1"/>
      <c r="CA261" s="1"/>
      <c r="CB261" s="1"/>
      <c r="CC261" s="1"/>
      <c r="CD261" s="1"/>
      <c r="CE261" s="1"/>
      <c r="CF261" s="1"/>
      <c r="CG261" s="1"/>
      <c r="CH261" s="1"/>
      <c r="CI261" s="1"/>
      <c r="CJ261" s="1"/>
      <c r="CK261" s="1"/>
      <c r="CL261" s="1"/>
      <c r="CM261" s="1"/>
      <c r="CN261" s="1"/>
      <c r="CO261" s="1"/>
      <c r="CP261" s="1"/>
      <c r="CQ261" s="1"/>
      <c r="CR261" s="1"/>
      <c r="CS261" s="1"/>
      <c r="CT261" s="1"/>
      <c r="CU261" s="1"/>
      <c r="CV261" s="1"/>
      <c r="CW261" s="1"/>
      <c r="CX261" s="1"/>
      <c r="CY261" s="1"/>
      <c r="CZ261" s="1"/>
      <c r="DA261" s="1"/>
      <c r="DB261" s="1"/>
      <c r="DC261" s="1"/>
      <c r="DD261" s="1"/>
      <c r="DE261" s="1"/>
      <c r="DF261" s="1"/>
      <c r="DG261" s="1"/>
      <c r="DH261" s="1"/>
      <c r="DI261" s="1"/>
      <c r="DJ261" s="1"/>
      <c r="DK261" s="1"/>
      <c r="DL261" s="1"/>
      <c r="DM261" s="1"/>
      <c r="DN261" s="1"/>
      <c r="DO261" s="1"/>
      <c r="DP261" s="1"/>
      <c r="DQ261" s="1"/>
      <c r="DR261" s="1"/>
      <c r="DS261" s="1"/>
      <c r="DT261" s="1"/>
      <c r="DU261" s="1"/>
      <c r="DV261" s="1"/>
      <c r="DW261" s="1"/>
      <c r="DX261" s="1"/>
      <c r="DY261" s="1"/>
      <c r="DZ261" s="1"/>
      <c r="EA261" s="1"/>
      <c r="EB261" s="1"/>
      <c r="EC261" s="1"/>
      <c r="ED261" s="1"/>
      <c r="EE261" s="1"/>
      <c r="EF261" s="1"/>
      <c r="EG261" s="1"/>
      <c r="EH261" s="1"/>
      <c r="EI261" s="1"/>
      <c r="EJ261" s="1"/>
      <c r="EK261" s="1"/>
      <c r="EL261" s="1"/>
      <c r="EM261" s="1"/>
      <c r="EN261" s="1"/>
      <c r="EO261" s="1"/>
      <c r="EP261" s="1"/>
      <c r="EQ261" s="1"/>
      <c r="ER261" s="1"/>
      <c r="ES261" s="1"/>
      <c r="ET261" s="1"/>
      <c r="WZB261" s="1"/>
      <c r="WZC261" s="1"/>
      <c r="WZD261" s="1"/>
      <c r="WZE261" s="1"/>
      <c r="WZF261" s="1"/>
      <c r="WZG261" s="1"/>
      <c r="WZH261" s="1"/>
      <c r="WZI261" s="1"/>
      <c r="WZJ261" s="1"/>
      <c r="WZK261" s="1"/>
      <c r="WZL261" s="1"/>
      <c r="WZM261" s="1"/>
      <c r="WZN261" s="1"/>
      <c r="WZO261" s="1"/>
      <c r="WZP261" s="1"/>
      <c r="WZQ261" s="1"/>
      <c r="WZR261" s="1"/>
      <c r="WZS261" s="1"/>
      <c r="WZT261" s="1"/>
      <c r="WZU261" s="1"/>
      <c r="WZV261" s="1"/>
      <c r="WZW261" s="1"/>
      <c r="WZX261" s="1"/>
      <c r="WZY261" s="1"/>
      <c r="WZZ261" s="1"/>
      <c r="XAA261" s="1"/>
      <c r="XAB261" s="1"/>
      <c r="XAC261" s="1"/>
      <c r="XAD261" s="1"/>
      <c r="XAE261" s="1"/>
      <c r="XAF261" s="1"/>
      <c r="XAG261" s="1"/>
      <c r="XAH261" s="1"/>
      <c r="XAI261" s="1"/>
      <c r="XAJ261" s="1"/>
      <c r="XAK261" s="1"/>
      <c r="XAL261" s="1"/>
      <c r="XAM261" s="1"/>
      <c r="XAN261" s="1"/>
      <c r="XAO261" s="1"/>
      <c r="XAP261" s="1"/>
      <c r="XAQ261" s="1"/>
      <c r="XAR261" s="1"/>
      <c r="XAS261" s="1"/>
      <c r="XAT261" s="1"/>
      <c r="XAU261" s="1"/>
      <c r="XAV261" s="1"/>
      <c r="XAW261" s="1"/>
      <c r="XAX261" s="1"/>
      <c r="XAY261" s="1"/>
      <c r="XAZ261" s="1"/>
      <c r="XBA261" s="1"/>
      <c r="XBB261" s="1"/>
      <c r="XBC261" s="1"/>
      <c r="XBD261" s="1"/>
      <c r="XBE261" s="1"/>
      <c r="XBF261" s="1"/>
      <c r="XBG261" s="1"/>
      <c r="XBH261" s="1"/>
      <c r="XBI261" s="1"/>
      <c r="XBJ261" s="1"/>
      <c r="XBK261" s="1"/>
      <c r="XBL261" s="1"/>
      <c r="XBM261" s="1"/>
      <c r="XBN261" s="1"/>
      <c r="XBO261" s="1"/>
      <c r="XBP261" s="1"/>
      <c r="XBQ261" s="1"/>
      <c r="XBR261" s="1"/>
      <c r="XBS261" s="1"/>
      <c r="XBT261" s="1"/>
      <c r="XBU261" s="1"/>
      <c r="XBV261" s="1"/>
      <c r="XBW261" s="1"/>
      <c r="XBX261" s="1"/>
      <c r="XBY261" s="1"/>
      <c r="XBZ261" s="1"/>
      <c r="XCA261" s="1"/>
      <c r="XCB261" s="1"/>
      <c r="XCC261" s="1"/>
      <c r="XCD261" s="1"/>
      <c r="XCE261" s="1"/>
      <c r="XCF261" s="1"/>
      <c r="XCG261" s="1"/>
      <c r="XCH261" s="1"/>
      <c r="XCI261" s="1"/>
      <c r="XCJ261" s="1"/>
      <c r="XCK261" s="1"/>
      <c r="XCL261" s="1"/>
      <c r="XCM261" s="1"/>
      <c r="XCN261" s="1"/>
      <c r="XCO261" s="1"/>
      <c r="XCP261" s="1"/>
      <c r="XCQ261" s="1"/>
      <c r="XCR261" s="1"/>
      <c r="XCS261" s="1"/>
      <c r="XCT261" s="1"/>
      <c r="XCU261" s="1"/>
      <c r="XCV261" s="1"/>
      <c r="XCW261" s="1"/>
      <c r="XCX261" s="1"/>
      <c r="XCY261" s="1"/>
      <c r="XCZ261" s="1"/>
      <c r="XDA261" s="1"/>
      <c r="XDB261" s="1"/>
      <c r="XDC261" s="1"/>
      <c r="XDD261" s="1"/>
      <c r="XDE261" s="1"/>
      <c r="XDF261" s="1"/>
      <c r="XDG261" s="1"/>
      <c r="XDH261" s="1"/>
      <c r="XDI261" s="1"/>
      <c r="XDJ261" s="1"/>
      <c r="XDK261" s="1"/>
      <c r="XDL261" s="1"/>
      <c r="XDM261" s="1"/>
      <c r="XDN261" s="1"/>
      <c r="XDO261" s="1"/>
      <c r="XDP261" s="1"/>
      <c r="XDQ261" s="1"/>
      <c r="XDR261" s="1"/>
      <c r="XDS261" s="1"/>
      <c r="XDT261" s="1"/>
      <c r="XDU261" s="1"/>
      <c r="XDV261" s="1"/>
      <c r="XDW261" s="1"/>
      <c r="XDX261" s="1"/>
      <c r="XDY261" s="1"/>
      <c r="XDZ261" s="1"/>
      <c r="XEA261" s="1"/>
      <c r="XEB261" s="1"/>
      <c r="XEC261" s="1"/>
      <c r="XED261" s="1"/>
      <c r="XEE261" s="1"/>
      <c r="XEF261" s="1"/>
      <c r="XEG261" s="1"/>
      <c r="XEH261" s="1"/>
      <c r="XEI261" s="1"/>
      <c r="XEJ261" s="1"/>
      <c r="XEK261" s="1"/>
      <c r="XEL261" s="1"/>
      <c r="XEM261" s="1"/>
      <c r="XEN261" s="1"/>
      <c r="XEO261" s="1"/>
      <c r="XEP261" s="1"/>
      <c r="XEQ261" s="1"/>
      <c r="XER261" s="1"/>
      <c r="XES261" s="1"/>
      <c r="XET261" s="1"/>
      <c r="XEU261" s="1"/>
      <c r="XEV261" s="1"/>
      <c r="XEW261" s="1"/>
      <c r="XEX261" s="1"/>
      <c r="XEY261" s="1"/>
      <c r="XEZ261" s="1"/>
      <c r="XFA261" s="1"/>
      <c r="XFB261" s="1"/>
      <c r="XFC261" s="1"/>
    </row>
    <row r="262" spans="1:150 16226:16383" s="2" customFormat="1" ht="20.25" customHeight="1" x14ac:dyDescent="0.25">
      <c r="A262" s="143">
        <f t="shared" si="27"/>
        <v>133</v>
      </c>
      <c r="B262" s="144"/>
      <c r="C262" s="62" t="s">
        <v>329</v>
      </c>
      <c r="D262" s="100">
        <v>631.94000000000005</v>
      </c>
      <c r="E262" s="93">
        <f t="shared" si="26"/>
        <v>6802.2021599999998</v>
      </c>
      <c r="F262" s="87" t="s">
        <v>92</v>
      </c>
      <c r="G262" s="87" t="s">
        <v>92</v>
      </c>
      <c r="H262" s="103">
        <v>45856</v>
      </c>
      <c r="I262" s="1"/>
      <c r="J262" s="1"/>
      <c r="K262" s="1"/>
      <c r="L262" s="1"/>
      <c r="M262" s="1"/>
      <c r="N262" s="1"/>
      <c r="O262" s="1"/>
      <c r="P262" s="1"/>
      <c r="Q262" s="1"/>
      <c r="R262" s="1"/>
      <c r="S262" s="1"/>
      <c r="T262" s="21" t="e">
        <f t="shared" ca="1" si="28"/>
        <v>#REF!</v>
      </c>
      <c r="U262" s="21" t="e">
        <f t="shared" ref="U262:V262" ca="1" si="29">U261+1</f>
        <v>#REF!</v>
      </c>
      <c r="V262" s="21" t="e">
        <f t="shared" ca="1" si="29"/>
        <v>#REF!</v>
      </c>
      <c r="W262" s="1"/>
      <c r="X262" s="1"/>
      <c r="Y262" s="1"/>
      <c r="Z262" s="1"/>
      <c r="AA262" s="1"/>
      <c r="AB262" s="1"/>
      <c r="AC262" s="1"/>
      <c r="AD262" s="1"/>
      <c r="AE262" s="1"/>
      <c r="AF262" s="1"/>
      <c r="AG262" s="1"/>
      <c r="AH262" s="1"/>
      <c r="AI262" s="1"/>
      <c r="AJ262" s="1"/>
      <c r="AK262" s="1"/>
      <c r="AL262" s="1"/>
      <c r="AM262" s="1"/>
      <c r="AN262" s="1"/>
      <c r="AO262" s="1"/>
      <c r="AP262" s="1"/>
      <c r="AQ262" s="1"/>
      <c r="AR262" s="1"/>
      <c r="AS262" s="1"/>
      <c r="AT262" s="1"/>
      <c r="AU262" s="1"/>
      <c r="AV262" s="1"/>
      <c r="AW262" s="1"/>
      <c r="AX262" s="1"/>
      <c r="AY262" s="1"/>
      <c r="AZ262" s="1"/>
      <c r="BA262" s="1"/>
      <c r="BB262" s="1"/>
      <c r="BC262" s="1"/>
      <c r="BD262" s="1"/>
      <c r="BE262" s="1"/>
      <c r="BF262" s="1"/>
      <c r="BG262" s="1"/>
      <c r="BH262" s="1"/>
      <c r="BI262" s="1"/>
      <c r="BJ262" s="1"/>
      <c r="BK262" s="1"/>
      <c r="BL262" s="1"/>
      <c r="BM262" s="1"/>
      <c r="BN262" s="1"/>
      <c r="BO262" s="1"/>
      <c r="BP262" s="1"/>
      <c r="BQ262" s="1"/>
      <c r="BR262" s="1"/>
      <c r="BS262" s="1"/>
      <c r="BT262" s="1"/>
      <c r="BU262" s="1"/>
      <c r="BV262" s="1"/>
      <c r="BW262" s="1"/>
      <c r="BX262" s="1"/>
      <c r="BY262" s="1"/>
      <c r="BZ262" s="1"/>
      <c r="CA262" s="1"/>
      <c r="CB262" s="1"/>
      <c r="CC262" s="1"/>
      <c r="CD262" s="1"/>
      <c r="CE262" s="1"/>
      <c r="CF262" s="1"/>
      <c r="CG262" s="1"/>
      <c r="CH262" s="1"/>
      <c r="CI262" s="1"/>
      <c r="CJ262" s="1"/>
      <c r="CK262" s="1"/>
      <c r="CL262" s="1"/>
      <c r="CM262" s="1"/>
      <c r="CN262" s="1"/>
      <c r="CO262" s="1"/>
      <c r="CP262" s="1"/>
      <c r="CQ262" s="1"/>
      <c r="CR262" s="1"/>
      <c r="CS262" s="1"/>
      <c r="CT262" s="1"/>
      <c r="CU262" s="1"/>
      <c r="CV262" s="1"/>
      <c r="CW262" s="1"/>
      <c r="CX262" s="1"/>
      <c r="CY262" s="1"/>
      <c r="CZ262" s="1"/>
      <c r="DA262" s="1"/>
      <c r="DB262" s="1"/>
      <c r="DC262" s="1"/>
      <c r="DD262" s="1"/>
      <c r="DE262" s="1"/>
      <c r="DF262" s="1"/>
      <c r="DG262" s="1"/>
      <c r="DH262" s="1"/>
      <c r="DI262" s="1"/>
      <c r="DJ262" s="1"/>
      <c r="DK262" s="1"/>
      <c r="DL262" s="1"/>
      <c r="DM262" s="1"/>
      <c r="DN262" s="1"/>
      <c r="DO262" s="1"/>
      <c r="DP262" s="1"/>
      <c r="DQ262" s="1"/>
      <c r="DR262" s="1"/>
      <c r="DS262" s="1"/>
      <c r="DT262" s="1"/>
      <c r="DU262" s="1"/>
      <c r="DV262" s="1"/>
      <c r="DW262" s="1"/>
      <c r="DX262" s="1"/>
      <c r="DY262" s="1"/>
      <c r="DZ262" s="1"/>
      <c r="EA262" s="1"/>
      <c r="EB262" s="1"/>
      <c r="EC262" s="1"/>
      <c r="ED262" s="1"/>
      <c r="EE262" s="1"/>
      <c r="EF262" s="1"/>
      <c r="EG262" s="1"/>
      <c r="EH262" s="1"/>
      <c r="EI262" s="1"/>
      <c r="EJ262" s="1"/>
      <c r="EK262" s="1"/>
      <c r="EL262" s="1"/>
      <c r="EM262" s="1"/>
      <c r="EN262" s="1"/>
      <c r="EO262" s="1"/>
      <c r="EP262" s="1"/>
      <c r="EQ262" s="1"/>
      <c r="ER262" s="1"/>
      <c r="ES262" s="1"/>
      <c r="ET262" s="1"/>
      <c r="WZB262" s="1"/>
      <c r="WZC262" s="1"/>
      <c r="WZD262" s="1"/>
      <c r="WZE262" s="1"/>
      <c r="WZF262" s="1"/>
      <c r="WZG262" s="1"/>
      <c r="WZH262" s="1"/>
      <c r="WZI262" s="1"/>
      <c r="WZJ262" s="1"/>
      <c r="WZK262" s="1"/>
      <c r="WZL262" s="1"/>
      <c r="WZM262" s="1"/>
      <c r="WZN262" s="1"/>
      <c r="WZO262" s="1"/>
      <c r="WZP262" s="1"/>
      <c r="WZQ262" s="1"/>
      <c r="WZR262" s="1"/>
      <c r="WZS262" s="1"/>
      <c r="WZT262" s="1"/>
      <c r="WZU262" s="1"/>
      <c r="WZV262" s="1"/>
      <c r="WZW262" s="1"/>
      <c r="WZX262" s="1"/>
      <c r="WZY262" s="1"/>
      <c r="WZZ262" s="1"/>
      <c r="XAA262" s="1"/>
      <c r="XAB262" s="1"/>
      <c r="XAC262" s="1"/>
      <c r="XAD262" s="1"/>
      <c r="XAE262" s="1"/>
      <c r="XAF262" s="1"/>
      <c r="XAG262" s="1"/>
      <c r="XAH262" s="1"/>
      <c r="XAI262" s="1"/>
      <c r="XAJ262" s="1"/>
      <c r="XAK262" s="1"/>
      <c r="XAL262" s="1"/>
      <c r="XAM262" s="1"/>
      <c r="XAN262" s="1"/>
      <c r="XAO262" s="1"/>
      <c r="XAP262" s="1"/>
      <c r="XAQ262" s="1"/>
      <c r="XAR262" s="1"/>
      <c r="XAS262" s="1"/>
      <c r="XAT262" s="1"/>
      <c r="XAU262" s="1"/>
      <c r="XAV262" s="1"/>
      <c r="XAW262" s="1"/>
      <c r="XAX262" s="1"/>
      <c r="XAY262" s="1"/>
      <c r="XAZ262" s="1"/>
      <c r="XBA262" s="1"/>
      <c r="XBB262" s="1"/>
      <c r="XBC262" s="1"/>
      <c r="XBD262" s="1"/>
      <c r="XBE262" s="1"/>
      <c r="XBF262" s="1"/>
      <c r="XBG262" s="1"/>
      <c r="XBH262" s="1"/>
      <c r="XBI262" s="1"/>
      <c r="XBJ262" s="1"/>
      <c r="XBK262" s="1"/>
      <c r="XBL262" s="1"/>
      <c r="XBM262" s="1"/>
      <c r="XBN262" s="1"/>
      <c r="XBO262" s="1"/>
      <c r="XBP262" s="1"/>
      <c r="XBQ262" s="1"/>
      <c r="XBR262" s="1"/>
      <c r="XBS262" s="1"/>
      <c r="XBT262" s="1"/>
      <c r="XBU262" s="1"/>
      <c r="XBV262" s="1"/>
      <c r="XBW262" s="1"/>
      <c r="XBX262" s="1"/>
      <c r="XBY262" s="1"/>
      <c r="XBZ262" s="1"/>
      <c r="XCA262" s="1"/>
      <c r="XCB262" s="1"/>
      <c r="XCC262" s="1"/>
      <c r="XCD262" s="1"/>
      <c r="XCE262" s="1"/>
      <c r="XCF262" s="1"/>
      <c r="XCG262" s="1"/>
      <c r="XCH262" s="1"/>
      <c r="XCI262" s="1"/>
      <c r="XCJ262" s="1"/>
      <c r="XCK262" s="1"/>
      <c r="XCL262" s="1"/>
      <c r="XCM262" s="1"/>
      <c r="XCN262" s="1"/>
      <c r="XCO262" s="1"/>
      <c r="XCP262" s="1"/>
      <c r="XCQ262" s="1"/>
      <c r="XCR262" s="1"/>
      <c r="XCS262" s="1"/>
      <c r="XCT262" s="1"/>
      <c r="XCU262" s="1"/>
      <c r="XCV262" s="1"/>
      <c r="XCW262" s="1"/>
      <c r="XCX262" s="1"/>
      <c r="XCY262" s="1"/>
      <c r="XCZ262" s="1"/>
      <c r="XDA262" s="1"/>
      <c r="XDB262" s="1"/>
      <c r="XDC262" s="1"/>
      <c r="XDD262" s="1"/>
      <c r="XDE262" s="1"/>
      <c r="XDF262" s="1"/>
      <c r="XDG262" s="1"/>
      <c r="XDH262" s="1"/>
      <c r="XDI262" s="1"/>
      <c r="XDJ262" s="1"/>
      <c r="XDK262" s="1"/>
      <c r="XDL262" s="1"/>
      <c r="XDM262" s="1"/>
      <c r="XDN262" s="1"/>
      <c r="XDO262" s="1"/>
      <c r="XDP262" s="1"/>
      <c r="XDQ262" s="1"/>
      <c r="XDR262" s="1"/>
      <c r="XDS262" s="1"/>
      <c r="XDT262" s="1"/>
      <c r="XDU262" s="1"/>
      <c r="XDV262" s="1"/>
      <c r="XDW262" s="1"/>
      <c r="XDX262" s="1"/>
      <c r="XDY262" s="1"/>
      <c r="XDZ262" s="1"/>
      <c r="XEA262" s="1"/>
      <c r="XEB262" s="1"/>
      <c r="XEC262" s="1"/>
      <c r="XED262" s="1"/>
      <c r="XEE262" s="1"/>
      <c r="XEF262" s="1"/>
      <c r="XEG262" s="1"/>
      <c r="XEH262" s="1"/>
      <c r="XEI262" s="1"/>
      <c r="XEJ262" s="1"/>
      <c r="XEK262" s="1"/>
      <c r="XEL262" s="1"/>
      <c r="XEM262" s="1"/>
      <c r="XEN262" s="1"/>
      <c r="XEO262" s="1"/>
      <c r="XEP262" s="1"/>
      <c r="XEQ262" s="1"/>
      <c r="XER262" s="1"/>
      <c r="XES262" s="1"/>
      <c r="XET262" s="1"/>
      <c r="XEU262" s="1"/>
      <c r="XEV262" s="1"/>
      <c r="XEW262" s="1"/>
      <c r="XEX262" s="1"/>
      <c r="XEY262" s="1"/>
      <c r="XEZ262" s="1"/>
      <c r="XFA262" s="1"/>
      <c r="XFB262" s="1"/>
      <c r="XFC262" s="1"/>
    </row>
    <row r="263" spans="1:150 16226:16383" s="2" customFormat="1" ht="20.25" customHeight="1" x14ac:dyDescent="0.25">
      <c r="A263" s="143">
        <f t="shared" si="27"/>
        <v>134</v>
      </c>
      <c r="B263" s="144"/>
      <c r="C263" s="62" t="s">
        <v>329</v>
      </c>
      <c r="D263" s="100">
        <v>632.87</v>
      </c>
      <c r="E263" s="93">
        <f t="shared" si="26"/>
        <v>6812.2126799999996</v>
      </c>
      <c r="F263" s="87" t="s">
        <v>92</v>
      </c>
      <c r="G263" s="87" t="s">
        <v>92</v>
      </c>
      <c r="H263" s="103">
        <v>45856</v>
      </c>
      <c r="I263" s="1"/>
      <c r="J263" s="1"/>
      <c r="K263" s="1"/>
      <c r="L263" s="1"/>
      <c r="M263" s="1"/>
      <c r="N263" s="1"/>
      <c r="O263" s="1"/>
      <c r="P263" s="1"/>
      <c r="Q263" s="1"/>
      <c r="R263" s="1"/>
      <c r="S263" s="1"/>
      <c r="T263" s="21" t="e">
        <f t="shared" ca="1" si="28"/>
        <v>#REF!</v>
      </c>
      <c r="U263" s="21" t="e">
        <f t="shared" ref="U263:V263" ca="1" si="30">U262+1</f>
        <v>#REF!</v>
      </c>
      <c r="V263" s="21" t="e">
        <f t="shared" ca="1" si="30"/>
        <v>#REF!</v>
      </c>
      <c r="W263" s="1"/>
      <c r="X263" s="1"/>
      <c r="Y263" s="1"/>
      <c r="Z263" s="1"/>
      <c r="AA263" s="1"/>
      <c r="AB263" s="1"/>
      <c r="AC263" s="1"/>
      <c r="AD263" s="1"/>
      <c r="AE263" s="1"/>
      <c r="AF263" s="1"/>
      <c r="AG263" s="1"/>
      <c r="AH263" s="1"/>
      <c r="AI263" s="1"/>
      <c r="AJ263" s="1"/>
      <c r="AK263" s="1"/>
      <c r="AL263" s="1"/>
      <c r="AM263" s="1"/>
      <c r="AN263" s="1"/>
      <c r="AO263" s="1"/>
      <c r="AP263" s="1"/>
      <c r="AQ263" s="1"/>
      <c r="AR263" s="1"/>
      <c r="AS263" s="1"/>
      <c r="AT263" s="1"/>
      <c r="AU263" s="1"/>
      <c r="AV263" s="1"/>
      <c r="AW263" s="1"/>
      <c r="AX263" s="1"/>
      <c r="AY263" s="1"/>
      <c r="AZ263" s="1"/>
      <c r="BA263" s="1"/>
      <c r="BB263" s="1"/>
      <c r="BC263" s="1"/>
      <c r="BD263" s="1"/>
      <c r="BE263" s="1"/>
      <c r="BF263" s="1"/>
      <c r="BG263" s="1"/>
      <c r="BH263" s="1"/>
      <c r="BI263" s="1"/>
      <c r="BJ263" s="1"/>
      <c r="BK263" s="1"/>
      <c r="BL263" s="1"/>
      <c r="BM263" s="1"/>
      <c r="BN263" s="1"/>
      <c r="BO263" s="1"/>
      <c r="BP263" s="1"/>
      <c r="BQ263" s="1"/>
      <c r="BR263" s="1"/>
      <c r="BS263" s="1"/>
      <c r="BT263" s="1"/>
      <c r="BU263" s="1"/>
      <c r="BV263" s="1"/>
      <c r="BW263" s="1"/>
      <c r="BX263" s="1"/>
      <c r="BY263" s="1"/>
      <c r="BZ263" s="1"/>
      <c r="CA263" s="1"/>
      <c r="CB263" s="1"/>
      <c r="CC263" s="1"/>
      <c r="CD263" s="1"/>
      <c r="CE263" s="1"/>
      <c r="CF263" s="1"/>
      <c r="CG263" s="1"/>
      <c r="CH263" s="1"/>
      <c r="CI263" s="1"/>
      <c r="CJ263" s="1"/>
      <c r="CK263" s="1"/>
      <c r="CL263" s="1"/>
      <c r="CM263" s="1"/>
      <c r="CN263" s="1"/>
      <c r="CO263" s="1"/>
      <c r="CP263" s="1"/>
      <c r="CQ263" s="1"/>
      <c r="CR263" s="1"/>
      <c r="CS263" s="1"/>
      <c r="CT263" s="1"/>
      <c r="CU263" s="1"/>
      <c r="CV263" s="1"/>
      <c r="CW263" s="1"/>
      <c r="CX263" s="1"/>
      <c r="CY263" s="1"/>
      <c r="CZ263" s="1"/>
      <c r="DA263" s="1"/>
      <c r="DB263" s="1"/>
      <c r="DC263" s="1"/>
      <c r="DD263" s="1"/>
      <c r="DE263" s="1"/>
      <c r="DF263" s="1"/>
      <c r="DG263" s="1"/>
      <c r="DH263" s="1"/>
      <c r="DI263" s="1"/>
      <c r="DJ263" s="1"/>
      <c r="DK263" s="1"/>
      <c r="DL263" s="1"/>
      <c r="DM263" s="1"/>
      <c r="DN263" s="1"/>
      <c r="DO263" s="1"/>
      <c r="DP263" s="1"/>
      <c r="DQ263" s="1"/>
      <c r="DR263" s="1"/>
      <c r="DS263" s="1"/>
      <c r="DT263" s="1"/>
      <c r="DU263" s="1"/>
      <c r="DV263" s="1"/>
      <c r="DW263" s="1"/>
      <c r="DX263" s="1"/>
      <c r="DY263" s="1"/>
      <c r="DZ263" s="1"/>
      <c r="EA263" s="1"/>
      <c r="EB263" s="1"/>
      <c r="EC263" s="1"/>
      <c r="ED263" s="1"/>
      <c r="EE263" s="1"/>
      <c r="EF263" s="1"/>
      <c r="EG263" s="1"/>
      <c r="EH263" s="1"/>
      <c r="EI263" s="1"/>
      <c r="EJ263" s="1"/>
      <c r="EK263" s="1"/>
      <c r="EL263" s="1"/>
      <c r="EM263" s="1"/>
      <c r="EN263" s="1"/>
      <c r="EO263" s="1"/>
      <c r="EP263" s="1"/>
      <c r="EQ263" s="1"/>
      <c r="ER263" s="1"/>
      <c r="ES263" s="1"/>
      <c r="ET263" s="1"/>
      <c r="WZB263" s="1"/>
      <c r="WZC263" s="1"/>
      <c r="WZD263" s="1"/>
      <c r="WZE263" s="1"/>
      <c r="WZF263" s="1"/>
      <c r="WZG263" s="1"/>
      <c r="WZH263" s="1"/>
      <c r="WZI263" s="1"/>
      <c r="WZJ263" s="1"/>
      <c r="WZK263" s="1"/>
      <c r="WZL263" s="1"/>
      <c r="WZM263" s="1"/>
      <c r="WZN263" s="1"/>
      <c r="WZO263" s="1"/>
      <c r="WZP263" s="1"/>
      <c r="WZQ263" s="1"/>
      <c r="WZR263" s="1"/>
      <c r="WZS263" s="1"/>
      <c r="WZT263" s="1"/>
      <c r="WZU263" s="1"/>
      <c r="WZV263" s="1"/>
      <c r="WZW263" s="1"/>
      <c r="WZX263" s="1"/>
      <c r="WZY263" s="1"/>
      <c r="WZZ263" s="1"/>
      <c r="XAA263" s="1"/>
      <c r="XAB263" s="1"/>
      <c r="XAC263" s="1"/>
      <c r="XAD263" s="1"/>
      <c r="XAE263" s="1"/>
      <c r="XAF263" s="1"/>
      <c r="XAG263" s="1"/>
      <c r="XAH263" s="1"/>
      <c r="XAI263" s="1"/>
      <c r="XAJ263" s="1"/>
      <c r="XAK263" s="1"/>
      <c r="XAL263" s="1"/>
      <c r="XAM263" s="1"/>
      <c r="XAN263" s="1"/>
      <c r="XAO263" s="1"/>
      <c r="XAP263" s="1"/>
      <c r="XAQ263" s="1"/>
      <c r="XAR263" s="1"/>
      <c r="XAS263" s="1"/>
      <c r="XAT263" s="1"/>
      <c r="XAU263" s="1"/>
      <c r="XAV263" s="1"/>
      <c r="XAW263" s="1"/>
      <c r="XAX263" s="1"/>
      <c r="XAY263" s="1"/>
      <c r="XAZ263" s="1"/>
      <c r="XBA263" s="1"/>
      <c r="XBB263" s="1"/>
      <c r="XBC263" s="1"/>
      <c r="XBD263" s="1"/>
      <c r="XBE263" s="1"/>
      <c r="XBF263" s="1"/>
      <c r="XBG263" s="1"/>
      <c r="XBH263" s="1"/>
      <c r="XBI263" s="1"/>
      <c r="XBJ263" s="1"/>
      <c r="XBK263" s="1"/>
      <c r="XBL263" s="1"/>
      <c r="XBM263" s="1"/>
      <c r="XBN263" s="1"/>
      <c r="XBO263" s="1"/>
      <c r="XBP263" s="1"/>
      <c r="XBQ263" s="1"/>
      <c r="XBR263" s="1"/>
      <c r="XBS263" s="1"/>
      <c r="XBT263" s="1"/>
      <c r="XBU263" s="1"/>
      <c r="XBV263" s="1"/>
      <c r="XBW263" s="1"/>
      <c r="XBX263" s="1"/>
      <c r="XBY263" s="1"/>
      <c r="XBZ263" s="1"/>
      <c r="XCA263" s="1"/>
      <c r="XCB263" s="1"/>
      <c r="XCC263" s="1"/>
      <c r="XCD263" s="1"/>
      <c r="XCE263" s="1"/>
      <c r="XCF263" s="1"/>
      <c r="XCG263" s="1"/>
      <c r="XCH263" s="1"/>
      <c r="XCI263" s="1"/>
      <c r="XCJ263" s="1"/>
      <c r="XCK263" s="1"/>
      <c r="XCL263" s="1"/>
      <c r="XCM263" s="1"/>
      <c r="XCN263" s="1"/>
      <c r="XCO263" s="1"/>
      <c r="XCP263" s="1"/>
      <c r="XCQ263" s="1"/>
      <c r="XCR263" s="1"/>
      <c r="XCS263" s="1"/>
      <c r="XCT263" s="1"/>
      <c r="XCU263" s="1"/>
      <c r="XCV263" s="1"/>
      <c r="XCW263" s="1"/>
      <c r="XCX263" s="1"/>
      <c r="XCY263" s="1"/>
      <c r="XCZ263" s="1"/>
      <c r="XDA263" s="1"/>
      <c r="XDB263" s="1"/>
      <c r="XDC263" s="1"/>
      <c r="XDD263" s="1"/>
      <c r="XDE263" s="1"/>
      <c r="XDF263" s="1"/>
      <c r="XDG263" s="1"/>
      <c r="XDH263" s="1"/>
      <c r="XDI263" s="1"/>
      <c r="XDJ263" s="1"/>
      <c r="XDK263" s="1"/>
      <c r="XDL263" s="1"/>
      <c r="XDM263" s="1"/>
      <c r="XDN263" s="1"/>
      <c r="XDO263" s="1"/>
      <c r="XDP263" s="1"/>
      <c r="XDQ263" s="1"/>
      <c r="XDR263" s="1"/>
      <c r="XDS263" s="1"/>
      <c r="XDT263" s="1"/>
      <c r="XDU263" s="1"/>
      <c r="XDV263" s="1"/>
      <c r="XDW263" s="1"/>
      <c r="XDX263" s="1"/>
      <c r="XDY263" s="1"/>
      <c r="XDZ263" s="1"/>
      <c r="XEA263" s="1"/>
      <c r="XEB263" s="1"/>
      <c r="XEC263" s="1"/>
      <c r="XED263" s="1"/>
      <c r="XEE263" s="1"/>
      <c r="XEF263" s="1"/>
      <c r="XEG263" s="1"/>
      <c r="XEH263" s="1"/>
      <c r="XEI263" s="1"/>
      <c r="XEJ263" s="1"/>
      <c r="XEK263" s="1"/>
      <c r="XEL263" s="1"/>
      <c r="XEM263" s="1"/>
      <c r="XEN263" s="1"/>
      <c r="XEO263" s="1"/>
      <c r="XEP263" s="1"/>
      <c r="XEQ263" s="1"/>
      <c r="XER263" s="1"/>
      <c r="XES263" s="1"/>
      <c r="XET263" s="1"/>
      <c r="XEU263" s="1"/>
      <c r="XEV263" s="1"/>
      <c r="XEW263" s="1"/>
      <c r="XEX263" s="1"/>
      <c r="XEY263" s="1"/>
      <c r="XEZ263" s="1"/>
      <c r="XFA263" s="1"/>
      <c r="XFB263" s="1"/>
      <c r="XFC263" s="1"/>
    </row>
    <row r="264" spans="1:150 16226:16383" s="2" customFormat="1" ht="20.25" customHeight="1" x14ac:dyDescent="0.25">
      <c r="A264" s="143">
        <f t="shared" si="27"/>
        <v>135</v>
      </c>
      <c r="B264" s="144"/>
      <c r="C264" s="62" t="s">
        <v>329</v>
      </c>
      <c r="D264" s="100">
        <v>633.92999999999995</v>
      </c>
      <c r="E264" s="93">
        <f t="shared" si="26"/>
        <v>6823.622519999999</v>
      </c>
      <c r="F264" s="87" t="s">
        <v>92</v>
      </c>
      <c r="G264" s="87" t="s">
        <v>92</v>
      </c>
      <c r="H264" s="103">
        <v>45856</v>
      </c>
      <c r="I264" s="1"/>
      <c r="J264" s="1"/>
      <c r="K264" s="1"/>
      <c r="L264" s="1"/>
      <c r="M264" s="1"/>
      <c r="N264" s="1"/>
      <c r="O264" s="1"/>
      <c r="P264" s="1"/>
      <c r="Q264" s="1"/>
      <c r="R264" s="1"/>
      <c r="S264" s="1"/>
      <c r="T264" s="21" t="e">
        <f t="shared" ca="1" si="28"/>
        <v>#REF!</v>
      </c>
      <c r="U264" s="21" t="e">
        <f t="shared" ref="U264:V264" ca="1" si="31">U263+1</f>
        <v>#REF!</v>
      </c>
      <c r="V264" s="21" t="e">
        <f t="shared" ca="1" si="31"/>
        <v>#REF!</v>
      </c>
      <c r="W264" s="1"/>
      <c r="X264" s="1"/>
      <c r="Y264" s="1"/>
      <c r="Z264" s="1"/>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c r="BC264" s="1"/>
      <c r="BD264" s="1"/>
      <c r="BE264" s="1"/>
      <c r="BF264" s="1"/>
      <c r="BG264" s="1"/>
      <c r="BH264" s="1"/>
      <c r="BI264" s="1"/>
      <c r="BJ264" s="1"/>
      <c r="BK264" s="1"/>
      <c r="BL264" s="1"/>
      <c r="BM264" s="1"/>
      <c r="BN264" s="1"/>
      <c r="BO264" s="1"/>
      <c r="BP264" s="1"/>
      <c r="BQ264" s="1"/>
      <c r="BR264" s="1"/>
      <c r="BS264" s="1"/>
      <c r="BT264" s="1"/>
      <c r="BU264" s="1"/>
      <c r="BV264" s="1"/>
      <c r="BW264" s="1"/>
      <c r="BX264" s="1"/>
      <c r="BY264" s="1"/>
      <c r="BZ264" s="1"/>
      <c r="CA264" s="1"/>
      <c r="CB264" s="1"/>
      <c r="CC264" s="1"/>
      <c r="CD264" s="1"/>
      <c r="CE264" s="1"/>
      <c r="CF264" s="1"/>
      <c r="CG264" s="1"/>
      <c r="CH264" s="1"/>
      <c r="CI264" s="1"/>
      <c r="CJ264" s="1"/>
      <c r="CK264" s="1"/>
      <c r="CL264" s="1"/>
      <c r="CM264" s="1"/>
      <c r="CN264" s="1"/>
      <c r="CO264" s="1"/>
      <c r="CP264" s="1"/>
      <c r="CQ264" s="1"/>
      <c r="CR264" s="1"/>
      <c r="CS264" s="1"/>
      <c r="CT264" s="1"/>
      <c r="CU264" s="1"/>
      <c r="CV264" s="1"/>
      <c r="CW264" s="1"/>
      <c r="CX264" s="1"/>
      <c r="CY264" s="1"/>
      <c r="CZ264" s="1"/>
      <c r="DA264" s="1"/>
      <c r="DB264" s="1"/>
      <c r="DC264" s="1"/>
      <c r="DD264" s="1"/>
      <c r="DE264" s="1"/>
      <c r="DF264" s="1"/>
      <c r="DG264" s="1"/>
      <c r="DH264" s="1"/>
      <c r="DI264" s="1"/>
      <c r="DJ264" s="1"/>
      <c r="DK264" s="1"/>
      <c r="DL264" s="1"/>
      <c r="DM264" s="1"/>
      <c r="DN264" s="1"/>
      <c r="DO264" s="1"/>
      <c r="DP264" s="1"/>
      <c r="DQ264" s="1"/>
      <c r="DR264" s="1"/>
      <c r="DS264" s="1"/>
      <c r="DT264" s="1"/>
      <c r="DU264" s="1"/>
      <c r="DV264" s="1"/>
      <c r="DW264" s="1"/>
      <c r="DX264" s="1"/>
      <c r="DY264" s="1"/>
      <c r="DZ264" s="1"/>
      <c r="EA264" s="1"/>
      <c r="EB264" s="1"/>
      <c r="EC264" s="1"/>
      <c r="ED264" s="1"/>
      <c r="EE264" s="1"/>
      <c r="EF264" s="1"/>
      <c r="EG264" s="1"/>
      <c r="EH264" s="1"/>
      <c r="EI264" s="1"/>
      <c r="EJ264" s="1"/>
      <c r="EK264" s="1"/>
      <c r="EL264" s="1"/>
      <c r="EM264" s="1"/>
      <c r="EN264" s="1"/>
      <c r="EO264" s="1"/>
      <c r="EP264" s="1"/>
      <c r="EQ264" s="1"/>
      <c r="ER264" s="1"/>
      <c r="ES264" s="1"/>
      <c r="ET264" s="1"/>
      <c r="WZB264" s="1"/>
      <c r="WZC264" s="1"/>
      <c r="WZD264" s="1"/>
      <c r="WZE264" s="1"/>
      <c r="WZF264" s="1"/>
      <c r="WZG264" s="1"/>
      <c r="WZH264" s="1"/>
      <c r="WZI264" s="1"/>
      <c r="WZJ264" s="1"/>
      <c r="WZK264" s="1"/>
      <c r="WZL264" s="1"/>
      <c r="WZM264" s="1"/>
      <c r="WZN264" s="1"/>
      <c r="WZO264" s="1"/>
      <c r="WZP264" s="1"/>
      <c r="WZQ264" s="1"/>
      <c r="WZR264" s="1"/>
      <c r="WZS264" s="1"/>
      <c r="WZT264" s="1"/>
      <c r="WZU264" s="1"/>
      <c r="WZV264" s="1"/>
      <c r="WZW264" s="1"/>
      <c r="WZX264" s="1"/>
      <c r="WZY264" s="1"/>
      <c r="WZZ264" s="1"/>
      <c r="XAA264" s="1"/>
      <c r="XAB264" s="1"/>
      <c r="XAC264" s="1"/>
      <c r="XAD264" s="1"/>
      <c r="XAE264" s="1"/>
      <c r="XAF264" s="1"/>
      <c r="XAG264" s="1"/>
      <c r="XAH264" s="1"/>
      <c r="XAI264" s="1"/>
      <c r="XAJ264" s="1"/>
      <c r="XAK264" s="1"/>
      <c r="XAL264" s="1"/>
      <c r="XAM264" s="1"/>
      <c r="XAN264" s="1"/>
      <c r="XAO264" s="1"/>
      <c r="XAP264" s="1"/>
      <c r="XAQ264" s="1"/>
      <c r="XAR264" s="1"/>
      <c r="XAS264" s="1"/>
      <c r="XAT264" s="1"/>
      <c r="XAU264" s="1"/>
      <c r="XAV264" s="1"/>
      <c r="XAW264" s="1"/>
      <c r="XAX264" s="1"/>
      <c r="XAY264" s="1"/>
      <c r="XAZ264" s="1"/>
      <c r="XBA264" s="1"/>
      <c r="XBB264" s="1"/>
      <c r="XBC264" s="1"/>
      <c r="XBD264" s="1"/>
      <c r="XBE264" s="1"/>
      <c r="XBF264" s="1"/>
      <c r="XBG264" s="1"/>
      <c r="XBH264" s="1"/>
      <c r="XBI264" s="1"/>
      <c r="XBJ264" s="1"/>
      <c r="XBK264" s="1"/>
      <c r="XBL264" s="1"/>
      <c r="XBM264" s="1"/>
      <c r="XBN264" s="1"/>
      <c r="XBO264" s="1"/>
      <c r="XBP264" s="1"/>
      <c r="XBQ264" s="1"/>
      <c r="XBR264" s="1"/>
      <c r="XBS264" s="1"/>
      <c r="XBT264" s="1"/>
      <c r="XBU264" s="1"/>
      <c r="XBV264" s="1"/>
      <c r="XBW264" s="1"/>
      <c r="XBX264" s="1"/>
      <c r="XBY264" s="1"/>
      <c r="XBZ264" s="1"/>
      <c r="XCA264" s="1"/>
      <c r="XCB264" s="1"/>
      <c r="XCC264" s="1"/>
      <c r="XCD264" s="1"/>
      <c r="XCE264" s="1"/>
      <c r="XCF264" s="1"/>
      <c r="XCG264" s="1"/>
      <c r="XCH264" s="1"/>
      <c r="XCI264" s="1"/>
      <c r="XCJ264" s="1"/>
      <c r="XCK264" s="1"/>
      <c r="XCL264" s="1"/>
      <c r="XCM264" s="1"/>
      <c r="XCN264" s="1"/>
      <c r="XCO264" s="1"/>
      <c r="XCP264" s="1"/>
      <c r="XCQ264" s="1"/>
      <c r="XCR264" s="1"/>
      <c r="XCS264" s="1"/>
      <c r="XCT264" s="1"/>
      <c r="XCU264" s="1"/>
      <c r="XCV264" s="1"/>
      <c r="XCW264" s="1"/>
      <c r="XCX264" s="1"/>
      <c r="XCY264" s="1"/>
      <c r="XCZ264" s="1"/>
      <c r="XDA264" s="1"/>
      <c r="XDB264" s="1"/>
      <c r="XDC264" s="1"/>
      <c r="XDD264" s="1"/>
      <c r="XDE264" s="1"/>
      <c r="XDF264" s="1"/>
      <c r="XDG264" s="1"/>
      <c r="XDH264" s="1"/>
      <c r="XDI264" s="1"/>
      <c r="XDJ264" s="1"/>
      <c r="XDK264" s="1"/>
      <c r="XDL264" s="1"/>
      <c r="XDM264" s="1"/>
      <c r="XDN264" s="1"/>
      <c r="XDO264" s="1"/>
      <c r="XDP264" s="1"/>
      <c r="XDQ264" s="1"/>
      <c r="XDR264" s="1"/>
      <c r="XDS264" s="1"/>
      <c r="XDT264" s="1"/>
      <c r="XDU264" s="1"/>
      <c r="XDV264" s="1"/>
      <c r="XDW264" s="1"/>
      <c r="XDX264" s="1"/>
      <c r="XDY264" s="1"/>
      <c r="XDZ264" s="1"/>
      <c r="XEA264" s="1"/>
      <c r="XEB264" s="1"/>
      <c r="XEC264" s="1"/>
      <c r="XED264" s="1"/>
      <c r="XEE264" s="1"/>
      <c r="XEF264" s="1"/>
      <c r="XEG264" s="1"/>
      <c r="XEH264" s="1"/>
      <c r="XEI264" s="1"/>
      <c r="XEJ264" s="1"/>
      <c r="XEK264" s="1"/>
      <c r="XEL264" s="1"/>
      <c r="XEM264" s="1"/>
      <c r="XEN264" s="1"/>
      <c r="XEO264" s="1"/>
      <c r="XEP264" s="1"/>
      <c r="XEQ264" s="1"/>
      <c r="XER264" s="1"/>
      <c r="XES264" s="1"/>
      <c r="XET264" s="1"/>
      <c r="XEU264" s="1"/>
      <c r="XEV264" s="1"/>
      <c r="XEW264" s="1"/>
      <c r="XEX264" s="1"/>
      <c r="XEY264" s="1"/>
      <c r="XEZ264" s="1"/>
      <c r="XFA264" s="1"/>
      <c r="XFB264" s="1"/>
      <c r="XFC264" s="1"/>
    </row>
    <row r="265" spans="1:150 16226:16383" s="2" customFormat="1" ht="20.25" customHeight="1" x14ac:dyDescent="0.25">
      <c r="A265" s="143">
        <f t="shared" si="27"/>
        <v>136</v>
      </c>
      <c r="B265" s="144"/>
      <c r="C265" s="62" t="s">
        <v>329</v>
      </c>
      <c r="D265" s="100">
        <v>634.96</v>
      </c>
      <c r="E265" s="93">
        <f t="shared" si="26"/>
        <v>6834.7094399999996</v>
      </c>
      <c r="F265" s="87" t="s">
        <v>92</v>
      </c>
      <c r="G265" s="87" t="s">
        <v>92</v>
      </c>
      <c r="H265" s="103">
        <v>45856</v>
      </c>
      <c r="I265" s="1"/>
      <c r="J265" s="1"/>
      <c r="K265" s="1"/>
      <c r="L265" s="1"/>
      <c r="M265" s="1"/>
      <c r="N265" s="1"/>
      <c r="O265" s="1"/>
      <c r="P265" s="1"/>
      <c r="Q265" s="1"/>
      <c r="R265" s="1"/>
      <c r="S265" s="1"/>
      <c r="T265" s="21" t="e">
        <f t="shared" ca="1" si="28"/>
        <v>#REF!</v>
      </c>
      <c r="U265" s="21" t="e">
        <f t="shared" ref="U265:V265" ca="1" si="32">U264+1</f>
        <v>#REF!</v>
      </c>
      <c r="V265" s="21" t="e">
        <f t="shared" ca="1" si="32"/>
        <v>#REF!</v>
      </c>
      <c r="W265" s="1"/>
      <c r="X265" s="1"/>
      <c r="Y265" s="1"/>
      <c r="Z265" s="1"/>
      <c r="AA265" s="1"/>
      <c r="AB265" s="1"/>
      <c r="AC265" s="1"/>
      <c r="AD265" s="1"/>
      <c r="AE265" s="1"/>
      <c r="AF265" s="1"/>
      <c r="AG265" s="1"/>
      <c r="AH265" s="1"/>
      <c r="AI265" s="1"/>
      <c r="AJ265" s="1"/>
      <c r="AK265" s="1"/>
      <c r="AL265" s="1"/>
      <c r="AM265" s="1"/>
      <c r="AN265" s="1"/>
      <c r="AO265" s="1"/>
      <c r="AP265" s="1"/>
      <c r="AQ265" s="1"/>
      <c r="AR265" s="1"/>
      <c r="AS265" s="1"/>
      <c r="AT265" s="1"/>
      <c r="AU265" s="1"/>
      <c r="AV265" s="1"/>
      <c r="AW265" s="1"/>
      <c r="AX265" s="1"/>
      <c r="AY265" s="1"/>
      <c r="AZ265" s="1"/>
      <c r="BA265" s="1"/>
      <c r="BB265" s="1"/>
      <c r="BC265" s="1"/>
      <c r="BD265" s="1"/>
      <c r="BE265" s="1"/>
      <c r="BF265" s="1"/>
      <c r="BG265" s="1"/>
      <c r="BH265" s="1"/>
      <c r="BI265" s="1"/>
      <c r="BJ265" s="1"/>
      <c r="BK265" s="1"/>
      <c r="BL265" s="1"/>
      <c r="BM265" s="1"/>
      <c r="BN265" s="1"/>
      <c r="BO265" s="1"/>
      <c r="BP265" s="1"/>
      <c r="BQ265" s="1"/>
      <c r="BR265" s="1"/>
      <c r="BS265" s="1"/>
      <c r="BT265" s="1"/>
      <c r="BU265" s="1"/>
      <c r="BV265" s="1"/>
      <c r="BW265" s="1"/>
      <c r="BX265" s="1"/>
      <c r="BY265" s="1"/>
      <c r="BZ265" s="1"/>
      <c r="CA265" s="1"/>
      <c r="CB265" s="1"/>
      <c r="CC265" s="1"/>
      <c r="CD265" s="1"/>
      <c r="CE265" s="1"/>
      <c r="CF265" s="1"/>
      <c r="CG265" s="1"/>
      <c r="CH265" s="1"/>
      <c r="CI265" s="1"/>
      <c r="CJ265" s="1"/>
      <c r="CK265" s="1"/>
      <c r="CL265" s="1"/>
      <c r="CM265" s="1"/>
      <c r="CN265" s="1"/>
      <c r="CO265" s="1"/>
      <c r="CP265" s="1"/>
      <c r="CQ265" s="1"/>
      <c r="CR265" s="1"/>
      <c r="CS265" s="1"/>
      <c r="CT265" s="1"/>
      <c r="CU265" s="1"/>
      <c r="CV265" s="1"/>
      <c r="CW265" s="1"/>
      <c r="CX265" s="1"/>
      <c r="CY265" s="1"/>
      <c r="CZ265" s="1"/>
      <c r="DA265" s="1"/>
      <c r="DB265" s="1"/>
      <c r="DC265" s="1"/>
      <c r="DD265" s="1"/>
      <c r="DE265" s="1"/>
      <c r="DF265" s="1"/>
      <c r="DG265" s="1"/>
      <c r="DH265" s="1"/>
      <c r="DI265" s="1"/>
      <c r="DJ265" s="1"/>
      <c r="DK265" s="1"/>
      <c r="DL265" s="1"/>
      <c r="DM265" s="1"/>
      <c r="DN265" s="1"/>
      <c r="DO265" s="1"/>
      <c r="DP265" s="1"/>
      <c r="DQ265" s="1"/>
      <c r="DR265" s="1"/>
      <c r="DS265" s="1"/>
      <c r="DT265" s="1"/>
      <c r="DU265" s="1"/>
      <c r="DV265" s="1"/>
      <c r="DW265" s="1"/>
      <c r="DX265" s="1"/>
      <c r="DY265" s="1"/>
      <c r="DZ265" s="1"/>
      <c r="EA265" s="1"/>
      <c r="EB265" s="1"/>
      <c r="EC265" s="1"/>
      <c r="ED265" s="1"/>
      <c r="EE265" s="1"/>
      <c r="EF265" s="1"/>
      <c r="EG265" s="1"/>
      <c r="EH265" s="1"/>
      <c r="EI265" s="1"/>
      <c r="EJ265" s="1"/>
      <c r="EK265" s="1"/>
      <c r="EL265" s="1"/>
      <c r="EM265" s="1"/>
      <c r="EN265" s="1"/>
      <c r="EO265" s="1"/>
      <c r="EP265" s="1"/>
      <c r="EQ265" s="1"/>
      <c r="ER265" s="1"/>
      <c r="ES265" s="1"/>
      <c r="ET265" s="1"/>
      <c r="WZB265" s="1"/>
      <c r="WZC265" s="1"/>
      <c r="WZD265" s="1"/>
      <c r="WZE265" s="1"/>
      <c r="WZF265" s="1"/>
      <c r="WZG265" s="1"/>
      <c r="WZH265" s="1"/>
      <c r="WZI265" s="1"/>
      <c r="WZJ265" s="1"/>
      <c r="WZK265" s="1"/>
      <c r="WZL265" s="1"/>
      <c r="WZM265" s="1"/>
      <c r="WZN265" s="1"/>
      <c r="WZO265" s="1"/>
      <c r="WZP265" s="1"/>
      <c r="WZQ265" s="1"/>
      <c r="WZR265" s="1"/>
      <c r="WZS265" s="1"/>
      <c r="WZT265" s="1"/>
      <c r="WZU265" s="1"/>
      <c r="WZV265" s="1"/>
      <c r="WZW265" s="1"/>
      <c r="WZX265" s="1"/>
      <c r="WZY265" s="1"/>
      <c r="WZZ265" s="1"/>
      <c r="XAA265" s="1"/>
      <c r="XAB265" s="1"/>
      <c r="XAC265" s="1"/>
      <c r="XAD265" s="1"/>
      <c r="XAE265" s="1"/>
      <c r="XAF265" s="1"/>
      <c r="XAG265" s="1"/>
      <c r="XAH265" s="1"/>
      <c r="XAI265" s="1"/>
      <c r="XAJ265" s="1"/>
      <c r="XAK265" s="1"/>
      <c r="XAL265" s="1"/>
      <c r="XAM265" s="1"/>
      <c r="XAN265" s="1"/>
      <c r="XAO265" s="1"/>
      <c r="XAP265" s="1"/>
      <c r="XAQ265" s="1"/>
      <c r="XAR265" s="1"/>
      <c r="XAS265" s="1"/>
      <c r="XAT265" s="1"/>
      <c r="XAU265" s="1"/>
      <c r="XAV265" s="1"/>
      <c r="XAW265" s="1"/>
      <c r="XAX265" s="1"/>
      <c r="XAY265" s="1"/>
      <c r="XAZ265" s="1"/>
      <c r="XBA265" s="1"/>
      <c r="XBB265" s="1"/>
      <c r="XBC265" s="1"/>
      <c r="XBD265" s="1"/>
      <c r="XBE265" s="1"/>
      <c r="XBF265" s="1"/>
      <c r="XBG265" s="1"/>
      <c r="XBH265" s="1"/>
      <c r="XBI265" s="1"/>
      <c r="XBJ265" s="1"/>
      <c r="XBK265" s="1"/>
      <c r="XBL265" s="1"/>
      <c r="XBM265" s="1"/>
      <c r="XBN265" s="1"/>
      <c r="XBO265" s="1"/>
      <c r="XBP265" s="1"/>
      <c r="XBQ265" s="1"/>
      <c r="XBR265" s="1"/>
      <c r="XBS265" s="1"/>
      <c r="XBT265" s="1"/>
      <c r="XBU265" s="1"/>
      <c r="XBV265" s="1"/>
      <c r="XBW265" s="1"/>
      <c r="XBX265" s="1"/>
      <c r="XBY265" s="1"/>
      <c r="XBZ265" s="1"/>
      <c r="XCA265" s="1"/>
      <c r="XCB265" s="1"/>
      <c r="XCC265" s="1"/>
      <c r="XCD265" s="1"/>
      <c r="XCE265" s="1"/>
      <c r="XCF265" s="1"/>
      <c r="XCG265" s="1"/>
      <c r="XCH265" s="1"/>
      <c r="XCI265" s="1"/>
      <c r="XCJ265" s="1"/>
      <c r="XCK265" s="1"/>
      <c r="XCL265" s="1"/>
      <c r="XCM265" s="1"/>
      <c r="XCN265" s="1"/>
      <c r="XCO265" s="1"/>
      <c r="XCP265" s="1"/>
      <c r="XCQ265" s="1"/>
      <c r="XCR265" s="1"/>
      <c r="XCS265" s="1"/>
      <c r="XCT265" s="1"/>
      <c r="XCU265" s="1"/>
      <c r="XCV265" s="1"/>
      <c r="XCW265" s="1"/>
      <c r="XCX265" s="1"/>
      <c r="XCY265" s="1"/>
      <c r="XCZ265" s="1"/>
      <c r="XDA265" s="1"/>
      <c r="XDB265" s="1"/>
      <c r="XDC265" s="1"/>
      <c r="XDD265" s="1"/>
      <c r="XDE265" s="1"/>
      <c r="XDF265" s="1"/>
      <c r="XDG265" s="1"/>
      <c r="XDH265" s="1"/>
      <c r="XDI265" s="1"/>
      <c r="XDJ265" s="1"/>
      <c r="XDK265" s="1"/>
      <c r="XDL265" s="1"/>
      <c r="XDM265" s="1"/>
      <c r="XDN265" s="1"/>
      <c r="XDO265" s="1"/>
      <c r="XDP265" s="1"/>
      <c r="XDQ265" s="1"/>
      <c r="XDR265" s="1"/>
      <c r="XDS265" s="1"/>
      <c r="XDT265" s="1"/>
      <c r="XDU265" s="1"/>
      <c r="XDV265" s="1"/>
      <c r="XDW265" s="1"/>
      <c r="XDX265" s="1"/>
      <c r="XDY265" s="1"/>
      <c r="XDZ265" s="1"/>
      <c r="XEA265" s="1"/>
      <c r="XEB265" s="1"/>
      <c r="XEC265" s="1"/>
      <c r="XED265" s="1"/>
      <c r="XEE265" s="1"/>
      <c r="XEF265" s="1"/>
      <c r="XEG265" s="1"/>
      <c r="XEH265" s="1"/>
      <c r="XEI265" s="1"/>
      <c r="XEJ265" s="1"/>
      <c r="XEK265" s="1"/>
      <c r="XEL265" s="1"/>
      <c r="XEM265" s="1"/>
      <c r="XEN265" s="1"/>
      <c r="XEO265" s="1"/>
      <c r="XEP265" s="1"/>
      <c r="XEQ265" s="1"/>
      <c r="XER265" s="1"/>
      <c r="XES265" s="1"/>
      <c r="XET265" s="1"/>
      <c r="XEU265" s="1"/>
      <c r="XEV265" s="1"/>
      <c r="XEW265" s="1"/>
      <c r="XEX265" s="1"/>
      <c r="XEY265" s="1"/>
      <c r="XEZ265" s="1"/>
      <c r="XFA265" s="1"/>
      <c r="XFB265" s="1"/>
      <c r="XFC265" s="1"/>
    </row>
    <row r="266" spans="1:150 16226:16383" s="2" customFormat="1" ht="20.25" customHeight="1" x14ac:dyDescent="0.25">
      <c r="A266" s="143">
        <f t="shared" si="27"/>
        <v>137</v>
      </c>
      <c r="B266" s="144"/>
      <c r="C266" s="62" t="s">
        <v>329</v>
      </c>
      <c r="D266" s="100">
        <v>635.99</v>
      </c>
      <c r="E266" s="93">
        <f t="shared" si="26"/>
        <v>6845.7963599999994</v>
      </c>
      <c r="F266" s="87" t="s">
        <v>92</v>
      </c>
      <c r="G266" s="87" t="s">
        <v>92</v>
      </c>
      <c r="H266" s="103">
        <v>45856</v>
      </c>
      <c r="I266" s="1"/>
      <c r="J266" s="1"/>
      <c r="K266" s="1"/>
      <c r="L266" s="1"/>
      <c r="M266" s="1"/>
      <c r="N266" s="1"/>
      <c r="O266" s="1"/>
      <c r="P266" s="1"/>
      <c r="Q266" s="1"/>
      <c r="R266" s="1"/>
      <c r="S266" s="1"/>
      <c r="T266" s="21" t="e">
        <f t="shared" ca="1" si="28"/>
        <v>#REF!</v>
      </c>
      <c r="U266" s="21" t="e">
        <f t="shared" ref="U266:V266" ca="1" si="33">U265+1</f>
        <v>#REF!</v>
      </c>
      <c r="V266" s="21" t="e">
        <f t="shared" ca="1" si="33"/>
        <v>#REF!</v>
      </c>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c r="BC266" s="1"/>
      <c r="BD266" s="1"/>
      <c r="BE266" s="1"/>
      <c r="BF266" s="1"/>
      <c r="BG266" s="1"/>
      <c r="BH266" s="1"/>
      <c r="BI266" s="1"/>
      <c r="BJ266" s="1"/>
      <c r="BK266" s="1"/>
      <c r="BL266" s="1"/>
      <c r="BM266" s="1"/>
      <c r="BN266" s="1"/>
      <c r="BO266" s="1"/>
      <c r="BP266" s="1"/>
      <c r="BQ266" s="1"/>
      <c r="BR266" s="1"/>
      <c r="BS266" s="1"/>
      <c r="BT266" s="1"/>
      <c r="BU266" s="1"/>
      <c r="BV266" s="1"/>
      <c r="BW266" s="1"/>
      <c r="BX266" s="1"/>
      <c r="BY266" s="1"/>
      <c r="BZ266" s="1"/>
      <c r="CA266" s="1"/>
      <c r="CB266" s="1"/>
      <c r="CC266" s="1"/>
      <c r="CD266" s="1"/>
      <c r="CE266" s="1"/>
      <c r="CF266" s="1"/>
      <c r="CG266" s="1"/>
      <c r="CH266" s="1"/>
      <c r="CI266" s="1"/>
      <c r="CJ266" s="1"/>
      <c r="CK266" s="1"/>
      <c r="CL266" s="1"/>
      <c r="CM266" s="1"/>
      <c r="CN266" s="1"/>
      <c r="CO266" s="1"/>
      <c r="CP266" s="1"/>
      <c r="CQ266" s="1"/>
      <c r="CR266" s="1"/>
      <c r="CS266" s="1"/>
      <c r="CT266" s="1"/>
      <c r="CU266" s="1"/>
      <c r="CV266" s="1"/>
      <c r="CW266" s="1"/>
      <c r="CX266" s="1"/>
      <c r="CY266" s="1"/>
      <c r="CZ266" s="1"/>
      <c r="DA266" s="1"/>
      <c r="DB266" s="1"/>
      <c r="DC266" s="1"/>
      <c r="DD266" s="1"/>
      <c r="DE266" s="1"/>
      <c r="DF266" s="1"/>
      <c r="DG266" s="1"/>
      <c r="DH266" s="1"/>
      <c r="DI266" s="1"/>
      <c r="DJ266" s="1"/>
      <c r="DK266" s="1"/>
      <c r="DL266" s="1"/>
      <c r="DM266" s="1"/>
      <c r="DN266" s="1"/>
      <c r="DO266" s="1"/>
      <c r="DP266" s="1"/>
      <c r="DQ266" s="1"/>
      <c r="DR266" s="1"/>
      <c r="DS266" s="1"/>
      <c r="DT266" s="1"/>
      <c r="DU266" s="1"/>
      <c r="DV266" s="1"/>
      <c r="DW266" s="1"/>
      <c r="DX266" s="1"/>
      <c r="DY266" s="1"/>
      <c r="DZ266" s="1"/>
      <c r="EA266" s="1"/>
      <c r="EB266" s="1"/>
      <c r="EC266" s="1"/>
      <c r="ED266" s="1"/>
      <c r="EE266" s="1"/>
      <c r="EF266" s="1"/>
      <c r="EG266" s="1"/>
      <c r="EH266" s="1"/>
      <c r="EI266" s="1"/>
      <c r="EJ266" s="1"/>
      <c r="EK266" s="1"/>
      <c r="EL266" s="1"/>
      <c r="EM266" s="1"/>
      <c r="EN266" s="1"/>
      <c r="EO266" s="1"/>
      <c r="EP266" s="1"/>
      <c r="EQ266" s="1"/>
      <c r="ER266" s="1"/>
      <c r="ES266" s="1"/>
      <c r="ET266" s="1"/>
      <c r="WZB266" s="1"/>
      <c r="WZC266" s="1"/>
      <c r="WZD266" s="1"/>
      <c r="WZE266" s="1"/>
      <c r="WZF266" s="1"/>
      <c r="WZG266" s="1"/>
      <c r="WZH266" s="1"/>
      <c r="WZI266" s="1"/>
      <c r="WZJ266" s="1"/>
      <c r="WZK266" s="1"/>
      <c r="WZL266" s="1"/>
      <c r="WZM266" s="1"/>
      <c r="WZN266" s="1"/>
      <c r="WZO266" s="1"/>
      <c r="WZP266" s="1"/>
      <c r="WZQ266" s="1"/>
      <c r="WZR266" s="1"/>
      <c r="WZS266" s="1"/>
      <c r="WZT266" s="1"/>
      <c r="WZU266" s="1"/>
      <c r="WZV266" s="1"/>
      <c r="WZW266" s="1"/>
      <c r="WZX266" s="1"/>
      <c r="WZY266" s="1"/>
      <c r="WZZ266" s="1"/>
      <c r="XAA266" s="1"/>
      <c r="XAB266" s="1"/>
      <c r="XAC266" s="1"/>
      <c r="XAD266" s="1"/>
      <c r="XAE266" s="1"/>
      <c r="XAF266" s="1"/>
      <c r="XAG266" s="1"/>
      <c r="XAH266" s="1"/>
      <c r="XAI266" s="1"/>
      <c r="XAJ266" s="1"/>
      <c r="XAK266" s="1"/>
      <c r="XAL266" s="1"/>
      <c r="XAM266" s="1"/>
      <c r="XAN266" s="1"/>
      <c r="XAO266" s="1"/>
      <c r="XAP266" s="1"/>
      <c r="XAQ266" s="1"/>
      <c r="XAR266" s="1"/>
      <c r="XAS266" s="1"/>
      <c r="XAT266" s="1"/>
      <c r="XAU266" s="1"/>
      <c r="XAV266" s="1"/>
      <c r="XAW266" s="1"/>
      <c r="XAX266" s="1"/>
      <c r="XAY266" s="1"/>
      <c r="XAZ266" s="1"/>
      <c r="XBA266" s="1"/>
      <c r="XBB266" s="1"/>
      <c r="XBC266" s="1"/>
      <c r="XBD266" s="1"/>
      <c r="XBE266" s="1"/>
      <c r="XBF266" s="1"/>
      <c r="XBG266" s="1"/>
      <c r="XBH266" s="1"/>
      <c r="XBI266" s="1"/>
      <c r="XBJ266" s="1"/>
      <c r="XBK266" s="1"/>
      <c r="XBL266" s="1"/>
      <c r="XBM266" s="1"/>
      <c r="XBN266" s="1"/>
      <c r="XBO266" s="1"/>
      <c r="XBP266" s="1"/>
      <c r="XBQ266" s="1"/>
      <c r="XBR266" s="1"/>
      <c r="XBS266" s="1"/>
      <c r="XBT266" s="1"/>
      <c r="XBU266" s="1"/>
      <c r="XBV266" s="1"/>
      <c r="XBW266" s="1"/>
      <c r="XBX266" s="1"/>
      <c r="XBY266" s="1"/>
      <c r="XBZ266" s="1"/>
      <c r="XCA266" s="1"/>
      <c r="XCB266" s="1"/>
      <c r="XCC266" s="1"/>
      <c r="XCD266" s="1"/>
      <c r="XCE266" s="1"/>
      <c r="XCF266" s="1"/>
      <c r="XCG266" s="1"/>
      <c r="XCH266" s="1"/>
      <c r="XCI266" s="1"/>
      <c r="XCJ266" s="1"/>
      <c r="XCK266" s="1"/>
      <c r="XCL266" s="1"/>
      <c r="XCM266" s="1"/>
      <c r="XCN266" s="1"/>
      <c r="XCO266" s="1"/>
      <c r="XCP266" s="1"/>
      <c r="XCQ266" s="1"/>
      <c r="XCR266" s="1"/>
      <c r="XCS266" s="1"/>
      <c r="XCT266" s="1"/>
      <c r="XCU266" s="1"/>
      <c r="XCV266" s="1"/>
      <c r="XCW266" s="1"/>
      <c r="XCX266" s="1"/>
      <c r="XCY266" s="1"/>
      <c r="XCZ266" s="1"/>
      <c r="XDA266" s="1"/>
      <c r="XDB266" s="1"/>
      <c r="XDC266" s="1"/>
      <c r="XDD266" s="1"/>
      <c r="XDE266" s="1"/>
      <c r="XDF266" s="1"/>
      <c r="XDG266" s="1"/>
      <c r="XDH266" s="1"/>
      <c r="XDI266" s="1"/>
      <c r="XDJ266" s="1"/>
      <c r="XDK266" s="1"/>
      <c r="XDL266" s="1"/>
      <c r="XDM266" s="1"/>
      <c r="XDN266" s="1"/>
      <c r="XDO266" s="1"/>
      <c r="XDP266" s="1"/>
      <c r="XDQ266" s="1"/>
      <c r="XDR266" s="1"/>
      <c r="XDS266" s="1"/>
      <c r="XDT266" s="1"/>
      <c r="XDU266" s="1"/>
      <c r="XDV266" s="1"/>
      <c r="XDW266" s="1"/>
      <c r="XDX266" s="1"/>
      <c r="XDY266" s="1"/>
      <c r="XDZ266" s="1"/>
      <c r="XEA266" s="1"/>
      <c r="XEB266" s="1"/>
      <c r="XEC266" s="1"/>
      <c r="XED266" s="1"/>
      <c r="XEE266" s="1"/>
      <c r="XEF266" s="1"/>
      <c r="XEG266" s="1"/>
      <c r="XEH266" s="1"/>
      <c r="XEI266" s="1"/>
      <c r="XEJ266" s="1"/>
      <c r="XEK266" s="1"/>
      <c r="XEL266" s="1"/>
      <c r="XEM266" s="1"/>
      <c r="XEN266" s="1"/>
      <c r="XEO266" s="1"/>
      <c r="XEP266" s="1"/>
      <c r="XEQ266" s="1"/>
      <c r="XER266" s="1"/>
      <c r="XES266" s="1"/>
      <c r="XET266" s="1"/>
      <c r="XEU266" s="1"/>
      <c r="XEV266" s="1"/>
      <c r="XEW266" s="1"/>
      <c r="XEX266" s="1"/>
      <c r="XEY266" s="1"/>
      <c r="XEZ266" s="1"/>
      <c r="XFA266" s="1"/>
      <c r="XFB266" s="1"/>
      <c r="XFC266" s="1"/>
    </row>
    <row r="267" spans="1:150 16226:16383" s="2" customFormat="1" ht="20.25" customHeight="1" x14ac:dyDescent="0.25">
      <c r="A267" s="143">
        <f t="shared" si="27"/>
        <v>138</v>
      </c>
      <c r="B267" s="144"/>
      <c r="C267" s="62" t="s">
        <v>329</v>
      </c>
      <c r="D267" s="100">
        <v>637.02</v>
      </c>
      <c r="E267" s="93">
        <f t="shared" si="26"/>
        <v>6856.8832799999991</v>
      </c>
      <c r="F267" s="87" t="s">
        <v>92</v>
      </c>
      <c r="G267" s="87" t="s">
        <v>92</v>
      </c>
      <c r="H267" s="103">
        <v>45856</v>
      </c>
      <c r="I267" s="1"/>
      <c r="J267" s="1"/>
      <c r="K267" s="1"/>
      <c r="L267" s="1"/>
      <c r="M267" s="1"/>
      <c r="N267" s="1"/>
      <c r="O267" s="1"/>
      <c r="P267" s="1"/>
      <c r="Q267" s="1"/>
      <c r="R267" s="1"/>
      <c r="S267" s="1"/>
      <c r="T267" s="21" t="e">
        <f t="shared" ca="1" si="28"/>
        <v>#REF!</v>
      </c>
      <c r="U267" s="21" t="e">
        <f t="shared" ref="U267:V267" ca="1" si="34">U266+1</f>
        <v>#REF!</v>
      </c>
      <c r="V267" s="21" t="e">
        <f t="shared" ca="1" si="34"/>
        <v>#REF!</v>
      </c>
      <c r="W267" s="1"/>
      <c r="X267" s="1"/>
      <c r="Y267" s="1"/>
      <c r="Z267" s="1"/>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c r="BC267" s="1"/>
      <c r="BD267" s="1"/>
      <c r="BE267" s="1"/>
      <c r="BF267" s="1"/>
      <c r="BG267" s="1"/>
      <c r="BH267" s="1"/>
      <c r="BI267" s="1"/>
      <c r="BJ267" s="1"/>
      <c r="BK267" s="1"/>
      <c r="BL267" s="1"/>
      <c r="BM267" s="1"/>
      <c r="BN267" s="1"/>
      <c r="BO267" s="1"/>
      <c r="BP267" s="1"/>
      <c r="BQ267" s="1"/>
      <c r="BR267" s="1"/>
      <c r="BS267" s="1"/>
      <c r="BT267" s="1"/>
      <c r="BU267" s="1"/>
      <c r="BV267" s="1"/>
      <c r="BW267" s="1"/>
      <c r="BX267" s="1"/>
      <c r="BY267" s="1"/>
      <c r="BZ267" s="1"/>
      <c r="CA267" s="1"/>
      <c r="CB267" s="1"/>
      <c r="CC267" s="1"/>
      <c r="CD267" s="1"/>
      <c r="CE267" s="1"/>
      <c r="CF267" s="1"/>
      <c r="CG267" s="1"/>
      <c r="CH267" s="1"/>
      <c r="CI267" s="1"/>
      <c r="CJ267" s="1"/>
      <c r="CK267" s="1"/>
      <c r="CL267" s="1"/>
      <c r="CM267" s="1"/>
      <c r="CN267" s="1"/>
      <c r="CO267" s="1"/>
      <c r="CP267" s="1"/>
      <c r="CQ267" s="1"/>
      <c r="CR267" s="1"/>
      <c r="CS267" s="1"/>
      <c r="CT267" s="1"/>
      <c r="CU267" s="1"/>
      <c r="CV267" s="1"/>
      <c r="CW267" s="1"/>
      <c r="CX267" s="1"/>
      <c r="CY267" s="1"/>
      <c r="CZ267" s="1"/>
      <c r="DA267" s="1"/>
      <c r="DB267" s="1"/>
      <c r="DC267" s="1"/>
      <c r="DD267" s="1"/>
      <c r="DE267" s="1"/>
      <c r="DF267" s="1"/>
      <c r="DG267" s="1"/>
      <c r="DH267" s="1"/>
      <c r="DI267" s="1"/>
      <c r="DJ267" s="1"/>
      <c r="DK267" s="1"/>
      <c r="DL267" s="1"/>
      <c r="DM267" s="1"/>
      <c r="DN267" s="1"/>
      <c r="DO267" s="1"/>
      <c r="DP267" s="1"/>
      <c r="DQ267" s="1"/>
      <c r="DR267" s="1"/>
      <c r="DS267" s="1"/>
      <c r="DT267" s="1"/>
      <c r="DU267" s="1"/>
      <c r="DV267" s="1"/>
      <c r="DW267" s="1"/>
      <c r="DX267" s="1"/>
      <c r="DY267" s="1"/>
      <c r="DZ267" s="1"/>
      <c r="EA267" s="1"/>
      <c r="EB267" s="1"/>
      <c r="EC267" s="1"/>
      <c r="ED267" s="1"/>
      <c r="EE267" s="1"/>
      <c r="EF267" s="1"/>
      <c r="EG267" s="1"/>
      <c r="EH267" s="1"/>
      <c r="EI267" s="1"/>
      <c r="EJ267" s="1"/>
      <c r="EK267" s="1"/>
      <c r="EL267" s="1"/>
      <c r="EM267" s="1"/>
      <c r="EN267" s="1"/>
      <c r="EO267" s="1"/>
      <c r="EP267" s="1"/>
      <c r="EQ267" s="1"/>
      <c r="ER267" s="1"/>
      <c r="ES267" s="1"/>
      <c r="ET267" s="1"/>
      <c r="WZB267" s="1"/>
      <c r="WZC267" s="1"/>
      <c r="WZD267" s="1"/>
      <c r="WZE267" s="1"/>
      <c r="WZF267" s="1"/>
      <c r="WZG267" s="1"/>
      <c r="WZH267" s="1"/>
      <c r="WZI267" s="1"/>
      <c r="WZJ267" s="1"/>
      <c r="WZK267" s="1"/>
      <c r="WZL267" s="1"/>
      <c r="WZM267" s="1"/>
      <c r="WZN267" s="1"/>
      <c r="WZO267" s="1"/>
      <c r="WZP267" s="1"/>
      <c r="WZQ267" s="1"/>
      <c r="WZR267" s="1"/>
      <c r="WZS267" s="1"/>
      <c r="WZT267" s="1"/>
      <c r="WZU267" s="1"/>
      <c r="WZV267" s="1"/>
      <c r="WZW267" s="1"/>
      <c r="WZX267" s="1"/>
      <c r="WZY267" s="1"/>
      <c r="WZZ267" s="1"/>
      <c r="XAA267" s="1"/>
      <c r="XAB267" s="1"/>
      <c r="XAC267" s="1"/>
      <c r="XAD267" s="1"/>
      <c r="XAE267" s="1"/>
      <c r="XAF267" s="1"/>
      <c r="XAG267" s="1"/>
      <c r="XAH267" s="1"/>
      <c r="XAI267" s="1"/>
      <c r="XAJ267" s="1"/>
      <c r="XAK267" s="1"/>
      <c r="XAL267" s="1"/>
      <c r="XAM267" s="1"/>
      <c r="XAN267" s="1"/>
      <c r="XAO267" s="1"/>
      <c r="XAP267" s="1"/>
      <c r="XAQ267" s="1"/>
      <c r="XAR267" s="1"/>
      <c r="XAS267" s="1"/>
      <c r="XAT267" s="1"/>
      <c r="XAU267" s="1"/>
      <c r="XAV267" s="1"/>
      <c r="XAW267" s="1"/>
      <c r="XAX267" s="1"/>
      <c r="XAY267" s="1"/>
      <c r="XAZ267" s="1"/>
      <c r="XBA267" s="1"/>
      <c r="XBB267" s="1"/>
      <c r="XBC267" s="1"/>
      <c r="XBD267" s="1"/>
      <c r="XBE267" s="1"/>
      <c r="XBF267" s="1"/>
      <c r="XBG267" s="1"/>
      <c r="XBH267" s="1"/>
      <c r="XBI267" s="1"/>
      <c r="XBJ267" s="1"/>
      <c r="XBK267" s="1"/>
      <c r="XBL267" s="1"/>
      <c r="XBM267" s="1"/>
      <c r="XBN267" s="1"/>
      <c r="XBO267" s="1"/>
      <c r="XBP267" s="1"/>
      <c r="XBQ267" s="1"/>
      <c r="XBR267" s="1"/>
      <c r="XBS267" s="1"/>
      <c r="XBT267" s="1"/>
      <c r="XBU267" s="1"/>
      <c r="XBV267" s="1"/>
      <c r="XBW267" s="1"/>
      <c r="XBX267" s="1"/>
      <c r="XBY267" s="1"/>
      <c r="XBZ267" s="1"/>
      <c r="XCA267" s="1"/>
      <c r="XCB267" s="1"/>
      <c r="XCC267" s="1"/>
      <c r="XCD267" s="1"/>
      <c r="XCE267" s="1"/>
      <c r="XCF267" s="1"/>
      <c r="XCG267" s="1"/>
      <c r="XCH267" s="1"/>
      <c r="XCI267" s="1"/>
      <c r="XCJ267" s="1"/>
      <c r="XCK267" s="1"/>
      <c r="XCL267" s="1"/>
      <c r="XCM267" s="1"/>
      <c r="XCN267" s="1"/>
      <c r="XCO267" s="1"/>
      <c r="XCP267" s="1"/>
      <c r="XCQ267" s="1"/>
      <c r="XCR267" s="1"/>
      <c r="XCS267" s="1"/>
      <c r="XCT267" s="1"/>
      <c r="XCU267" s="1"/>
      <c r="XCV267" s="1"/>
      <c r="XCW267" s="1"/>
      <c r="XCX267" s="1"/>
      <c r="XCY267" s="1"/>
      <c r="XCZ267" s="1"/>
      <c r="XDA267" s="1"/>
      <c r="XDB267" s="1"/>
      <c r="XDC267" s="1"/>
      <c r="XDD267" s="1"/>
      <c r="XDE267" s="1"/>
      <c r="XDF267" s="1"/>
      <c r="XDG267" s="1"/>
      <c r="XDH267" s="1"/>
      <c r="XDI267" s="1"/>
      <c r="XDJ267" s="1"/>
      <c r="XDK267" s="1"/>
      <c r="XDL267" s="1"/>
      <c r="XDM267" s="1"/>
      <c r="XDN267" s="1"/>
      <c r="XDO267" s="1"/>
      <c r="XDP267" s="1"/>
      <c r="XDQ267" s="1"/>
      <c r="XDR267" s="1"/>
      <c r="XDS267" s="1"/>
      <c r="XDT267" s="1"/>
      <c r="XDU267" s="1"/>
      <c r="XDV267" s="1"/>
      <c r="XDW267" s="1"/>
      <c r="XDX267" s="1"/>
      <c r="XDY267" s="1"/>
      <c r="XDZ267" s="1"/>
      <c r="XEA267" s="1"/>
      <c r="XEB267" s="1"/>
      <c r="XEC267" s="1"/>
      <c r="XED267" s="1"/>
      <c r="XEE267" s="1"/>
      <c r="XEF267" s="1"/>
      <c r="XEG267" s="1"/>
      <c r="XEH267" s="1"/>
      <c r="XEI267" s="1"/>
      <c r="XEJ267" s="1"/>
      <c r="XEK267" s="1"/>
      <c r="XEL267" s="1"/>
      <c r="XEM267" s="1"/>
      <c r="XEN267" s="1"/>
      <c r="XEO267" s="1"/>
      <c r="XEP267" s="1"/>
      <c r="XEQ267" s="1"/>
      <c r="XER267" s="1"/>
      <c r="XES267" s="1"/>
      <c r="XET267" s="1"/>
      <c r="XEU267" s="1"/>
      <c r="XEV267" s="1"/>
      <c r="XEW267" s="1"/>
      <c r="XEX267" s="1"/>
      <c r="XEY267" s="1"/>
      <c r="XEZ267" s="1"/>
      <c r="XFA267" s="1"/>
      <c r="XFB267" s="1"/>
      <c r="XFC267" s="1"/>
    </row>
    <row r="268" spans="1:150 16226:16383" s="2" customFormat="1" ht="20.25" customHeight="1" x14ac:dyDescent="0.25">
      <c r="A268" s="143">
        <f t="shared" si="27"/>
        <v>139</v>
      </c>
      <c r="B268" s="144"/>
      <c r="C268" s="62" t="s">
        <v>329</v>
      </c>
      <c r="D268" s="100">
        <v>638.04999999999995</v>
      </c>
      <c r="E268" s="93">
        <f t="shared" si="26"/>
        <v>6867.9701999999988</v>
      </c>
      <c r="F268" s="87" t="s">
        <v>92</v>
      </c>
      <c r="G268" s="87" t="s">
        <v>92</v>
      </c>
      <c r="H268" s="87" t="s">
        <v>92</v>
      </c>
      <c r="I268" s="1"/>
      <c r="J268" s="1"/>
      <c r="K268" s="1"/>
      <c r="L268" s="1"/>
      <c r="M268" s="1"/>
      <c r="N268" s="1"/>
      <c r="O268" s="1"/>
      <c r="P268" s="1"/>
      <c r="Q268" s="1"/>
      <c r="R268" s="1"/>
      <c r="S268" s="1"/>
      <c r="T268" s="21" t="e">
        <f ca="1">U268&amp;""&amp;" to "&amp;""&amp;V268</f>
        <v>#REF!</v>
      </c>
      <c r="U268"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268"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268" s="1"/>
      <c r="X268" s="1"/>
      <c r="Y268" s="1"/>
      <c r="Z268" s="1"/>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c r="BC268" s="1"/>
      <c r="BD268" s="1"/>
      <c r="BE268" s="1"/>
      <c r="BF268" s="1"/>
      <c r="BG268" s="1"/>
      <c r="BH268" s="1"/>
      <c r="BI268" s="1"/>
      <c r="BJ268" s="1"/>
      <c r="BK268" s="1"/>
      <c r="BL268" s="1"/>
      <c r="BM268" s="1"/>
      <c r="BN268" s="1"/>
      <c r="BO268" s="1"/>
      <c r="BP268" s="1"/>
      <c r="BQ268" s="1"/>
      <c r="BR268" s="1"/>
      <c r="BS268" s="1"/>
      <c r="BT268" s="1"/>
      <c r="BU268" s="1"/>
      <c r="BV268" s="1"/>
      <c r="BW268" s="1"/>
      <c r="BX268" s="1"/>
      <c r="BY268" s="1"/>
      <c r="BZ268" s="1"/>
      <c r="CA268" s="1"/>
      <c r="CB268" s="1"/>
      <c r="CC268" s="1"/>
      <c r="CD268" s="1"/>
      <c r="CE268" s="1"/>
      <c r="CF268" s="1"/>
      <c r="CG268" s="1"/>
      <c r="CH268" s="1"/>
      <c r="CI268" s="1"/>
      <c r="CJ268" s="1"/>
      <c r="CK268" s="1"/>
      <c r="CL268" s="1"/>
      <c r="CM268" s="1"/>
      <c r="CN268" s="1"/>
      <c r="CO268" s="1"/>
      <c r="CP268" s="1"/>
      <c r="CQ268" s="1"/>
      <c r="CR268" s="1"/>
      <c r="CS268" s="1"/>
      <c r="CT268" s="1"/>
      <c r="CU268" s="1"/>
      <c r="CV268" s="1"/>
      <c r="CW268" s="1"/>
      <c r="CX268" s="1"/>
      <c r="CY268" s="1"/>
      <c r="CZ268" s="1"/>
      <c r="DA268" s="1"/>
      <c r="DB268" s="1"/>
      <c r="DC268" s="1"/>
      <c r="DD268" s="1"/>
      <c r="DE268" s="1"/>
      <c r="DF268" s="1"/>
      <c r="DG268" s="1"/>
      <c r="DH268" s="1"/>
      <c r="DI268" s="1"/>
      <c r="DJ268" s="1"/>
      <c r="DK268" s="1"/>
      <c r="DL268" s="1"/>
      <c r="DM268" s="1"/>
      <c r="DN268" s="1"/>
      <c r="DO268" s="1"/>
      <c r="DP268" s="1"/>
      <c r="DQ268" s="1"/>
      <c r="DR268" s="1"/>
      <c r="DS268" s="1"/>
      <c r="DT268" s="1"/>
      <c r="DU268" s="1"/>
      <c r="DV268" s="1"/>
      <c r="DW268" s="1"/>
      <c r="DX268" s="1"/>
      <c r="DY268" s="1"/>
      <c r="DZ268" s="1"/>
      <c r="EA268" s="1"/>
      <c r="EB268" s="1"/>
      <c r="EC268" s="1"/>
      <c r="ED268" s="1"/>
      <c r="EE268" s="1"/>
      <c r="EF268" s="1"/>
      <c r="EG268" s="1"/>
      <c r="EH268" s="1"/>
      <c r="EI268" s="1"/>
      <c r="EJ268" s="1"/>
      <c r="EK268" s="1"/>
      <c r="EL268" s="1"/>
      <c r="EM268" s="1"/>
      <c r="EN268" s="1"/>
      <c r="EO268" s="1"/>
      <c r="EP268" s="1"/>
      <c r="EQ268" s="1"/>
      <c r="ER268" s="1"/>
      <c r="ES268" s="1"/>
      <c r="ET268" s="1"/>
      <c r="WZB268" s="1"/>
      <c r="WZC268" s="1"/>
      <c r="WZD268" s="1"/>
      <c r="WZE268" s="1"/>
      <c r="WZF268" s="1"/>
      <c r="WZG268" s="1"/>
      <c r="WZH268" s="1"/>
      <c r="WZI268" s="1"/>
      <c r="WZJ268" s="1"/>
      <c r="WZK268" s="1"/>
      <c r="WZL268" s="1"/>
      <c r="WZM268" s="1"/>
      <c r="WZN268" s="1"/>
      <c r="WZO268" s="1"/>
      <c r="WZP268" s="1"/>
      <c r="WZQ268" s="1"/>
      <c r="WZR268" s="1"/>
      <c r="WZS268" s="1"/>
      <c r="WZT268" s="1"/>
      <c r="WZU268" s="1"/>
      <c r="WZV268" s="1"/>
      <c r="WZW268" s="1"/>
      <c r="WZX268" s="1"/>
      <c r="WZY268" s="1"/>
      <c r="WZZ268" s="1"/>
      <c r="XAA268" s="1"/>
      <c r="XAB268" s="1"/>
      <c r="XAC268" s="1"/>
      <c r="XAD268" s="1"/>
      <c r="XAE268" s="1"/>
      <c r="XAF268" s="1"/>
      <c r="XAG268" s="1"/>
      <c r="XAH268" s="1"/>
      <c r="XAI268" s="1"/>
      <c r="XAJ268" s="1"/>
      <c r="XAK268" s="1"/>
      <c r="XAL268" s="1"/>
      <c r="XAM268" s="1"/>
      <c r="XAN268" s="1"/>
      <c r="XAO268" s="1"/>
      <c r="XAP268" s="1"/>
      <c r="XAQ268" s="1"/>
      <c r="XAR268" s="1"/>
      <c r="XAS268" s="1"/>
      <c r="XAT268" s="1"/>
      <c r="XAU268" s="1"/>
      <c r="XAV268" s="1"/>
      <c r="XAW268" s="1"/>
      <c r="XAX268" s="1"/>
      <c r="XAY268" s="1"/>
      <c r="XAZ268" s="1"/>
      <c r="XBA268" s="1"/>
      <c r="XBB268" s="1"/>
      <c r="XBC268" s="1"/>
      <c r="XBD268" s="1"/>
      <c r="XBE268" s="1"/>
      <c r="XBF268" s="1"/>
      <c r="XBG268" s="1"/>
      <c r="XBH268" s="1"/>
      <c r="XBI268" s="1"/>
      <c r="XBJ268" s="1"/>
      <c r="XBK268" s="1"/>
      <c r="XBL268" s="1"/>
      <c r="XBM268" s="1"/>
      <c r="XBN268" s="1"/>
      <c r="XBO268" s="1"/>
      <c r="XBP268" s="1"/>
      <c r="XBQ268" s="1"/>
      <c r="XBR268" s="1"/>
      <c r="XBS268" s="1"/>
      <c r="XBT268" s="1"/>
      <c r="XBU268" s="1"/>
      <c r="XBV268" s="1"/>
      <c r="XBW268" s="1"/>
      <c r="XBX268" s="1"/>
      <c r="XBY268" s="1"/>
      <c r="XBZ268" s="1"/>
      <c r="XCA268" s="1"/>
      <c r="XCB268" s="1"/>
      <c r="XCC268" s="1"/>
      <c r="XCD268" s="1"/>
      <c r="XCE268" s="1"/>
      <c r="XCF268" s="1"/>
      <c r="XCG268" s="1"/>
      <c r="XCH268" s="1"/>
      <c r="XCI268" s="1"/>
      <c r="XCJ268" s="1"/>
      <c r="XCK268" s="1"/>
      <c r="XCL268" s="1"/>
      <c r="XCM268" s="1"/>
      <c r="XCN268" s="1"/>
      <c r="XCO268" s="1"/>
      <c r="XCP268" s="1"/>
      <c r="XCQ268" s="1"/>
      <c r="XCR268" s="1"/>
      <c r="XCS268" s="1"/>
      <c r="XCT268" s="1"/>
      <c r="XCU268" s="1"/>
      <c r="XCV268" s="1"/>
      <c r="XCW268" s="1"/>
      <c r="XCX268" s="1"/>
      <c r="XCY268" s="1"/>
      <c r="XCZ268" s="1"/>
      <c r="XDA268" s="1"/>
      <c r="XDB268" s="1"/>
      <c r="XDC268" s="1"/>
      <c r="XDD268" s="1"/>
      <c r="XDE268" s="1"/>
      <c r="XDF268" s="1"/>
      <c r="XDG268" s="1"/>
      <c r="XDH268" s="1"/>
      <c r="XDI268" s="1"/>
      <c r="XDJ268" s="1"/>
      <c r="XDK268" s="1"/>
      <c r="XDL268" s="1"/>
      <c r="XDM268" s="1"/>
      <c r="XDN268" s="1"/>
      <c r="XDO268" s="1"/>
      <c r="XDP268" s="1"/>
      <c r="XDQ268" s="1"/>
      <c r="XDR268" s="1"/>
      <c r="XDS268" s="1"/>
      <c r="XDT268" s="1"/>
      <c r="XDU268" s="1"/>
      <c r="XDV268" s="1"/>
      <c r="XDW268" s="1"/>
      <c r="XDX268" s="1"/>
      <c r="XDY268" s="1"/>
      <c r="XDZ268" s="1"/>
      <c r="XEA268" s="1"/>
      <c r="XEB268" s="1"/>
      <c r="XEC268" s="1"/>
      <c r="XED268" s="1"/>
      <c r="XEE268" s="1"/>
      <c r="XEF268" s="1"/>
      <c r="XEG268" s="1"/>
      <c r="XEH268" s="1"/>
      <c r="XEI268" s="1"/>
      <c r="XEJ268" s="1"/>
      <c r="XEK268" s="1"/>
      <c r="XEL268" s="1"/>
      <c r="XEM268" s="1"/>
      <c r="XEN268" s="1"/>
      <c r="XEO268" s="1"/>
      <c r="XEP268" s="1"/>
      <c r="XEQ268" s="1"/>
      <c r="XER268" s="1"/>
      <c r="XES268" s="1"/>
      <c r="XET268" s="1"/>
      <c r="XEU268" s="1"/>
      <c r="XEV268" s="1"/>
      <c r="XEW268" s="1"/>
      <c r="XEX268" s="1"/>
      <c r="XEY268" s="1"/>
      <c r="XEZ268" s="1"/>
      <c r="XFA268" s="1"/>
      <c r="XFB268" s="1"/>
      <c r="XFC268" s="1"/>
    </row>
    <row r="269" spans="1:150 16226:16383" s="2" customFormat="1" ht="20.25" customHeight="1" x14ac:dyDescent="0.25">
      <c r="A269" s="143">
        <f t="shared" si="27"/>
        <v>140</v>
      </c>
      <c r="B269" s="144"/>
      <c r="C269" s="62" t="s">
        <v>329</v>
      </c>
      <c r="D269" s="100">
        <v>5221.08</v>
      </c>
      <c r="E269" s="93">
        <f t="shared" si="26"/>
        <v>56199.705119999999</v>
      </c>
      <c r="F269" s="87" t="s">
        <v>92</v>
      </c>
      <c r="G269" s="87" t="s">
        <v>92</v>
      </c>
      <c r="H269" s="87" t="s">
        <v>92</v>
      </c>
      <c r="I269" s="1"/>
      <c r="J269" s="1"/>
      <c r="K269" s="1"/>
      <c r="L269" s="1"/>
      <c r="M269" s="1"/>
      <c r="N269" s="1"/>
      <c r="O269" s="1"/>
      <c r="P269" s="1"/>
      <c r="Q269" s="1"/>
      <c r="R269" s="1"/>
      <c r="S269" s="1"/>
      <c r="T269" s="21" t="e">
        <f t="shared" ref="T269:T275" ca="1" si="35">U269&amp;""&amp;" to "&amp;""&amp;V269</f>
        <v>#REF!</v>
      </c>
      <c r="U269" s="21" t="e">
        <f ca="1">U268+1</f>
        <v>#REF!</v>
      </c>
      <c r="V269" s="21" t="e">
        <f ca="1">V268+1</f>
        <v>#REF!</v>
      </c>
      <c r="W269" s="1"/>
      <c r="X269" s="1"/>
      <c r="Y269" s="1"/>
      <c r="Z269" s="1"/>
      <c r="AA269" s="1"/>
      <c r="AB269" s="1"/>
      <c r="AC269" s="1"/>
      <c r="AD269" s="1"/>
      <c r="AE269" s="1"/>
      <c r="AF269" s="1"/>
      <c r="AG269" s="1"/>
      <c r="AH269" s="1"/>
      <c r="AI269" s="1"/>
      <c r="AJ269" s="1"/>
      <c r="AK269" s="1"/>
      <c r="AL269" s="1"/>
      <c r="AM269" s="1"/>
      <c r="AN269" s="1"/>
      <c r="AO269" s="1"/>
      <c r="AP269" s="1"/>
      <c r="AQ269" s="1"/>
      <c r="AR269" s="1"/>
      <c r="AS269" s="1"/>
      <c r="AT269" s="1"/>
      <c r="AU269" s="1"/>
      <c r="AV269" s="1"/>
      <c r="AW269" s="1"/>
      <c r="AX269" s="1"/>
      <c r="AY269" s="1"/>
      <c r="AZ269" s="1"/>
      <c r="BA269" s="1"/>
      <c r="BB269" s="1"/>
      <c r="BC269" s="1"/>
      <c r="BD269" s="1"/>
      <c r="BE269" s="1"/>
      <c r="BF269" s="1"/>
      <c r="BG269" s="1"/>
      <c r="BH269" s="1"/>
      <c r="BI269" s="1"/>
      <c r="BJ269" s="1"/>
      <c r="BK269" s="1"/>
      <c r="BL269" s="1"/>
      <c r="BM269" s="1"/>
      <c r="BN269" s="1"/>
      <c r="BO269" s="1"/>
      <c r="BP269" s="1"/>
      <c r="BQ269" s="1"/>
      <c r="BR269" s="1"/>
      <c r="BS269" s="1"/>
      <c r="BT269" s="1"/>
      <c r="BU269" s="1"/>
      <c r="BV269" s="1"/>
      <c r="BW269" s="1"/>
      <c r="BX269" s="1"/>
      <c r="BY269" s="1"/>
      <c r="BZ269" s="1"/>
      <c r="CA269" s="1"/>
      <c r="CB269" s="1"/>
      <c r="CC269" s="1"/>
      <c r="CD269" s="1"/>
      <c r="CE269" s="1"/>
      <c r="CF269" s="1"/>
      <c r="CG269" s="1"/>
      <c r="CH269" s="1"/>
      <c r="CI269" s="1"/>
      <c r="CJ269" s="1"/>
      <c r="CK269" s="1"/>
      <c r="CL269" s="1"/>
      <c r="CM269" s="1"/>
      <c r="CN269" s="1"/>
      <c r="CO269" s="1"/>
      <c r="CP269" s="1"/>
      <c r="CQ269" s="1"/>
      <c r="CR269" s="1"/>
      <c r="CS269" s="1"/>
      <c r="CT269" s="1"/>
      <c r="CU269" s="1"/>
      <c r="CV269" s="1"/>
      <c r="CW269" s="1"/>
      <c r="CX269" s="1"/>
      <c r="CY269" s="1"/>
      <c r="CZ269" s="1"/>
      <c r="DA269" s="1"/>
      <c r="DB269" s="1"/>
      <c r="DC269" s="1"/>
      <c r="DD269" s="1"/>
      <c r="DE269" s="1"/>
      <c r="DF269" s="1"/>
      <c r="DG269" s="1"/>
      <c r="DH269" s="1"/>
      <c r="DI269" s="1"/>
      <c r="DJ269" s="1"/>
      <c r="DK269" s="1"/>
      <c r="DL269" s="1"/>
      <c r="DM269" s="1"/>
      <c r="DN269" s="1"/>
      <c r="DO269" s="1"/>
      <c r="DP269" s="1"/>
      <c r="DQ269" s="1"/>
      <c r="DR269" s="1"/>
      <c r="DS269" s="1"/>
      <c r="DT269" s="1"/>
      <c r="DU269" s="1"/>
      <c r="DV269" s="1"/>
      <c r="DW269" s="1"/>
      <c r="DX269" s="1"/>
      <c r="DY269" s="1"/>
      <c r="DZ269" s="1"/>
      <c r="EA269" s="1"/>
      <c r="EB269" s="1"/>
      <c r="EC269" s="1"/>
      <c r="ED269" s="1"/>
      <c r="EE269" s="1"/>
      <c r="EF269" s="1"/>
      <c r="EG269" s="1"/>
      <c r="EH269" s="1"/>
      <c r="EI269" s="1"/>
      <c r="EJ269" s="1"/>
      <c r="EK269" s="1"/>
      <c r="EL269" s="1"/>
      <c r="EM269" s="1"/>
      <c r="EN269" s="1"/>
      <c r="EO269" s="1"/>
      <c r="EP269" s="1"/>
      <c r="EQ269" s="1"/>
      <c r="ER269" s="1"/>
      <c r="ES269" s="1"/>
      <c r="ET269" s="1"/>
      <c r="WZB269" s="1"/>
      <c r="WZC269" s="1"/>
      <c r="WZD269" s="1"/>
      <c r="WZE269" s="1"/>
      <c r="WZF269" s="1"/>
      <c r="WZG269" s="1"/>
      <c r="WZH269" s="1"/>
      <c r="WZI269" s="1"/>
      <c r="WZJ269" s="1"/>
      <c r="WZK269" s="1"/>
      <c r="WZL269" s="1"/>
      <c r="WZM269" s="1"/>
      <c r="WZN269" s="1"/>
      <c r="WZO269" s="1"/>
      <c r="WZP269" s="1"/>
      <c r="WZQ269" s="1"/>
      <c r="WZR269" s="1"/>
      <c r="WZS269" s="1"/>
      <c r="WZT269" s="1"/>
      <c r="WZU269" s="1"/>
      <c r="WZV269" s="1"/>
      <c r="WZW269" s="1"/>
      <c r="WZX269" s="1"/>
      <c r="WZY269" s="1"/>
      <c r="WZZ269" s="1"/>
      <c r="XAA269" s="1"/>
      <c r="XAB269" s="1"/>
      <c r="XAC269" s="1"/>
      <c r="XAD269" s="1"/>
      <c r="XAE269" s="1"/>
      <c r="XAF269" s="1"/>
      <c r="XAG269" s="1"/>
      <c r="XAH269" s="1"/>
      <c r="XAI269" s="1"/>
      <c r="XAJ269" s="1"/>
      <c r="XAK269" s="1"/>
      <c r="XAL269" s="1"/>
      <c r="XAM269" s="1"/>
      <c r="XAN269" s="1"/>
      <c r="XAO269" s="1"/>
      <c r="XAP269" s="1"/>
      <c r="XAQ269" s="1"/>
      <c r="XAR269" s="1"/>
      <c r="XAS269" s="1"/>
      <c r="XAT269" s="1"/>
      <c r="XAU269" s="1"/>
      <c r="XAV269" s="1"/>
      <c r="XAW269" s="1"/>
      <c r="XAX269" s="1"/>
      <c r="XAY269" s="1"/>
      <c r="XAZ269" s="1"/>
      <c r="XBA269" s="1"/>
      <c r="XBB269" s="1"/>
      <c r="XBC269" s="1"/>
      <c r="XBD269" s="1"/>
      <c r="XBE269" s="1"/>
      <c r="XBF269" s="1"/>
      <c r="XBG269" s="1"/>
      <c r="XBH269" s="1"/>
      <c r="XBI269" s="1"/>
      <c r="XBJ269" s="1"/>
      <c r="XBK269" s="1"/>
      <c r="XBL269" s="1"/>
      <c r="XBM269" s="1"/>
      <c r="XBN269" s="1"/>
      <c r="XBO269" s="1"/>
      <c r="XBP269" s="1"/>
      <c r="XBQ269" s="1"/>
      <c r="XBR269" s="1"/>
      <c r="XBS269" s="1"/>
      <c r="XBT269" s="1"/>
      <c r="XBU269" s="1"/>
      <c r="XBV269" s="1"/>
      <c r="XBW269" s="1"/>
      <c r="XBX269" s="1"/>
      <c r="XBY269" s="1"/>
      <c r="XBZ269" s="1"/>
      <c r="XCA269" s="1"/>
      <c r="XCB269" s="1"/>
      <c r="XCC269" s="1"/>
      <c r="XCD269" s="1"/>
      <c r="XCE269" s="1"/>
      <c r="XCF269" s="1"/>
      <c r="XCG269" s="1"/>
      <c r="XCH269" s="1"/>
      <c r="XCI269" s="1"/>
      <c r="XCJ269" s="1"/>
      <c r="XCK269" s="1"/>
      <c r="XCL269" s="1"/>
      <c r="XCM269" s="1"/>
      <c r="XCN269" s="1"/>
      <c r="XCO269" s="1"/>
      <c r="XCP269" s="1"/>
      <c r="XCQ269" s="1"/>
      <c r="XCR269" s="1"/>
      <c r="XCS269" s="1"/>
      <c r="XCT269" s="1"/>
      <c r="XCU269" s="1"/>
      <c r="XCV269" s="1"/>
      <c r="XCW269" s="1"/>
      <c r="XCX269" s="1"/>
      <c r="XCY269" s="1"/>
      <c r="XCZ269" s="1"/>
      <c r="XDA269" s="1"/>
      <c r="XDB269" s="1"/>
      <c r="XDC269" s="1"/>
      <c r="XDD269" s="1"/>
      <c r="XDE269" s="1"/>
      <c r="XDF269" s="1"/>
      <c r="XDG269" s="1"/>
      <c r="XDH269" s="1"/>
      <c r="XDI269" s="1"/>
      <c r="XDJ269" s="1"/>
      <c r="XDK269" s="1"/>
      <c r="XDL269" s="1"/>
      <c r="XDM269" s="1"/>
      <c r="XDN269" s="1"/>
      <c r="XDO269" s="1"/>
      <c r="XDP269" s="1"/>
      <c r="XDQ269" s="1"/>
      <c r="XDR269" s="1"/>
      <c r="XDS269" s="1"/>
      <c r="XDT269" s="1"/>
      <c r="XDU269" s="1"/>
      <c r="XDV269" s="1"/>
      <c r="XDW269" s="1"/>
      <c r="XDX269" s="1"/>
      <c r="XDY269" s="1"/>
      <c r="XDZ269" s="1"/>
      <c r="XEA269" s="1"/>
      <c r="XEB269" s="1"/>
      <c r="XEC269" s="1"/>
      <c r="XED269" s="1"/>
      <c r="XEE269" s="1"/>
      <c r="XEF269" s="1"/>
      <c r="XEG269" s="1"/>
      <c r="XEH269" s="1"/>
      <c r="XEI269" s="1"/>
      <c r="XEJ269" s="1"/>
      <c r="XEK269" s="1"/>
      <c r="XEL269" s="1"/>
      <c r="XEM269" s="1"/>
      <c r="XEN269" s="1"/>
      <c r="XEO269" s="1"/>
      <c r="XEP269" s="1"/>
      <c r="XEQ269" s="1"/>
      <c r="XER269" s="1"/>
      <c r="XES269" s="1"/>
      <c r="XET269" s="1"/>
      <c r="XEU269" s="1"/>
      <c r="XEV269" s="1"/>
      <c r="XEW269" s="1"/>
      <c r="XEX269" s="1"/>
      <c r="XEY269" s="1"/>
      <c r="XEZ269" s="1"/>
      <c r="XFA269" s="1"/>
      <c r="XFB269" s="1"/>
      <c r="XFC269" s="1"/>
    </row>
    <row r="270" spans="1:150 16226:16383" s="2" customFormat="1" ht="20.25" customHeight="1" x14ac:dyDescent="0.25">
      <c r="A270" s="143">
        <f t="shared" si="27"/>
        <v>141</v>
      </c>
      <c r="B270" s="144"/>
      <c r="C270" s="62" t="s">
        <v>329</v>
      </c>
      <c r="D270" s="100">
        <v>639.54999999999995</v>
      </c>
      <c r="E270" s="93">
        <f t="shared" si="26"/>
        <v>6884.1161999999995</v>
      </c>
      <c r="F270" s="87" t="s">
        <v>92</v>
      </c>
      <c r="G270" s="87" t="s">
        <v>92</v>
      </c>
      <c r="H270" s="87" t="s">
        <v>92</v>
      </c>
      <c r="I270" s="1"/>
      <c r="J270" s="1"/>
      <c r="K270" s="1"/>
      <c r="L270" s="1"/>
      <c r="M270" s="1"/>
      <c r="N270" s="1"/>
      <c r="O270" s="1"/>
      <c r="P270" s="1"/>
      <c r="Q270" s="1"/>
      <c r="R270" s="1"/>
      <c r="S270" s="1"/>
      <c r="T270" s="21" t="e">
        <f t="shared" ca="1" si="35"/>
        <v>#REF!</v>
      </c>
      <c r="U270" s="21" t="e">
        <f t="shared" ref="U270:V270" ca="1" si="36">U269+1</f>
        <v>#REF!</v>
      </c>
      <c r="V270" s="21" t="e">
        <f t="shared" ca="1" si="36"/>
        <v>#REF!</v>
      </c>
      <c r="W270" s="1"/>
      <c r="X270" s="1"/>
      <c r="Y270" s="1"/>
      <c r="Z270" s="1"/>
      <c r="AA270" s="1"/>
      <c r="AB270" s="1"/>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AZ270" s="1"/>
      <c r="BA270" s="1"/>
      <c r="BB270" s="1"/>
      <c r="BC270" s="1"/>
      <c r="BD270" s="1"/>
      <c r="BE270" s="1"/>
      <c r="BF270" s="1"/>
      <c r="BG270" s="1"/>
      <c r="BH270" s="1"/>
      <c r="BI270" s="1"/>
      <c r="BJ270" s="1"/>
      <c r="BK270" s="1"/>
      <c r="BL270" s="1"/>
      <c r="BM270" s="1"/>
      <c r="BN270" s="1"/>
      <c r="BO270" s="1"/>
      <c r="BP270" s="1"/>
      <c r="BQ270" s="1"/>
      <c r="BR270" s="1"/>
      <c r="BS270" s="1"/>
      <c r="BT270" s="1"/>
      <c r="BU270" s="1"/>
      <c r="BV270" s="1"/>
      <c r="BW270" s="1"/>
      <c r="BX270" s="1"/>
      <c r="BY270" s="1"/>
      <c r="BZ270" s="1"/>
      <c r="CA270" s="1"/>
      <c r="CB270" s="1"/>
      <c r="CC270" s="1"/>
      <c r="CD270" s="1"/>
      <c r="CE270" s="1"/>
      <c r="CF270" s="1"/>
      <c r="CG270" s="1"/>
      <c r="CH270" s="1"/>
      <c r="CI270" s="1"/>
      <c r="CJ270" s="1"/>
      <c r="CK270" s="1"/>
      <c r="CL270" s="1"/>
      <c r="CM270" s="1"/>
      <c r="CN270" s="1"/>
      <c r="CO270" s="1"/>
      <c r="CP270" s="1"/>
      <c r="CQ270" s="1"/>
      <c r="CR270" s="1"/>
      <c r="CS270" s="1"/>
      <c r="CT270" s="1"/>
      <c r="CU270" s="1"/>
      <c r="CV270" s="1"/>
      <c r="CW270" s="1"/>
      <c r="CX270" s="1"/>
      <c r="CY270" s="1"/>
      <c r="CZ270" s="1"/>
      <c r="DA270" s="1"/>
      <c r="DB270" s="1"/>
      <c r="DC270" s="1"/>
      <c r="DD270" s="1"/>
      <c r="DE270" s="1"/>
      <c r="DF270" s="1"/>
      <c r="DG270" s="1"/>
      <c r="DH270" s="1"/>
      <c r="DI270" s="1"/>
      <c r="DJ270" s="1"/>
      <c r="DK270" s="1"/>
      <c r="DL270" s="1"/>
      <c r="DM270" s="1"/>
      <c r="DN270" s="1"/>
      <c r="DO270" s="1"/>
      <c r="DP270" s="1"/>
      <c r="DQ270" s="1"/>
      <c r="DR270" s="1"/>
      <c r="DS270" s="1"/>
      <c r="DT270" s="1"/>
      <c r="DU270" s="1"/>
      <c r="DV270" s="1"/>
      <c r="DW270" s="1"/>
      <c r="DX270" s="1"/>
      <c r="DY270" s="1"/>
      <c r="DZ270" s="1"/>
      <c r="EA270" s="1"/>
      <c r="EB270" s="1"/>
      <c r="EC270" s="1"/>
      <c r="ED270" s="1"/>
      <c r="EE270" s="1"/>
      <c r="EF270" s="1"/>
      <c r="EG270" s="1"/>
      <c r="EH270" s="1"/>
      <c r="EI270" s="1"/>
      <c r="EJ270" s="1"/>
      <c r="EK270" s="1"/>
      <c r="EL270" s="1"/>
      <c r="EM270" s="1"/>
      <c r="EN270" s="1"/>
      <c r="EO270" s="1"/>
      <c r="EP270" s="1"/>
      <c r="EQ270" s="1"/>
      <c r="ER270" s="1"/>
      <c r="ES270" s="1"/>
      <c r="ET270" s="1"/>
      <c r="WZB270" s="1"/>
      <c r="WZC270" s="1"/>
      <c r="WZD270" s="1"/>
      <c r="WZE270" s="1"/>
      <c r="WZF270" s="1"/>
      <c r="WZG270" s="1"/>
      <c r="WZH270" s="1"/>
      <c r="WZI270" s="1"/>
      <c r="WZJ270" s="1"/>
      <c r="WZK270" s="1"/>
      <c r="WZL270" s="1"/>
      <c r="WZM270" s="1"/>
      <c r="WZN270" s="1"/>
      <c r="WZO270" s="1"/>
      <c r="WZP270" s="1"/>
      <c r="WZQ270" s="1"/>
      <c r="WZR270" s="1"/>
      <c r="WZS270" s="1"/>
      <c r="WZT270" s="1"/>
      <c r="WZU270" s="1"/>
      <c r="WZV270" s="1"/>
      <c r="WZW270" s="1"/>
      <c r="WZX270" s="1"/>
      <c r="WZY270" s="1"/>
      <c r="WZZ270" s="1"/>
      <c r="XAA270" s="1"/>
      <c r="XAB270" s="1"/>
      <c r="XAC270" s="1"/>
      <c r="XAD270" s="1"/>
      <c r="XAE270" s="1"/>
      <c r="XAF270" s="1"/>
      <c r="XAG270" s="1"/>
      <c r="XAH270" s="1"/>
      <c r="XAI270" s="1"/>
      <c r="XAJ270" s="1"/>
      <c r="XAK270" s="1"/>
      <c r="XAL270" s="1"/>
      <c r="XAM270" s="1"/>
      <c r="XAN270" s="1"/>
      <c r="XAO270" s="1"/>
      <c r="XAP270" s="1"/>
      <c r="XAQ270" s="1"/>
      <c r="XAR270" s="1"/>
      <c r="XAS270" s="1"/>
      <c r="XAT270" s="1"/>
      <c r="XAU270" s="1"/>
      <c r="XAV270" s="1"/>
      <c r="XAW270" s="1"/>
      <c r="XAX270" s="1"/>
      <c r="XAY270" s="1"/>
      <c r="XAZ270" s="1"/>
      <c r="XBA270" s="1"/>
      <c r="XBB270" s="1"/>
      <c r="XBC270" s="1"/>
      <c r="XBD270" s="1"/>
      <c r="XBE270" s="1"/>
      <c r="XBF270" s="1"/>
      <c r="XBG270" s="1"/>
      <c r="XBH270" s="1"/>
      <c r="XBI270" s="1"/>
      <c r="XBJ270" s="1"/>
      <c r="XBK270" s="1"/>
      <c r="XBL270" s="1"/>
      <c r="XBM270" s="1"/>
      <c r="XBN270" s="1"/>
      <c r="XBO270" s="1"/>
      <c r="XBP270" s="1"/>
      <c r="XBQ270" s="1"/>
      <c r="XBR270" s="1"/>
      <c r="XBS270" s="1"/>
      <c r="XBT270" s="1"/>
      <c r="XBU270" s="1"/>
      <c r="XBV270" s="1"/>
      <c r="XBW270" s="1"/>
      <c r="XBX270" s="1"/>
      <c r="XBY270" s="1"/>
      <c r="XBZ270" s="1"/>
      <c r="XCA270" s="1"/>
      <c r="XCB270" s="1"/>
      <c r="XCC270" s="1"/>
      <c r="XCD270" s="1"/>
      <c r="XCE270" s="1"/>
      <c r="XCF270" s="1"/>
      <c r="XCG270" s="1"/>
      <c r="XCH270" s="1"/>
      <c r="XCI270" s="1"/>
      <c r="XCJ270" s="1"/>
      <c r="XCK270" s="1"/>
      <c r="XCL270" s="1"/>
      <c r="XCM270" s="1"/>
      <c r="XCN270" s="1"/>
      <c r="XCO270" s="1"/>
      <c r="XCP270" s="1"/>
      <c r="XCQ270" s="1"/>
      <c r="XCR270" s="1"/>
      <c r="XCS270" s="1"/>
      <c r="XCT270" s="1"/>
      <c r="XCU270" s="1"/>
      <c r="XCV270" s="1"/>
      <c r="XCW270" s="1"/>
      <c r="XCX270" s="1"/>
      <c r="XCY270" s="1"/>
      <c r="XCZ270" s="1"/>
      <c r="XDA270" s="1"/>
      <c r="XDB270" s="1"/>
      <c r="XDC270" s="1"/>
      <c r="XDD270" s="1"/>
      <c r="XDE270" s="1"/>
      <c r="XDF270" s="1"/>
      <c r="XDG270" s="1"/>
      <c r="XDH270" s="1"/>
      <c r="XDI270" s="1"/>
      <c r="XDJ270" s="1"/>
      <c r="XDK270" s="1"/>
      <c r="XDL270" s="1"/>
      <c r="XDM270" s="1"/>
      <c r="XDN270" s="1"/>
      <c r="XDO270" s="1"/>
      <c r="XDP270" s="1"/>
      <c r="XDQ270" s="1"/>
      <c r="XDR270" s="1"/>
      <c r="XDS270" s="1"/>
      <c r="XDT270" s="1"/>
      <c r="XDU270" s="1"/>
      <c r="XDV270" s="1"/>
      <c r="XDW270" s="1"/>
      <c r="XDX270" s="1"/>
      <c r="XDY270" s="1"/>
      <c r="XDZ270" s="1"/>
      <c r="XEA270" s="1"/>
      <c r="XEB270" s="1"/>
      <c r="XEC270" s="1"/>
      <c r="XED270" s="1"/>
      <c r="XEE270" s="1"/>
      <c r="XEF270" s="1"/>
      <c r="XEG270" s="1"/>
      <c r="XEH270" s="1"/>
      <c r="XEI270" s="1"/>
      <c r="XEJ270" s="1"/>
      <c r="XEK270" s="1"/>
      <c r="XEL270" s="1"/>
      <c r="XEM270" s="1"/>
      <c r="XEN270" s="1"/>
      <c r="XEO270" s="1"/>
      <c r="XEP270" s="1"/>
      <c r="XEQ270" s="1"/>
      <c r="XER270" s="1"/>
      <c r="XES270" s="1"/>
      <c r="XET270" s="1"/>
      <c r="XEU270" s="1"/>
      <c r="XEV270" s="1"/>
      <c r="XEW270" s="1"/>
      <c r="XEX270" s="1"/>
      <c r="XEY270" s="1"/>
      <c r="XEZ270" s="1"/>
      <c r="XFA270" s="1"/>
      <c r="XFB270" s="1"/>
      <c r="XFC270" s="1"/>
    </row>
    <row r="271" spans="1:150 16226:16383" s="2" customFormat="1" ht="20.25" customHeight="1" x14ac:dyDescent="0.25">
      <c r="A271" s="143">
        <f t="shared" si="27"/>
        <v>142</v>
      </c>
      <c r="B271" s="144"/>
      <c r="C271" s="62" t="s">
        <v>329</v>
      </c>
      <c r="D271" s="100">
        <v>527.01</v>
      </c>
      <c r="E271" s="93">
        <f t="shared" si="26"/>
        <v>5672.7356399999999</v>
      </c>
      <c r="F271" s="87" t="s">
        <v>92</v>
      </c>
      <c r="G271" s="87" t="s">
        <v>92</v>
      </c>
      <c r="H271" s="87" t="s">
        <v>92</v>
      </c>
      <c r="I271" s="1"/>
      <c r="J271" s="1"/>
      <c r="K271" s="1"/>
      <c r="L271" s="1"/>
      <c r="M271" s="1"/>
      <c r="N271" s="1"/>
      <c r="O271" s="1"/>
      <c r="P271" s="1"/>
      <c r="Q271" s="1"/>
      <c r="R271" s="1"/>
      <c r="S271" s="1"/>
      <c r="T271" s="21" t="e">
        <f t="shared" ca="1" si="35"/>
        <v>#REF!</v>
      </c>
      <c r="U271" s="21" t="e">
        <f t="shared" ref="U271:V271" ca="1" si="37">U270+1</f>
        <v>#REF!</v>
      </c>
      <c r="V271" s="21" t="e">
        <f t="shared" ca="1" si="37"/>
        <v>#REF!</v>
      </c>
      <c r="W271" s="1"/>
      <c r="X271" s="1"/>
      <c r="Y271" s="1"/>
      <c r="Z271" s="1"/>
      <c r="AA271" s="1"/>
      <c r="AB271" s="1"/>
      <c r="AC271" s="1"/>
      <c r="AD271" s="1"/>
      <c r="AE271" s="1"/>
      <c r="AF271" s="1"/>
      <c r="AG271" s="1"/>
      <c r="AH271" s="1"/>
      <c r="AI271" s="1"/>
      <c r="AJ271" s="1"/>
      <c r="AK271" s="1"/>
      <c r="AL271" s="1"/>
      <c r="AM271" s="1"/>
      <c r="AN271" s="1"/>
      <c r="AO271" s="1"/>
      <c r="AP271" s="1"/>
      <c r="AQ271" s="1"/>
      <c r="AR271" s="1"/>
      <c r="AS271" s="1"/>
      <c r="AT271" s="1"/>
      <c r="AU271" s="1"/>
      <c r="AV271" s="1"/>
      <c r="AW271" s="1"/>
      <c r="AX271" s="1"/>
      <c r="AY271" s="1"/>
      <c r="AZ271" s="1"/>
      <c r="BA271" s="1"/>
      <c r="BB271" s="1"/>
      <c r="BC271" s="1"/>
      <c r="BD271" s="1"/>
      <c r="BE271" s="1"/>
      <c r="BF271" s="1"/>
      <c r="BG271" s="1"/>
      <c r="BH271" s="1"/>
      <c r="BI271" s="1"/>
      <c r="BJ271" s="1"/>
      <c r="BK271" s="1"/>
      <c r="BL271" s="1"/>
      <c r="BM271" s="1"/>
      <c r="BN271" s="1"/>
      <c r="BO271" s="1"/>
      <c r="BP271" s="1"/>
      <c r="BQ271" s="1"/>
      <c r="BR271" s="1"/>
      <c r="BS271" s="1"/>
      <c r="BT271" s="1"/>
      <c r="BU271" s="1"/>
      <c r="BV271" s="1"/>
      <c r="BW271" s="1"/>
      <c r="BX271" s="1"/>
      <c r="BY271" s="1"/>
      <c r="BZ271" s="1"/>
      <c r="CA271" s="1"/>
      <c r="CB271" s="1"/>
      <c r="CC271" s="1"/>
      <c r="CD271" s="1"/>
      <c r="CE271" s="1"/>
      <c r="CF271" s="1"/>
      <c r="CG271" s="1"/>
      <c r="CH271" s="1"/>
      <c r="CI271" s="1"/>
      <c r="CJ271" s="1"/>
      <c r="CK271" s="1"/>
      <c r="CL271" s="1"/>
      <c r="CM271" s="1"/>
      <c r="CN271" s="1"/>
      <c r="CO271" s="1"/>
      <c r="CP271" s="1"/>
      <c r="CQ271" s="1"/>
      <c r="CR271" s="1"/>
      <c r="CS271" s="1"/>
      <c r="CT271" s="1"/>
      <c r="CU271" s="1"/>
      <c r="CV271" s="1"/>
      <c r="CW271" s="1"/>
      <c r="CX271" s="1"/>
      <c r="CY271" s="1"/>
      <c r="CZ271" s="1"/>
      <c r="DA271" s="1"/>
      <c r="DB271" s="1"/>
      <c r="DC271" s="1"/>
      <c r="DD271" s="1"/>
      <c r="DE271" s="1"/>
      <c r="DF271" s="1"/>
      <c r="DG271" s="1"/>
      <c r="DH271" s="1"/>
      <c r="DI271" s="1"/>
      <c r="DJ271" s="1"/>
      <c r="DK271" s="1"/>
      <c r="DL271" s="1"/>
      <c r="DM271" s="1"/>
      <c r="DN271" s="1"/>
      <c r="DO271" s="1"/>
      <c r="DP271" s="1"/>
      <c r="DQ271" s="1"/>
      <c r="DR271" s="1"/>
      <c r="DS271" s="1"/>
      <c r="DT271" s="1"/>
      <c r="DU271" s="1"/>
      <c r="DV271" s="1"/>
      <c r="DW271" s="1"/>
      <c r="DX271" s="1"/>
      <c r="DY271" s="1"/>
      <c r="DZ271" s="1"/>
      <c r="EA271" s="1"/>
      <c r="EB271" s="1"/>
      <c r="EC271" s="1"/>
      <c r="ED271" s="1"/>
      <c r="EE271" s="1"/>
      <c r="EF271" s="1"/>
      <c r="EG271" s="1"/>
      <c r="EH271" s="1"/>
      <c r="EI271" s="1"/>
      <c r="EJ271" s="1"/>
      <c r="EK271" s="1"/>
      <c r="EL271" s="1"/>
      <c r="EM271" s="1"/>
      <c r="EN271" s="1"/>
      <c r="EO271" s="1"/>
      <c r="EP271" s="1"/>
      <c r="EQ271" s="1"/>
      <c r="ER271" s="1"/>
      <c r="ES271" s="1"/>
      <c r="ET271" s="1"/>
      <c r="WZB271" s="1"/>
      <c r="WZC271" s="1"/>
      <c r="WZD271" s="1"/>
      <c r="WZE271" s="1"/>
      <c r="WZF271" s="1"/>
      <c r="WZG271" s="1"/>
      <c r="WZH271" s="1"/>
      <c r="WZI271" s="1"/>
      <c r="WZJ271" s="1"/>
      <c r="WZK271" s="1"/>
      <c r="WZL271" s="1"/>
      <c r="WZM271" s="1"/>
      <c r="WZN271" s="1"/>
      <c r="WZO271" s="1"/>
      <c r="WZP271" s="1"/>
      <c r="WZQ271" s="1"/>
      <c r="WZR271" s="1"/>
      <c r="WZS271" s="1"/>
      <c r="WZT271" s="1"/>
      <c r="WZU271" s="1"/>
      <c r="WZV271" s="1"/>
      <c r="WZW271" s="1"/>
      <c r="WZX271" s="1"/>
      <c r="WZY271" s="1"/>
      <c r="WZZ271" s="1"/>
      <c r="XAA271" s="1"/>
      <c r="XAB271" s="1"/>
      <c r="XAC271" s="1"/>
      <c r="XAD271" s="1"/>
      <c r="XAE271" s="1"/>
      <c r="XAF271" s="1"/>
      <c r="XAG271" s="1"/>
      <c r="XAH271" s="1"/>
      <c r="XAI271" s="1"/>
      <c r="XAJ271" s="1"/>
      <c r="XAK271" s="1"/>
      <c r="XAL271" s="1"/>
      <c r="XAM271" s="1"/>
      <c r="XAN271" s="1"/>
      <c r="XAO271" s="1"/>
      <c r="XAP271" s="1"/>
      <c r="XAQ271" s="1"/>
      <c r="XAR271" s="1"/>
      <c r="XAS271" s="1"/>
      <c r="XAT271" s="1"/>
      <c r="XAU271" s="1"/>
      <c r="XAV271" s="1"/>
      <c r="XAW271" s="1"/>
      <c r="XAX271" s="1"/>
      <c r="XAY271" s="1"/>
      <c r="XAZ271" s="1"/>
      <c r="XBA271" s="1"/>
      <c r="XBB271" s="1"/>
      <c r="XBC271" s="1"/>
      <c r="XBD271" s="1"/>
      <c r="XBE271" s="1"/>
      <c r="XBF271" s="1"/>
      <c r="XBG271" s="1"/>
      <c r="XBH271" s="1"/>
      <c r="XBI271" s="1"/>
      <c r="XBJ271" s="1"/>
      <c r="XBK271" s="1"/>
      <c r="XBL271" s="1"/>
      <c r="XBM271" s="1"/>
      <c r="XBN271" s="1"/>
      <c r="XBO271" s="1"/>
      <c r="XBP271" s="1"/>
      <c r="XBQ271" s="1"/>
      <c r="XBR271" s="1"/>
      <c r="XBS271" s="1"/>
      <c r="XBT271" s="1"/>
      <c r="XBU271" s="1"/>
      <c r="XBV271" s="1"/>
      <c r="XBW271" s="1"/>
      <c r="XBX271" s="1"/>
      <c r="XBY271" s="1"/>
      <c r="XBZ271" s="1"/>
      <c r="XCA271" s="1"/>
      <c r="XCB271" s="1"/>
      <c r="XCC271" s="1"/>
      <c r="XCD271" s="1"/>
      <c r="XCE271" s="1"/>
      <c r="XCF271" s="1"/>
      <c r="XCG271" s="1"/>
      <c r="XCH271" s="1"/>
      <c r="XCI271" s="1"/>
      <c r="XCJ271" s="1"/>
      <c r="XCK271" s="1"/>
      <c r="XCL271" s="1"/>
      <c r="XCM271" s="1"/>
      <c r="XCN271" s="1"/>
      <c r="XCO271" s="1"/>
      <c r="XCP271" s="1"/>
      <c r="XCQ271" s="1"/>
      <c r="XCR271" s="1"/>
      <c r="XCS271" s="1"/>
      <c r="XCT271" s="1"/>
      <c r="XCU271" s="1"/>
      <c r="XCV271" s="1"/>
      <c r="XCW271" s="1"/>
      <c r="XCX271" s="1"/>
      <c r="XCY271" s="1"/>
      <c r="XCZ271" s="1"/>
      <c r="XDA271" s="1"/>
      <c r="XDB271" s="1"/>
      <c r="XDC271" s="1"/>
      <c r="XDD271" s="1"/>
      <c r="XDE271" s="1"/>
      <c r="XDF271" s="1"/>
      <c r="XDG271" s="1"/>
      <c r="XDH271" s="1"/>
      <c r="XDI271" s="1"/>
      <c r="XDJ271" s="1"/>
      <c r="XDK271" s="1"/>
      <c r="XDL271" s="1"/>
      <c r="XDM271" s="1"/>
      <c r="XDN271" s="1"/>
      <c r="XDO271" s="1"/>
      <c r="XDP271" s="1"/>
      <c r="XDQ271" s="1"/>
      <c r="XDR271" s="1"/>
      <c r="XDS271" s="1"/>
      <c r="XDT271" s="1"/>
      <c r="XDU271" s="1"/>
      <c r="XDV271" s="1"/>
      <c r="XDW271" s="1"/>
      <c r="XDX271" s="1"/>
      <c r="XDY271" s="1"/>
      <c r="XDZ271" s="1"/>
      <c r="XEA271" s="1"/>
      <c r="XEB271" s="1"/>
      <c r="XEC271" s="1"/>
      <c r="XED271" s="1"/>
      <c r="XEE271" s="1"/>
      <c r="XEF271" s="1"/>
      <c r="XEG271" s="1"/>
      <c r="XEH271" s="1"/>
      <c r="XEI271" s="1"/>
      <c r="XEJ271" s="1"/>
      <c r="XEK271" s="1"/>
      <c r="XEL271" s="1"/>
      <c r="XEM271" s="1"/>
      <c r="XEN271" s="1"/>
      <c r="XEO271" s="1"/>
      <c r="XEP271" s="1"/>
      <c r="XEQ271" s="1"/>
      <c r="XER271" s="1"/>
      <c r="XES271" s="1"/>
      <c r="XET271" s="1"/>
      <c r="XEU271" s="1"/>
      <c r="XEV271" s="1"/>
      <c r="XEW271" s="1"/>
      <c r="XEX271" s="1"/>
      <c r="XEY271" s="1"/>
      <c r="XEZ271" s="1"/>
      <c r="XFA271" s="1"/>
      <c r="XFB271" s="1"/>
      <c r="XFC271" s="1"/>
    </row>
    <row r="272" spans="1:150 16226:16383" s="2" customFormat="1" ht="20.25" customHeight="1" x14ac:dyDescent="0.25">
      <c r="A272" s="143">
        <f t="shared" si="27"/>
        <v>143</v>
      </c>
      <c r="B272" s="144"/>
      <c r="C272" s="62" t="s">
        <v>329</v>
      </c>
      <c r="D272" s="100">
        <v>407.69</v>
      </c>
      <c r="E272" s="93">
        <f t="shared" si="26"/>
        <v>4388.3751599999996</v>
      </c>
      <c r="F272" s="87" t="s">
        <v>92</v>
      </c>
      <c r="G272" s="87" t="s">
        <v>92</v>
      </c>
      <c r="H272" s="87" t="s">
        <v>92</v>
      </c>
      <c r="I272" s="1"/>
      <c r="J272" s="1"/>
      <c r="K272" s="1"/>
      <c r="L272" s="1"/>
      <c r="M272" s="1"/>
      <c r="N272" s="1"/>
      <c r="O272" s="1"/>
      <c r="P272" s="1"/>
      <c r="Q272" s="1"/>
      <c r="R272" s="1"/>
      <c r="S272" s="1"/>
      <c r="T272" s="21" t="e">
        <f t="shared" ca="1" si="35"/>
        <v>#REF!</v>
      </c>
      <c r="U272" s="21" t="e">
        <f t="shared" ref="U272:V272" ca="1" si="38">U271+1</f>
        <v>#REF!</v>
      </c>
      <c r="V272" s="21" t="e">
        <f t="shared" ca="1" si="38"/>
        <v>#REF!</v>
      </c>
      <c r="W272" s="1"/>
      <c r="X272" s="1"/>
      <c r="Y272" s="1"/>
      <c r="Z272" s="1"/>
      <c r="AA272" s="1"/>
      <c r="AB272" s="1"/>
      <c r="AC272" s="1"/>
      <c r="AD272" s="1"/>
      <c r="AE272" s="1"/>
      <c r="AF272" s="1"/>
      <c r="AG272" s="1"/>
      <c r="AH272" s="1"/>
      <c r="AI272" s="1"/>
      <c r="AJ272" s="1"/>
      <c r="AK272" s="1"/>
      <c r="AL272" s="1"/>
      <c r="AM272" s="1"/>
      <c r="AN272" s="1"/>
      <c r="AO272" s="1"/>
      <c r="AP272" s="1"/>
      <c r="AQ272" s="1"/>
      <c r="AR272" s="1"/>
      <c r="AS272" s="1"/>
      <c r="AT272" s="1"/>
      <c r="AU272" s="1"/>
      <c r="AV272" s="1"/>
      <c r="AW272" s="1"/>
      <c r="AX272" s="1"/>
      <c r="AY272" s="1"/>
      <c r="AZ272" s="1"/>
      <c r="BA272" s="1"/>
      <c r="BB272" s="1"/>
      <c r="BC272" s="1"/>
      <c r="BD272" s="1"/>
      <c r="BE272" s="1"/>
      <c r="BF272" s="1"/>
      <c r="BG272" s="1"/>
      <c r="BH272" s="1"/>
      <c r="BI272" s="1"/>
      <c r="BJ272" s="1"/>
      <c r="BK272" s="1"/>
      <c r="BL272" s="1"/>
      <c r="BM272" s="1"/>
      <c r="BN272" s="1"/>
      <c r="BO272" s="1"/>
      <c r="BP272" s="1"/>
      <c r="BQ272" s="1"/>
      <c r="BR272" s="1"/>
      <c r="BS272" s="1"/>
      <c r="BT272" s="1"/>
      <c r="BU272" s="1"/>
      <c r="BV272" s="1"/>
      <c r="BW272" s="1"/>
      <c r="BX272" s="1"/>
      <c r="BY272" s="1"/>
      <c r="BZ272" s="1"/>
      <c r="CA272" s="1"/>
      <c r="CB272" s="1"/>
      <c r="CC272" s="1"/>
      <c r="CD272" s="1"/>
      <c r="CE272" s="1"/>
      <c r="CF272" s="1"/>
      <c r="CG272" s="1"/>
      <c r="CH272" s="1"/>
      <c r="CI272" s="1"/>
      <c r="CJ272" s="1"/>
      <c r="CK272" s="1"/>
      <c r="CL272" s="1"/>
      <c r="CM272" s="1"/>
      <c r="CN272" s="1"/>
      <c r="CO272" s="1"/>
      <c r="CP272" s="1"/>
      <c r="CQ272" s="1"/>
      <c r="CR272" s="1"/>
      <c r="CS272" s="1"/>
      <c r="CT272" s="1"/>
      <c r="CU272" s="1"/>
      <c r="CV272" s="1"/>
      <c r="CW272" s="1"/>
      <c r="CX272" s="1"/>
      <c r="CY272" s="1"/>
      <c r="CZ272" s="1"/>
      <c r="DA272" s="1"/>
      <c r="DB272" s="1"/>
      <c r="DC272" s="1"/>
      <c r="DD272" s="1"/>
      <c r="DE272" s="1"/>
      <c r="DF272" s="1"/>
      <c r="DG272" s="1"/>
      <c r="DH272" s="1"/>
      <c r="DI272" s="1"/>
      <c r="DJ272" s="1"/>
      <c r="DK272" s="1"/>
      <c r="DL272" s="1"/>
      <c r="DM272" s="1"/>
      <c r="DN272" s="1"/>
      <c r="DO272" s="1"/>
      <c r="DP272" s="1"/>
      <c r="DQ272" s="1"/>
      <c r="DR272" s="1"/>
      <c r="DS272" s="1"/>
      <c r="DT272" s="1"/>
      <c r="DU272" s="1"/>
      <c r="DV272" s="1"/>
      <c r="DW272" s="1"/>
      <c r="DX272" s="1"/>
      <c r="DY272" s="1"/>
      <c r="DZ272" s="1"/>
      <c r="EA272" s="1"/>
      <c r="EB272" s="1"/>
      <c r="EC272" s="1"/>
      <c r="ED272" s="1"/>
      <c r="EE272" s="1"/>
      <c r="EF272" s="1"/>
      <c r="EG272" s="1"/>
      <c r="EH272" s="1"/>
      <c r="EI272" s="1"/>
      <c r="EJ272" s="1"/>
      <c r="EK272" s="1"/>
      <c r="EL272" s="1"/>
      <c r="EM272" s="1"/>
      <c r="EN272" s="1"/>
      <c r="EO272" s="1"/>
      <c r="EP272" s="1"/>
      <c r="EQ272" s="1"/>
      <c r="ER272" s="1"/>
      <c r="ES272" s="1"/>
      <c r="ET272" s="1"/>
      <c r="WZB272" s="1"/>
      <c r="WZC272" s="1"/>
      <c r="WZD272" s="1"/>
      <c r="WZE272" s="1"/>
      <c r="WZF272" s="1"/>
      <c r="WZG272" s="1"/>
      <c r="WZH272" s="1"/>
      <c r="WZI272" s="1"/>
      <c r="WZJ272" s="1"/>
      <c r="WZK272" s="1"/>
      <c r="WZL272" s="1"/>
      <c r="WZM272" s="1"/>
      <c r="WZN272" s="1"/>
      <c r="WZO272" s="1"/>
      <c r="WZP272" s="1"/>
      <c r="WZQ272" s="1"/>
      <c r="WZR272" s="1"/>
      <c r="WZS272" s="1"/>
      <c r="WZT272" s="1"/>
      <c r="WZU272" s="1"/>
      <c r="WZV272" s="1"/>
      <c r="WZW272" s="1"/>
      <c r="WZX272" s="1"/>
      <c r="WZY272" s="1"/>
      <c r="WZZ272" s="1"/>
      <c r="XAA272" s="1"/>
      <c r="XAB272" s="1"/>
      <c r="XAC272" s="1"/>
      <c r="XAD272" s="1"/>
      <c r="XAE272" s="1"/>
      <c r="XAF272" s="1"/>
      <c r="XAG272" s="1"/>
      <c r="XAH272" s="1"/>
      <c r="XAI272" s="1"/>
      <c r="XAJ272" s="1"/>
      <c r="XAK272" s="1"/>
      <c r="XAL272" s="1"/>
      <c r="XAM272" s="1"/>
      <c r="XAN272" s="1"/>
      <c r="XAO272" s="1"/>
      <c r="XAP272" s="1"/>
      <c r="XAQ272" s="1"/>
      <c r="XAR272" s="1"/>
      <c r="XAS272" s="1"/>
      <c r="XAT272" s="1"/>
      <c r="XAU272" s="1"/>
      <c r="XAV272" s="1"/>
      <c r="XAW272" s="1"/>
      <c r="XAX272" s="1"/>
      <c r="XAY272" s="1"/>
      <c r="XAZ272" s="1"/>
      <c r="XBA272" s="1"/>
      <c r="XBB272" s="1"/>
      <c r="XBC272" s="1"/>
      <c r="XBD272" s="1"/>
      <c r="XBE272" s="1"/>
      <c r="XBF272" s="1"/>
      <c r="XBG272" s="1"/>
      <c r="XBH272" s="1"/>
      <c r="XBI272" s="1"/>
      <c r="XBJ272" s="1"/>
      <c r="XBK272" s="1"/>
      <c r="XBL272" s="1"/>
      <c r="XBM272" s="1"/>
      <c r="XBN272" s="1"/>
      <c r="XBO272" s="1"/>
      <c r="XBP272" s="1"/>
      <c r="XBQ272" s="1"/>
      <c r="XBR272" s="1"/>
      <c r="XBS272" s="1"/>
      <c r="XBT272" s="1"/>
      <c r="XBU272" s="1"/>
      <c r="XBV272" s="1"/>
      <c r="XBW272" s="1"/>
      <c r="XBX272" s="1"/>
      <c r="XBY272" s="1"/>
      <c r="XBZ272" s="1"/>
      <c r="XCA272" s="1"/>
      <c r="XCB272" s="1"/>
      <c r="XCC272" s="1"/>
      <c r="XCD272" s="1"/>
      <c r="XCE272" s="1"/>
      <c r="XCF272" s="1"/>
      <c r="XCG272" s="1"/>
      <c r="XCH272" s="1"/>
      <c r="XCI272" s="1"/>
      <c r="XCJ272" s="1"/>
      <c r="XCK272" s="1"/>
      <c r="XCL272" s="1"/>
      <c r="XCM272" s="1"/>
      <c r="XCN272" s="1"/>
      <c r="XCO272" s="1"/>
      <c r="XCP272" s="1"/>
      <c r="XCQ272" s="1"/>
      <c r="XCR272" s="1"/>
      <c r="XCS272" s="1"/>
      <c r="XCT272" s="1"/>
      <c r="XCU272" s="1"/>
      <c r="XCV272" s="1"/>
      <c r="XCW272" s="1"/>
      <c r="XCX272" s="1"/>
      <c r="XCY272" s="1"/>
      <c r="XCZ272" s="1"/>
      <c r="XDA272" s="1"/>
      <c r="XDB272" s="1"/>
      <c r="XDC272" s="1"/>
      <c r="XDD272" s="1"/>
      <c r="XDE272" s="1"/>
      <c r="XDF272" s="1"/>
      <c r="XDG272" s="1"/>
      <c r="XDH272" s="1"/>
      <c r="XDI272" s="1"/>
      <c r="XDJ272" s="1"/>
      <c r="XDK272" s="1"/>
      <c r="XDL272" s="1"/>
      <c r="XDM272" s="1"/>
      <c r="XDN272" s="1"/>
      <c r="XDO272" s="1"/>
      <c r="XDP272" s="1"/>
      <c r="XDQ272" s="1"/>
      <c r="XDR272" s="1"/>
      <c r="XDS272" s="1"/>
      <c r="XDT272" s="1"/>
      <c r="XDU272" s="1"/>
      <c r="XDV272" s="1"/>
      <c r="XDW272" s="1"/>
      <c r="XDX272" s="1"/>
      <c r="XDY272" s="1"/>
      <c r="XDZ272" s="1"/>
      <c r="XEA272" s="1"/>
      <c r="XEB272" s="1"/>
      <c r="XEC272" s="1"/>
      <c r="XED272" s="1"/>
      <c r="XEE272" s="1"/>
      <c r="XEF272" s="1"/>
      <c r="XEG272" s="1"/>
      <c r="XEH272" s="1"/>
      <c r="XEI272" s="1"/>
      <c r="XEJ272" s="1"/>
      <c r="XEK272" s="1"/>
      <c r="XEL272" s="1"/>
      <c r="XEM272" s="1"/>
      <c r="XEN272" s="1"/>
      <c r="XEO272" s="1"/>
      <c r="XEP272" s="1"/>
      <c r="XEQ272" s="1"/>
      <c r="XER272" s="1"/>
      <c r="XES272" s="1"/>
      <c r="XET272" s="1"/>
      <c r="XEU272" s="1"/>
      <c r="XEV272" s="1"/>
      <c r="XEW272" s="1"/>
      <c r="XEX272" s="1"/>
      <c r="XEY272" s="1"/>
      <c r="XEZ272" s="1"/>
      <c r="XFA272" s="1"/>
      <c r="XFB272" s="1"/>
      <c r="XFC272" s="1"/>
    </row>
    <row r="273" spans="1:150 16226:16383" s="2" customFormat="1" ht="20.25" customHeight="1" x14ac:dyDescent="0.25">
      <c r="A273" s="143">
        <f t="shared" si="27"/>
        <v>144</v>
      </c>
      <c r="B273" s="144"/>
      <c r="C273" s="62" t="s">
        <v>329</v>
      </c>
      <c r="D273" s="100">
        <v>375.43</v>
      </c>
      <c r="E273" s="93">
        <f t="shared" si="26"/>
        <v>4041.1285199999998</v>
      </c>
      <c r="F273" s="87" t="s">
        <v>92</v>
      </c>
      <c r="G273" s="87" t="s">
        <v>92</v>
      </c>
      <c r="H273" s="87" t="s">
        <v>92</v>
      </c>
      <c r="I273" s="1"/>
      <c r="J273" s="1"/>
      <c r="K273" s="1"/>
      <c r="L273" s="1"/>
      <c r="M273" s="1"/>
      <c r="N273" s="1"/>
      <c r="O273" s="1"/>
      <c r="P273" s="1"/>
      <c r="Q273" s="1"/>
      <c r="R273" s="1"/>
      <c r="S273" s="1"/>
      <c r="T273" s="21" t="e">
        <f t="shared" ca="1" si="35"/>
        <v>#REF!</v>
      </c>
      <c r="U273" s="21" t="e">
        <f t="shared" ref="U273:V273" ca="1" si="39">U272+1</f>
        <v>#REF!</v>
      </c>
      <c r="V273" s="21" t="e">
        <f t="shared" ca="1" si="39"/>
        <v>#REF!</v>
      </c>
      <c r="W273" s="1"/>
      <c r="X273" s="1"/>
      <c r="Y273" s="1"/>
      <c r="Z273" s="1"/>
      <c r="AA273" s="1"/>
      <c r="AB273" s="1"/>
      <c r="AC273" s="1"/>
      <c r="AD273" s="1"/>
      <c r="AE273" s="1"/>
      <c r="AF273" s="1"/>
      <c r="AG273" s="1"/>
      <c r="AH273" s="1"/>
      <c r="AI273" s="1"/>
      <c r="AJ273" s="1"/>
      <c r="AK273" s="1"/>
      <c r="AL273" s="1"/>
      <c r="AM273" s="1"/>
      <c r="AN273" s="1"/>
      <c r="AO273" s="1"/>
      <c r="AP273" s="1"/>
      <c r="AQ273" s="1"/>
      <c r="AR273" s="1"/>
      <c r="AS273" s="1"/>
      <c r="AT273" s="1"/>
      <c r="AU273" s="1"/>
      <c r="AV273" s="1"/>
      <c r="AW273" s="1"/>
      <c r="AX273" s="1"/>
      <c r="AY273" s="1"/>
      <c r="AZ273" s="1"/>
      <c r="BA273" s="1"/>
      <c r="BB273" s="1"/>
      <c r="BC273" s="1"/>
      <c r="BD273" s="1"/>
      <c r="BE273" s="1"/>
      <c r="BF273" s="1"/>
      <c r="BG273" s="1"/>
      <c r="BH273" s="1"/>
      <c r="BI273" s="1"/>
      <c r="BJ273" s="1"/>
      <c r="BK273" s="1"/>
      <c r="BL273" s="1"/>
      <c r="BM273" s="1"/>
      <c r="BN273" s="1"/>
      <c r="BO273" s="1"/>
      <c r="BP273" s="1"/>
      <c r="BQ273" s="1"/>
      <c r="BR273" s="1"/>
      <c r="BS273" s="1"/>
      <c r="BT273" s="1"/>
      <c r="BU273" s="1"/>
      <c r="BV273" s="1"/>
      <c r="BW273" s="1"/>
      <c r="BX273" s="1"/>
      <c r="BY273" s="1"/>
      <c r="BZ273" s="1"/>
      <c r="CA273" s="1"/>
      <c r="CB273" s="1"/>
      <c r="CC273" s="1"/>
      <c r="CD273" s="1"/>
      <c r="CE273" s="1"/>
      <c r="CF273" s="1"/>
      <c r="CG273" s="1"/>
      <c r="CH273" s="1"/>
      <c r="CI273" s="1"/>
      <c r="CJ273" s="1"/>
      <c r="CK273" s="1"/>
      <c r="CL273" s="1"/>
      <c r="CM273" s="1"/>
      <c r="CN273" s="1"/>
      <c r="CO273" s="1"/>
      <c r="CP273" s="1"/>
      <c r="CQ273" s="1"/>
      <c r="CR273" s="1"/>
      <c r="CS273" s="1"/>
      <c r="CT273" s="1"/>
      <c r="CU273" s="1"/>
      <c r="CV273" s="1"/>
      <c r="CW273" s="1"/>
      <c r="CX273" s="1"/>
      <c r="CY273" s="1"/>
      <c r="CZ273" s="1"/>
      <c r="DA273" s="1"/>
      <c r="DB273" s="1"/>
      <c r="DC273" s="1"/>
      <c r="DD273" s="1"/>
      <c r="DE273" s="1"/>
      <c r="DF273" s="1"/>
      <c r="DG273" s="1"/>
      <c r="DH273" s="1"/>
      <c r="DI273" s="1"/>
      <c r="DJ273" s="1"/>
      <c r="DK273" s="1"/>
      <c r="DL273" s="1"/>
      <c r="DM273" s="1"/>
      <c r="DN273" s="1"/>
      <c r="DO273" s="1"/>
      <c r="DP273" s="1"/>
      <c r="DQ273" s="1"/>
      <c r="DR273" s="1"/>
      <c r="DS273" s="1"/>
      <c r="DT273" s="1"/>
      <c r="DU273" s="1"/>
      <c r="DV273" s="1"/>
      <c r="DW273" s="1"/>
      <c r="DX273" s="1"/>
      <c r="DY273" s="1"/>
      <c r="DZ273" s="1"/>
      <c r="EA273" s="1"/>
      <c r="EB273" s="1"/>
      <c r="EC273" s="1"/>
      <c r="ED273" s="1"/>
      <c r="EE273" s="1"/>
      <c r="EF273" s="1"/>
      <c r="EG273" s="1"/>
      <c r="EH273" s="1"/>
      <c r="EI273" s="1"/>
      <c r="EJ273" s="1"/>
      <c r="EK273" s="1"/>
      <c r="EL273" s="1"/>
      <c r="EM273" s="1"/>
      <c r="EN273" s="1"/>
      <c r="EO273" s="1"/>
      <c r="EP273" s="1"/>
      <c r="EQ273" s="1"/>
      <c r="ER273" s="1"/>
      <c r="ES273" s="1"/>
      <c r="ET273" s="1"/>
      <c r="WZB273" s="1"/>
      <c r="WZC273" s="1"/>
      <c r="WZD273" s="1"/>
      <c r="WZE273" s="1"/>
      <c r="WZF273" s="1"/>
      <c r="WZG273" s="1"/>
      <c r="WZH273" s="1"/>
      <c r="WZI273" s="1"/>
      <c r="WZJ273" s="1"/>
      <c r="WZK273" s="1"/>
      <c r="WZL273" s="1"/>
      <c r="WZM273" s="1"/>
      <c r="WZN273" s="1"/>
      <c r="WZO273" s="1"/>
      <c r="WZP273" s="1"/>
      <c r="WZQ273" s="1"/>
      <c r="WZR273" s="1"/>
      <c r="WZS273" s="1"/>
      <c r="WZT273" s="1"/>
      <c r="WZU273" s="1"/>
      <c r="WZV273" s="1"/>
      <c r="WZW273" s="1"/>
      <c r="WZX273" s="1"/>
      <c r="WZY273" s="1"/>
      <c r="WZZ273" s="1"/>
      <c r="XAA273" s="1"/>
      <c r="XAB273" s="1"/>
      <c r="XAC273" s="1"/>
      <c r="XAD273" s="1"/>
      <c r="XAE273" s="1"/>
      <c r="XAF273" s="1"/>
      <c r="XAG273" s="1"/>
      <c r="XAH273" s="1"/>
      <c r="XAI273" s="1"/>
      <c r="XAJ273" s="1"/>
      <c r="XAK273" s="1"/>
      <c r="XAL273" s="1"/>
      <c r="XAM273" s="1"/>
      <c r="XAN273" s="1"/>
      <c r="XAO273" s="1"/>
      <c r="XAP273" s="1"/>
      <c r="XAQ273" s="1"/>
      <c r="XAR273" s="1"/>
      <c r="XAS273" s="1"/>
      <c r="XAT273" s="1"/>
      <c r="XAU273" s="1"/>
      <c r="XAV273" s="1"/>
      <c r="XAW273" s="1"/>
      <c r="XAX273" s="1"/>
      <c r="XAY273" s="1"/>
      <c r="XAZ273" s="1"/>
      <c r="XBA273" s="1"/>
      <c r="XBB273" s="1"/>
      <c r="XBC273" s="1"/>
      <c r="XBD273" s="1"/>
      <c r="XBE273" s="1"/>
      <c r="XBF273" s="1"/>
      <c r="XBG273" s="1"/>
      <c r="XBH273" s="1"/>
      <c r="XBI273" s="1"/>
      <c r="XBJ273" s="1"/>
      <c r="XBK273" s="1"/>
      <c r="XBL273" s="1"/>
      <c r="XBM273" s="1"/>
      <c r="XBN273" s="1"/>
      <c r="XBO273" s="1"/>
      <c r="XBP273" s="1"/>
      <c r="XBQ273" s="1"/>
      <c r="XBR273" s="1"/>
      <c r="XBS273" s="1"/>
      <c r="XBT273" s="1"/>
      <c r="XBU273" s="1"/>
      <c r="XBV273" s="1"/>
      <c r="XBW273" s="1"/>
      <c r="XBX273" s="1"/>
      <c r="XBY273" s="1"/>
      <c r="XBZ273" s="1"/>
      <c r="XCA273" s="1"/>
      <c r="XCB273" s="1"/>
      <c r="XCC273" s="1"/>
      <c r="XCD273" s="1"/>
      <c r="XCE273" s="1"/>
      <c r="XCF273" s="1"/>
      <c r="XCG273" s="1"/>
      <c r="XCH273" s="1"/>
      <c r="XCI273" s="1"/>
      <c r="XCJ273" s="1"/>
      <c r="XCK273" s="1"/>
      <c r="XCL273" s="1"/>
      <c r="XCM273" s="1"/>
      <c r="XCN273" s="1"/>
      <c r="XCO273" s="1"/>
      <c r="XCP273" s="1"/>
      <c r="XCQ273" s="1"/>
      <c r="XCR273" s="1"/>
      <c r="XCS273" s="1"/>
      <c r="XCT273" s="1"/>
      <c r="XCU273" s="1"/>
      <c r="XCV273" s="1"/>
      <c r="XCW273" s="1"/>
      <c r="XCX273" s="1"/>
      <c r="XCY273" s="1"/>
      <c r="XCZ273" s="1"/>
      <c r="XDA273" s="1"/>
      <c r="XDB273" s="1"/>
      <c r="XDC273" s="1"/>
      <c r="XDD273" s="1"/>
      <c r="XDE273" s="1"/>
      <c r="XDF273" s="1"/>
      <c r="XDG273" s="1"/>
      <c r="XDH273" s="1"/>
      <c r="XDI273" s="1"/>
      <c r="XDJ273" s="1"/>
      <c r="XDK273" s="1"/>
      <c r="XDL273" s="1"/>
      <c r="XDM273" s="1"/>
      <c r="XDN273" s="1"/>
      <c r="XDO273" s="1"/>
      <c r="XDP273" s="1"/>
      <c r="XDQ273" s="1"/>
      <c r="XDR273" s="1"/>
      <c r="XDS273" s="1"/>
      <c r="XDT273" s="1"/>
      <c r="XDU273" s="1"/>
      <c r="XDV273" s="1"/>
      <c r="XDW273" s="1"/>
      <c r="XDX273" s="1"/>
      <c r="XDY273" s="1"/>
      <c r="XDZ273" s="1"/>
      <c r="XEA273" s="1"/>
      <c r="XEB273" s="1"/>
      <c r="XEC273" s="1"/>
      <c r="XED273" s="1"/>
      <c r="XEE273" s="1"/>
      <c r="XEF273" s="1"/>
      <c r="XEG273" s="1"/>
      <c r="XEH273" s="1"/>
      <c r="XEI273" s="1"/>
      <c r="XEJ273" s="1"/>
      <c r="XEK273" s="1"/>
      <c r="XEL273" s="1"/>
      <c r="XEM273" s="1"/>
      <c r="XEN273" s="1"/>
      <c r="XEO273" s="1"/>
      <c r="XEP273" s="1"/>
      <c r="XEQ273" s="1"/>
      <c r="XER273" s="1"/>
      <c r="XES273" s="1"/>
      <c r="XET273" s="1"/>
      <c r="XEU273" s="1"/>
      <c r="XEV273" s="1"/>
      <c r="XEW273" s="1"/>
      <c r="XEX273" s="1"/>
      <c r="XEY273" s="1"/>
      <c r="XEZ273" s="1"/>
      <c r="XFA273" s="1"/>
      <c r="XFB273" s="1"/>
      <c r="XFC273" s="1"/>
    </row>
    <row r="274" spans="1:150 16226:16383" s="2" customFormat="1" ht="20.25" customHeight="1" x14ac:dyDescent="0.25">
      <c r="A274" s="143">
        <f t="shared" si="27"/>
        <v>145</v>
      </c>
      <c r="B274" s="144"/>
      <c r="C274" s="62" t="s">
        <v>329</v>
      </c>
      <c r="D274" s="100">
        <v>652.53</v>
      </c>
      <c r="E274" s="93">
        <f t="shared" si="26"/>
        <v>7023.8329199999989</v>
      </c>
      <c r="F274" s="87" t="s">
        <v>92</v>
      </c>
      <c r="G274" s="87" t="s">
        <v>92</v>
      </c>
      <c r="H274" s="87" t="s">
        <v>92</v>
      </c>
      <c r="I274" s="1"/>
      <c r="J274" s="1"/>
      <c r="K274" s="1"/>
      <c r="L274" s="1"/>
      <c r="M274" s="1"/>
      <c r="N274" s="1"/>
      <c r="O274" s="1"/>
      <c r="P274" s="1"/>
      <c r="Q274" s="1"/>
      <c r="R274" s="1"/>
      <c r="S274" s="1"/>
      <c r="T274" s="21" t="e">
        <f t="shared" ca="1" si="35"/>
        <v>#REF!</v>
      </c>
      <c r="U274" s="21" t="e">
        <f t="shared" ref="U274:V274" ca="1" si="40">U273+1</f>
        <v>#REF!</v>
      </c>
      <c r="V274" s="21" t="e">
        <f t="shared" ca="1" si="40"/>
        <v>#REF!</v>
      </c>
      <c r="W274" s="1"/>
      <c r="X274" s="1"/>
      <c r="Y274" s="1"/>
      <c r="Z274" s="1"/>
      <c r="AA274" s="1"/>
      <c r="AB274" s="1"/>
      <c r="AC274" s="1"/>
      <c r="AD274" s="1"/>
      <c r="AE274" s="1"/>
      <c r="AF274" s="1"/>
      <c r="AG274" s="1"/>
      <c r="AH274" s="1"/>
      <c r="AI274" s="1"/>
      <c r="AJ274" s="1"/>
      <c r="AK274" s="1"/>
      <c r="AL274" s="1"/>
      <c r="AM274" s="1"/>
      <c r="AN274" s="1"/>
      <c r="AO274" s="1"/>
      <c r="AP274" s="1"/>
      <c r="AQ274" s="1"/>
      <c r="AR274" s="1"/>
      <c r="AS274" s="1"/>
      <c r="AT274" s="1"/>
      <c r="AU274" s="1"/>
      <c r="AV274" s="1"/>
      <c r="AW274" s="1"/>
      <c r="AX274" s="1"/>
      <c r="AY274" s="1"/>
      <c r="AZ274" s="1"/>
      <c r="BA274" s="1"/>
      <c r="BB274" s="1"/>
      <c r="BC274" s="1"/>
      <c r="BD274" s="1"/>
      <c r="BE274" s="1"/>
      <c r="BF274" s="1"/>
      <c r="BG274" s="1"/>
      <c r="BH274" s="1"/>
      <c r="BI274" s="1"/>
      <c r="BJ274" s="1"/>
      <c r="BK274" s="1"/>
      <c r="BL274" s="1"/>
      <c r="BM274" s="1"/>
      <c r="BN274" s="1"/>
      <c r="BO274" s="1"/>
      <c r="BP274" s="1"/>
      <c r="BQ274" s="1"/>
      <c r="BR274" s="1"/>
      <c r="BS274" s="1"/>
      <c r="BT274" s="1"/>
      <c r="BU274" s="1"/>
      <c r="BV274" s="1"/>
      <c r="BW274" s="1"/>
      <c r="BX274" s="1"/>
      <c r="BY274" s="1"/>
      <c r="BZ274" s="1"/>
      <c r="CA274" s="1"/>
      <c r="CB274" s="1"/>
      <c r="CC274" s="1"/>
      <c r="CD274" s="1"/>
      <c r="CE274" s="1"/>
      <c r="CF274" s="1"/>
      <c r="CG274" s="1"/>
      <c r="CH274" s="1"/>
      <c r="CI274" s="1"/>
      <c r="CJ274" s="1"/>
      <c r="CK274" s="1"/>
      <c r="CL274" s="1"/>
      <c r="CM274" s="1"/>
      <c r="CN274" s="1"/>
      <c r="CO274" s="1"/>
      <c r="CP274" s="1"/>
      <c r="CQ274" s="1"/>
      <c r="CR274" s="1"/>
      <c r="CS274" s="1"/>
      <c r="CT274" s="1"/>
      <c r="CU274" s="1"/>
      <c r="CV274" s="1"/>
      <c r="CW274" s="1"/>
      <c r="CX274" s="1"/>
      <c r="CY274" s="1"/>
      <c r="CZ274" s="1"/>
      <c r="DA274" s="1"/>
      <c r="DB274" s="1"/>
      <c r="DC274" s="1"/>
      <c r="DD274" s="1"/>
      <c r="DE274" s="1"/>
      <c r="DF274" s="1"/>
      <c r="DG274" s="1"/>
      <c r="DH274" s="1"/>
      <c r="DI274" s="1"/>
      <c r="DJ274" s="1"/>
      <c r="DK274" s="1"/>
      <c r="DL274" s="1"/>
      <c r="DM274" s="1"/>
      <c r="DN274" s="1"/>
      <c r="DO274" s="1"/>
      <c r="DP274" s="1"/>
      <c r="DQ274" s="1"/>
      <c r="DR274" s="1"/>
      <c r="DS274" s="1"/>
      <c r="DT274" s="1"/>
      <c r="DU274" s="1"/>
      <c r="DV274" s="1"/>
      <c r="DW274" s="1"/>
      <c r="DX274" s="1"/>
      <c r="DY274" s="1"/>
      <c r="DZ274" s="1"/>
      <c r="EA274" s="1"/>
      <c r="EB274" s="1"/>
      <c r="EC274" s="1"/>
      <c r="ED274" s="1"/>
      <c r="EE274" s="1"/>
      <c r="EF274" s="1"/>
      <c r="EG274" s="1"/>
      <c r="EH274" s="1"/>
      <c r="EI274" s="1"/>
      <c r="EJ274" s="1"/>
      <c r="EK274" s="1"/>
      <c r="EL274" s="1"/>
      <c r="EM274" s="1"/>
      <c r="EN274" s="1"/>
      <c r="EO274" s="1"/>
      <c r="EP274" s="1"/>
      <c r="EQ274" s="1"/>
      <c r="ER274" s="1"/>
      <c r="ES274" s="1"/>
      <c r="ET274" s="1"/>
      <c r="WZB274" s="1"/>
      <c r="WZC274" s="1"/>
      <c r="WZD274" s="1"/>
      <c r="WZE274" s="1"/>
      <c r="WZF274" s="1"/>
      <c r="WZG274" s="1"/>
      <c r="WZH274" s="1"/>
      <c r="WZI274" s="1"/>
      <c r="WZJ274" s="1"/>
      <c r="WZK274" s="1"/>
      <c r="WZL274" s="1"/>
      <c r="WZM274" s="1"/>
      <c r="WZN274" s="1"/>
      <c r="WZO274" s="1"/>
      <c r="WZP274" s="1"/>
      <c r="WZQ274" s="1"/>
      <c r="WZR274" s="1"/>
      <c r="WZS274" s="1"/>
      <c r="WZT274" s="1"/>
      <c r="WZU274" s="1"/>
      <c r="WZV274" s="1"/>
      <c r="WZW274" s="1"/>
      <c r="WZX274" s="1"/>
      <c r="WZY274" s="1"/>
      <c r="WZZ274" s="1"/>
      <c r="XAA274" s="1"/>
      <c r="XAB274" s="1"/>
      <c r="XAC274" s="1"/>
      <c r="XAD274" s="1"/>
      <c r="XAE274" s="1"/>
      <c r="XAF274" s="1"/>
      <c r="XAG274" s="1"/>
      <c r="XAH274" s="1"/>
      <c r="XAI274" s="1"/>
      <c r="XAJ274" s="1"/>
      <c r="XAK274" s="1"/>
      <c r="XAL274" s="1"/>
      <c r="XAM274" s="1"/>
      <c r="XAN274" s="1"/>
      <c r="XAO274" s="1"/>
      <c r="XAP274" s="1"/>
      <c r="XAQ274" s="1"/>
      <c r="XAR274" s="1"/>
      <c r="XAS274" s="1"/>
      <c r="XAT274" s="1"/>
      <c r="XAU274" s="1"/>
      <c r="XAV274" s="1"/>
      <c r="XAW274" s="1"/>
      <c r="XAX274" s="1"/>
      <c r="XAY274" s="1"/>
      <c r="XAZ274" s="1"/>
      <c r="XBA274" s="1"/>
      <c r="XBB274" s="1"/>
      <c r="XBC274" s="1"/>
      <c r="XBD274" s="1"/>
      <c r="XBE274" s="1"/>
      <c r="XBF274" s="1"/>
      <c r="XBG274" s="1"/>
      <c r="XBH274" s="1"/>
      <c r="XBI274" s="1"/>
      <c r="XBJ274" s="1"/>
      <c r="XBK274" s="1"/>
      <c r="XBL274" s="1"/>
      <c r="XBM274" s="1"/>
      <c r="XBN274" s="1"/>
      <c r="XBO274" s="1"/>
      <c r="XBP274" s="1"/>
      <c r="XBQ274" s="1"/>
      <c r="XBR274" s="1"/>
      <c r="XBS274" s="1"/>
      <c r="XBT274" s="1"/>
      <c r="XBU274" s="1"/>
      <c r="XBV274" s="1"/>
      <c r="XBW274" s="1"/>
      <c r="XBX274" s="1"/>
      <c r="XBY274" s="1"/>
      <c r="XBZ274" s="1"/>
      <c r="XCA274" s="1"/>
      <c r="XCB274" s="1"/>
      <c r="XCC274" s="1"/>
      <c r="XCD274" s="1"/>
      <c r="XCE274" s="1"/>
      <c r="XCF274" s="1"/>
      <c r="XCG274" s="1"/>
      <c r="XCH274" s="1"/>
      <c r="XCI274" s="1"/>
      <c r="XCJ274" s="1"/>
      <c r="XCK274" s="1"/>
      <c r="XCL274" s="1"/>
      <c r="XCM274" s="1"/>
      <c r="XCN274" s="1"/>
      <c r="XCO274" s="1"/>
      <c r="XCP274" s="1"/>
      <c r="XCQ274" s="1"/>
      <c r="XCR274" s="1"/>
      <c r="XCS274" s="1"/>
      <c r="XCT274" s="1"/>
      <c r="XCU274" s="1"/>
      <c r="XCV274" s="1"/>
      <c r="XCW274" s="1"/>
      <c r="XCX274" s="1"/>
      <c r="XCY274" s="1"/>
      <c r="XCZ274" s="1"/>
      <c r="XDA274" s="1"/>
      <c r="XDB274" s="1"/>
      <c r="XDC274" s="1"/>
      <c r="XDD274" s="1"/>
      <c r="XDE274" s="1"/>
      <c r="XDF274" s="1"/>
      <c r="XDG274" s="1"/>
      <c r="XDH274" s="1"/>
      <c r="XDI274" s="1"/>
      <c r="XDJ274" s="1"/>
      <c r="XDK274" s="1"/>
      <c r="XDL274" s="1"/>
      <c r="XDM274" s="1"/>
      <c r="XDN274" s="1"/>
      <c r="XDO274" s="1"/>
      <c r="XDP274" s="1"/>
      <c r="XDQ274" s="1"/>
      <c r="XDR274" s="1"/>
      <c r="XDS274" s="1"/>
      <c r="XDT274" s="1"/>
      <c r="XDU274" s="1"/>
      <c r="XDV274" s="1"/>
      <c r="XDW274" s="1"/>
      <c r="XDX274" s="1"/>
      <c r="XDY274" s="1"/>
      <c r="XDZ274" s="1"/>
      <c r="XEA274" s="1"/>
      <c r="XEB274" s="1"/>
      <c r="XEC274" s="1"/>
      <c r="XED274" s="1"/>
      <c r="XEE274" s="1"/>
      <c r="XEF274" s="1"/>
      <c r="XEG274" s="1"/>
      <c r="XEH274" s="1"/>
      <c r="XEI274" s="1"/>
      <c r="XEJ274" s="1"/>
      <c r="XEK274" s="1"/>
      <c r="XEL274" s="1"/>
      <c r="XEM274" s="1"/>
      <c r="XEN274" s="1"/>
      <c r="XEO274" s="1"/>
      <c r="XEP274" s="1"/>
      <c r="XEQ274" s="1"/>
      <c r="XER274" s="1"/>
      <c r="XES274" s="1"/>
      <c r="XET274" s="1"/>
      <c r="XEU274" s="1"/>
      <c r="XEV274" s="1"/>
      <c r="XEW274" s="1"/>
      <c r="XEX274" s="1"/>
      <c r="XEY274" s="1"/>
      <c r="XEZ274" s="1"/>
      <c r="XFA274" s="1"/>
      <c r="XFB274" s="1"/>
      <c r="XFC274" s="1"/>
    </row>
    <row r="275" spans="1:150 16226:16383" s="2" customFormat="1" ht="20.25" customHeight="1" x14ac:dyDescent="0.25">
      <c r="A275" s="143">
        <f t="shared" si="27"/>
        <v>146</v>
      </c>
      <c r="B275" s="144"/>
      <c r="C275" s="62" t="s">
        <v>329</v>
      </c>
      <c r="D275" s="100">
        <v>515.28</v>
      </c>
      <c r="E275" s="93">
        <f t="shared" si="26"/>
        <v>5546.4739199999995</v>
      </c>
      <c r="F275" s="87" t="s">
        <v>92</v>
      </c>
      <c r="G275" s="87" t="s">
        <v>92</v>
      </c>
      <c r="H275" s="87" t="s">
        <v>92</v>
      </c>
      <c r="I275" s="1"/>
      <c r="J275" s="1"/>
      <c r="K275" s="1"/>
      <c r="L275" s="1"/>
      <c r="M275" s="1"/>
      <c r="N275" s="1"/>
      <c r="O275" s="1"/>
      <c r="P275" s="1"/>
      <c r="Q275" s="1"/>
      <c r="R275" s="1"/>
      <c r="S275" s="1"/>
      <c r="T275" s="21" t="e">
        <f t="shared" ca="1" si="35"/>
        <v>#REF!</v>
      </c>
      <c r="U275" s="21" t="e">
        <f t="shared" ref="U275:V275" ca="1" si="41">U274+1</f>
        <v>#REF!</v>
      </c>
      <c r="V275" s="21" t="e">
        <f t="shared" ca="1" si="41"/>
        <v>#REF!</v>
      </c>
      <c r="W275" s="1"/>
      <c r="X275" s="1"/>
      <c r="Y275" s="1"/>
      <c r="Z275" s="1"/>
      <c r="AA275" s="1"/>
      <c r="AB275" s="1"/>
      <c r="AC275" s="1"/>
      <c r="AD275" s="1"/>
      <c r="AE275" s="1"/>
      <c r="AF275" s="1"/>
      <c r="AG275" s="1"/>
      <c r="AH275" s="1"/>
      <c r="AI275" s="1"/>
      <c r="AJ275" s="1"/>
      <c r="AK275" s="1"/>
      <c r="AL275" s="1"/>
      <c r="AM275" s="1"/>
      <c r="AN275" s="1"/>
      <c r="AO275" s="1"/>
      <c r="AP275" s="1"/>
      <c r="AQ275" s="1"/>
      <c r="AR275" s="1"/>
      <c r="AS275" s="1"/>
      <c r="AT275" s="1"/>
      <c r="AU275" s="1"/>
      <c r="AV275" s="1"/>
      <c r="AW275" s="1"/>
      <c r="AX275" s="1"/>
      <c r="AY275" s="1"/>
      <c r="AZ275" s="1"/>
      <c r="BA275" s="1"/>
      <c r="BB275" s="1"/>
      <c r="BC275" s="1"/>
      <c r="BD275" s="1"/>
      <c r="BE275" s="1"/>
      <c r="BF275" s="1"/>
      <c r="BG275" s="1"/>
      <c r="BH275" s="1"/>
      <c r="BI275" s="1"/>
      <c r="BJ275" s="1"/>
      <c r="BK275" s="1"/>
      <c r="BL275" s="1"/>
      <c r="BM275" s="1"/>
      <c r="BN275" s="1"/>
      <c r="BO275" s="1"/>
      <c r="BP275" s="1"/>
      <c r="BQ275" s="1"/>
      <c r="BR275" s="1"/>
      <c r="BS275" s="1"/>
      <c r="BT275" s="1"/>
      <c r="BU275" s="1"/>
      <c r="BV275" s="1"/>
      <c r="BW275" s="1"/>
      <c r="BX275" s="1"/>
      <c r="BY275" s="1"/>
      <c r="BZ275" s="1"/>
      <c r="CA275" s="1"/>
      <c r="CB275" s="1"/>
      <c r="CC275" s="1"/>
      <c r="CD275" s="1"/>
      <c r="CE275" s="1"/>
      <c r="CF275" s="1"/>
      <c r="CG275" s="1"/>
      <c r="CH275" s="1"/>
      <c r="CI275" s="1"/>
      <c r="CJ275" s="1"/>
      <c r="CK275" s="1"/>
      <c r="CL275" s="1"/>
      <c r="CM275" s="1"/>
      <c r="CN275" s="1"/>
      <c r="CO275" s="1"/>
      <c r="CP275" s="1"/>
      <c r="CQ275" s="1"/>
      <c r="CR275" s="1"/>
      <c r="CS275" s="1"/>
      <c r="CT275" s="1"/>
      <c r="CU275" s="1"/>
      <c r="CV275" s="1"/>
      <c r="CW275" s="1"/>
      <c r="CX275" s="1"/>
      <c r="CY275" s="1"/>
      <c r="CZ275" s="1"/>
      <c r="DA275" s="1"/>
      <c r="DB275" s="1"/>
      <c r="DC275" s="1"/>
      <c r="DD275" s="1"/>
      <c r="DE275" s="1"/>
      <c r="DF275" s="1"/>
      <c r="DG275" s="1"/>
      <c r="DH275" s="1"/>
      <c r="DI275" s="1"/>
      <c r="DJ275" s="1"/>
      <c r="DK275" s="1"/>
      <c r="DL275" s="1"/>
      <c r="DM275" s="1"/>
      <c r="DN275" s="1"/>
      <c r="DO275" s="1"/>
      <c r="DP275" s="1"/>
      <c r="DQ275" s="1"/>
      <c r="DR275" s="1"/>
      <c r="DS275" s="1"/>
      <c r="DT275" s="1"/>
      <c r="DU275" s="1"/>
      <c r="DV275" s="1"/>
      <c r="DW275" s="1"/>
      <c r="DX275" s="1"/>
      <c r="DY275" s="1"/>
      <c r="DZ275" s="1"/>
      <c r="EA275" s="1"/>
      <c r="EB275" s="1"/>
      <c r="EC275" s="1"/>
      <c r="ED275" s="1"/>
      <c r="EE275" s="1"/>
      <c r="EF275" s="1"/>
      <c r="EG275" s="1"/>
      <c r="EH275" s="1"/>
      <c r="EI275" s="1"/>
      <c r="EJ275" s="1"/>
      <c r="EK275" s="1"/>
      <c r="EL275" s="1"/>
      <c r="EM275" s="1"/>
      <c r="EN275" s="1"/>
      <c r="EO275" s="1"/>
      <c r="EP275" s="1"/>
      <c r="EQ275" s="1"/>
      <c r="ER275" s="1"/>
      <c r="ES275" s="1"/>
      <c r="ET275" s="1"/>
      <c r="WZB275" s="1"/>
      <c r="WZC275" s="1"/>
      <c r="WZD275" s="1"/>
      <c r="WZE275" s="1"/>
      <c r="WZF275" s="1"/>
      <c r="WZG275" s="1"/>
      <c r="WZH275" s="1"/>
      <c r="WZI275" s="1"/>
      <c r="WZJ275" s="1"/>
      <c r="WZK275" s="1"/>
      <c r="WZL275" s="1"/>
      <c r="WZM275" s="1"/>
      <c r="WZN275" s="1"/>
      <c r="WZO275" s="1"/>
      <c r="WZP275" s="1"/>
      <c r="WZQ275" s="1"/>
      <c r="WZR275" s="1"/>
      <c r="WZS275" s="1"/>
      <c r="WZT275" s="1"/>
      <c r="WZU275" s="1"/>
      <c r="WZV275" s="1"/>
      <c r="WZW275" s="1"/>
      <c r="WZX275" s="1"/>
      <c r="WZY275" s="1"/>
      <c r="WZZ275" s="1"/>
      <c r="XAA275" s="1"/>
      <c r="XAB275" s="1"/>
      <c r="XAC275" s="1"/>
      <c r="XAD275" s="1"/>
      <c r="XAE275" s="1"/>
      <c r="XAF275" s="1"/>
      <c r="XAG275" s="1"/>
      <c r="XAH275" s="1"/>
      <c r="XAI275" s="1"/>
      <c r="XAJ275" s="1"/>
      <c r="XAK275" s="1"/>
      <c r="XAL275" s="1"/>
      <c r="XAM275" s="1"/>
      <c r="XAN275" s="1"/>
      <c r="XAO275" s="1"/>
      <c r="XAP275" s="1"/>
      <c r="XAQ275" s="1"/>
      <c r="XAR275" s="1"/>
      <c r="XAS275" s="1"/>
      <c r="XAT275" s="1"/>
      <c r="XAU275" s="1"/>
      <c r="XAV275" s="1"/>
      <c r="XAW275" s="1"/>
      <c r="XAX275" s="1"/>
      <c r="XAY275" s="1"/>
      <c r="XAZ275" s="1"/>
      <c r="XBA275" s="1"/>
      <c r="XBB275" s="1"/>
      <c r="XBC275" s="1"/>
      <c r="XBD275" s="1"/>
      <c r="XBE275" s="1"/>
      <c r="XBF275" s="1"/>
      <c r="XBG275" s="1"/>
      <c r="XBH275" s="1"/>
      <c r="XBI275" s="1"/>
      <c r="XBJ275" s="1"/>
      <c r="XBK275" s="1"/>
      <c r="XBL275" s="1"/>
      <c r="XBM275" s="1"/>
      <c r="XBN275" s="1"/>
      <c r="XBO275" s="1"/>
      <c r="XBP275" s="1"/>
      <c r="XBQ275" s="1"/>
      <c r="XBR275" s="1"/>
      <c r="XBS275" s="1"/>
      <c r="XBT275" s="1"/>
      <c r="XBU275" s="1"/>
      <c r="XBV275" s="1"/>
      <c r="XBW275" s="1"/>
      <c r="XBX275" s="1"/>
      <c r="XBY275" s="1"/>
      <c r="XBZ275" s="1"/>
      <c r="XCA275" s="1"/>
      <c r="XCB275" s="1"/>
      <c r="XCC275" s="1"/>
      <c r="XCD275" s="1"/>
      <c r="XCE275" s="1"/>
      <c r="XCF275" s="1"/>
      <c r="XCG275" s="1"/>
      <c r="XCH275" s="1"/>
      <c r="XCI275" s="1"/>
      <c r="XCJ275" s="1"/>
      <c r="XCK275" s="1"/>
      <c r="XCL275" s="1"/>
      <c r="XCM275" s="1"/>
      <c r="XCN275" s="1"/>
      <c r="XCO275" s="1"/>
      <c r="XCP275" s="1"/>
      <c r="XCQ275" s="1"/>
      <c r="XCR275" s="1"/>
      <c r="XCS275" s="1"/>
      <c r="XCT275" s="1"/>
      <c r="XCU275" s="1"/>
      <c r="XCV275" s="1"/>
      <c r="XCW275" s="1"/>
      <c r="XCX275" s="1"/>
      <c r="XCY275" s="1"/>
      <c r="XCZ275" s="1"/>
      <c r="XDA275" s="1"/>
      <c r="XDB275" s="1"/>
      <c r="XDC275" s="1"/>
      <c r="XDD275" s="1"/>
      <c r="XDE275" s="1"/>
      <c r="XDF275" s="1"/>
      <c r="XDG275" s="1"/>
      <c r="XDH275" s="1"/>
      <c r="XDI275" s="1"/>
      <c r="XDJ275" s="1"/>
      <c r="XDK275" s="1"/>
      <c r="XDL275" s="1"/>
      <c r="XDM275" s="1"/>
      <c r="XDN275" s="1"/>
      <c r="XDO275" s="1"/>
      <c r="XDP275" s="1"/>
      <c r="XDQ275" s="1"/>
      <c r="XDR275" s="1"/>
      <c r="XDS275" s="1"/>
      <c r="XDT275" s="1"/>
      <c r="XDU275" s="1"/>
      <c r="XDV275" s="1"/>
      <c r="XDW275" s="1"/>
      <c r="XDX275" s="1"/>
      <c r="XDY275" s="1"/>
      <c r="XDZ275" s="1"/>
      <c r="XEA275" s="1"/>
      <c r="XEB275" s="1"/>
      <c r="XEC275" s="1"/>
      <c r="XED275" s="1"/>
      <c r="XEE275" s="1"/>
      <c r="XEF275" s="1"/>
      <c r="XEG275" s="1"/>
      <c r="XEH275" s="1"/>
      <c r="XEI275" s="1"/>
      <c r="XEJ275" s="1"/>
      <c r="XEK275" s="1"/>
      <c r="XEL275" s="1"/>
      <c r="XEM275" s="1"/>
      <c r="XEN275" s="1"/>
      <c r="XEO275" s="1"/>
      <c r="XEP275" s="1"/>
      <c r="XEQ275" s="1"/>
      <c r="XER275" s="1"/>
      <c r="XES275" s="1"/>
      <c r="XET275" s="1"/>
      <c r="XEU275" s="1"/>
      <c r="XEV275" s="1"/>
      <c r="XEW275" s="1"/>
      <c r="XEX275" s="1"/>
      <c r="XEY275" s="1"/>
      <c r="XEZ275" s="1"/>
      <c r="XFA275" s="1"/>
      <c r="XFB275" s="1"/>
      <c r="XFC275" s="1"/>
    </row>
    <row r="276" spans="1:150 16226:16383" s="2" customFormat="1" ht="20.25" customHeight="1" x14ac:dyDescent="0.25">
      <c r="A276" s="143">
        <f t="shared" si="27"/>
        <v>147</v>
      </c>
      <c r="B276" s="144"/>
      <c r="C276" s="62" t="s">
        <v>329</v>
      </c>
      <c r="D276" s="100">
        <v>591.35</v>
      </c>
      <c r="E276" s="93">
        <f t="shared" si="26"/>
        <v>6365.2914000000001</v>
      </c>
      <c r="F276" s="87" t="s">
        <v>92</v>
      </c>
      <c r="G276" s="87" t="s">
        <v>92</v>
      </c>
      <c r="H276" s="87" t="s">
        <v>92</v>
      </c>
      <c r="I276" s="1"/>
      <c r="J276" s="1"/>
      <c r="K276" s="1"/>
      <c r="L276" s="1"/>
      <c r="M276" s="1"/>
      <c r="N276" s="1"/>
      <c r="O276" s="1"/>
      <c r="P276" s="1"/>
      <c r="Q276" s="1"/>
      <c r="R276" s="1"/>
      <c r="S276" s="1"/>
      <c r="T276" s="21" t="e">
        <f ca="1">U276&amp;""&amp;" &amp; "&amp;""&amp;V276</f>
        <v>#REF!</v>
      </c>
      <c r="U276"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276"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276" s="1"/>
      <c r="X276" s="1"/>
      <c r="Y276" s="1"/>
      <c r="Z276" s="1"/>
      <c r="AA276" s="1"/>
      <c r="AB276" s="1"/>
      <c r="AC276" s="1"/>
      <c r="AD276" s="1"/>
      <c r="AE276" s="1"/>
      <c r="AF276" s="1"/>
      <c r="AG276" s="1"/>
      <c r="AH276" s="1"/>
      <c r="AI276" s="1"/>
      <c r="AJ276" s="1"/>
      <c r="AK276" s="1"/>
      <c r="AL276" s="1"/>
      <c r="AM276" s="1"/>
      <c r="AN276" s="1"/>
      <c r="AO276" s="1"/>
      <c r="AP276" s="1"/>
      <c r="AQ276" s="1"/>
      <c r="AR276" s="1"/>
      <c r="AS276" s="1"/>
      <c r="AT276" s="1"/>
      <c r="AU276" s="1"/>
      <c r="AV276" s="1"/>
      <c r="AW276" s="1"/>
      <c r="AX276" s="1"/>
      <c r="AY276" s="1"/>
      <c r="AZ276" s="1"/>
      <c r="BA276" s="1"/>
      <c r="BB276" s="1"/>
      <c r="BC276" s="1"/>
      <c r="BD276" s="1"/>
      <c r="BE276" s="1"/>
      <c r="BF276" s="1"/>
      <c r="BG276" s="1"/>
      <c r="BH276" s="1"/>
      <c r="BI276" s="1"/>
      <c r="BJ276" s="1"/>
      <c r="BK276" s="1"/>
      <c r="BL276" s="1"/>
      <c r="BM276" s="1"/>
      <c r="BN276" s="1"/>
      <c r="BO276" s="1"/>
      <c r="BP276" s="1"/>
      <c r="BQ276" s="1"/>
      <c r="BR276" s="1"/>
      <c r="BS276" s="1"/>
      <c r="BT276" s="1"/>
      <c r="BU276" s="1"/>
      <c r="BV276" s="1"/>
      <c r="BW276" s="1"/>
      <c r="BX276" s="1"/>
      <c r="BY276" s="1"/>
      <c r="BZ276" s="1"/>
      <c r="CA276" s="1"/>
      <c r="CB276" s="1"/>
      <c r="CC276" s="1"/>
      <c r="CD276" s="1"/>
      <c r="CE276" s="1"/>
      <c r="CF276" s="1"/>
      <c r="CG276" s="1"/>
      <c r="CH276" s="1"/>
      <c r="CI276" s="1"/>
      <c r="CJ276" s="1"/>
      <c r="CK276" s="1"/>
      <c r="CL276" s="1"/>
      <c r="CM276" s="1"/>
      <c r="CN276" s="1"/>
      <c r="CO276" s="1"/>
      <c r="CP276" s="1"/>
      <c r="CQ276" s="1"/>
      <c r="CR276" s="1"/>
      <c r="CS276" s="1"/>
      <c r="CT276" s="1"/>
      <c r="CU276" s="1"/>
      <c r="CV276" s="1"/>
      <c r="CW276" s="1"/>
      <c r="CX276" s="1"/>
      <c r="CY276" s="1"/>
      <c r="CZ276" s="1"/>
      <c r="DA276" s="1"/>
      <c r="DB276" s="1"/>
      <c r="DC276" s="1"/>
      <c r="DD276" s="1"/>
      <c r="DE276" s="1"/>
      <c r="DF276" s="1"/>
      <c r="DG276" s="1"/>
      <c r="DH276" s="1"/>
      <c r="DI276" s="1"/>
      <c r="DJ276" s="1"/>
      <c r="DK276" s="1"/>
      <c r="DL276" s="1"/>
      <c r="DM276" s="1"/>
      <c r="DN276" s="1"/>
      <c r="DO276" s="1"/>
      <c r="DP276" s="1"/>
      <c r="DQ276" s="1"/>
      <c r="DR276" s="1"/>
      <c r="DS276" s="1"/>
      <c r="DT276" s="1"/>
      <c r="DU276" s="1"/>
      <c r="DV276" s="1"/>
      <c r="DW276" s="1"/>
      <c r="DX276" s="1"/>
      <c r="DY276" s="1"/>
      <c r="DZ276" s="1"/>
      <c r="EA276" s="1"/>
      <c r="EB276" s="1"/>
      <c r="EC276" s="1"/>
      <c r="ED276" s="1"/>
      <c r="EE276" s="1"/>
      <c r="EF276" s="1"/>
      <c r="EG276" s="1"/>
      <c r="EH276" s="1"/>
      <c r="EI276" s="1"/>
      <c r="EJ276" s="1"/>
      <c r="EK276" s="1"/>
      <c r="EL276" s="1"/>
      <c r="EM276" s="1"/>
      <c r="EN276" s="1"/>
      <c r="EO276" s="1"/>
      <c r="EP276" s="1"/>
      <c r="EQ276" s="1"/>
      <c r="ER276" s="1"/>
      <c r="ES276" s="1"/>
      <c r="ET276" s="1"/>
      <c r="WZB276" s="1"/>
      <c r="WZC276" s="1"/>
      <c r="WZD276" s="1"/>
      <c r="WZE276" s="1"/>
      <c r="WZF276" s="1"/>
      <c r="WZG276" s="1"/>
      <c r="WZH276" s="1"/>
      <c r="WZI276" s="1"/>
      <c r="WZJ276" s="1"/>
      <c r="WZK276" s="1"/>
      <c r="WZL276" s="1"/>
      <c r="WZM276" s="1"/>
      <c r="WZN276" s="1"/>
      <c r="WZO276" s="1"/>
      <c r="WZP276" s="1"/>
      <c r="WZQ276" s="1"/>
      <c r="WZR276" s="1"/>
      <c r="WZS276" s="1"/>
      <c r="WZT276" s="1"/>
      <c r="WZU276" s="1"/>
      <c r="WZV276" s="1"/>
      <c r="WZW276" s="1"/>
      <c r="WZX276" s="1"/>
      <c r="WZY276" s="1"/>
      <c r="WZZ276" s="1"/>
      <c r="XAA276" s="1"/>
      <c r="XAB276" s="1"/>
      <c r="XAC276" s="1"/>
      <c r="XAD276" s="1"/>
      <c r="XAE276" s="1"/>
      <c r="XAF276" s="1"/>
      <c r="XAG276" s="1"/>
      <c r="XAH276" s="1"/>
      <c r="XAI276" s="1"/>
      <c r="XAJ276" s="1"/>
      <c r="XAK276" s="1"/>
      <c r="XAL276" s="1"/>
      <c r="XAM276" s="1"/>
      <c r="XAN276" s="1"/>
      <c r="XAO276" s="1"/>
      <c r="XAP276" s="1"/>
      <c r="XAQ276" s="1"/>
      <c r="XAR276" s="1"/>
      <c r="XAS276" s="1"/>
      <c r="XAT276" s="1"/>
      <c r="XAU276" s="1"/>
      <c r="XAV276" s="1"/>
      <c r="XAW276" s="1"/>
      <c r="XAX276" s="1"/>
      <c r="XAY276" s="1"/>
      <c r="XAZ276" s="1"/>
      <c r="XBA276" s="1"/>
      <c r="XBB276" s="1"/>
      <c r="XBC276" s="1"/>
      <c r="XBD276" s="1"/>
      <c r="XBE276" s="1"/>
      <c r="XBF276" s="1"/>
      <c r="XBG276" s="1"/>
      <c r="XBH276" s="1"/>
      <c r="XBI276" s="1"/>
      <c r="XBJ276" s="1"/>
      <c r="XBK276" s="1"/>
      <c r="XBL276" s="1"/>
      <c r="XBM276" s="1"/>
      <c r="XBN276" s="1"/>
      <c r="XBO276" s="1"/>
      <c r="XBP276" s="1"/>
      <c r="XBQ276" s="1"/>
      <c r="XBR276" s="1"/>
      <c r="XBS276" s="1"/>
      <c r="XBT276" s="1"/>
      <c r="XBU276" s="1"/>
      <c r="XBV276" s="1"/>
      <c r="XBW276" s="1"/>
      <c r="XBX276" s="1"/>
      <c r="XBY276" s="1"/>
      <c r="XBZ276" s="1"/>
      <c r="XCA276" s="1"/>
      <c r="XCB276" s="1"/>
      <c r="XCC276" s="1"/>
      <c r="XCD276" s="1"/>
      <c r="XCE276" s="1"/>
      <c r="XCF276" s="1"/>
      <c r="XCG276" s="1"/>
      <c r="XCH276" s="1"/>
      <c r="XCI276" s="1"/>
      <c r="XCJ276" s="1"/>
      <c r="XCK276" s="1"/>
      <c r="XCL276" s="1"/>
      <c r="XCM276" s="1"/>
      <c r="XCN276" s="1"/>
      <c r="XCO276" s="1"/>
      <c r="XCP276" s="1"/>
      <c r="XCQ276" s="1"/>
      <c r="XCR276" s="1"/>
      <c r="XCS276" s="1"/>
      <c r="XCT276" s="1"/>
      <c r="XCU276" s="1"/>
      <c r="XCV276" s="1"/>
      <c r="XCW276" s="1"/>
      <c r="XCX276" s="1"/>
      <c r="XCY276" s="1"/>
      <c r="XCZ276" s="1"/>
      <c r="XDA276" s="1"/>
      <c r="XDB276" s="1"/>
      <c r="XDC276" s="1"/>
      <c r="XDD276" s="1"/>
      <c r="XDE276" s="1"/>
      <c r="XDF276" s="1"/>
      <c r="XDG276" s="1"/>
      <c r="XDH276" s="1"/>
      <c r="XDI276" s="1"/>
      <c r="XDJ276" s="1"/>
      <c r="XDK276" s="1"/>
      <c r="XDL276" s="1"/>
      <c r="XDM276" s="1"/>
      <c r="XDN276" s="1"/>
      <c r="XDO276" s="1"/>
      <c r="XDP276" s="1"/>
      <c r="XDQ276" s="1"/>
      <c r="XDR276" s="1"/>
      <c r="XDS276" s="1"/>
      <c r="XDT276" s="1"/>
      <c r="XDU276" s="1"/>
      <c r="XDV276" s="1"/>
      <c r="XDW276" s="1"/>
      <c r="XDX276" s="1"/>
      <c r="XDY276" s="1"/>
      <c r="XDZ276" s="1"/>
      <c r="XEA276" s="1"/>
      <c r="XEB276" s="1"/>
      <c r="XEC276" s="1"/>
      <c r="XED276" s="1"/>
      <c r="XEE276" s="1"/>
      <c r="XEF276" s="1"/>
      <c r="XEG276" s="1"/>
      <c r="XEH276" s="1"/>
      <c r="XEI276" s="1"/>
      <c r="XEJ276" s="1"/>
      <c r="XEK276" s="1"/>
      <c r="XEL276" s="1"/>
      <c r="XEM276" s="1"/>
      <c r="XEN276" s="1"/>
      <c r="XEO276" s="1"/>
      <c r="XEP276" s="1"/>
      <c r="XEQ276" s="1"/>
      <c r="XER276" s="1"/>
      <c r="XES276" s="1"/>
      <c r="XET276" s="1"/>
      <c r="XEU276" s="1"/>
      <c r="XEV276" s="1"/>
      <c r="XEW276" s="1"/>
      <c r="XEX276" s="1"/>
      <c r="XEY276" s="1"/>
      <c r="XEZ276" s="1"/>
      <c r="XFA276" s="1"/>
      <c r="XFB276" s="1"/>
      <c r="XFC276" s="1"/>
    </row>
    <row r="277" spans="1:150 16226:16383" s="2" customFormat="1" ht="20.25" customHeight="1" x14ac:dyDescent="0.25">
      <c r="A277" s="143">
        <f t="shared" si="27"/>
        <v>148</v>
      </c>
      <c r="B277" s="144"/>
      <c r="C277" s="62" t="s">
        <v>329</v>
      </c>
      <c r="D277" s="100">
        <v>682.15</v>
      </c>
      <c r="E277" s="93">
        <f t="shared" si="26"/>
        <v>7342.6625999999997</v>
      </c>
      <c r="F277" s="87" t="s">
        <v>92</v>
      </c>
      <c r="G277" s="87" t="s">
        <v>92</v>
      </c>
      <c r="H277" s="87" t="s">
        <v>92</v>
      </c>
      <c r="I277" s="1"/>
      <c r="J277" s="1"/>
      <c r="K277" s="1"/>
      <c r="L277" s="1"/>
      <c r="M277" s="1"/>
      <c r="N277" s="1"/>
      <c r="O277" s="1"/>
      <c r="P277" s="1"/>
      <c r="Q277" s="1"/>
      <c r="R277" s="1"/>
      <c r="S277" s="1"/>
      <c r="T277" s="21" t="e">
        <f t="shared" ref="T277:T290" ca="1" si="42">U277&amp;""&amp;" &amp; "&amp;""&amp;V277</f>
        <v>#REF!</v>
      </c>
      <c r="U277" s="21" t="e">
        <f ca="1">U276+1</f>
        <v>#REF!</v>
      </c>
      <c r="V277" s="21" t="e">
        <f ca="1">V276+1</f>
        <v>#REF!</v>
      </c>
      <c r="W277" s="1"/>
      <c r="X277" s="1"/>
      <c r="Y277" s="1"/>
      <c r="Z277" s="1"/>
      <c r="AA277" s="1"/>
      <c r="AB277" s="1"/>
      <c r="AC277" s="1"/>
      <c r="AD277" s="1"/>
      <c r="AE277" s="1"/>
      <c r="AF277" s="1"/>
      <c r="AG277" s="1"/>
      <c r="AH277" s="1"/>
      <c r="AI277" s="1"/>
      <c r="AJ277" s="1"/>
      <c r="AK277" s="1"/>
      <c r="AL277" s="1"/>
      <c r="AM277" s="1"/>
      <c r="AN277" s="1"/>
      <c r="AO277" s="1"/>
      <c r="AP277" s="1"/>
      <c r="AQ277" s="1"/>
      <c r="AR277" s="1"/>
      <c r="AS277" s="1"/>
      <c r="AT277" s="1"/>
      <c r="AU277" s="1"/>
      <c r="AV277" s="1"/>
      <c r="AW277" s="1"/>
      <c r="AX277" s="1"/>
      <c r="AY277" s="1"/>
      <c r="AZ277" s="1"/>
      <c r="BA277" s="1"/>
      <c r="BB277" s="1"/>
      <c r="BC277" s="1"/>
      <c r="BD277" s="1"/>
      <c r="BE277" s="1"/>
      <c r="BF277" s="1"/>
      <c r="BG277" s="1"/>
      <c r="BH277" s="1"/>
      <c r="BI277" s="1"/>
      <c r="BJ277" s="1"/>
      <c r="BK277" s="1"/>
      <c r="BL277" s="1"/>
      <c r="BM277" s="1"/>
      <c r="BN277" s="1"/>
      <c r="BO277" s="1"/>
      <c r="BP277" s="1"/>
      <c r="BQ277" s="1"/>
      <c r="BR277" s="1"/>
      <c r="BS277" s="1"/>
      <c r="BT277" s="1"/>
      <c r="BU277" s="1"/>
      <c r="BV277" s="1"/>
      <c r="BW277" s="1"/>
      <c r="BX277" s="1"/>
      <c r="BY277" s="1"/>
      <c r="BZ277" s="1"/>
      <c r="CA277" s="1"/>
      <c r="CB277" s="1"/>
      <c r="CC277" s="1"/>
      <c r="CD277" s="1"/>
      <c r="CE277" s="1"/>
      <c r="CF277" s="1"/>
      <c r="CG277" s="1"/>
      <c r="CH277" s="1"/>
      <c r="CI277" s="1"/>
      <c r="CJ277" s="1"/>
      <c r="CK277" s="1"/>
      <c r="CL277" s="1"/>
      <c r="CM277" s="1"/>
      <c r="CN277" s="1"/>
      <c r="CO277" s="1"/>
      <c r="CP277" s="1"/>
      <c r="CQ277" s="1"/>
      <c r="CR277" s="1"/>
      <c r="CS277" s="1"/>
      <c r="CT277" s="1"/>
      <c r="CU277" s="1"/>
      <c r="CV277" s="1"/>
      <c r="CW277" s="1"/>
      <c r="CX277" s="1"/>
      <c r="CY277" s="1"/>
      <c r="CZ277" s="1"/>
      <c r="DA277" s="1"/>
      <c r="DB277" s="1"/>
      <c r="DC277" s="1"/>
      <c r="DD277" s="1"/>
      <c r="DE277" s="1"/>
      <c r="DF277" s="1"/>
      <c r="DG277" s="1"/>
      <c r="DH277" s="1"/>
      <c r="DI277" s="1"/>
      <c r="DJ277" s="1"/>
      <c r="DK277" s="1"/>
      <c r="DL277" s="1"/>
      <c r="DM277" s="1"/>
      <c r="DN277" s="1"/>
      <c r="DO277" s="1"/>
      <c r="DP277" s="1"/>
      <c r="DQ277" s="1"/>
      <c r="DR277" s="1"/>
      <c r="DS277" s="1"/>
      <c r="DT277" s="1"/>
      <c r="DU277" s="1"/>
      <c r="DV277" s="1"/>
      <c r="DW277" s="1"/>
      <c r="DX277" s="1"/>
      <c r="DY277" s="1"/>
      <c r="DZ277" s="1"/>
      <c r="EA277" s="1"/>
      <c r="EB277" s="1"/>
      <c r="EC277" s="1"/>
      <c r="ED277" s="1"/>
      <c r="EE277" s="1"/>
      <c r="EF277" s="1"/>
      <c r="EG277" s="1"/>
      <c r="EH277" s="1"/>
      <c r="EI277" s="1"/>
      <c r="EJ277" s="1"/>
      <c r="EK277" s="1"/>
      <c r="EL277" s="1"/>
      <c r="EM277" s="1"/>
      <c r="EN277" s="1"/>
      <c r="EO277" s="1"/>
      <c r="EP277" s="1"/>
      <c r="EQ277" s="1"/>
      <c r="ER277" s="1"/>
      <c r="ES277" s="1"/>
      <c r="ET277" s="1"/>
      <c r="WZB277" s="1"/>
      <c r="WZC277" s="1"/>
      <c r="WZD277" s="1"/>
      <c r="WZE277" s="1"/>
      <c r="WZF277" s="1"/>
      <c r="WZG277" s="1"/>
      <c r="WZH277" s="1"/>
      <c r="WZI277" s="1"/>
      <c r="WZJ277" s="1"/>
      <c r="WZK277" s="1"/>
      <c r="WZL277" s="1"/>
      <c r="WZM277" s="1"/>
      <c r="WZN277" s="1"/>
      <c r="WZO277" s="1"/>
      <c r="WZP277" s="1"/>
      <c r="WZQ277" s="1"/>
      <c r="WZR277" s="1"/>
      <c r="WZS277" s="1"/>
      <c r="WZT277" s="1"/>
      <c r="WZU277" s="1"/>
      <c r="WZV277" s="1"/>
      <c r="WZW277" s="1"/>
      <c r="WZX277" s="1"/>
      <c r="WZY277" s="1"/>
      <c r="WZZ277" s="1"/>
      <c r="XAA277" s="1"/>
      <c r="XAB277" s="1"/>
      <c r="XAC277" s="1"/>
      <c r="XAD277" s="1"/>
      <c r="XAE277" s="1"/>
      <c r="XAF277" s="1"/>
      <c r="XAG277" s="1"/>
      <c r="XAH277" s="1"/>
      <c r="XAI277" s="1"/>
      <c r="XAJ277" s="1"/>
      <c r="XAK277" s="1"/>
      <c r="XAL277" s="1"/>
      <c r="XAM277" s="1"/>
      <c r="XAN277" s="1"/>
      <c r="XAO277" s="1"/>
      <c r="XAP277" s="1"/>
      <c r="XAQ277" s="1"/>
      <c r="XAR277" s="1"/>
      <c r="XAS277" s="1"/>
      <c r="XAT277" s="1"/>
      <c r="XAU277" s="1"/>
      <c r="XAV277" s="1"/>
      <c r="XAW277" s="1"/>
      <c r="XAX277" s="1"/>
      <c r="XAY277" s="1"/>
      <c r="XAZ277" s="1"/>
      <c r="XBA277" s="1"/>
      <c r="XBB277" s="1"/>
      <c r="XBC277" s="1"/>
      <c r="XBD277" s="1"/>
      <c r="XBE277" s="1"/>
      <c r="XBF277" s="1"/>
      <c r="XBG277" s="1"/>
      <c r="XBH277" s="1"/>
      <c r="XBI277" s="1"/>
      <c r="XBJ277" s="1"/>
      <c r="XBK277" s="1"/>
      <c r="XBL277" s="1"/>
      <c r="XBM277" s="1"/>
      <c r="XBN277" s="1"/>
      <c r="XBO277" s="1"/>
      <c r="XBP277" s="1"/>
      <c r="XBQ277" s="1"/>
      <c r="XBR277" s="1"/>
      <c r="XBS277" s="1"/>
      <c r="XBT277" s="1"/>
      <c r="XBU277" s="1"/>
      <c r="XBV277" s="1"/>
      <c r="XBW277" s="1"/>
      <c r="XBX277" s="1"/>
      <c r="XBY277" s="1"/>
      <c r="XBZ277" s="1"/>
      <c r="XCA277" s="1"/>
      <c r="XCB277" s="1"/>
      <c r="XCC277" s="1"/>
      <c r="XCD277" s="1"/>
      <c r="XCE277" s="1"/>
      <c r="XCF277" s="1"/>
      <c r="XCG277" s="1"/>
      <c r="XCH277" s="1"/>
      <c r="XCI277" s="1"/>
      <c r="XCJ277" s="1"/>
      <c r="XCK277" s="1"/>
      <c r="XCL277" s="1"/>
      <c r="XCM277" s="1"/>
      <c r="XCN277" s="1"/>
      <c r="XCO277" s="1"/>
      <c r="XCP277" s="1"/>
      <c r="XCQ277" s="1"/>
      <c r="XCR277" s="1"/>
      <c r="XCS277" s="1"/>
      <c r="XCT277" s="1"/>
      <c r="XCU277" s="1"/>
      <c r="XCV277" s="1"/>
      <c r="XCW277" s="1"/>
      <c r="XCX277" s="1"/>
      <c r="XCY277" s="1"/>
      <c r="XCZ277" s="1"/>
      <c r="XDA277" s="1"/>
      <c r="XDB277" s="1"/>
      <c r="XDC277" s="1"/>
      <c r="XDD277" s="1"/>
      <c r="XDE277" s="1"/>
      <c r="XDF277" s="1"/>
      <c r="XDG277" s="1"/>
      <c r="XDH277" s="1"/>
      <c r="XDI277" s="1"/>
      <c r="XDJ277" s="1"/>
      <c r="XDK277" s="1"/>
      <c r="XDL277" s="1"/>
      <c r="XDM277" s="1"/>
      <c r="XDN277" s="1"/>
      <c r="XDO277" s="1"/>
      <c r="XDP277" s="1"/>
      <c r="XDQ277" s="1"/>
      <c r="XDR277" s="1"/>
      <c r="XDS277" s="1"/>
      <c r="XDT277" s="1"/>
      <c r="XDU277" s="1"/>
      <c r="XDV277" s="1"/>
      <c r="XDW277" s="1"/>
      <c r="XDX277" s="1"/>
      <c r="XDY277" s="1"/>
      <c r="XDZ277" s="1"/>
      <c r="XEA277" s="1"/>
      <c r="XEB277" s="1"/>
      <c r="XEC277" s="1"/>
      <c r="XED277" s="1"/>
      <c r="XEE277" s="1"/>
      <c r="XEF277" s="1"/>
      <c r="XEG277" s="1"/>
      <c r="XEH277" s="1"/>
      <c r="XEI277" s="1"/>
      <c r="XEJ277" s="1"/>
      <c r="XEK277" s="1"/>
      <c r="XEL277" s="1"/>
      <c r="XEM277" s="1"/>
      <c r="XEN277" s="1"/>
      <c r="XEO277" s="1"/>
      <c r="XEP277" s="1"/>
      <c r="XEQ277" s="1"/>
      <c r="XER277" s="1"/>
      <c r="XES277" s="1"/>
      <c r="XET277" s="1"/>
      <c r="XEU277" s="1"/>
      <c r="XEV277" s="1"/>
      <c r="XEW277" s="1"/>
      <c r="XEX277" s="1"/>
      <c r="XEY277" s="1"/>
      <c r="XEZ277" s="1"/>
      <c r="XFA277" s="1"/>
      <c r="XFB277" s="1"/>
      <c r="XFC277" s="1"/>
    </row>
    <row r="278" spans="1:150 16226:16383" s="2" customFormat="1" ht="20.25" customHeight="1" x14ac:dyDescent="0.25">
      <c r="A278" s="143">
        <f t="shared" si="27"/>
        <v>149</v>
      </c>
      <c r="B278" s="144"/>
      <c r="C278" s="62" t="s">
        <v>329</v>
      </c>
      <c r="D278" s="100">
        <v>626.5</v>
      </c>
      <c r="E278" s="93">
        <f t="shared" si="26"/>
        <v>6743.6459999999997</v>
      </c>
      <c r="F278" s="87" t="s">
        <v>92</v>
      </c>
      <c r="G278" s="87" t="s">
        <v>92</v>
      </c>
      <c r="H278" s="87" t="s">
        <v>92</v>
      </c>
      <c r="I278" s="1"/>
      <c r="J278" s="1"/>
      <c r="K278" s="1"/>
      <c r="L278" s="1"/>
      <c r="M278" s="1"/>
      <c r="N278" s="1"/>
      <c r="O278" s="1"/>
      <c r="P278" s="1"/>
      <c r="Q278" s="1"/>
      <c r="R278" s="1"/>
      <c r="S278" s="1"/>
      <c r="T278" s="21" t="e">
        <f t="shared" ca="1" si="42"/>
        <v>#REF!</v>
      </c>
      <c r="U278" s="21" t="e">
        <f t="shared" ref="U278:V278" ca="1" si="43">U277+1</f>
        <v>#REF!</v>
      </c>
      <c r="V278" s="21" t="e">
        <f t="shared" ca="1" si="43"/>
        <v>#REF!</v>
      </c>
      <c r="W278" s="1"/>
      <c r="X278" s="1"/>
      <c r="Y278" s="1"/>
      <c r="Z278" s="1"/>
      <c r="AA278" s="1"/>
      <c r="AB278" s="1"/>
      <c r="AC278" s="1"/>
      <c r="AD278" s="1"/>
      <c r="AE278" s="1"/>
      <c r="AF278" s="1"/>
      <c r="AG278" s="1"/>
      <c r="AH278" s="1"/>
      <c r="AI278" s="1"/>
      <c r="AJ278" s="1"/>
      <c r="AK278" s="1"/>
      <c r="AL278" s="1"/>
      <c r="AM278" s="1"/>
      <c r="AN278" s="1"/>
      <c r="AO278" s="1"/>
      <c r="AP278" s="1"/>
      <c r="AQ278" s="1"/>
      <c r="AR278" s="1"/>
      <c r="AS278" s="1"/>
      <c r="AT278" s="1"/>
      <c r="AU278" s="1"/>
      <c r="AV278" s="1"/>
      <c r="AW278" s="1"/>
      <c r="AX278" s="1"/>
      <c r="AY278" s="1"/>
      <c r="AZ278" s="1"/>
      <c r="BA278" s="1"/>
      <c r="BB278" s="1"/>
      <c r="BC278" s="1"/>
      <c r="BD278" s="1"/>
      <c r="BE278" s="1"/>
      <c r="BF278" s="1"/>
      <c r="BG278" s="1"/>
      <c r="BH278" s="1"/>
      <c r="BI278" s="1"/>
      <c r="BJ278" s="1"/>
      <c r="BK278" s="1"/>
      <c r="BL278" s="1"/>
      <c r="BM278" s="1"/>
      <c r="BN278" s="1"/>
      <c r="BO278" s="1"/>
      <c r="BP278" s="1"/>
      <c r="BQ278" s="1"/>
      <c r="BR278" s="1"/>
      <c r="BS278" s="1"/>
      <c r="BT278" s="1"/>
      <c r="BU278" s="1"/>
      <c r="BV278" s="1"/>
      <c r="BW278" s="1"/>
      <c r="BX278" s="1"/>
      <c r="BY278" s="1"/>
      <c r="BZ278" s="1"/>
      <c r="CA278" s="1"/>
      <c r="CB278" s="1"/>
      <c r="CC278" s="1"/>
      <c r="CD278" s="1"/>
      <c r="CE278" s="1"/>
      <c r="CF278" s="1"/>
      <c r="CG278" s="1"/>
      <c r="CH278" s="1"/>
      <c r="CI278" s="1"/>
      <c r="CJ278" s="1"/>
      <c r="CK278" s="1"/>
      <c r="CL278" s="1"/>
      <c r="CM278" s="1"/>
      <c r="CN278" s="1"/>
      <c r="CO278" s="1"/>
      <c r="CP278" s="1"/>
      <c r="CQ278" s="1"/>
      <c r="CR278" s="1"/>
      <c r="CS278" s="1"/>
      <c r="CT278" s="1"/>
      <c r="CU278" s="1"/>
      <c r="CV278" s="1"/>
      <c r="CW278" s="1"/>
      <c r="CX278" s="1"/>
      <c r="CY278" s="1"/>
      <c r="CZ278" s="1"/>
      <c r="DA278" s="1"/>
      <c r="DB278" s="1"/>
      <c r="DC278" s="1"/>
      <c r="DD278" s="1"/>
      <c r="DE278" s="1"/>
      <c r="DF278" s="1"/>
      <c r="DG278" s="1"/>
      <c r="DH278" s="1"/>
      <c r="DI278" s="1"/>
      <c r="DJ278" s="1"/>
      <c r="DK278" s="1"/>
      <c r="DL278" s="1"/>
      <c r="DM278" s="1"/>
      <c r="DN278" s="1"/>
      <c r="DO278" s="1"/>
      <c r="DP278" s="1"/>
      <c r="DQ278" s="1"/>
      <c r="DR278" s="1"/>
      <c r="DS278" s="1"/>
      <c r="DT278" s="1"/>
      <c r="DU278" s="1"/>
      <c r="DV278" s="1"/>
      <c r="DW278" s="1"/>
      <c r="DX278" s="1"/>
      <c r="DY278" s="1"/>
      <c r="DZ278" s="1"/>
      <c r="EA278" s="1"/>
      <c r="EB278" s="1"/>
      <c r="EC278" s="1"/>
      <c r="ED278" s="1"/>
      <c r="EE278" s="1"/>
      <c r="EF278" s="1"/>
      <c r="EG278" s="1"/>
      <c r="EH278" s="1"/>
      <c r="EI278" s="1"/>
      <c r="EJ278" s="1"/>
      <c r="EK278" s="1"/>
      <c r="EL278" s="1"/>
      <c r="EM278" s="1"/>
      <c r="EN278" s="1"/>
      <c r="EO278" s="1"/>
      <c r="EP278" s="1"/>
      <c r="EQ278" s="1"/>
      <c r="ER278" s="1"/>
      <c r="ES278" s="1"/>
      <c r="ET278" s="1"/>
      <c r="WZB278" s="1"/>
      <c r="WZC278" s="1"/>
      <c r="WZD278" s="1"/>
      <c r="WZE278" s="1"/>
      <c r="WZF278" s="1"/>
      <c r="WZG278" s="1"/>
      <c r="WZH278" s="1"/>
      <c r="WZI278" s="1"/>
      <c r="WZJ278" s="1"/>
      <c r="WZK278" s="1"/>
      <c r="WZL278" s="1"/>
      <c r="WZM278" s="1"/>
      <c r="WZN278" s="1"/>
      <c r="WZO278" s="1"/>
      <c r="WZP278" s="1"/>
      <c r="WZQ278" s="1"/>
      <c r="WZR278" s="1"/>
      <c r="WZS278" s="1"/>
      <c r="WZT278" s="1"/>
      <c r="WZU278" s="1"/>
      <c r="WZV278" s="1"/>
      <c r="WZW278" s="1"/>
      <c r="WZX278" s="1"/>
      <c r="WZY278" s="1"/>
      <c r="WZZ278" s="1"/>
      <c r="XAA278" s="1"/>
      <c r="XAB278" s="1"/>
      <c r="XAC278" s="1"/>
      <c r="XAD278" s="1"/>
      <c r="XAE278" s="1"/>
      <c r="XAF278" s="1"/>
      <c r="XAG278" s="1"/>
      <c r="XAH278" s="1"/>
      <c r="XAI278" s="1"/>
      <c r="XAJ278" s="1"/>
      <c r="XAK278" s="1"/>
      <c r="XAL278" s="1"/>
      <c r="XAM278" s="1"/>
      <c r="XAN278" s="1"/>
      <c r="XAO278" s="1"/>
      <c r="XAP278" s="1"/>
      <c r="XAQ278" s="1"/>
      <c r="XAR278" s="1"/>
      <c r="XAS278" s="1"/>
      <c r="XAT278" s="1"/>
      <c r="XAU278" s="1"/>
      <c r="XAV278" s="1"/>
      <c r="XAW278" s="1"/>
      <c r="XAX278" s="1"/>
      <c r="XAY278" s="1"/>
      <c r="XAZ278" s="1"/>
      <c r="XBA278" s="1"/>
      <c r="XBB278" s="1"/>
      <c r="XBC278" s="1"/>
      <c r="XBD278" s="1"/>
      <c r="XBE278" s="1"/>
      <c r="XBF278" s="1"/>
      <c r="XBG278" s="1"/>
      <c r="XBH278" s="1"/>
      <c r="XBI278" s="1"/>
      <c r="XBJ278" s="1"/>
      <c r="XBK278" s="1"/>
      <c r="XBL278" s="1"/>
      <c r="XBM278" s="1"/>
      <c r="XBN278" s="1"/>
      <c r="XBO278" s="1"/>
      <c r="XBP278" s="1"/>
      <c r="XBQ278" s="1"/>
      <c r="XBR278" s="1"/>
      <c r="XBS278" s="1"/>
      <c r="XBT278" s="1"/>
      <c r="XBU278" s="1"/>
      <c r="XBV278" s="1"/>
      <c r="XBW278" s="1"/>
      <c r="XBX278" s="1"/>
      <c r="XBY278" s="1"/>
      <c r="XBZ278" s="1"/>
      <c r="XCA278" s="1"/>
      <c r="XCB278" s="1"/>
      <c r="XCC278" s="1"/>
      <c r="XCD278" s="1"/>
      <c r="XCE278" s="1"/>
      <c r="XCF278" s="1"/>
      <c r="XCG278" s="1"/>
      <c r="XCH278" s="1"/>
      <c r="XCI278" s="1"/>
      <c r="XCJ278" s="1"/>
      <c r="XCK278" s="1"/>
      <c r="XCL278" s="1"/>
      <c r="XCM278" s="1"/>
      <c r="XCN278" s="1"/>
      <c r="XCO278" s="1"/>
      <c r="XCP278" s="1"/>
      <c r="XCQ278" s="1"/>
      <c r="XCR278" s="1"/>
      <c r="XCS278" s="1"/>
      <c r="XCT278" s="1"/>
      <c r="XCU278" s="1"/>
      <c r="XCV278" s="1"/>
      <c r="XCW278" s="1"/>
      <c r="XCX278" s="1"/>
      <c r="XCY278" s="1"/>
      <c r="XCZ278" s="1"/>
      <c r="XDA278" s="1"/>
      <c r="XDB278" s="1"/>
      <c r="XDC278" s="1"/>
      <c r="XDD278" s="1"/>
      <c r="XDE278" s="1"/>
      <c r="XDF278" s="1"/>
      <c r="XDG278" s="1"/>
      <c r="XDH278" s="1"/>
      <c r="XDI278" s="1"/>
      <c r="XDJ278" s="1"/>
      <c r="XDK278" s="1"/>
      <c r="XDL278" s="1"/>
      <c r="XDM278" s="1"/>
      <c r="XDN278" s="1"/>
      <c r="XDO278" s="1"/>
      <c r="XDP278" s="1"/>
      <c r="XDQ278" s="1"/>
      <c r="XDR278" s="1"/>
      <c r="XDS278" s="1"/>
      <c r="XDT278" s="1"/>
      <c r="XDU278" s="1"/>
      <c r="XDV278" s="1"/>
      <c r="XDW278" s="1"/>
      <c r="XDX278" s="1"/>
      <c r="XDY278" s="1"/>
      <c r="XDZ278" s="1"/>
      <c r="XEA278" s="1"/>
      <c r="XEB278" s="1"/>
      <c r="XEC278" s="1"/>
      <c r="XED278" s="1"/>
      <c r="XEE278" s="1"/>
      <c r="XEF278" s="1"/>
      <c r="XEG278" s="1"/>
      <c r="XEH278" s="1"/>
      <c r="XEI278" s="1"/>
      <c r="XEJ278" s="1"/>
      <c r="XEK278" s="1"/>
      <c r="XEL278" s="1"/>
      <c r="XEM278" s="1"/>
      <c r="XEN278" s="1"/>
      <c r="XEO278" s="1"/>
      <c r="XEP278" s="1"/>
      <c r="XEQ278" s="1"/>
      <c r="XER278" s="1"/>
      <c r="XES278" s="1"/>
      <c r="XET278" s="1"/>
      <c r="XEU278" s="1"/>
      <c r="XEV278" s="1"/>
      <c r="XEW278" s="1"/>
      <c r="XEX278" s="1"/>
      <c r="XEY278" s="1"/>
      <c r="XEZ278" s="1"/>
      <c r="XFA278" s="1"/>
      <c r="XFB278" s="1"/>
      <c r="XFC278" s="1"/>
    </row>
    <row r="279" spans="1:150 16226:16383" s="2" customFormat="1" ht="20.25" customHeight="1" x14ac:dyDescent="0.25">
      <c r="A279" s="143">
        <f t="shared" si="27"/>
        <v>150</v>
      </c>
      <c r="B279" s="144"/>
      <c r="C279" s="62" t="s">
        <v>329</v>
      </c>
      <c r="D279" s="100">
        <v>456.16</v>
      </c>
      <c r="E279" s="93">
        <f t="shared" si="26"/>
        <v>4910.1062400000001</v>
      </c>
      <c r="F279" s="87" t="s">
        <v>92</v>
      </c>
      <c r="G279" s="87" t="s">
        <v>92</v>
      </c>
      <c r="H279" s="87" t="s">
        <v>92</v>
      </c>
      <c r="I279" s="1"/>
      <c r="J279" s="1"/>
      <c r="K279" s="1"/>
      <c r="L279" s="1"/>
      <c r="M279" s="1"/>
      <c r="N279" s="1"/>
      <c r="O279" s="1"/>
      <c r="P279" s="1"/>
      <c r="Q279" s="1"/>
      <c r="R279" s="1"/>
      <c r="S279" s="1"/>
      <c r="T279" s="21" t="e">
        <f t="shared" ca="1" si="42"/>
        <v>#REF!</v>
      </c>
      <c r="U279" s="21" t="e">
        <f t="shared" ref="U279:V279" ca="1" si="44">U278+1</f>
        <v>#REF!</v>
      </c>
      <c r="V279" s="21" t="e">
        <f t="shared" ca="1" si="44"/>
        <v>#REF!</v>
      </c>
      <c r="W279" s="1"/>
      <c r="X279" s="1"/>
      <c r="Y279" s="1"/>
      <c r="Z279" s="1"/>
      <c r="AA279" s="1"/>
      <c r="AB279" s="1"/>
      <c r="AC279" s="1"/>
      <c r="AD279" s="1"/>
      <c r="AE279" s="1"/>
      <c r="AF279" s="1"/>
      <c r="AG279" s="1"/>
      <c r="AH279" s="1"/>
      <c r="AI279" s="1"/>
      <c r="AJ279" s="1"/>
      <c r="AK279" s="1"/>
      <c r="AL279" s="1"/>
      <c r="AM279" s="1"/>
      <c r="AN279" s="1"/>
      <c r="AO279" s="1"/>
      <c r="AP279" s="1"/>
      <c r="AQ279" s="1"/>
      <c r="AR279" s="1"/>
      <c r="AS279" s="1"/>
      <c r="AT279" s="1"/>
      <c r="AU279" s="1"/>
      <c r="AV279" s="1"/>
      <c r="AW279" s="1"/>
      <c r="AX279" s="1"/>
      <c r="AY279" s="1"/>
      <c r="AZ279" s="1"/>
      <c r="BA279" s="1"/>
      <c r="BB279" s="1"/>
      <c r="BC279" s="1"/>
      <c r="BD279" s="1"/>
      <c r="BE279" s="1"/>
      <c r="BF279" s="1"/>
      <c r="BG279" s="1"/>
      <c r="BH279" s="1"/>
      <c r="BI279" s="1"/>
      <c r="BJ279" s="1"/>
      <c r="BK279" s="1"/>
      <c r="BL279" s="1"/>
      <c r="BM279" s="1"/>
      <c r="BN279" s="1"/>
      <c r="BO279" s="1"/>
      <c r="BP279" s="1"/>
      <c r="BQ279" s="1"/>
      <c r="BR279" s="1"/>
      <c r="BS279" s="1"/>
      <c r="BT279" s="1"/>
      <c r="BU279" s="1"/>
      <c r="BV279" s="1"/>
      <c r="BW279" s="1"/>
      <c r="BX279" s="1"/>
      <c r="BY279" s="1"/>
      <c r="BZ279" s="1"/>
      <c r="CA279" s="1"/>
      <c r="CB279" s="1"/>
      <c r="CC279" s="1"/>
      <c r="CD279" s="1"/>
      <c r="CE279" s="1"/>
      <c r="CF279" s="1"/>
      <c r="CG279" s="1"/>
      <c r="CH279" s="1"/>
      <c r="CI279" s="1"/>
      <c r="CJ279" s="1"/>
      <c r="CK279" s="1"/>
      <c r="CL279" s="1"/>
      <c r="CM279" s="1"/>
      <c r="CN279" s="1"/>
      <c r="CO279" s="1"/>
      <c r="CP279" s="1"/>
      <c r="CQ279" s="1"/>
      <c r="CR279" s="1"/>
      <c r="CS279" s="1"/>
      <c r="CT279" s="1"/>
      <c r="CU279" s="1"/>
      <c r="CV279" s="1"/>
      <c r="CW279" s="1"/>
      <c r="CX279" s="1"/>
      <c r="CY279" s="1"/>
      <c r="CZ279" s="1"/>
      <c r="DA279" s="1"/>
      <c r="DB279" s="1"/>
      <c r="DC279" s="1"/>
      <c r="DD279" s="1"/>
      <c r="DE279" s="1"/>
      <c r="DF279" s="1"/>
      <c r="DG279" s="1"/>
      <c r="DH279" s="1"/>
      <c r="DI279" s="1"/>
      <c r="DJ279" s="1"/>
      <c r="DK279" s="1"/>
      <c r="DL279" s="1"/>
      <c r="DM279" s="1"/>
      <c r="DN279" s="1"/>
      <c r="DO279" s="1"/>
      <c r="DP279" s="1"/>
      <c r="DQ279" s="1"/>
      <c r="DR279" s="1"/>
      <c r="DS279" s="1"/>
      <c r="DT279" s="1"/>
      <c r="DU279" s="1"/>
      <c r="DV279" s="1"/>
      <c r="DW279" s="1"/>
      <c r="DX279" s="1"/>
      <c r="DY279" s="1"/>
      <c r="DZ279" s="1"/>
      <c r="EA279" s="1"/>
      <c r="EB279" s="1"/>
      <c r="EC279" s="1"/>
      <c r="ED279" s="1"/>
      <c r="EE279" s="1"/>
      <c r="EF279" s="1"/>
      <c r="EG279" s="1"/>
      <c r="EH279" s="1"/>
      <c r="EI279" s="1"/>
      <c r="EJ279" s="1"/>
      <c r="EK279" s="1"/>
      <c r="EL279" s="1"/>
      <c r="EM279" s="1"/>
      <c r="EN279" s="1"/>
      <c r="EO279" s="1"/>
      <c r="EP279" s="1"/>
      <c r="EQ279" s="1"/>
      <c r="ER279" s="1"/>
      <c r="ES279" s="1"/>
      <c r="ET279" s="1"/>
      <c r="WZB279" s="1"/>
      <c r="WZC279" s="1"/>
      <c r="WZD279" s="1"/>
      <c r="WZE279" s="1"/>
      <c r="WZF279" s="1"/>
      <c r="WZG279" s="1"/>
      <c r="WZH279" s="1"/>
      <c r="WZI279" s="1"/>
      <c r="WZJ279" s="1"/>
      <c r="WZK279" s="1"/>
      <c r="WZL279" s="1"/>
      <c r="WZM279" s="1"/>
      <c r="WZN279" s="1"/>
      <c r="WZO279" s="1"/>
      <c r="WZP279" s="1"/>
      <c r="WZQ279" s="1"/>
      <c r="WZR279" s="1"/>
      <c r="WZS279" s="1"/>
      <c r="WZT279" s="1"/>
      <c r="WZU279" s="1"/>
      <c r="WZV279" s="1"/>
      <c r="WZW279" s="1"/>
      <c r="WZX279" s="1"/>
      <c r="WZY279" s="1"/>
      <c r="WZZ279" s="1"/>
      <c r="XAA279" s="1"/>
      <c r="XAB279" s="1"/>
      <c r="XAC279" s="1"/>
      <c r="XAD279" s="1"/>
      <c r="XAE279" s="1"/>
      <c r="XAF279" s="1"/>
      <c r="XAG279" s="1"/>
      <c r="XAH279" s="1"/>
      <c r="XAI279" s="1"/>
      <c r="XAJ279" s="1"/>
      <c r="XAK279" s="1"/>
      <c r="XAL279" s="1"/>
      <c r="XAM279" s="1"/>
      <c r="XAN279" s="1"/>
      <c r="XAO279" s="1"/>
      <c r="XAP279" s="1"/>
      <c r="XAQ279" s="1"/>
      <c r="XAR279" s="1"/>
      <c r="XAS279" s="1"/>
      <c r="XAT279" s="1"/>
      <c r="XAU279" s="1"/>
      <c r="XAV279" s="1"/>
      <c r="XAW279" s="1"/>
      <c r="XAX279" s="1"/>
      <c r="XAY279" s="1"/>
      <c r="XAZ279" s="1"/>
      <c r="XBA279" s="1"/>
      <c r="XBB279" s="1"/>
      <c r="XBC279" s="1"/>
      <c r="XBD279" s="1"/>
      <c r="XBE279" s="1"/>
      <c r="XBF279" s="1"/>
      <c r="XBG279" s="1"/>
      <c r="XBH279" s="1"/>
      <c r="XBI279" s="1"/>
      <c r="XBJ279" s="1"/>
      <c r="XBK279" s="1"/>
      <c r="XBL279" s="1"/>
      <c r="XBM279" s="1"/>
      <c r="XBN279" s="1"/>
      <c r="XBO279" s="1"/>
      <c r="XBP279" s="1"/>
      <c r="XBQ279" s="1"/>
      <c r="XBR279" s="1"/>
      <c r="XBS279" s="1"/>
      <c r="XBT279" s="1"/>
      <c r="XBU279" s="1"/>
      <c r="XBV279" s="1"/>
      <c r="XBW279" s="1"/>
      <c r="XBX279" s="1"/>
      <c r="XBY279" s="1"/>
      <c r="XBZ279" s="1"/>
      <c r="XCA279" s="1"/>
      <c r="XCB279" s="1"/>
      <c r="XCC279" s="1"/>
      <c r="XCD279" s="1"/>
      <c r="XCE279" s="1"/>
      <c r="XCF279" s="1"/>
      <c r="XCG279" s="1"/>
      <c r="XCH279" s="1"/>
      <c r="XCI279" s="1"/>
      <c r="XCJ279" s="1"/>
      <c r="XCK279" s="1"/>
      <c r="XCL279" s="1"/>
      <c r="XCM279" s="1"/>
      <c r="XCN279" s="1"/>
      <c r="XCO279" s="1"/>
      <c r="XCP279" s="1"/>
      <c r="XCQ279" s="1"/>
      <c r="XCR279" s="1"/>
      <c r="XCS279" s="1"/>
      <c r="XCT279" s="1"/>
      <c r="XCU279" s="1"/>
      <c r="XCV279" s="1"/>
      <c r="XCW279" s="1"/>
      <c r="XCX279" s="1"/>
      <c r="XCY279" s="1"/>
      <c r="XCZ279" s="1"/>
      <c r="XDA279" s="1"/>
      <c r="XDB279" s="1"/>
      <c r="XDC279" s="1"/>
      <c r="XDD279" s="1"/>
      <c r="XDE279" s="1"/>
      <c r="XDF279" s="1"/>
      <c r="XDG279" s="1"/>
      <c r="XDH279" s="1"/>
      <c r="XDI279" s="1"/>
      <c r="XDJ279" s="1"/>
      <c r="XDK279" s="1"/>
      <c r="XDL279" s="1"/>
      <c r="XDM279" s="1"/>
      <c r="XDN279" s="1"/>
      <c r="XDO279" s="1"/>
      <c r="XDP279" s="1"/>
      <c r="XDQ279" s="1"/>
      <c r="XDR279" s="1"/>
      <c r="XDS279" s="1"/>
      <c r="XDT279" s="1"/>
      <c r="XDU279" s="1"/>
      <c r="XDV279" s="1"/>
      <c r="XDW279" s="1"/>
      <c r="XDX279" s="1"/>
      <c r="XDY279" s="1"/>
      <c r="XDZ279" s="1"/>
      <c r="XEA279" s="1"/>
      <c r="XEB279" s="1"/>
      <c r="XEC279" s="1"/>
      <c r="XED279" s="1"/>
      <c r="XEE279" s="1"/>
      <c r="XEF279" s="1"/>
      <c r="XEG279" s="1"/>
      <c r="XEH279" s="1"/>
      <c r="XEI279" s="1"/>
      <c r="XEJ279" s="1"/>
      <c r="XEK279" s="1"/>
      <c r="XEL279" s="1"/>
      <c r="XEM279" s="1"/>
      <c r="XEN279" s="1"/>
      <c r="XEO279" s="1"/>
      <c r="XEP279" s="1"/>
      <c r="XEQ279" s="1"/>
      <c r="XER279" s="1"/>
      <c r="XES279" s="1"/>
      <c r="XET279" s="1"/>
      <c r="XEU279" s="1"/>
      <c r="XEV279" s="1"/>
      <c r="XEW279" s="1"/>
      <c r="XEX279" s="1"/>
      <c r="XEY279" s="1"/>
      <c r="XEZ279" s="1"/>
      <c r="XFA279" s="1"/>
      <c r="XFB279" s="1"/>
      <c r="XFC279" s="1"/>
    </row>
    <row r="280" spans="1:150 16226:16383" s="2" customFormat="1" ht="20.25" customHeight="1" x14ac:dyDescent="0.25">
      <c r="A280" s="143">
        <f t="shared" si="27"/>
        <v>151</v>
      </c>
      <c r="B280" s="144"/>
      <c r="C280" s="62" t="s">
        <v>329</v>
      </c>
      <c r="D280" s="100">
        <v>234.14</v>
      </c>
      <c r="E280" s="93">
        <f t="shared" si="26"/>
        <v>2520.2829599999995</v>
      </c>
      <c r="F280" s="87" t="s">
        <v>92</v>
      </c>
      <c r="G280" s="87" t="s">
        <v>92</v>
      </c>
      <c r="H280" s="103">
        <v>45856</v>
      </c>
      <c r="I280" s="1"/>
      <c r="J280" s="1"/>
      <c r="K280" s="1"/>
      <c r="L280" s="1"/>
      <c r="M280" s="1"/>
      <c r="N280" s="1"/>
      <c r="O280" s="1"/>
      <c r="P280" s="1"/>
      <c r="Q280" s="1"/>
      <c r="R280" s="1"/>
      <c r="S280" s="1"/>
      <c r="T280" s="21" t="e">
        <f t="shared" ca="1" si="42"/>
        <v>#REF!</v>
      </c>
      <c r="U280" s="21" t="e">
        <f t="shared" ref="U280:V280" ca="1" si="45">U279+1</f>
        <v>#REF!</v>
      </c>
      <c r="V280" s="21" t="e">
        <f t="shared" ca="1" si="45"/>
        <v>#REF!</v>
      </c>
      <c r="W280" s="1"/>
      <c r="X280" s="1"/>
      <c r="Y280" s="1"/>
      <c r="Z280" s="1"/>
      <c r="AA280" s="1"/>
      <c r="AB280" s="1"/>
      <c r="AC280" s="1"/>
      <c r="AD280" s="1"/>
      <c r="AE280" s="1"/>
      <c r="AF280" s="1"/>
      <c r="AG280" s="1"/>
      <c r="AH280" s="1"/>
      <c r="AI280" s="1"/>
      <c r="AJ280" s="1"/>
      <c r="AK280" s="1"/>
      <c r="AL280" s="1"/>
      <c r="AM280" s="1"/>
      <c r="AN280" s="1"/>
      <c r="AO280" s="1"/>
      <c r="AP280" s="1"/>
      <c r="AQ280" s="1"/>
      <c r="AR280" s="1"/>
      <c r="AS280" s="1"/>
      <c r="AT280" s="1"/>
      <c r="AU280" s="1"/>
      <c r="AV280" s="1"/>
      <c r="AW280" s="1"/>
      <c r="AX280" s="1"/>
      <c r="AY280" s="1"/>
      <c r="AZ280" s="1"/>
      <c r="BA280" s="1"/>
      <c r="BB280" s="1"/>
      <c r="BC280" s="1"/>
      <c r="BD280" s="1"/>
      <c r="BE280" s="1"/>
      <c r="BF280" s="1"/>
      <c r="BG280" s="1"/>
      <c r="BH280" s="1"/>
      <c r="BI280" s="1"/>
      <c r="BJ280" s="1"/>
      <c r="BK280" s="1"/>
      <c r="BL280" s="1"/>
      <c r="BM280" s="1"/>
      <c r="BN280" s="1"/>
      <c r="BO280" s="1"/>
      <c r="BP280" s="1"/>
      <c r="BQ280" s="1"/>
      <c r="BR280" s="1"/>
      <c r="BS280" s="1"/>
      <c r="BT280" s="1"/>
      <c r="BU280" s="1"/>
      <c r="BV280" s="1"/>
      <c r="BW280" s="1"/>
      <c r="BX280" s="1"/>
      <c r="BY280" s="1"/>
      <c r="BZ280" s="1"/>
      <c r="CA280" s="1"/>
      <c r="CB280" s="1"/>
      <c r="CC280" s="1"/>
      <c r="CD280" s="1"/>
      <c r="CE280" s="1"/>
      <c r="CF280" s="1"/>
      <c r="CG280" s="1"/>
      <c r="CH280" s="1"/>
      <c r="CI280" s="1"/>
      <c r="CJ280" s="1"/>
      <c r="CK280" s="1"/>
      <c r="CL280" s="1"/>
      <c r="CM280" s="1"/>
      <c r="CN280" s="1"/>
      <c r="CO280" s="1"/>
      <c r="CP280" s="1"/>
      <c r="CQ280" s="1"/>
      <c r="CR280" s="1"/>
      <c r="CS280" s="1"/>
      <c r="CT280" s="1"/>
      <c r="CU280" s="1"/>
      <c r="CV280" s="1"/>
      <c r="CW280" s="1"/>
      <c r="CX280" s="1"/>
      <c r="CY280" s="1"/>
      <c r="CZ280" s="1"/>
      <c r="DA280" s="1"/>
      <c r="DB280" s="1"/>
      <c r="DC280" s="1"/>
      <c r="DD280" s="1"/>
      <c r="DE280" s="1"/>
      <c r="DF280" s="1"/>
      <c r="DG280" s="1"/>
      <c r="DH280" s="1"/>
      <c r="DI280" s="1"/>
      <c r="DJ280" s="1"/>
      <c r="DK280" s="1"/>
      <c r="DL280" s="1"/>
      <c r="DM280" s="1"/>
      <c r="DN280" s="1"/>
      <c r="DO280" s="1"/>
      <c r="DP280" s="1"/>
      <c r="DQ280" s="1"/>
      <c r="DR280" s="1"/>
      <c r="DS280" s="1"/>
      <c r="DT280" s="1"/>
      <c r="DU280" s="1"/>
      <c r="DV280" s="1"/>
      <c r="DW280" s="1"/>
      <c r="DX280" s="1"/>
      <c r="DY280" s="1"/>
      <c r="DZ280" s="1"/>
      <c r="EA280" s="1"/>
      <c r="EB280" s="1"/>
      <c r="EC280" s="1"/>
      <c r="ED280" s="1"/>
      <c r="EE280" s="1"/>
      <c r="EF280" s="1"/>
      <c r="EG280" s="1"/>
      <c r="EH280" s="1"/>
      <c r="EI280" s="1"/>
      <c r="EJ280" s="1"/>
      <c r="EK280" s="1"/>
      <c r="EL280" s="1"/>
      <c r="EM280" s="1"/>
      <c r="EN280" s="1"/>
      <c r="EO280" s="1"/>
      <c r="EP280" s="1"/>
      <c r="EQ280" s="1"/>
      <c r="ER280" s="1"/>
      <c r="ES280" s="1"/>
      <c r="ET280" s="1"/>
      <c r="WZB280" s="1"/>
      <c r="WZC280" s="1"/>
      <c r="WZD280" s="1"/>
      <c r="WZE280" s="1"/>
      <c r="WZF280" s="1"/>
      <c r="WZG280" s="1"/>
      <c r="WZH280" s="1"/>
      <c r="WZI280" s="1"/>
      <c r="WZJ280" s="1"/>
      <c r="WZK280" s="1"/>
      <c r="WZL280" s="1"/>
      <c r="WZM280" s="1"/>
      <c r="WZN280" s="1"/>
      <c r="WZO280" s="1"/>
      <c r="WZP280" s="1"/>
      <c r="WZQ280" s="1"/>
      <c r="WZR280" s="1"/>
      <c r="WZS280" s="1"/>
      <c r="WZT280" s="1"/>
      <c r="WZU280" s="1"/>
      <c r="WZV280" s="1"/>
      <c r="WZW280" s="1"/>
      <c r="WZX280" s="1"/>
      <c r="WZY280" s="1"/>
      <c r="WZZ280" s="1"/>
      <c r="XAA280" s="1"/>
      <c r="XAB280" s="1"/>
      <c r="XAC280" s="1"/>
      <c r="XAD280" s="1"/>
      <c r="XAE280" s="1"/>
      <c r="XAF280" s="1"/>
      <c r="XAG280" s="1"/>
      <c r="XAH280" s="1"/>
      <c r="XAI280" s="1"/>
      <c r="XAJ280" s="1"/>
      <c r="XAK280" s="1"/>
      <c r="XAL280" s="1"/>
      <c r="XAM280" s="1"/>
      <c r="XAN280" s="1"/>
      <c r="XAO280" s="1"/>
      <c r="XAP280" s="1"/>
      <c r="XAQ280" s="1"/>
      <c r="XAR280" s="1"/>
      <c r="XAS280" s="1"/>
      <c r="XAT280" s="1"/>
      <c r="XAU280" s="1"/>
      <c r="XAV280" s="1"/>
      <c r="XAW280" s="1"/>
      <c r="XAX280" s="1"/>
      <c r="XAY280" s="1"/>
      <c r="XAZ280" s="1"/>
      <c r="XBA280" s="1"/>
      <c r="XBB280" s="1"/>
      <c r="XBC280" s="1"/>
      <c r="XBD280" s="1"/>
      <c r="XBE280" s="1"/>
      <c r="XBF280" s="1"/>
      <c r="XBG280" s="1"/>
      <c r="XBH280" s="1"/>
      <c r="XBI280" s="1"/>
      <c r="XBJ280" s="1"/>
      <c r="XBK280" s="1"/>
      <c r="XBL280" s="1"/>
      <c r="XBM280" s="1"/>
      <c r="XBN280" s="1"/>
      <c r="XBO280" s="1"/>
      <c r="XBP280" s="1"/>
      <c r="XBQ280" s="1"/>
      <c r="XBR280" s="1"/>
      <c r="XBS280" s="1"/>
      <c r="XBT280" s="1"/>
      <c r="XBU280" s="1"/>
      <c r="XBV280" s="1"/>
      <c r="XBW280" s="1"/>
      <c r="XBX280" s="1"/>
      <c r="XBY280" s="1"/>
      <c r="XBZ280" s="1"/>
      <c r="XCA280" s="1"/>
      <c r="XCB280" s="1"/>
      <c r="XCC280" s="1"/>
      <c r="XCD280" s="1"/>
      <c r="XCE280" s="1"/>
      <c r="XCF280" s="1"/>
      <c r="XCG280" s="1"/>
      <c r="XCH280" s="1"/>
      <c r="XCI280" s="1"/>
      <c r="XCJ280" s="1"/>
      <c r="XCK280" s="1"/>
      <c r="XCL280" s="1"/>
      <c r="XCM280" s="1"/>
      <c r="XCN280" s="1"/>
      <c r="XCO280" s="1"/>
      <c r="XCP280" s="1"/>
      <c r="XCQ280" s="1"/>
      <c r="XCR280" s="1"/>
      <c r="XCS280" s="1"/>
      <c r="XCT280" s="1"/>
      <c r="XCU280" s="1"/>
      <c r="XCV280" s="1"/>
      <c r="XCW280" s="1"/>
      <c r="XCX280" s="1"/>
      <c r="XCY280" s="1"/>
      <c r="XCZ280" s="1"/>
      <c r="XDA280" s="1"/>
      <c r="XDB280" s="1"/>
      <c r="XDC280" s="1"/>
      <c r="XDD280" s="1"/>
      <c r="XDE280" s="1"/>
      <c r="XDF280" s="1"/>
      <c r="XDG280" s="1"/>
      <c r="XDH280" s="1"/>
      <c r="XDI280" s="1"/>
      <c r="XDJ280" s="1"/>
      <c r="XDK280" s="1"/>
      <c r="XDL280" s="1"/>
      <c r="XDM280" s="1"/>
      <c r="XDN280" s="1"/>
      <c r="XDO280" s="1"/>
      <c r="XDP280" s="1"/>
      <c r="XDQ280" s="1"/>
      <c r="XDR280" s="1"/>
      <c r="XDS280" s="1"/>
      <c r="XDT280" s="1"/>
      <c r="XDU280" s="1"/>
      <c r="XDV280" s="1"/>
      <c r="XDW280" s="1"/>
      <c r="XDX280" s="1"/>
      <c r="XDY280" s="1"/>
      <c r="XDZ280" s="1"/>
      <c r="XEA280" s="1"/>
      <c r="XEB280" s="1"/>
      <c r="XEC280" s="1"/>
      <c r="XED280" s="1"/>
      <c r="XEE280" s="1"/>
      <c r="XEF280" s="1"/>
      <c r="XEG280" s="1"/>
      <c r="XEH280" s="1"/>
      <c r="XEI280" s="1"/>
      <c r="XEJ280" s="1"/>
      <c r="XEK280" s="1"/>
      <c r="XEL280" s="1"/>
      <c r="XEM280" s="1"/>
      <c r="XEN280" s="1"/>
      <c r="XEO280" s="1"/>
      <c r="XEP280" s="1"/>
      <c r="XEQ280" s="1"/>
      <c r="XER280" s="1"/>
      <c r="XES280" s="1"/>
      <c r="XET280" s="1"/>
      <c r="XEU280" s="1"/>
      <c r="XEV280" s="1"/>
      <c r="XEW280" s="1"/>
      <c r="XEX280" s="1"/>
      <c r="XEY280" s="1"/>
      <c r="XEZ280" s="1"/>
      <c r="XFA280" s="1"/>
      <c r="XFB280" s="1"/>
      <c r="XFC280" s="1"/>
    </row>
    <row r="281" spans="1:150 16226:16383" s="2" customFormat="1" ht="20.25" customHeight="1" x14ac:dyDescent="0.25">
      <c r="A281" s="143">
        <f t="shared" si="27"/>
        <v>152</v>
      </c>
      <c r="B281" s="144"/>
      <c r="C281" s="62" t="s">
        <v>329</v>
      </c>
      <c r="D281" s="100">
        <v>361.04</v>
      </c>
      <c r="E281" s="93">
        <f t="shared" si="26"/>
        <v>3886.2345599999999</v>
      </c>
      <c r="F281" s="87" t="s">
        <v>92</v>
      </c>
      <c r="G281" s="87" t="s">
        <v>92</v>
      </c>
      <c r="H281" s="103">
        <v>45856</v>
      </c>
      <c r="I281" s="1"/>
      <c r="J281" s="1"/>
      <c r="K281" s="1"/>
      <c r="L281" s="1"/>
      <c r="M281" s="1"/>
      <c r="N281" s="1"/>
      <c r="O281" s="1"/>
      <c r="P281" s="1"/>
      <c r="Q281" s="1"/>
      <c r="R281" s="1"/>
      <c r="S281" s="1"/>
      <c r="T281" s="21" t="e">
        <f t="shared" ca="1" si="42"/>
        <v>#REF!</v>
      </c>
      <c r="U281" s="21" t="e">
        <f t="shared" ref="U281:V281" ca="1" si="46">U280+1</f>
        <v>#REF!</v>
      </c>
      <c r="V281" s="21" t="e">
        <f t="shared" ca="1" si="46"/>
        <v>#REF!</v>
      </c>
      <c r="W281" s="1"/>
      <c r="X281" s="1"/>
      <c r="Y281" s="1"/>
      <c r="Z281" s="1"/>
      <c r="AA281" s="1"/>
      <c r="AB281" s="1"/>
      <c r="AC281" s="1"/>
      <c r="AD281" s="1"/>
      <c r="AE281" s="1"/>
      <c r="AF281" s="1"/>
      <c r="AG281" s="1"/>
      <c r="AH281" s="1"/>
      <c r="AI281" s="1"/>
      <c r="AJ281" s="1"/>
      <c r="AK281" s="1"/>
      <c r="AL281" s="1"/>
      <c r="AM281" s="1"/>
      <c r="AN281" s="1"/>
      <c r="AO281" s="1"/>
      <c r="AP281" s="1"/>
      <c r="AQ281" s="1"/>
      <c r="AR281" s="1"/>
      <c r="AS281" s="1"/>
      <c r="AT281" s="1"/>
      <c r="AU281" s="1"/>
      <c r="AV281" s="1"/>
      <c r="AW281" s="1"/>
      <c r="AX281" s="1"/>
      <c r="AY281" s="1"/>
      <c r="AZ281" s="1"/>
      <c r="BA281" s="1"/>
      <c r="BB281" s="1"/>
      <c r="BC281" s="1"/>
      <c r="BD281" s="1"/>
      <c r="BE281" s="1"/>
      <c r="BF281" s="1"/>
      <c r="BG281" s="1"/>
      <c r="BH281" s="1"/>
      <c r="BI281" s="1"/>
      <c r="BJ281" s="1"/>
      <c r="BK281" s="1"/>
      <c r="BL281" s="1"/>
      <c r="BM281" s="1"/>
      <c r="BN281" s="1"/>
      <c r="BO281" s="1"/>
      <c r="BP281" s="1"/>
      <c r="BQ281" s="1"/>
      <c r="BR281" s="1"/>
      <c r="BS281" s="1"/>
      <c r="BT281" s="1"/>
      <c r="BU281" s="1"/>
      <c r="BV281" s="1"/>
      <c r="BW281" s="1"/>
      <c r="BX281" s="1"/>
      <c r="BY281" s="1"/>
      <c r="BZ281" s="1"/>
      <c r="CA281" s="1"/>
      <c r="CB281" s="1"/>
      <c r="CC281" s="1"/>
      <c r="CD281" s="1"/>
      <c r="CE281" s="1"/>
      <c r="CF281" s="1"/>
      <c r="CG281" s="1"/>
      <c r="CH281" s="1"/>
      <c r="CI281" s="1"/>
      <c r="CJ281" s="1"/>
      <c r="CK281" s="1"/>
      <c r="CL281" s="1"/>
      <c r="CM281" s="1"/>
      <c r="CN281" s="1"/>
      <c r="CO281" s="1"/>
      <c r="CP281" s="1"/>
      <c r="CQ281" s="1"/>
      <c r="CR281" s="1"/>
      <c r="CS281" s="1"/>
      <c r="CT281" s="1"/>
      <c r="CU281" s="1"/>
      <c r="CV281" s="1"/>
      <c r="CW281" s="1"/>
      <c r="CX281" s="1"/>
      <c r="CY281" s="1"/>
      <c r="CZ281" s="1"/>
      <c r="DA281" s="1"/>
      <c r="DB281" s="1"/>
      <c r="DC281" s="1"/>
      <c r="DD281" s="1"/>
      <c r="DE281" s="1"/>
      <c r="DF281" s="1"/>
      <c r="DG281" s="1"/>
      <c r="DH281" s="1"/>
      <c r="DI281" s="1"/>
      <c r="DJ281" s="1"/>
      <c r="DK281" s="1"/>
      <c r="DL281" s="1"/>
      <c r="DM281" s="1"/>
      <c r="DN281" s="1"/>
      <c r="DO281" s="1"/>
      <c r="DP281" s="1"/>
      <c r="DQ281" s="1"/>
      <c r="DR281" s="1"/>
      <c r="DS281" s="1"/>
      <c r="DT281" s="1"/>
      <c r="DU281" s="1"/>
      <c r="DV281" s="1"/>
      <c r="DW281" s="1"/>
      <c r="DX281" s="1"/>
      <c r="DY281" s="1"/>
      <c r="DZ281" s="1"/>
      <c r="EA281" s="1"/>
      <c r="EB281" s="1"/>
      <c r="EC281" s="1"/>
      <c r="ED281" s="1"/>
      <c r="EE281" s="1"/>
      <c r="EF281" s="1"/>
      <c r="EG281" s="1"/>
      <c r="EH281" s="1"/>
      <c r="EI281" s="1"/>
      <c r="EJ281" s="1"/>
      <c r="EK281" s="1"/>
      <c r="EL281" s="1"/>
      <c r="EM281" s="1"/>
      <c r="EN281" s="1"/>
      <c r="EO281" s="1"/>
      <c r="EP281" s="1"/>
      <c r="EQ281" s="1"/>
      <c r="ER281" s="1"/>
      <c r="ES281" s="1"/>
      <c r="ET281" s="1"/>
      <c r="WZB281" s="1"/>
      <c r="WZC281" s="1"/>
      <c r="WZD281" s="1"/>
      <c r="WZE281" s="1"/>
      <c r="WZF281" s="1"/>
      <c r="WZG281" s="1"/>
      <c r="WZH281" s="1"/>
      <c r="WZI281" s="1"/>
      <c r="WZJ281" s="1"/>
      <c r="WZK281" s="1"/>
      <c r="WZL281" s="1"/>
      <c r="WZM281" s="1"/>
      <c r="WZN281" s="1"/>
      <c r="WZO281" s="1"/>
      <c r="WZP281" s="1"/>
      <c r="WZQ281" s="1"/>
      <c r="WZR281" s="1"/>
      <c r="WZS281" s="1"/>
      <c r="WZT281" s="1"/>
      <c r="WZU281" s="1"/>
      <c r="WZV281" s="1"/>
      <c r="WZW281" s="1"/>
      <c r="WZX281" s="1"/>
      <c r="WZY281" s="1"/>
      <c r="WZZ281" s="1"/>
      <c r="XAA281" s="1"/>
      <c r="XAB281" s="1"/>
      <c r="XAC281" s="1"/>
      <c r="XAD281" s="1"/>
      <c r="XAE281" s="1"/>
      <c r="XAF281" s="1"/>
      <c r="XAG281" s="1"/>
      <c r="XAH281" s="1"/>
      <c r="XAI281" s="1"/>
      <c r="XAJ281" s="1"/>
      <c r="XAK281" s="1"/>
      <c r="XAL281" s="1"/>
      <c r="XAM281" s="1"/>
      <c r="XAN281" s="1"/>
      <c r="XAO281" s="1"/>
      <c r="XAP281" s="1"/>
      <c r="XAQ281" s="1"/>
      <c r="XAR281" s="1"/>
      <c r="XAS281" s="1"/>
      <c r="XAT281" s="1"/>
      <c r="XAU281" s="1"/>
      <c r="XAV281" s="1"/>
      <c r="XAW281" s="1"/>
      <c r="XAX281" s="1"/>
      <c r="XAY281" s="1"/>
      <c r="XAZ281" s="1"/>
      <c r="XBA281" s="1"/>
      <c r="XBB281" s="1"/>
      <c r="XBC281" s="1"/>
      <c r="XBD281" s="1"/>
      <c r="XBE281" s="1"/>
      <c r="XBF281" s="1"/>
      <c r="XBG281" s="1"/>
      <c r="XBH281" s="1"/>
      <c r="XBI281" s="1"/>
      <c r="XBJ281" s="1"/>
      <c r="XBK281" s="1"/>
      <c r="XBL281" s="1"/>
      <c r="XBM281" s="1"/>
      <c r="XBN281" s="1"/>
      <c r="XBO281" s="1"/>
      <c r="XBP281" s="1"/>
      <c r="XBQ281" s="1"/>
      <c r="XBR281" s="1"/>
      <c r="XBS281" s="1"/>
      <c r="XBT281" s="1"/>
      <c r="XBU281" s="1"/>
      <c r="XBV281" s="1"/>
      <c r="XBW281" s="1"/>
      <c r="XBX281" s="1"/>
      <c r="XBY281" s="1"/>
      <c r="XBZ281" s="1"/>
      <c r="XCA281" s="1"/>
      <c r="XCB281" s="1"/>
      <c r="XCC281" s="1"/>
      <c r="XCD281" s="1"/>
      <c r="XCE281" s="1"/>
      <c r="XCF281" s="1"/>
      <c r="XCG281" s="1"/>
      <c r="XCH281" s="1"/>
      <c r="XCI281" s="1"/>
      <c r="XCJ281" s="1"/>
      <c r="XCK281" s="1"/>
      <c r="XCL281" s="1"/>
      <c r="XCM281" s="1"/>
      <c r="XCN281" s="1"/>
      <c r="XCO281" s="1"/>
      <c r="XCP281" s="1"/>
      <c r="XCQ281" s="1"/>
      <c r="XCR281" s="1"/>
      <c r="XCS281" s="1"/>
      <c r="XCT281" s="1"/>
      <c r="XCU281" s="1"/>
      <c r="XCV281" s="1"/>
      <c r="XCW281" s="1"/>
      <c r="XCX281" s="1"/>
      <c r="XCY281" s="1"/>
      <c r="XCZ281" s="1"/>
      <c r="XDA281" s="1"/>
      <c r="XDB281" s="1"/>
      <c r="XDC281" s="1"/>
      <c r="XDD281" s="1"/>
      <c r="XDE281" s="1"/>
      <c r="XDF281" s="1"/>
      <c r="XDG281" s="1"/>
      <c r="XDH281" s="1"/>
      <c r="XDI281" s="1"/>
      <c r="XDJ281" s="1"/>
      <c r="XDK281" s="1"/>
      <c r="XDL281" s="1"/>
      <c r="XDM281" s="1"/>
      <c r="XDN281" s="1"/>
      <c r="XDO281" s="1"/>
      <c r="XDP281" s="1"/>
      <c r="XDQ281" s="1"/>
      <c r="XDR281" s="1"/>
      <c r="XDS281" s="1"/>
      <c r="XDT281" s="1"/>
      <c r="XDU281" s="1"/>
      <c r="XDV281" s="1"/>
      <c r="XDW281" s="1"/>
      <c r="XDX281" s="1"/>
      <c r="XDY281" s="1"/>
      <c r="XDZ281" s="1"/>
      <c r="XEA281" s="1"/>
      <c r="XEB281" s="1"/>
      <c r="XEC281" s="1"/>
      <c r="XED281" s="1"/>
      <c r="XEE281" s="1"/>
      <c r="XEF281" s="1"/>
      <c r="XEG281" s="1"/>
      <c r="XEH281" s="1"/>
      <c r="XEI281" s="1"/>
      <c r="XEJ281" s="1"/>
      <c r="XEK281" s="1"/>
      <c r="XEL281" s="1"/>
      <c r="XEM281" s="1"/>
      <c r="XEN281" s="1"/>
      <c r="XEO281" s="1"/>
      <c r="XEP281" s="1"/>
      <c r="XEQ281" s="1"/>
      <c r="XER281" s="1"/>
      <c r="XES281" s="1"/>
      <c r="XET281" s="1"/>
      <c r="XEU281" s="1"/>
      <c r="XEV281" s="1"/>
      <c r="XEW281" s="1"/>
      <c r="XEX281" s="1"/>
      <c r="XEY281" s="1"/>
      <c r="XEZ281" s="1"/>
      <c r="XFA281" s="1"/>
      <c r="XFB281" s="1"/>
      <c r="XFC281" s="1"/>
    </row>
    <row r="282" spans="1:150 16226:16383" s="2" customFormat="1" ht="20.25" customHeight="1" x14ac:dyDescent="0.25">
      <c r="A282" s="143">
        <f t="shared" si="27"/>
        <v>153</v>
      </c>
      <c r="B282" s="144"/>
      <c r="C282" s="62" t="s">
        <v>329</v>
      </c>
      <c r="D282" s="100">
        <v>200</v>
      </c>
      <c r="E282" s="93">
        <f t="shared" si="26"/>
        <v>2152.7999999999997</v>
      </c>
      <c r="F282" s="87" t="s">
        <v>92</v>
      </c>
      <c r="G282" s="87" t="s">
        <v>92</v>
      </c>
      <c r="H282" s="103">
        <v>45856</v>
      </c>
      <c r="I282" s="1"/>
      <c r="J282" s="1"/>
      <c r="K282" s="1"/>
      <c r="L282" s="1"/>
      <c r="M282" s="1"/>
      <c r="N282" s="1"/>
      <c r="O282" s="1"/>
      <c r="P282" s="1"/>
      <c r="Q282" s="1"/>
      <c r="R282" s="1"/>
      <c r="S282" s="1"/>
      <c r="T282" s="21" t="e">
        <f t="shared" ca="1" si="42"/>
        <v>#REF!</v>
      </c>
      <c r="U282" s="21" t="e">
        <f t="shared" ref="U282:V282" ca="1" si="47">U281+1</f>
        <v>#REF!</v>
      </c>
      <c r="V282" s="21" t="e">
        <f t="shared" ca="1" si="47"/>
        <v>#REF!</v>
      </c>
      <c r="W282" s="1"/>
      <c r="X282" s="1"/>
      <c r="Y282" s="1"/>
      <c r="Z282" s="1"/>
      <c r="AA282" s="1"/>
      <c r="AB282" s="1"/>
      <c r="AC282" s="1"/>
      <c r="AD282" s="1"/>
      <c r="AE282" s="1"/>
      <c r="AF282" s="1"/>
      <c r="AG282" s="1"/>
      <c r="AH282" s="1"/>
      <c r="AI282" s="1"/>
      <c r="AJ282" s="1"/>
      <c r="AK282" s="1"/>
      <c r="AL282" s="1"/>
      <c r="AM282" s="1"/>
      <c r="AN282" s="1"/>
      <c r="AO282" s="1"/>
      <c r="AP282" s="1"/>
      <c r="AQ282" s="1"/>
      <c r="AR282" s="1"/>
      <c r="AS282" s="1"/>
      <c r="AT282" s="1"/>
      <c r="AU282" s="1"/>
      <c r="AV282" s="1"/>
      <c r="AW282" s="1"/>
      <c r="AX282" s="1"/>
      <c r="AY282" s="1"/>
      <c r="AZ282" s="1"/>
      <c r="BA282" s="1"/>
      <c r="BB282" s="1"/>
      <c r="BC282" s="1"/>
      <c r="BD282" s="1"/>
      <c r="BE282" s="1"/>
      <c r="BF282" s="1"/>
      <c r="BG282" s="1"/>
      <c r="BH282" s="1"/>
      <c r="BI282" s="1"/>
      <c r="BJ282" s="1"/>
      <c r="BK282" s="1"/>
      <c r="BL282" s="1"/>
      <c r="BM282" s="1"/>
      <c r="BN282" s="1"/>
      <c r="BO282" s="1"/>
      <c r="BP282" s="1"/>
      <c r="BQ282" s="1"/>
      <c r="BR282" s="1"/>
      <c r="BS282" s="1"/>
      <c r="BT282" s="1"/>
      <c r="BU282" s="1"/>
      <c r="BV282" s="1"/>
      <c r="BW282" s="1"/>
      <c r="BX282" s="1"/>
      <c r="BY282" s="1"/>
      <c r="BZ282" s="1"/>
      <c r="CA282" s="1"/>
      <c r="CB282" s="1"/>
      <c r="CC282" s="1"/>
      <c r="CD282" s="1"/>
      <c r="CE282" s="1"/>
      <c r="CF282" s="1"/>
      <c r="CG282" s="1"/>
      <c r="CH282" s="1"/>
      <c r="CI282" s="1"/>
      <c r="CJ282" s="1"/>
      <c r="CK282" s="1"/>
      <c r="CL282" s="1"/>
      <c r="CM282" s="1"/>
      <c r="CN282" s="1"/>
      <c r="CO282" s="1"/>
      <c r="CP282" s="1"/>
      <c r="CQ282" s="1"/>
      <c r="CR282" s="1"/>
      <c r="CS282" s="1"/>
      <c r="CT282" s="1"/>
      <c r="CU282" s="1"/>
      <c r="CV282" s="1"/>
      <c r="CW282" s="1"/>
      <c r="CX282" s="1"/>
      <c r="CY282" s="1"/>
      <c r="CZ282" s="1"/>
      <c r="DA282" s="1"/>
      <c r="DB282" s="1"/>
      <c r="DC282" s="1"/>
      <c r="DD282" s="1"/>
      <c r="DE282" s="1"/>
      <c r="DF282" s="1"/>
      <c r="DG282" s="1"/>
      <c r="DH282" s="1"/>
      <c r="DI282" s="1"/>
      <c r="DJ282" s="1"/>
      <c r="DK282" s="1"/>
      <c r="DL282" s="1"/>
      <c r="DM282" s="1"/>
      <c r="DN282" s="1"/>
      <c r="DO282" s="1"/>
      <c r="DP282" s="1"/>
      <c r="DQ282" s="1"/>
      <c r="DR282" s="1"/>
      <c r="DS282" s="1"/>
      <c r="DT282" s="1"/>
      <c r="DU282" s="1"/>
      <c r="DV282" s="1"/>
      <c r="DW282" s="1"/>
      <c r="DX282" s="1"/>
      <c r="DY282" s="1"/>
      <c r="DZ282" s="1"/>
      <c r="EA282" s="1"/>
      <c r="EB282" s="1"/>
      <c r="EC282" s="1"/>
      <c r="ED282" s="1"/>
      <c r="EE282" s="1"/>
      <c r="EF282" s="1"/>
      <c r="EG282" s="1"/>
      <c r="EH282" s="1"/>
      <c r="EI282" s="1"/>
      <c r="EJ282" s="1"/>
      <c r="EK282" s="1"/>
      <c r="EL282" s="1"/>
      <c r="EM282" s="1"/>
      <c r="EN282" s="1"/>
      <c r="EO282" s="1"/>
      <c r="EP282" s="1"/>
      <c r="EQ282" s="1"/>
      <c r="ER282" s="1"/>
      <c r="ES282" s="1"/>
      <c r="ET282" s="1"/>
      <c r="WZB282" s="1"/>
      <c r="WZC282" s="1"/>
      <c r="WZD282" s="1"/>
      <c r="WZE282" s="1"/>
      <c r="WZF282" s="1"/>
      <c r="WZG282" s="1"/>
      <c r="WZH282" s="1"/>
      <c r="WZI282" s="1"/>
      <c r="WZJ282" s="1"/>
      <c r="WZK282" s="1"/>
      <c r="WZL282" s="1"/>
      <c r="WZM282" s="1"/>
      <c r="WZN282" s="1"/>
      <c r="WZO282" s="1"/>
      <c r="WZP282" s="1"/>
      <c r="WZQ282" s="1"/>
      <c r="WZR282" s="1"/>
      <c r="WZS282" s="1"/>
      <c r="WZT282" s="1"/>
      <c r="WZU282" s="1"/>
      <c r="WZV282" s="1"/>
      <c r="WZW282" s="1"/>
      <c r="WZX282" s="1"/>
      <c r="WZY282" s="1"/>
      <c r="WZZ282" s="1"/>
      <c r="XAA282" s="1"/>
      <c r="XAB282" s="1"/>
      <c r="XAC282" s="1"/>
      <c r="XAD282" s="1"/>
      <c r="XAE282" s="1"/>
      <c r="XAF282" s="1"/>
      <c r="XAG282" s="1"/>
      <c r="XAH282" s="1"/>
      <c r="XAI282" s="1"/>
      <c r="XAJ282" s="1"/>
      <c r="XAK282" s="1"/>
      <c r="XAL282" s="1"/>
      <c r="XAM282" s="1"/>
      <c r="XAN282" s="1"/>
      <c r="XAO282" s="1"/>
      <c r="XAP282" s="1"/>
      <c r="XAQ282" s="1"/>
      <c r="XAR282" s="1"/>
      <c r="XAS282" s="1"/>
      <c r="XAT282" s="1"/>
      <c r="XAU282" s="1"/>
      <c r="XAV282" s="1"/>
      <c r="XAW282" s="1"/>
      <c r="XAX282" s="1"/>
      <c r="XAY282" s="1"/>
      <c r="XAZ282" s="1"/>
      <c r="XBA282" s="1"/>
      <c r="XBB282" s="1"/>
      <c r="XBC282" s="1"/>
      <c r="XBD282" s="1"/>
      <c r="XBE282" s="1"/>
      <c r="XBF282" s="1"/>
      <c r="XBG282" s="1"/>
      <c r="XBH282" s="1"/>
      <c r="XBI282" s="1"/>
      <c r="XBJ282" s="1"/>
      <c r="XBK282" s="1"/>
      <c r="XBL282" s="1"/>
      <c r="XBM282" s="1"/>
      <c r="XBN282" s="1"/>
      <c r="XBO282" s="1"/>
      <c r="XBP282" s="1"/>
      <c r="XBQ282" s="1"/>
      <c r="XBR282" s="1"/>
      <c r="XBS282" s="1"/>
      <c r="XBT282" s="1"/>
      <c r="XBU282" s="1"/>
      <c r="XBV282" s="1"/>
      <c r="XBW282" s="1"/>
      <c r="XBX282" s="1"/>
      <c r="XBY282" s="1"/>
      <c r="XBZ282" s="1"/>
      <c r="XCA282" s="1"/>
      <c r="XCB282" s="1"/>
      <c r="XCC282" s="1"/>
      <c r="XCD282" s="1"/>
      <c r="XCE282" s="1"/>
      <c r="XCF282" s="1"/>
      <c r="XCG282" s="1"/>
      <c r="XCH282" s="1"/>
      <c r="XCI282" s="1"/>
      <c r="XCJ282" s="1"/>
      <c r="XCK282" s="1"/>
      <c r="XCL282" s="1"/>
      <c r="XCM282" s="1"/>
      <c r="XCN282" s="1"/>
      <c r="XCO282" s="1"/>
      <c r="XCP282" s="1"/>
      <c r="XCQ282" s="1"/>
      <c r="XCR282" s="1"/>
      <c r="XCS282" s="1"/>
      <c r="XCT282" s="1"/>
      <c r="XCU282" s="1"/>
      <c r="XCV282" s="1"/>
      <c r="XCW282" s="1"/>
      <c r="XCX282" s="1"/>
      <c r="XCY282" s="1"/>
      <c r="XCZ282" s="1"/>
      <c r="XDA282" s="1"/>
      <c r="XDB282" s="1"/>
      <c r="XDC282" s="1"/>
      <c r="XDD282" s="1"/>
      <c r="XDE282" s="1"/>
      <c r="XDF282" s="1"/>
      <c r="XDG282" s="1"/>
      <c r="XDH282" s="1"/>
      <c r="XDI282" s="1"/>
      <c r="XDJ282" s="1"/>
      <c r="XDK282" s="1"/>
      <c r="XDL282" s="1"/>
      <c r="XDM282" s="1"/>
      <c r="XDN282" s="1"/>
      <c r="XDO282" s="1"/>
      <c r="XDP282" s="1"/>
      <c r="XDQ282" s="1"/>
      <c r="XDR282" s="1"/>
      <c r="XDS282" s="1"/>
      <c r="XDT282" s="1"/>
      <c r="XDU282" s="1"/>
      <c r="XDV282" s="1"/>
      <c r="XDW282" s="1"/>
      <c r="XDX282" s="1"/>
      <c r="XDY282" s="1"/>
      <c r="XDZ282" s="1"/>
      <c r="XEA282" s="1"/>
      <c r="XEB282" s="1"/>
      <c r="XEC282" s="1"/>
      <c r="XED282" s="1"/>
      <c r="XEE282" s="1"/>
      <c r="XEF282" s="1"/>
      <c r="XEG282" s="1"/>
      <c r="XEH282" s="1"/>
      <c r="XEI282" s="1"/>
      <c r="XEJ282" s="1"/>
      <c r="XEK282" s="1"/>
      <c r="XEL282" s="1"/>
      <c r="XEM282" s="1"/>
      <c r="XEN282" s="1"/>
      <c r="XEO282" s="1"/>
      <c r="XEP282" s="1"/>
      <c r="XEQ282" s="1"/>
      <c r="XER282" s="1"/>
      <c r="XES282" s="1"/>
      <c r="XET282" s="1"/>
      <c r="XEU282" s="1"/>
      <c r="XEV282" s="1"/>
      <c r="XEW282" s="1"/>
      <c r="XEX282" s="1"/>
      <c r="XEY282" s="1"/>
      <c r="XEZ282" s="1"/>
      <c r="XFA282" s="1"/>
      <c r="XFB282" s="1"/>
      <c r="XFC282" s="1"/>
    </row>
    <row r="283" spans="1:150 16226:16383" s="2" customFormat="1" ht="20.25" customHeight="1" x14ac:dyDescent="0.25">
      <c r="A283" s="143">
        <f t="shared" si="27"/>
        <v>154</v>
      </c>
      <c r="B283" s="144"/>
      <c r="C283" s="62" t="s">
        <v>329</v>
      </c>
      <c r="D283" s="100">
        <v>200</v>
      </c>
      <c r="E283" s="93">
        <f t="shared" si="26"/>
        <v>2152.7999999999997</v>
      </c>
      <c r="F283" s="87" t="s">
        <v>92</v>
      </c>
      <c r="G283" s="87" t="s">
        <v>92</v>
      </c>
      <c r="H283" s="103">
        <v>45856</v>
      </c>
      <c r="I283" s="1"/>
      <c r="J283" s="1"/>
      <c r="K283" s="1"/>
      <c r="L283" s="1"/>
      <c r="M283" s="1"/>
      <c r="N283" s="1"/>
      <c r="O283" s="1"/>
      <c r="P283" s="1"/>
      <c r="Q283" s="1"/>
      <c r="R283" s="1"/>
      <c r="S283" s="1"/>
      <c r="T283" s="21" t="e">
        <f t="shared" ca="1" si="42"/>
        <v>#REF!</v>
      </c>
      <c r="U283" s="21" t="e">
        <f t="shared" ref="U283:V283" ca="1" si="48">U282+1</f>
        <v>#REF!</v>
      </c>
      <c r="V283" s="21" t="e">
        <f t="shared" ca="1" si="48"/>
        <v>#REF!</v>
      </c>
      <c r="W283" s="1"/>
      <c r="X283" s="1"/>
      <c r="Y283" s="1"/>
      <c r="Z283" s="1"/>
      <c r="AA283" s="1"/>
      <c r="AB283" s="1"/>
      <c r="AC283" s="1"/>
      <c r="AD283" s="1"/>
      <c r="AE283" s="1"/>
      <c r="AF283" s="1"/>
      <c r="AG283" s="1"/>
      <c r="AH283" s="1"/>
      <c r="AI283" s="1"/>
      <c r="AJ283" s="1"/>
      <c r="AK283" s="1"/>
      <c r="AL283" s="1"/>
      <c r="AM283" s="1"/>
      <c r="AN283" s="1"/>
      <c r="AO283" s="1"/>
      <c r="AP283" s="1"/>
      <c r="AQ283" s="1"/>
      <c r="AR283" s="1"/>
      <c r="AS283" s="1"/>
      <c r="AT283" s="1"/>
      <c r="AU283" s="1"/>
      <c r="AV283" s="1"/>
      <c r="AW283" s="1"/>
      <c r="AX283" s="1"/>
      <c r="AY283" s="1"/>
      <c r="AZ283" s="1"/>
      <c r="BA283" s="1"/>
      <c r="BB283" s="1"/>
      <c r="BC283" s="1"/>
      <c r="BD283" s="1"/>
      <c r="BE283" s="1"/>
      <c r="BF283" s="1"/>
      <c r="BG283" s="1"/>
      <c r="BH283" s="1"/>
      <c r="BI283" s="1"/>
      <c r="BJ283" s="1"/>
      <c r="BK283" s="1"/>
      <c r="BL283" s="1"/>
      <c r="BM283" s="1"/>
      <c r="BN283" s="1"/>
      <c r="BO283" s="1"/>
      <c r="BP283" s="1"/>
      <c r="BQ283" s="1"/>
      <c r="BR283" s="1"/>
      <c r="BS283" s="1"/>
      <c r="BT283" s="1"/>
      <c r="BU283" s="1"/>
      <c r="BV283" s="1"/>
      <c r="BW283" s="1"/>
      <c r="BX283" s="1"/>
      <c r="BY283" s="1"/>
      <c r="BZ283" s="1"/>
      <c r="CA283" s="1"/>
      <c r="CB283" s="1"/>
      <c r="CC283" s="1"/>
      <c r="CD283" s="1"/>
      <c r="CE283" s="1"/>
      <c r="CF283" s="1"/>
      <c r="CG283" s="1"/>
      <c r="CH283" s="1"/>
      <c r="CI283" s="1"/>
      <c r="CJ283" s="1"/>
      <c r="CK283" s="1"/>
      <c r="CL283" s="1"/>
      <c r="CM283" s="1"/>
      <c r="CN283" s="1"/>
      <c r="CO283" s="1"/>
      <c r="CP283" s="1"/>
      <c r="CQ283" s="1"/>
      <c r="CR283" s="1"/>
      <c r="CS283" s="1"/>
      <c r="CT283" s="1"/>
      <c r="CU283" s="1"/>
      <c r="CV283" s="1"/>
      <c r="CW283" s="1"/>
      <c r="CX283" s="1"/>
      <c r="CY283" s="1"/>
      <c r="CZ283" s="1"/>
      <c r="DA283" s="1"/>
      <c r="DB283" s="1"/>
      <c r="DC283" s="1"/>
      <c r="DD283" s="1"/>
      <c r="DE283" s="1"/>
      <c r="DF283" s="1"/>
      <c r="DG283" s="1"/>
      <c r="DH283" s="1"/>
      <c r="DI283" s="1"/>
      <c r="DJ283" s="1"/>
      <c r="DK283" s="1"/>
      <c r="DL283" s="1"/>
      <c r="DM283" s="1"/>
      <c r="DN283" s="1"/>
      <c r="DO283" s="1"/>
      <c r="DP283" s="1"/>
      <c r="DQ283" s="1"/>
      <c r="DR283" s="1"/>
      <c r="DS283" s="1"/>
      <c r="DT283" s="1"/>
      <c r="DU283" s="1"/>
      <c r="DV283" s="1"/>
      <c r="DW283" s="1"/>
      <c r="DX283" s="1"/>
      <c r="DY283" s="1"/>
      <c r="DZ283" s="1"/>
      <c r="EA283" s="1"/>
      <c r="EB283" s="1"/>
      <c r="EC283" s="1"/>
      <c r="ED283" s="1"/>
      <c r="EE283" s="1"/>
      <c r="EF283" s="1"/>
      <c r="EG283" s="1"/>
      <c r="EH283" s="1"/>
      <c r="EI283" s="1"/>
      <c r="EJ283" s="1"/>
      <c r="EK283" s="1"/>
      <c r="EL283" s="1"/>
      <c r="EM283" s="1"/>
      <c r="EN283" s="1"/>
      <c r="EO283" s="1"/>
      <c r="EP283" s="1"/>
      <c r="EQ283" s="1"/>
      <c r="ER283" s="1"/>
      <c r="ES283" s="1"/>
      <c r="ET283" s="1"/>
      <c r="WZB283" s="1"/>
      <c r="WZC283" s="1"/>
      <c r="WZD283" s="1"/>
      <c r="WZE283" s="1"/>
      <c r="WZF283" s="1"/>
      <c r="WZG283" s="1"/>
      <c r="WZH283" s="1"/>
      <c r="WZI283" s="1"/>
      <c r="WZJ283" s="1"/>
      <c r="WZK283" s="1"/>
      <c r="WZL283" s="1"/>
      <c r="WZM283" s="1"/>
      <c r="WZN283" s="1"/>
      <c r="WZO283" s="1"/>
      <c r="WZP283" s="1"/>
      <c r="WZQ283" s="1"/>
      <c r="WZR283" s="1"/>
      <c r="WZS283" s="1"/>
      <c r="WZT283" s="1"/>
      <c r="WZU283" s="1"/>
      <c r="WZV283" s="1"/>
      <c r="WZW283" s="1"/>
      <c r="WZX283" s="1"/>
      <c r="WZY283" s="1"/>
      <c r="WZZ283" s="1"/>
      <c r="XAA283" s="1"/>
      <c r="XAB283" s="1"/>
      <c r="XAC283" s="1"/>
      <c r="XAD283" s="1"/>
      <c r="XAE283" s="1"/>
      <c r="XAF283" s="1"/>
      <c r="XAG283" s="1"/>
      <c r="XAH283" s="1"/>
      <c r="XAI283" s="1"/>
      <c r="XAJ283" s="1"/>
      <c r="XAK283" s="1"/>
      <c r="XAL283" s="1"/>
      <c r="XAM283" s="1"/>
      <c r="XAN283" s="1"/>
      <c r="XAO283" s="1"/>
      <c r="XAP283" s="1"/>
      <c r="XAQ283" s="1"/>
      <c r="XAR283" s="1"/>
      <c r="XAS283" s="1"/>
      <c r="XAT283" s="1"/>
      <c r="XAU283" s="1"/>
      <c r="XAV283" s="1"/>
      <c r="XAW283" s="1"/>
      <c r="XAX283" s="1"/>
      <c r="XAY283" s="1"/>
      <c r="XAZ283" s="1"/>
      <c r="XBA283" s="1"/>
      <c r="XBB283" s="1"/>
      <c r="XBC283" s="1"/>
      <c r="XBD283" s="1"/>
      <c r="XBE283" s="1"/>
      <c r="XBF283" s="1"/>
      <c r="XBG283" s="1"/>
      <c r="XBH283" s="1"/>
      <c r="XBI283" s="1"/>
      <c r="XBJ283" s="1"/>
      <c r="XBK283" s="1"/>
      <c r="XBL283" s="1"/>
      <c r="XBM283" s="1"/>
      <c r="XBN283" s="1"/>
      <c r="XBO283" s="1"/>
      <c r="XBP283" s="1"/>
      <c r="XBQ283" s="1"/>
      <c r="XBR283" s="1"/>
      <c r="XBS283" s="1"/>
      <c r="XBT283" s="1"/>
      <c r="XBU283" s="1"/>
      <c r="XBV283" s="1"/>
      <c r="XBW283" s="1"/>
      <c r="XBX283" s="1"/>
      <c r="XBY283" s="1"/>
      <c r="XBZ283" s="1"/>
      <c r="XCA283" s="1"/>
      <c r="XCB283" s="1"/>
      <c r="XCC283" s="1"/>
      <c r="XCD283" s="1"/>
      <c r="XCE283" s="1"/>
      <c r="XCF283" s="1"/>
      <c r="XCG283" s="1"/>
      <c r="XCH283" s="1"/>
      <c r="XCI283" s="1"/>
      <c r="XCJ283" s="1"/>
      <c r="XCK283" s="1"/>
      <c r="XCL283" s="1"/>
      <c r="XCM283" s="1"/>
      <c r="XCN283" s="1"/>
      <c r="XCO283" s="1"/>
      <c r="XCP283" s="1"/>
      <c r="XCQ283" s="1"/>
      <c r="XCR283" s="1"/>
      <c r="XCS283" s="1"/>
      <c r="XCT283" s="1"/>
      <c r="XCU283" s="1"/>
      <c r="XCV283" s="1"/>
      <c r="XCW283" s="1"/>
      <c r="XCX283" s="1"/>
      <c r="XCY283" s="1"/>
      <c r="XCZ283" s="1"/>
      <c r="XDA283" s="1"/>
      <c r="XDB283" s="1"/>
      <c r="XDC283" s="1"/>
      <c r="XDD283" s="1"/>
      <c r="XDE283" s="1"/>
      <c r="XDF283" s="1"/>
      <c r="XDG283" s="1"/>
      <c r="XDH283" s="1"/>
      <c r="XDI283" s="1"/>
      <c r="XDJ283" s="1"/>
      <c r="XDK283" s="1"/>
      <c r="XDL283" s="1"/>
      <c r="XDM283" s="1"/>
      <c r="XDN283" s="1"/>
      <c r="XDO283" s="1"/>
      <c r="XDP283" s="1"/>
      <c r="XDQ283" s="1"/>
      <c r="XDR283" s="1"/>
      <c r="XDS283" s="1"/>
      <c r="XDT283" s="1"/>
      <c r="XDU283" s="1"/>
      <c r="XDV283" s="1"/>
      <c r="XDW283" s="1"/>
      <c r="XDX283" s="1"/>
      <c r="XDY283" s="1"/>
      <c r="XDZ283" s="1"/>
      <c r="XEA283" s="1"/>
      <c r="XEB283" s="1"/>
      <c r="XEC283" s="1"/>
      <c r="XED283" s="1"/>
      <c r="XEE283" s="1"/>
      <c r="XEF283" s="1"/>
      <c r="XEG283" s="1"/>
      <c r="XEH283" s="1"/>
      <c r="XEI283" s="1"/>
      <c r="XEJ283" s="1"/>
      <c r="XEK283" s="1"/>
      <c r="XEL283" s="1"/>
      <c r="XEM283" s="1"/>
      <c r="XEN283" s="1"/>
      <c r="XEO283" s="1"/>
      <c r="XEP283" s="1"/>
      <c r="XEQ283" s="1"/>
      <c r="XER283" s="1"/>
      <c r="XES283" s="1"/>
      <c r="XET283" s="1"/>
      <c r="XEU283" s="1"/>
      <c r="XEV283" s="1"/>
      <c r="XEW283" s="1"/>
      <c r="XEX283" s="1"/>
      <c r="XEY283" s="1"/>
      <c r="XEZ283" s="1"/>
      <c r="XFA283" s="1"/>
      <c r="XFB283" s="1"/>
      <c r="XFC283" s="1"/>
    </row>
    <row r="284" spans="1:150 16226:16383" s="2" customFormat="1" ht="20.25" customHeight="1" x14ac:dyDescent="0.25">
      <c r="A284" s="143">
        <f t="shared" si="27"/>
        <v>155</v>
      </c>
      <c r="B284" s="144"/>
      <c r="C284" s="62" t="s">
        <v>329</v>
      </c>
      <c r="D284" s="100">
        <v>200</v>
      </c>
      <c r="E284" s="93">
        <f t="shared" si="26"/>
        <v>2152.7999999999997</v>
      </c>
      <c r="F284" s="87" t="s">
        <v>92</v>
      </c>
      <c r="G284" s="87" t="s">
        <v>92</v>
      </c>
      <c r="H284" s="103">
        <v>45856</v>
      </c>
      <c r="I284" s="1"/>
      <c r="J284" s="1"/>
      <c r="K284" s="1"/>
      <c r="L284" s="1"/>
      <c r="M284" s="1"/>
      <c r="N284" s="1"/>
      <c r="O284" s="1"/>
      <c r="P284" s="1"/>
      <c r="Q284" s="1"/>
      <c r="R284" s="1"/>
      <c r="S284" s="1"/>
      <c r="T284" s="21" t="e">
        <f t="shared" ca="1" si="42"/>
        <v>#REF!</v>
      </c>
      <c r="U284" s="21" t="e">
        <f t="shared" ref="U284:V284" ca="1" si="49">U283+1</f>
        <v>#REF!</v>
      </c>
      <c r="V284" s="21" t="e">
        <f t="shared" ca="1" si="49"/>
        <v>#REF!</v>
      </c>
      <c r="W284" s="1"/>
      <c r="X284" s="1"/>
      <c r="Y284" s="1"/>
      <c r="Z284" s="1"/>
      <c r="AA284" s="1"/>
      <c r="AB284" s="1"/>
      <c r="AC284" s="1"/>
      <c r="AD284" s="1"/>
      <c r="AE284" s="1"/>
      <c r="AF284" s="1"/>
      <c r="AG284" s="1"/>
      <c r="AH284" s="1"/>
      <c r="AI284" s="1"/>
      <c r="AJ284" s="1"/>
      <c r="AK284" s="1"/>
      <c r="AL284" s="1"/>
      <c r="AM284" s="1"/>
      <c r="AN284" s="1"/>
      <c r="AO284" s="1"/>
      <c r="AP284" s="1"/>
      <c r="AQ284" s="1"/>
      <c r="AR284" s="1"/>
      <c r="AS284" s="1"/>
      <c r="AT284" s="1"/>
      <c r="AU284" s="1"/>
      <c r="AV284" s="1"/>
      <c r="AW284" s="1"/>
      <c r="AX284" s="1"/>
      <c r="AY284" s="1"/>
      <c r="AZ284" s="1"/>
      <c r="BA284" s="1"/>
      <c r="BB284" s="1"/>
      <c r="BC284" s="1"/>
      <c r="BD284" s="1"/>
      <c r="BE284" s="1"/>
      <c r="BF284" s="1"/>
      <c r="BG284" s="1"/>
      <c r="BH284" s="1"/>
      <c r="BI284" s="1"/>
      <c r="BJ284" s="1"/>
      <c r="BK284" s="1"/>
      <c r="BL284" s="1"/>
      <c r="BM284" s="1"/>
      <c r="BN284" s="1"/>
      <c r="BO284" s="1"/>
      <c r="BP284" s="1"/>
      <c r="BQ284" s="1"/>
      <c r="BR284" s="1"/>
      <c r="BS284" s="1"/>
      <c r="BT284" s="1"/>
      <c r="BU284" s="1"/>
      <c r="BV284" s="1"/>
      <c r="BW284" s="1"/>
      <c r="BX284" s="1"/>
      <c r="BY284" s="1"/>
      <c r="BZ284" s="1"/>
      <c r="CA284" s="1"/>
      <c r="CB284" s="1"/>
      <c r="CC284" s="1"/>
      <c r="CD284" s="1"/>
      <c r="CE284" s="1"/>
      <c r="CF284" s="1"/>
      <c r="CG284" s="1"/>
      <c r="CH284" s="1"/>
      <c r="CI284" s="1"/>
      <c r="CJ284" s="1"/>
      <c r="CK284" s="1"/>
      <c r="CL284" s="1"/>
      <c r="CM284" s="1"/>
      <c r="CN284" s="1"/>
      <c r="CO284" s="1"/>
      <c r="CP284" s="1"/>
      <c r="CQ284" s="1"/>
      <c r="CR284" s="1"/>
      <c r="CS284" s="1"/>
      <c r="CT284" s="1"/>
      <c r="CU284" s="1"/>
      <c r="CV284" s="1"/>
      <c r="CW284" s="1"/>
      <c r="CX284" s="1"/>
      <c r="CY284" s="1"/>
      <c r="CZ284" s="1"/>
      <c r="DA284" s="1"/>
      <c r="DB284" s="1"/>
      <c r="DC284" s="1"/>
      <c r="DD284" s="1"/>
      <c r="DE284" s="1"/>
      <c r="DF284" s="1"/>
      <c r="DG284" s="1"/>
      <c r="DH284" s="1"/>
      <c r="DI284" s="1"/>
      <c r="DJ284" s="1"/>
      <c r="DK284" s="1"/>
      <c r="DL284" s="1"/>
      <c r="DM284" s="1"/>
      <c r="DN284" s="1"/>
      <c r="DO284" s="1"/>
      <c r="DP284" s="1"/>
      <c r="DQ284" s="1"/>
      <c r="DR284" s="1"/>
      <c r="DS284" s="1"/>
      <c r="DT284" s="1"/>
      <c r="DU284" s="1"/>
      <c r="DV284" s="1"/>
      <c r="DW284" s="1"/>
      <c r="DX284" s="1"/>
      <c r="DY284" s="1"/>
      <c r="DZ284" s="1"/>
      <c r="EA284" s="1"/>
      <c r="EB284" s="1"/>
      <c r="EC284" s="1"/>
      <c r="ED284" s="1"/>
      <c r="EE284" s="1"/>
      <c r="EF284" s="1"/>
      <c r="EG284" s="1"/>
      <c r="EH284" s="1"/>
      <c r="EI284" s="1"/>
      <c r="EJ284" s="1"/>
      <c r="EK284" s="1"/>
      <c r="EL284" s="1"/>
      <c r="EM284" s="1"/>
      <c r="EN284" s="1"/>
      <c r="EO284" s="1"/>
      <c r="EP284" s="1"/>
      <c r="EQ284" s="1"/>
      <c r="ER284" s="1"/>
      <c r="ES284" s="1"/>
      <c r="ET284" s="1"/>
      <c r="WZB284" s="1"/>
      <c r="WZC284" s="1"/>
      <c r="WZD284" s="1"/>
      <c r="WZE284" s="1"/>
      <c r="WZF284" s="1"/>
      <c r="WZG284" s="1"/>
      <c r="WZH284" s="1"/>
      <c r="WZI284" s="1"/>
      <c r="WZJ284" s="1"/>
      <c r="WZK284" s="1"/>
      <c r="WZL284" s="1"/>
      <c r="WZM284" s="1"/>
      <c r="WZN284" s="1"/>
      <c r="WZO284" s="1"/>
      <c r="WZP284" s="1"/>
      <c r="WZQ284" s="1"/>
      <c r="WZR284" s="1"/>
      <c r="WZS284" s="1"/>
      <c r="WZT284" s="1"/>
      <c r="WZU284" s="1"/>
      <c r="WZV284" s="1"/>
      <c r="WZW284" s="1"/>
      <c r="WZX284" s="1"/>
      <c r="WZY284" s="1"/>
      <c r="WZZ284" s="1"/>
      <c r="XAA284" s="1"/>
      <c r="XAB284" s="1"/>
      <c r="XAC284" s="1"/>
      <c r="XAD284" s="1"/>
      <c r="XAE284" s="1"/>
      <c r="XAF284" s="1"/>
      <c r="XAG284" s="1"/>
      <c r="XAH284" s="1"/>
      <c r="XAI284" s="1"/>
      <c r="XAJ284" s="1"/>
      <c r="XAK284" s="1"/>
      <c r="XAL284" s="1"/>
      <c r="XAM284" s="1"/>
      <c r="XAN284" s="1"/>
      <c r="XAO284" s="1"/>
      <c r="XAP284" s="1"/>
      <c r="XAQ284" s="1"/>
      <c r="XAR284" s="1"/>
      <c r="XAS284" s="1"/>
      <c r="XAT284" s="1"/>
      <c r="XAU284" s="1"/>
      <c r="XAV284" s="1"/>
      <c r="XAW284" s="1"/>
      <c r="XAX284" s="1"/>
      <c r="XAY284" s="1"/>
      <c r="XAZ284" s="1"/>
      <c r="XBA284" s="1"/>
      <c r="XBB284" s="1"/>
      <c r="XBC284" s="1"/>
      <c r="XBD284" s="1"/>
      <c r="XBE284" s="1"/>
      <c r="XBF284" s="1"/>
      <c r="XBG284" s="1"/>
      <c r="XBH284" s="1"/>
      <c r="XBI284" s="1"/>
      <c r="XBJ284" s="1"/>
      <c r="XBK284" s="1"/>
      <c r="XBL284" s="1"/>
      <c r="XBM284" s="1"/>
      <c r="XBN284" s="1"/>
      <c r="XBO284" s="1"/>
      <c r="XBP284" s="1"/>
      <c r="XBQ284" s="1"/>
      <c r="XBR284" s="1"/>
      <c r="XBS284" s="1"/>
      <c r="XBT284" s="1"/>
      <c r="XBU284" s="1"/>
      <c r="XBV284" s="1"/>
      <c r="XBW284" s="1"/>
      <c r="XBX284" s="1"/>
      <c r="XBY284" s="1"/>
      <c r="XBZ284" s="1"/>
      <c r="XCA284" s="1"/>
      <c r="XCB284" s="1"/>
      <c r="XCC284" s="1"/>
      <c r="XCD284" s="1"/>
      <c r="XCE284" s="1"/>
      <c r="XCF284" s="1"/>
      <c r="XCG284" s="1"/>
      <c r="XCH284" s="1"/>
      <c r="XCI284" s="1"/>
      <c r="XCJ284" s="1"/>
      <c r="XCK284" s="1"/>
      <c r="XCL284" s="1"/>
      <c r="XCM284" s="1"/>
      <c r="XCN284" s="1"/>
      <c r="XCO284" s="1"/>
      <c r="XCP284" s="1"/>
      <c r="XCQ284" s="1"/>
      <c r="XCR284" s="1"/>
      <c r="XCS284" s="1"/>
      <c r="XCT284" s="1"/>
      <c r="XCU284" s="1"/>
      <c r="XCV284" s="1"/>
      <c r="XCW284" s="1"/>
      <c r="XCX284" s="1"/>
      <c r="XCY284" s="1"/>
      <c r="XCZ284" s="1"/>
      <c r="XDA284" s="1"/>
      <c r="XDB284" s="1"/>
      <c r="XDC284" s="1"/>
      <c r="XDD284" s="1"/>
      <c r="XDE284" s="1"/>
      <c r="XDF284" s="1"/>
      <c r="XDG284" s="1"/>
      <c r="XDH284" s="1"/>
      <c r="XDI284" s="1"/>
      <c r="XDJ284" s="1"/>
      <c r="XDK284" s="1"/>
      <c r="XDL284" s="1"/>
      <c r="XDM284" s="1"/>
      <c r="XDN284" s="1"/>
      <c r="XDO284" s="1"/>
      <c r="XDP284" s="1"/>
      <c r="XDQ284" s="1"/>
      <c r="XDR284" s="1"/>
      <c r="XDS284" s="1"/>
      <c r="XDT284" s="1"/>
      <c r="XDU284" s="1"/>
      <c r="XDV284" s="1"/>
      <c r="XDW284" s="1"/>
      <c r="XDX284" s="1"/>
      <c r="XDY284" s="1"/>
      <c r="XDZ284" s="1"/>
      <c r="XEA284" s="1"/>
      <c r="XEB284" s="1"/>
      <c r="XEC284" s="1"/>
      <c r="XED284" s="1"/>
      <c r="XEE284" s="1"/>
      <c r="XEF284" s="1"/>
      <c r="XEG284" s="1"/>
      <c r="XEH284" s="1"/>
      <c r="XEI284" s="1"/>
      <c r="XEJ284" s="1"/>
      <c r="XEK284" s="1"/>
      <c r="XEL284" s="1"/>
      <c r="XEM284" s="1"/>
      <c r="XEN284" s="1"/>
      <c r="XEO284" s="1"/>
      <c r="XEP284" s="1"/>
      <c r="XEQ284" s="1"/>
      <c r="XER284" s="1"/>
      <c r="XES284" s="1"/>
      <c r="XET284" s="1"/>
      <c r="XEU284" s="1"/>
      <c r="XEV284" s="1"/>
      <c r="XEW284" s="1"/>
      <c r="XEX284" s="1"/>
      <c r="XEY284" s="1"/>
      <c r="XEZ284" s="1"/>
      <c r="XFA284" s="1"/>
      <c r="XFB284" s="1"/>
      <c r="XFC284" s="1"/>
    </row>
    <row r="285" spans="1:150 16226:16383" s="2" customFormat="1" ht="20.25" customHeight="1" x14ac:dyDescent="0.25">
      <c r="A285" s="143">
        <f t="shared" si="27"/>
        <v>156</v>
      </c>
      <c r="B285" s="144"/>
      <c r="C285" s="62" t="s">
        <v>329</v>
      </c>
      <c r="D285" s="100">
        <v>200</v>
      </c>
      <c r="E285" s="93">
        <f t="shared" si="26"/>
        <v>2152.7999999999997</v>
      </c>
      <c r="F285" s="87" t="s">
        <v>92</v>
      </c>
      <c r="G285" s="87" t="s">
        <v>92</v>
      </c>
      <c r="H285" s="103">
        <v>45856</v>
      </c>
      <c r="I285" s="1"/>
      <c r="J285" s="1"/>
      <c r="K285" s="1"/>
      <c r="L285" s="1"/>
      <c r="M285" s="1"/>
      <c r="N285" s="1"/>
      <c r="O285" s="1"/>
      <c r="P285" s="1"/>
      <c r="Q285" s="1"/>
      <c r="R285" s="1"/>
      <c r="S285" s="1"/>
      <c r="T285" s="21" t="e">
        <f t="shared" ca="1" si="42"/>
        <v>#REF!</v>
      </c>
      <c r="U285" s="21" t="e">
        <f t="shared" ref="U285:V285" ca="1" si="50">U284+1</f>
        <v>#REF!</v>
      </c>
      <c r="V285" s="21" t="e">
        <f t="shared" ca="1" si="50"/>
        <v>#REF!</v>
      </c>
      <c r="W285" s="1"/>
      <c r="X285" s="1"/>
      <c r="Y285" s="1"/>
      <c r="Z285" s="1"/>
      <c r="AA285" s="1"/>
      <c r="AB285" s="1"/>
      <c r="AC285" s="1"/>
      <c r="AD285" s="1"/>
      <c r="AE285" s="1"/>
      <c r="AF285" s="1"/>
      <c r="AG285" s="1"/>
      <c r="AH285" s="1"/>
      <c r="AI285" s="1"/>
      <c r="AJ285" s="1"/>
      <c r="AK285" s="1"/>
      <c r="AL285" s="1"/>
      <c r="AM285" s="1"/>
      <c r="AN285" s="1"/>
      <c r="AO285" s="1"/>
      <c r="AP285" s="1"/>
      <c r="AQ285" s="1"/>
      <c r="AR285" s="1"/>
      <c r="AS285" s="1"/>
      <c r="AT285" s="1"/>
      <c r="AU285" s="1"/>
      <c r="AV285" s="1"/>
      <c r="AW285" s="1"/>
      <c r="AX285" s="1"/>
      <c r="AY285" s="1"/>
      <c r="AZ285" s="1"/>
      <c r="BA285" s="1"/>
      <c r="BB285" s="1"/>
      <c r="BC285" s="1"/>
      <c r="BD285" s="1"/>
      <c r="BE285" s="1"/>
      <c r="BF285" s="1"/>
      <c r="BG285" s="1"/>
      <c r="BH285" s="1"/>
      <c r="BI285" s="1"/>
      <c r="BJ285" s="1"/>
      <c r="BK285" s="1"/>
      <c r="BL285" s="1"/>
      <c r="BM285" s="1"/>
      <c r="BN285" s="1"/>
      <c r="BO285" s="1"/>
      <c r="BP285" s="1"/>
      <c r="BQ285" s="1"/>
      <c r="BR285" s="1"/>
      <c r="BS285" s="1"/>
      <c r="BT285" s="1"/>
      <c r="BU285" s="1"/>
      <c r="BV285" s="1"/>
      <c r="BW285" s="1"/>
      <c r="BX285" s="1"/>
      <c r="BY285" s="1"/>
      <c r="BZ285" s="1"/>
      <c r="CA285" s="1"/>
      <c r="CB285" s="1"/>
      <c r="CC285" s="1"/>
      <c r="CD285" s="1"/>
      <c r="CE285" s="1"/>
      <c r="CF285" s="1"/>
      <c r="CG285" s="1"/>
      <c r="CH285" s="1"/>
      <c r="CI285" s="1"/>
      <c r="CJ285" s="1"/>
      <c r="CK285" s="1"/>
      <c r="CL285" s="1"/>
      <c r="CM285" s="1"/>
      <c r="CN285" s="1"/>
      <c r="CO285" s="1"/>
      <c r="CP285" s="1"/>
      <c r="CQ285" s="1"/>
      <c r="CR285" s="1"/>
      <c r="CS285" s="1"/>
      <c r="CT285" s="1"/>
      <c r="CU285" s="1"/>
      <c r="CV285" s="1"/>
      <c r="CW285" s="1"/>
      <c r="CX285" s="1"/>
      <c r="CY285" s="1"/>
      <c r="CZ285" s="1"/>
      <c r="DA285" s="1"/>
      <c r="DB285" s="1"/>
      <c r="DC285" s="1"/>
      <c r="DD285" s="1"/>
      <c r="DE285" s="1"/>
      <c r="DF285" s="1"/>
      <c r="DG285" s="1"/>
      <c r="DH285" s="1"/>
      <c r="DI285" s="1"/>
      <c r="DJ285" s="1"/>
      <c r="DK285" s="1"/>
      <c r="DL285" s="1"/>
      <c r="DM285" s="1"/>
      <c r="DN285" s="1"/>
      <c r="DO285" s="1"/>
      <c r="DP285" s="1"/>
      <c r="DQ285" s="1"/>
      <c r="DR285" s="1"/>
      <c r="DS285" s="1"/>
      <c r="DT285" s="1"/>
      <c r="DU285" s="1"/>
      <c r="DV285" s="1"/>
      <c r="DW285" s="1"/>
      <c r="DX285" s="1"/>
      <c r="DY285" s="1"/>
      <c r="DZ285" s="1"/>
      <c r="EA285" s="1"/>
      <c r="EB285" s="1"/>
      <c r="EC285" s="1"/>
      <c r="ED285" s="1"/>
      <c r="EE285" s="1"/>
      <c r="EF285" s="1"/>
      <c r="EG285" s="1"/>
      <c r="EH285" s="1"/>
      <c r="EI285" s="1"/>
      <c r="EJ285" s="1"/>
      <c r="EK285" s="1"/>
      <c r="EL285" s="1"/>
      <c r="EM285" s="1"/>
      <c r="EN285" s="1"/>
      <c r="EO285" s="1"/>
      <c r="EP285" s="1"/>
      <c r="EQ285" s="1"/>
      <c r="ER285" s="1"/>
      <c r="ES285" s="1"/>
      <c r="ET285" s="1"/>
      <c r="WZB285" s="1"/>
      <c r="WZC285" s="1"/>
      <c r="WZD285" s="1"/>
      <c r="WZE285" s="1"/>
      <c r="WZF285" s="1"/>
      <c r="WZG285" s="1"/>
      <c r="WZH285" s="1"/>
      <c r="WZI285" s="1"/>
      <c r="WZJ285" s="1"/>
      <c r="WZK285" s="1"/>
      <c r="WZL285" s="1"/>
      <c r="WZM285" s="1"/>
      <c r="WZN285" s="1"/>
      <c r="WZO285" s="1"/>
      <c r="WZP285" s="1"/>
      <c r="WZQ285" s="1"/>
      <c r="WZR285" s="1"/>
      <c r="WZS285" s="1"/>
      <c r="WZT285" s="1"/>
      <c r="WZU285" s="1"/>
      <c r="WZV285" s="1"/>
      <c r="WZW285" s="1"/>
      <c r="WZX285" s="1"/>
      <c r="WZY285" s="1"/>
      <c r="WZZ285" s="1"/>
      <c r="XAA285" s="1"/>
      <c r="XAB285" s="1"/>
      <c r="XAC285" s="1"/>
      <c r="XAD285" s="1"/>
      <c r="XAE285" s="1"/>
      <c r="XAF285" s="1"/>
      <c r="XAG285" s="1"/>
      <c r="XAH285" s="1"/>
      <c r="XAI285" s="1"/>
      <c r="XAJ285" s="1"/>
      <c r="XAK285" s="1"/>
      <c r="XAL285" s="1"/>
      <c r="XAM285" s="1"/>
      <c r="XAN285" s="1"/>
      <c r="XAO285" s="1"/>
      <c r="XAP285" s="1"/>
      <c r="XAQ285" s="1"/>
      <c r="XAR285" s="1"/>
      <c r="XAS285" s="1"/>
      <c r="XAT285" s="1"/>
      <c r="XAU285" s="1"/>
      <c r="XAV285" s="1"/>
      <c r="XAW285" s="1"/>
      <c r="XAX285" s="1"/>
      <c r="XAY285" s="1"/>
      <c r="XAZ285" s="1"/>
      <c r="XBA285" s="1"/>
      <c r="XBB285" s="1"/>
      <c r="XBC285" s="1"/>
      <c r="XBD285" s="1"/>
      <c r="XBE285" s="1"/>
      <c r="XBF285" s="1"/>
      <c r="XBG285" s="1"/>
      <c r="XBH285" s="1"/>
      <c r="XBI285" s="1"/>
      <c r="XBJ285" s="1"/>
      <c r="XBK285" s="1"/>
      <c r="XBL285" s="1"/>
      <c r="XBM285" s="1"/>
      <c r="XBN285" s="1"/>
      <c r="XBO285" s="1"/>
      <c r="XBP285" s="1"/>
      <c r="XBQ285" s="1"/>
      <c r="XBR285" s="1"/>
      <c r="XBS285" s="1"/>
      <c r="XBT285" s="1"/>
      <c r="XBU285" s="1"/>
      <c r="XBV285" s="1"/>
      <c r="XBW285" s="1"/>
      <c r="XBX285" s="1"/>
      <c r="XBY285" s="1"/>
      <c r="XBZ285" s="1"/>
      <c r="XCA285" s="1"/>
      <c r="XCB285" s="1"/>
      <c r="XCC285" s="1"/>
      <c r="XCD285" s="1"/>
      <c r="XCE285" s="1"/>
      <c r="XCF285" s="1"/>
      <c r="XCG285" s="1"/>
      <c r="XCH285" s="1"/>
      <c r="XCI285" s="1"/>
      <c r="XCJ285" s="1"/>
      <c r="XCK285" s="1"/>
      <c r="XCL285" s="1"/>
      <c r="XCM285" s="1"/>
      <c r="XCN285" s="1"/>
      <c r="XCO285" s="1"/>
      <c r="XCP285" s="1"/>
      <c r="XCQ285" s="1"/>
      <c r="XCR285" s="1"/>
      <c r="XCS285" s="1"/>
      <c r="XCT285" s="1"/>
      <c r="XCU285" s="1"/>
      <c r="XCV285" s="1"/>
      <c r="XCW285" s="1"/>
      <c r="XCX285" s="1"/>
      <c r="XCY285" s="1"/>
      <c r="XCZ285" s="1"/>
      <c r="XDA285" s="1"/>
      <c r="XDB285" s="1"/>
      <c r="XDC285" s="1"/>
      <c r="XDD285" s="1"/>
      <c r="XDE285" s="1"/>
      <c r="XDF285" s="1"/>
      <c r="XDG285" s="1"/>
      <c r="XDH285" s="1"/>
      <c r="XDI285" s="1"/>
      <c r="XDJ285" s="1"/>
      <c r="XDK285" s="1"/>
      <c r="XDL285" s="1"/>
      <c r="XDM285" s="1"/>
      <c r="XDN285" s="1"/>
      <c r="XDO285" s="1"/>
      <c r="XDP285" s="1"/>
      <c r="XDQ285" s="1"/>
      <c r="XDR285" s="1"/>
      <c r="XDS285" s="1"/>
      <c r="XDT285" s="1"/>
      <c r="XDU285" s="1"/>
      <c r="XDV285" s="1"/>
      <c r="XDW285" s="1"/>
      <c r="XDX285" s="1"/>
      <c r="XDY285" s="1"/>
      <c r="XDZ285" s="1"/>
      <c r="XEA285" s="1"/>
      <c r="XEB285" s="1"/>
      <c r="XEC285" s="1"/>
      <c r="XED285" s="1"/>
      <c r="XEE285" s="1"/>
      <c r="XEF285" s="1"/>
      <c r="XEG285" s="1"/>
      <c r="XEH285" s="1"/>
      <c r="XEI285" s="1"/>
      <c r="XEJ285" s="1"/>
      <c r="XEK285" s="1"/>
      <c r="XEL285" s="1"/>
      <c r="XEM285" s="1"/>
      <c r="XEN285" s="1"/>
      <c r="XEO285" s="1"/>
      <c r="XEP285" s="1"/>
      <c r="XEQ285" s="1"/>
      <c r="XER285" s="1"/>
      <c r="XES285" s="1"/>
      <c r="XET285" s="1"/>
      <c r="XEU285" s="1"/>
      <c r="XEV285" s="1"/>
      <c r="XEW285" s="1"/>
      <c r="XEX285" s="1"/>
      <c r="XEY285" s="1"/>
      <c r="XEZ285" s="1"/>
      <c r="XFA285" s="1"/>
      <c r="XFB285" s="1"/>
      <c r="XFC285" s="1"/>
    </row>
    <row r="286" spans="1:150 16226:16383" s="2" customFormat="1" ht="20.25" customHeight="1" x14ac:dyDescent="0.25">
      <c r="A286" s="143">
        <f t="shared" si="27"/>
        <v>157</v>
      </c>
      <c r="B286" s="144"/>
      <c r="C286" s="62" t="s">
        <v>329</v>
      </c>
      <c r="D286" s="100">
        <v>200</v>
      </c>
      <c r="E286" s="93">
        <f t="shared" si="26"/>
        <v>2152.7999999999997</v>
      </c>
      <c r="F286" s="87" t="s">
        <v>92</v>
      </c>
      <c r="G286" s="87" t="s">
        <v>92</v>
      </c>
      <c r="H286" s="103">
        <v>45856</v>
      </c>
      <c r="I286" s="1"/>
      <c r="J286" s="1"/>
      <c r="K286" s="1"/>
      <c r="L286" s="1"/>
      <c r="M286" s="1"/>
      <c r="N286" s="1"/>
      <c r="O286" s="1"/>
      <c r="P286" s="1"/>
      <c r="Q286" s="1"/>
      <c r="R286" s="1"/>
      <c r="S286" s="1"/>
      <c r="T286" s="21" t="e">
        <f t="shared" ca="1" si="42"/>
        <v>#REF!</v>
      </c>
      <c r="U286" s="21" t="e">
        <f t="shared" ref="U286:V286" ca="1" si="51">U285+1</f>
        <v>#REF!</v>
      </c>
      <c r="V286" s="21" t="e">
        <f t="shared" ca="1" si="51"/>
        <v>#REF!</v>
      </c>
      <c r="W286" s="1"/>
      <c r="X286" s="1"/>
      <c r="Y286" s="1"/>
      <c r="Z286" s="1"/>
      <c r="AA286" s="1"/>
      <c r="AB286" s="1"/>
      <c r="AC286" s="1"/>
      <c r="AD286" s="1"/>
      <c r="AE286" s="1"/>
      <c r="AF286" s="1"/>
      <c r="AG286" s="1"/>
      <c r="AH286" s="1"/>
      <c r="AI286" s="1"/>
      <c r="AJ286" s="1"/>
      <c r="AK286" s="1"/>
      <c r="AL286" s="1"/>
      <c r="AM286" s="1"/>
      <c r="AN286" s="1"/>
      <c r="AO286" s="1"/>
      <c r="AP286" s="1"/>
      <c r="AQ286" s="1"/>
      <c r="AR286" s="1"/>
      <c r="AS286" s="1"/>
      <c r="AT286" s="1"/>
      <c r="AU286" s="1"/>
      <c r="AV286" s="1"/>
      <c r="AW286" s="1"/>
      <c r="AX286" s="1"/>
      <c r="AY286" s="1"/>
      <c r="AZ286" s="1"/>
      <c r="BA286" s="1"/>
      <c r="BB286" s="1"/>
      <c r="BC286" s="1"/>
      <c r="BD286" s="1"/>
      <c r="BE286" s="1"/>
      <c r="BF286" s="1"/>
      <c r="BG286" s="1"/>
      <c r="BH286" s="1"/>
      <c r="BI286" s="1"/>
      <c r="BJ286" s="1"/>
      <c r="BK286" s="1"/>
      <c r="BL286" s="1"/>
      <c r="BM286" s="1"/>
      <c r="BN286" s="1"/>
      <c r="BO286" s="1"/>
      <c r="BP286" s="1"/>
      <c r="BQ286" s="1"/>
      <c r="BR286" s="1"/>
      <c r="BS286" s="1"/>
      <c r="BT286" s="1"/>
      <c r="BU286" s="1"/>
      <c r="BV286" s="1"/>
      <c r="BW286" s="1"/>
      <c r="BX286" s="1"/>
      <c r="BY286" s="1"/>
      <c r="BZ286" s="1"/>
      <c r="CA286" s="1"/>
      <c r="CB286" s="1"/>
      <c r="CC286" s="1"/>
      <c r="CD286" s="1"/>
      <c r="CE286" s="1"/>
      <c r="CF286" s="1"/>
      <c r="CG286" s="1"/>
      <c r="CH286" s="1"/>
      <c r="CI286" s="1"/>
      <c r="CJ286" s="1"/>
      <c r="CK286" s="1"/>
      <c r="CL286" s="1"/>
      <c r="CM286" s="1"/>
      <c r="CN286" s="1"/>
      <c r="CO286" s="1"/>
      <c r="CP286" s="1"/>
      <c r="CQ286" s="1"/>
      <c r="CR286" s="1"/>
      <c r="CS286" s="1"/>
      <c r="CT286" s="1"/>
      <c r="CU286" s="1"/>
      <c r="CV286" s="1"/>
      <c r="CW286" s="1"/>
      <c r="CX286" s="1"/>
      <c r="CY286" s="1"/>
      <c r="CZ286" s="1"/>
      <c r="DA286" s="1"/>
      <c r="DB286" s="1"/>
      <c r="DC286" s="1"/>
      <c r="DD286" s="1"/>
      <c r="DE286" s="1"/>
      <c r="DF286" s="1"/>
      <c r="DG286" s="1"/>
      <c r="DH286" s="1"/>
      <c r="DI286" s="1"/>
      <c r="DJ286" s="1"/>
      <c r="DK286" s="1"/>
      <c r="DL286" s="1"/>
      <c r="DM286" s="1"/>
      <c r="DN286" s="1"/>
      <c r="DO286" s="1"/>
      <c r="DP286" s="1"/>
      <c r="DQ286" s="1"/>
      <c r="DR286" s="1"/>
      <c r="DS286" s="1"/>
      <c r="DT286" s="1"/>
      <c r="DU286" s="1"/>
      <c r="DV286" s="1"/>
      <c r="DW286" s="1"/>
      <c r="DX286" s="1"/>
      <c r="DY286" s="1"/>
      <c r="DZ286" s="1"/>
      <c r="EA286" s="1"/>
      <c r="EB286" s="1"/>
      <c r="EC286" s="1"/>
      <c r="ED286" s="1"/>
      <c r="EE286" s="1"/>
      <c r="EF286" s="1"/>
      <c r="EG286" s="1"/>
      <c r="EH286" s="1"/>
      <c r="EI286" s="1"/>
      <c r="EJ286" s="1"/>
      <c r="EK286" s="1"/>
      <c r="EL286" s="1"/>
      <c r="EM286" s="1"/>
      <c r="EN286" s="1"/>
      <c r="EO286" s="1"/>
      <c r="EP286" s="1"/>
      <c r="EQ286" s="1"/>
      <c r="ER286" s="1"/>
      <c r="ES286" s="1"/>
      <c r="ET286" s="1"/>
      <c r="WZB286" s="1"/>
      <c r="WZC286" s="1"/>
      <c r="WZD286" s="1"/>
      <c r="WZE286" s="1"/>
      <c r="WZF286" s="1"/>
      <c r="WZG286" s="1"/>
      <c r="WZH286" s="1"/>
      <c r="WZI286" s="1"/>
      <c r="WZJ286" s="1"/>
      <c r="WZK286" s="1"/>
      <c r="WZL286" s="1"/>
      <c r="WZM286" s="1"/>
      <c r="WZN286" s="1"/>
      <c r="WZO286" s="1"/>
      <c r="WZP286" s="1"/>
      <c r="WZQ286" s="1"/>
      <c r="WZR286" s="1"/>
      <c r="WZS286" s="1"/>
      <c r="WZT286" s="1"/>
      <c r="WZU286" s="1"/>
      <c r="WZV286" s="1"/>
      <c r="WZW286" s="1"/>
      <c r="WZX286" s="1"/>
      <c r="WZY286" s="1"/>
      <c r="WZZ286" s="1"/>
      <c r="XAA286" s="1"/>
      <c r="XAB286" s="1"/>
      <c r="XAC286" s="1"/>
      <c r="XAD286" s="1"/>
      <c r="XAE286" s="1"/>
      <c r="XAF286" s="1"/>
      <c r="XAG286" s="1"/>
      <c r="XAH286" s="1"/>
      <c r="XAI286" s="1"/>
      <c r="XAJ286" s="1"/>
      <c r="XAK286" s="1"/>
      <c r="XAL286" s="1"/>
      <c r="XAM286" s="1"/>
      <c r="XAN286" s="1"/>
      <c r="XAO286" s="1"/>
      <c r="XAP286" s="1"/>
      <c r="XAQ286" s="1"/>
      <c r="XAR286" s="1"/>
      <c r="XAS286" s="1"/>
      <c r="XAT286" s="1"/>
      <c r="XAU286" s="1"/>
      <c r="XAV286" s="1"/>
      <c r="XAW286" s="1"/>
      <c r="XAX286" s="1"/>
      <c r="XAY286" s="1"/>
      <c r="XAZ286" s="1"/>
      <c r="XBA286" s="1"/>
      <c r="XBB286" s="1"/>
      <c r="XBC286" s="1"/>
      <c r="XBD286" s="1"/>
      <c r="XBE286" s="1"/>
      <c r="XBF286" s="1"/>
      <c r="XBG286" s="1"/>
      <c r="XBH286" s="1"/>
      <c r="XBI286" s="1"/>
      <c r="XBJ286" s="1"/>
      <c r="XBK286" s="1"/>
      <c r="XBL286" s="1"/>
      <c r="XBM286" s="1"/>
      <c r="XBN286" s="1"/>
      <c r="XBO286" s="1"/>
      <c r="XBP286" s="1"/>
      <c r="XBQ286" s="1"/>
      <c r="XBR286" s="1"/>
      <c r="XBS286" s="1"/>
      <c r="XBT286" s="1"/>
      <c r="XBU286" s="1"/>
      <c r="XBV286" s="1"/>
      <c r="XBW286" s="1"/>
      <c r="XBX286" s="1"/>
      <c r="XBY286" s="1"/>
      <c r="XBZ286" s="1"/>
      <c r="XCA286" s="1"/>
      <c r="XCB286" s="1"/>
      <c r="XCC286" s="1"/>
      <c r="XCD286" s="1"/>
      <c r="XCE286" s="1"/>
      <c r="XCF286" s="1"/>
      <c r="XCG286" s="1"/>
      <c r="XCH286" s="1"/>
      <c r="XCI286" s="1"/>
      <c r="XCJ286" s="1"/>
      <c r="XCK286" s="1"/>
      <c r="XCL286" s="1"/>
      <c r="XCM286" s="1"/>
      <c r="XCN286" s="1"/>
      <c r="XCO286" s="1"/>
      <c r="XCP286" s="1"/>
      <c r="XCQ286" s="1"/>
      <c r="XCR286" s="1"/>
      <c r="XCS286" s="1"/>
      <c r="XCT286" s="1"/>
      <c r="XCU286" s="1"/>
      <c r="XCV286" s="1"/>
      <c r="XCW286" s="1"/>
      <c r="XCX286" s="1"/>
      <c r="XCY286" s="1"/>
      <c r="XCZ286" s="1"/>
      <c r="XDA286" s="1"/>
      <c r="XDB286" s="1"/>
      <c r="XDC286" s="1"/>
      <c r="XDD286" s="1"/>
      <c r="XDE286" s="1"/>
      <c r="XDF286" s="1"/>
      <c r="XDG286" s="1"/>
      <c r="XDH286" s="1"/>
      <c r="XDI286" s="1"/>
      <c r="XDJ286" s="1"/>
      <c r="XDK286" s="1"/>
      <c r="XDL286" s="1"/>
      <c r="XDM286" s="1"/>
      <c r="XDN286" s="1"/>
      <c r="XDO286" s="1"/>
      <c r="XDP286" s="1"/>
      <c r="XDQ286" s="1"/>
      <c r="XDR286" s="1"/>
      <c r="XDS286" s="1"/>
      <c r="XDT286" s="1"/>
      <c r="XDU286" s="1"/>
      <c r="XDV286" s="1"/>
      <c r="XDW286" s="1"/>
      <c r="XDX286" s="1"/>
      <c r="XDY286" s="1"/>
      <c r="XDZ286" s="1"/>
      <c r="XEA286" s="1"/>
      <c r="XEB286" s="1"/>
      <c r="XEC286" s="1"/>
      <c r="XED286" s="1"/>
      <c r="XEE286" s="1"/>
      <c r="XEF286" s="1"/>
      <c r="XEG286" s="1"/>
      <c r="XEH286" s="1"/>
      <c r="XEI286" s="1"/>
      <c r="XEJ286" s="1"/>
      <c r="XEK286" s="1"/>
      <c r="XEL286" s="1"/>
      <c r="XEM286" s="1"/>
      <c r="XEN286" s="1"/>
      <c r="XEO286" s="1"/>
      <c r="XEP286" s="1"/>
      <c r="XEQ286" s="1"/>
      <c r="XER286" s="1"/>
      <c r="XES286" s="1"/>
      <c r="XET286" s="1"/>
      <c r="XEU286" s="1"/>
      <c r="XEV286" s="1"/>
      <c r="XEW286" s="1"/>
      <c r="XEX286" s="1"/>
      <c r="XEY286" s="1"/>
      <c r="XEZ286" s="1"/>
      <c r="XFA286" s="1"/>
      <c r="XFB286" s="1"/>
      <c r="XFC286" s="1"/>
    </row>
    <row r="287" spans="1:150 16226:16383" s="2" customFormat="1" ht="20.25" customHeight="1" x14ac:dyDescent="0.25">
      <c r="A287" s="143">
        <f t="shared" si="27"/>
        <v>158</v>
      </c>
      <c r="B287" s="144"/>
      <c r="C287" s="62" t="s">
        <v>329</v>
      </c>
      <c r="D287" s="100">
        <v>200</v>
      </c>
      <c r="E287" s="93">
        <f t="shared" si="26"/>
        <v>2152.7999999999997</v>
      </c>
      <c r="F287" s="87" t="s">
        <v>92</v>
      </c>
      <c r="G287" s="87" t="s">
        <v>92</v>
      </c>
      <c r="H287" s="103">
        <v>45856</v>
      </c>
      <c r="I287" s="1"/>
      <c r="J287" s="1"/>
      <c r="K287" s="1"/>
      <c r="L287" s="1"/>
      <c r="M287" s="1"/>
      <c r="N287" s="1"/>
      <c r="O287" s="1"/>
      <c r="P287" s="1"/>
      <c r="Q287" s="1"/>
      <c r="R287" s="1"/>
      <c r="S287" s="1"/>
      <c r="T287" s="21" t="e">
        <f t="shared" ca="1" si="42"/>
        <v>#REF!</v>
      </c>
      <c r="U287" s="21" t="e">
        <f t="shared" ref="U287:V287" ca="1" si="52">U286+1</f>
        <v>#REF!</v>
      </c>
      <c r="V287" s="21" t="e">
        <f t="shared" ca="1" si="52"/>
        <v>#REF!</v>
      </c>
      <c r="W287" s="1"/>
      <c r="X287" s="1"/>
      <c r="Y287" s="1"/>
      <c r="Z287" s="1"/>
      <c r="AA287" s="1"/>
      <c r="AB287" s="1"/>
      <c r="AC287" s="1"/>
      <c r="AD287" s="1"/>
      <c r="AE287" s="1"/>
      <c r="AF287" s="1"/>
      <c r="AG287" s="1"/>
      <c r="AH287" s="1"/>
      <c r="AI287" s="1"/>
      <c r="AJ287" s="1"/>
      <c r="AK287" s="1"/>
      <c r="AL287" s="1"/>
      <c r="AM287" s="1"/>
      <c r="AN287" s="1"/>
      <c r="AO287" s="1"/>
      <c r="AP287" s="1"/>
      <c r="AQ287" s="1"/>
      <c r="AR287" s="1"/>
      <c r="AS287" s="1"/>
      <c r="AT287" s="1"/>
      <c r="AU287" s="1"/>
      <c r="AV287" s="1"/>
      <c r="AW287" s="1"/>
      <c r="AX287" s="1"/>
      <c r="AY287" s="1"/>
      <c r="AZ287" s="1"/>
      <c r="BA287" s="1"/>
      <c r="BB287" s="1"/>
      <c r="BC287" s="1"/>
      <c r="BD287" s="1"/>
      <c r="BE287" s="1"/>
      <c r="BF287" s="1"/>
      <c r="BG287" s="1"/>
      <c r="BH287" s="1"/>
      <c r="BI287" s="1"/>
      <c r="BJ287" s="1"/>
      <c r="BK287" s="1"/>
      <c r="BL287" s="1"/>
      <c r="BM287" s="1"/>
      <c r="BN287" s="1"/>
      <c r="BO287" s="1"/>
      <c r="BP287" s="1"/>
      <c r="BQ287" s="1"/>
      <c r="BR287" s="1"/>
      <c r="BS287" s="1"/>
      <c r="BT287" s="1"/>
      <c r="BU287" s="1"/>
      <c r="BV287" s="1"/>
      <c r="BW287" s="1"/>
      <c r="BX287" s="1"/>
      <c r="BY287" s="1"/>
      <c r="BZ287" s="1"/>
      <c r="CA287" s="1"/>
      <c r="CB287" s="1"/>
      <c r="CC287" s="1"/>
      <c r="CD287" s="1"/>
      <c r="CE287" s="1"/>
      <c r="CF287" s="1"/>
      <c r="CG287" s="1"/>
      <c r="CH287" s="1"/>
      <c r="CI287" s="1"/>
      <c r="CJ287" s="1"/>
      <c r="CK287" s="1"/>
      <c r="CL287" s="1"/>
      <c r="CM287" s="1"/>
      <c r="CN287" s="1"/>
      <c r="CO287" s="1"/>
      <c r="CP287" s="1"/>
      <c r="CQ287" s="1"/>
      <c r="CR287" s="1"/>
      <c r="CS287" s="1"/>
      <c r="CT287" s="1"/>
      <c r="CU287" s="1"/>
      <c r="CV287" s="1"/>
      <c r="CW287" s="1"/>
      <c r="CX287" s="1"/>
      <c r="CY287" s="1"/>
      <c r="CZ287" s="1"/>
      <c r="DA287" s="1"/>
      <c r="DB287" s="1"/>
      <c r="DC287" s="1"/>
      <c r="DD287" s="1"/>
      <c r="DE287" s="1"/>
      <c r="DF287" s="1"/>
      <c r="DG287" s="1"/>
      <c r="DH287" s="1"/>
      <c r="DI287" s="1"/>
      <c r="DJ287" s="1"/>
      <c r="DK287" s="1"/>
      <c r="DL287" s="1"/>
      <c r="DM287" s="1"/>
      <c r="DN287" s="1"/>
      <c r="DO287" s="1"/>
      <c r="DP287" s="1"/>
      <c r="DQ287" s="1"/>
      <c r="DR287" s="1"/>
      <c r="DS287" s="1"/>
      <c r="DT287" s="1"/>
      <c r="DU287" s="1"/>
      <c r="DV287" s="1"/>
      <c r="DW287" s="1"/>
      <c r="DX287" s="1"/>
      <c r="DY287" s="1"/>
      <c r="DZ287" s="1"/>
      <c r="EA287" s="1"/>
      <c r="EB287" s="1"/>
      <c r="EC287" s="1"/>
      <c r="ED287" s="1"/>
      <c r="EE287" s="1"/>
      <c r="EF287" s="1"/>
      <c r="EG287" s="1"/>
      <c r="EH287" s="1"/>
      <c r="EI287" s="1"/>
      <c r="EJ287" s="1"/>
      <c r="EK287" s="1"/>
      <c r="EL287" s="1"/>
      <c r="EM287" s="1"/>
      <c r="EN287" s="1"/>
      <c r="EO287" s="1"/>
      <c r="EP287" s="1"/>
      <c r="EQ287" s="1"/>
      <c r="ER287" s="1"/>
      <c r="ES287" s="1"/>
      <c r="ET287" s="1"/>
      <c r="WZB287" s="1"/>
      <c r="WZC287" s="1"/>
      <c r="WZD287" s="1"/>
      <c r="WZE287" s="1"/>
      <c r="WZF287" s="1"/>
      <c r="WZG287" s="1"/>
      <c r="WZH287" s="1"/>
      <c r="WZI287" s="1"/>
      <c r="WZJ287" s="1"/>
      <c r="WZK287" s="1"/>
      <c r="WZL287" s="1"/>
      <c r="WZM287" s="1"/>
      <c r="WZN287" s="1"/>
      <c r="WZO287" s="1"/>
      <c r="WZP287" s="1"/>
      <c r="WZQ287" s="1"/>
      <c r="WZR287" s="1"/>
      <c r="WZS287" s="1"/>
      <c r="WZT287" s="1"/>
      <c r="WZU287" s="1"/>
      <c r="WZV287" s="1"/>
      <c r="WZW287" s="1"/>
      <c r="WZX287" s="1"/>
      <c r="WZY287" s="1"/>
      <c r="WZZ287" s="1"/>
      <c r="XAA287" s="1"/>
      <c r="XAB287" s="1"/>
      <c r="XAC287" s="1"/>
      <c r="XAD287" s="1"/>
      <c r="XAE287" s="1"/>
      <c r="XAF287" s="1"/>
      <c r="XAG287" s="1"/>
      <c r="XAH287" s="1"/>
      <c r="XAI287" s="1"/>
      <c r="XAJ287" s="1"/>
      <c r="XAK287" s="1"/>
      <c r="XAL287" s="1"/>
      <c r="XAM287" s="1"/>
      <c r="XAN287" s="1"/>
      <c r="XAO287" s="1"/>
      <c r="XAP287" s="1"/>
      <c r="XAQ287" s="1"/>
      <c r="XAR287" s="1"/>
      <c r="XAS287" s="1"/>
      <c r="XAT287" s="1"/>
      <c r="XAU287" s="1"/>
      <c r="XAV287" s="1"/>
      <c r="XAW287" s="1"/>
      <c r="XAX287" s="1"/>
      <c r="XAY287" s="1"/>
      <c r="XAZ287" s="1"/>
      <c r="XBA287" s="1"/>
      <c r="XBB287" s="1"/>
      <c r="XBC287" s="1"/>
      <c r="XBD287" s="1"/>
      <c r="XBE287" s="1"/>
      <c r="XBF287" s="1"/>
      <c r="XBG287" s="1"/>
      <c r="XBH287" s="1"/>
      <c r="XBI287" s="1"/>
      <c r="XBJ287" s="1"/>
      <c r="XBK287" s="1"/>
      <c r="XBL287" s="1"/>
      <c r="XBM287" s="1"/>
      <c r="XBN287" s="1"/>
      <c r="XBO287" s="1"/>
      <c r="XBP287" s="1"/>
      <c r="XBQ287" s="1"/>
      <c r="XBR287" s="1"/>
      <c r="XBS287" s="1"/>
      <c r="XBT287" s="1"/>
      <c r="XBU287" s="1"/>
      <c r="XBV287" s="1"/>
      <c r="XBW287" s="1"/>
      <c r="XBX287" s="1"/>
      <c r="XBY287" s="1"/>
      <c r="XBZ287" s="1"/>
      <c r="XCA287" s="1"/>
      <c r="XCB287" s="1"/>
      <c r="XCC287" s="1"/>
      <c r="XCD287" s="1"/>
      <c r="XCE287" s="1"/>
      <c r="XCF287" s="1"/>
      <c r="XCG287" s="1"/>
      <c r="XCH287" s="1"/>
      <c r="XCI287" s="1"/>
      <c r="XCJ287" s="1"/>
      <c r="XCK287" s="1"/>
      <c r="XCL287" s="1"/>
      <c r="XCM287" s="1"/>
      <c r="XCN287" s="1"/>
      <c r="XCO287" s="1"/>
      <c r="XCP287" s="1"/>
      <c r="XCQ287" s="1"/>
      <c r="XCR287" s="1"/>
      <c r="XCS287" s="1"/>
      <c r="XCT287" s="1"/>
      <c r="XCU287" s="1"/>
      <c r="XCV287" s="1"/>
      <c r="XCW287" s="1"/>
      <c r="XCX287" s="1"/>
      <c r="XCY287" s="1"/>
      <c r="XCZ287" s="1"/>
      <c r="XDA287" s="1"/>
      <c r="XDB287" s="1"/>
      <c r="XDC287" s="1"/>
      <c r="XDD287" s="1"/>
      <c r="XDE287" s="1"/>
      <c r="XDF287" s="1"/>
      <c r="XDG287" s="1"/>
      <c r="XDH287" s="1"/>
      <c r="XDI287" s="1"/>
      <c r="XDJ287" s="1"/>
      <c r="XDK287" s="1"/>
      <c r="XDL287" s="1"/>
      <c r="XDM287" s="1"/>
      <c r="XDN287" s="1"/>
      <c r="XDO287" s="1"/>
      <c r="XDP287" s="1"/>
      <c r="XDQ287" s="1"/>
      <c r="XDR287" s="1"/>
      <c r="XDS287" s="1"/>
      <c r="XDT287" s="1"/>
      <c r="XDU287" s="1"/>
      <c r="XDV287" s="1"/>
      <c r="XDW287" s="1"/>
      <c r="XDX287" s="1"/>
      <c r="XDY287" s="1"/>
      <c r="XDZ287" s="1"/>
      <c r="XEA287" s="1"/>
      <c r="XEB287" s="1"/>
      <c r="XEC287" s="1"/>
      <c r="XED287" s="1"/>
      <c r="XEE287" s="1"/>
      <c r="XEF287" s="1"/>
      <c r="XEG287" s="1"/>
      <c r="XEH287" s="1"/>
      <c r="XEI287" s="1"/>
      <c r="XEJ287" s="1"/>
      <c r="XEK287" s="1"/>
      <c r="XEL287" s="1"/>
      <c r="XEM287" s="1"/>
      <c r="XEN287" s="1"/>
      <c r="XEO287" s="1"/>
      <c r="XEP287" s="1"/>
      <c r="XEQ287" s="1"/>
      <c r="XER287" s="1"/>
      <c r="XES287" s="1"/>
      <c r="XET287" s="1"/>
      <c r="XEU287" s="1"/>
      <c r="XEV287" s="1"/>
      <c r="XEW287" s="1"/>
      <c r="XEX287" s="1"/>
      <c r="XEY287" s="1"/>
      <c r="XEZ287" s="1"/>
      <c r="XFA287" s="1"/>
      <c r="XFB287" s="1"/>
      <c r="XFC287" s="1"/>
    </row>
    <row r="288" spans="1:150 16226:16383" s="2" customFormat="1" ht="20.25" customHeight="1" x14ac:dyDescent="0.25">
      <c r="A288" s="143">
        <f t="shared" si="27"/>
        <v>159</v>
      </c>
      <c r="B288" s="144"/>
      <c r="C288" s="62" t="s">
        <v>329</v>
      </c>
      <c r="D288" s="100">
        <v>200</v>
      </c>
      <c r="E288" s="93">
        <f t="shared" si="26"/>
        <v>2152.7999999999997</v>
      </c>
      <c r="F288" s="87" t="s">
        <v>92</v>
      </c>
      <c r="G288" s="87" t="s">
        <v>92</v>
      </c>
      <c r="H288" s="103">
        <v>45856</v>
      </c>
      <c r="I288" s="1"/>
      <c r="J288" s="1"/>
      <c r="K288" s="1"/>
      <c r="L288" s="1"/>
      <c r="M288" s="1"/>
      <c r="N288" s="1"/>
      <c r="O288" s="1"/>
      <c r="P288" s="1"/>
      <c r="Q288" s="1"/>
      <c r="R288" s="1"/>
      <c r="S288" s="1"/>
      <c r="T288" s="21" t="e">
        <f t="shared" ca="1" si="42"/>
        <v>#REF!</v>
      </c>
      <c r="U288" s="21" t="e">
        <f t="shared" ref="U288:V288" ca="1" si="53">U287+1</f>
        <v>#REF!</v>
      </c>
      <c r="V288" s="21" t="e">
        <f t="shared" ca="1" si="53"/>
        <v>#REF!</v>
      </c>
      <c r="W288" s="1"/>
      <c r="X288" s="1"/>
      <c r="Y288" s="1"/>
      <c r="Z288" s="1"/>
      <c r="AA288" s="1"/>
      <c r="AB288" s="1"/>
      <c r="AC288" s="1"/>
      <c r="AD288" s="1"/>
      <c r="AE288" s="1"/>
      <c r="AF288" s="1"/>
      <c r="AG288" s="1"/>
      <c r="AH288" s="1"/>
      <c r="AI288" s="1"/>
      <c r="AJ288" s="1"/>
      <c r="AK288" s="1"/>
      <c r="AL288" s="1"/>
      <c r="AM288" s="1"/>
      <c r="AN288" s="1"/>
      <c r="AO288" s="1"/>
      <c r="AP288" s="1"/>
      <c r="AQ288" s="1"/>
      <c r="AR288" s="1"/>
      <c r="AS288" s="1"/>
      <c r="AT288" s="1"/>
      <c r="AU288" s="1"/>
      <c r="AV288" s="1"/>
      <c r="AW288" s="1"/>
      <c r="AX288" s="1"/>
      <c r="AY288" s="1"/>
      <c r="AZ288" s="1"/>
      <c r="BA288" s="1"/>
      <c r="BB288" s="1"/>
      <c r="BC288" s="1"/>
      <c r="BD288" s="1"/>
      <c r="BE288" s="1"/>
      <c r="BF288" s="1"/>
      <c r="BG288" s="1"/>
      <c r="BH288" s="1"/>
      <c r="BI288" s="1"/>
      <c r="BJ288" s="1"/>
      <c r="BK288" s="1"/>
      <c r="BL288" s="1"/>
      <c r="BM288" s="1"/>
      <c r="BN288" s="1"/>
      <c r="BO288" s="1"/>
      <c r="BP288" s="1"/>
      <c r="BQ288" s="1"/>
      <c r="BR288" s="1"/>
      <c r="BS288" s="1"/>
      <c r="BT288" s="1"/>
      <c r="BU288" s="1"/>
      <c r="BV288" s="1"/>
      <c r="BW288" s="1"/>
      <c r="BX288" s="1"/>
      <c r="BY288" s="1"/>
      <c r="BZ288" s="1"/>
      <c r="CA288" s="1"/>
      <c r="CB288" s="1"/>
      <c r="CC288" s="1"/>
      <c r="CD288" s="1"/>
      <c r="CE288" s="1"/>
      <c r="CF288" s="1"/>
      <c r="CG288" s="1"/>
      <c r="CH288" s="1"/>
      <c r="CI288" s="1"/>
      <c r="CJ288" s="1"/>
      <c r="CK288" s="1"/>
      <c r="CL288" s="1"/>
      <c r="CM288" s="1"/>
      <c r="CN288" s="1"/>
      <c r="CO288" s="1"/>
      <c r="CP288" s="1"/>
      <c r="CQ288" s="1"/>
      <c r="CR288" s="1"/>
      <c r="CS288" s="1"/>
      <c r="CT288" s="1"/>
      <c r="CU288" s="1"/>
      <c r="CV288" s="1"/>
      <c r="CW288" s="1"/>
      <c r="CX288" s="1"/>
      <c r="CY288" s="1"/>
      <c r="CZ288" s="1"/>
      <c r="DA288" s="1"/>
      <c r="DB288" s="1"/>
      <c r="DC288" s="1"/>
      <c r="DD288" s="1"/>
      <c r="DE288" s="1"/>
      <c r="DF288" s="1"/>
      <c r="DG288" s="1"/>
      <c r="DH288" s="1"/>
      <c r="DI288" s="1"/>
      <c r="DJ288" s="1"/>
      <c r="DK288" s="1"/>
      <c r="DL288" s="1"/>
      <c r="DM288" s="1"/>
      <c r="DN288" s="1"/>
      <c r="DO288" s="1"/>
      <c r="DP288" s="1"/>
      <c r="DQ288" s="1"/>
      <c r="DR288" s="1"/>
      <c r="DS288" s="1"/>
      <c r="DT288" s="1"/>
      <c r="DU288" s="1"/>
      <c r="DV288" s="1"/>
      <c r="DW288" s="1"/>
      <c r="DX288" s="1"/>
      <c r="DY288" s="1"/>
      <c r="DZ288" s="1"/>
      <c r="EA288" s="1"/>
      <c r="EB288" s="1"/>
      <c r="EC288" s="1"/>
      <c r="ED288" s="1"/>
      <c r="EE288" s="1"/>
      <c r="EF288" s="1"/>
      <c r="EG288" s="1"/>
      <c r="EH288" s="1"/>
      <c r="EI288" s="1"/>
      <c r="EJ288" s="1"/>
      <c r="EK288" s="1"/>
      <c r="EL288" s="1"/>
      <c r="EM288" s="1"/>
      <c r="EN288" s="1"/>
      <c r="EO288" s="1"/>
      <c r="EP288" s="1"/>
      <c r="EQ288" s="1"/>
      <c r="ER288" s="1"/>
      <c r="ES288" s="1"/>
      <c r="ET288" s="1"/>
      <c r="WZB288" s="1"/>
      <c r="WZC288" s="1"/>
      <c r="WZD288" s="1"/>
      <c r="WZE288" s="1"/>
      <c r="WZF288" s="1"/>
      <c r="WZG288" s="1"/>
      <c r="WZH288" s="1"/>
      <c r="WZI288" s="1"/>
      <c r="WZJ288" s="1"/>
      <c r="WZK288" s="1"/>
      <c r="WZL288" s="1"/>
      <c r="WZM288" s="1"/>
      <c r="WZN288" s="1"/>
      <c r="WZO288" s="1"/>
      <c r="WZP288" s="1"/>
      <c r="WZQ288" s="1"/>
      <c r="WZR288" s="1"/>
      <c r="WZS288" s="1"/>
      <c r="WZT288" s="1"/>
      <c r="WZU288" s="1"/>
      <c r="WZV288" s="1"/>
      <c r="WZW288" s="1"/>
      <c r="WZX288" s="1"/>
      <c r="WZY288" s="1"/>
      <c r="WZZ288" s="1"/>
      <c r="XAA288" s="1"/>
      <c r="XAB288" s="1"/>
      <c r="XAC288" s="1"/>
      <c r="XAD288" s="1"/>
      <c r="XAE288" s="1"/>
      <c r="XAF288" s="1"/>
      <c r="XAG288" s="1"/>
      <c r="XAH288" s="1"/>
      <c r="XAI288" s="1"/>
      <c r="XAJ288" s="1"/>
      <c r="XAK288" s="1"/>
      <c r="XAL288" s="1"/>
      <c r="XAM288" s="1"/>
      <c r="XAN288" s="1"/>
      <c r="XAO288" s="1"/>
      <c r="XAP288" s="1"/>
      <c r="XAQ288" s="1"/>
      <c r="XAR288" s="1"/>
      <c r="XAS288" s="1"/>
      <c r="XAT288" s="1"/>
      <c r="XAU288" s="1"/>
      <c r="XAV288" s="1"/>
      <c r="XAW288" s="1"/>
      <c r="XAX288" s="1"/>
      <c r="XAY288" s="1"/>
      <c r="XAZ288" s="1"/>
      <c r="XBA288" s="1"/>
      <c r="XBB288" s="1"/>
      <c r="XBC288" s="1"/>
      <c r="XBD288" s="1"/>
      <c r="XBE288" s="1"/>
      <c r="XBF288" s="1"/>
      <c r="XBG288" s="1"/>
      <c r="XBH288" s="1"/>
      <c r="XBI288" s="1"/>
      <c r="XBJ288" s="1"/>
      <c r="XBK288" s="1"/>
      <c r="XBL288" s="1"/>
      <c r="XBM288" s="1"/>
      <c r="XBN288" s="1"/>
      <c r="XBO288" s="1"/>
      <c r="XBP288" s="1"/>
      <c r="XBQ288" s="1"/>
      <c r="XBR288" s="1"/>
      <c r="XBS288" s="1"/>
      <c r="XBT288" s="1"/>
      <c r="XBU288" s="1"/>
      <c r="XBV288" s="1"/>
      <c r="XBW288" s="1"/>
      <c r="XBX288" s="1"/>
      <c r="XBY288" s="1"/>
      <c r="XBZ288" s="1"/>
      <c r="XCA288" s="1"/>
      <c r="XCB288" s="1"/>
      <c r="XCC288" s="1"/>
      <c r="XCD288" s="1"/>
      <c r="XCE288" s="1"/>
      <c r="XCF288" s="1"/>
      <c r="XCG288" s="1"/>
      <c r="XCH288" s="1"/>
      <c r="XCI288" s="1"/>
      <c r="XCJ288" s="1"/>
      <c r="XCK288" s="1"/>
      <c r="XCL288" s="1"/>
      <c r="XCM288" s="1"/>
      <c r="XCN288" s="1"/>
      <c r="XCO288" s="1"/>
      <c r="XCP288" s="1"/>
      <c r="XCQ288" s="1"/>
      <c r="XCR288" s="1"/>
      <c r="XCS288" s="1"/>
      <c r="XCT288" s="1"/>
      <c r="XCU288" s="1"/>
      <c r="XCV288" s="1"/>
      <c r="XCW288" s="1"/>
      <c r="XCX288" s="1"/>
      <c r="XCY288" s="1"/>
      <c r="XCZ288" s="1"/>
      <c r="XDA288" s="1"/>
      <c r="XDB288" s="1"/>
      <c r="XDC288" s="1"/>
      <c r="XDD288" s="1"/>
      <c r="XDE288" s="1"/>
      <c r="XDF288" s="1"/>
      <c r="XDG288" s="1"/>
      <c r="XDH288" s="1"/>
      <c r="XDI288" s="1"/>
      <c r="XDJ288" s="1"/>
      <c r="XDK288" s="1"/>
      <c r="XDL288" s="1"/>
      <c r="XDM288" s="1"/>
      <c r="XDN288" s="1"/>
      <c r="XDO288" s="1"/>
      <c r="XDP288" s="1"/>
      <c r="XDQ288" s="1"/>
      <c r="XDR288" s="1"/>
      <c r="XDS288" s="1"/>
      <c r="XDT288" s="1"/>
      <c r="XDU288" s="1"/>
      <c r="XDV288" s="1"/>
      <c r="XDW288" s="1"/>
      <c r="XDX288" s="1"/>
      <c r="XDY288" s="1"/>
      <c r="XDZ288" s="1"/>
      <c r="XEA288" s="1"/>
      <c r="XEB288" s="1"/>
      <c r="XEC288" s="1"/>
      <c r="XED288" s="1"/>
      <c r="XEE288" s="1"/>
      <c r="XEF288" s="1"/>
      <c r="XEG288" s="1"/>
      <c r="XEH288" s="1"/>
      <c r="XEI288" s="1"/>
      <c r="XEJ288" s="1"/>
      <c r="XEK288" s="1"/>
      <c r="XEL288" s="1"/>
      <c r="XEM288" s="1"/>
      <c r="XEN288" s="1"/>
      <c r="XEO288" s="1"/>
      <c r="XEP288" s="1"/>
      <c r="XEQ288" s="1"/>
      <c r="XER288" s="1"/>
      <c r="XES288" s="1"/>
      <c r="XET288" s="1"/>
      <c r="XEU288" s="1"/>
      <c r="XEV288" s="1"/>
      <c r="XEW288" s="1"/>
      <c r="XEX288" s="1"/>
      <c r="XEY288" s="1"/>
      <c r="XEZ288" s="1"/>
      <c r="XFA288" s="1"/>
      <c r="XFB288" s="1"/>
      <c r="XFC288" s="1"/>
    </row>
    <row r="289" spans="1:150 16226:16383" s="2" customFormat="1" ht="20.25" customHeight="1" x14ac:dyDescent="0.25">
      <c r="A289" s="143">
        <f t="shared" si="27"/>
        <v>160</v>
      </c>
      <c r="B289" s="144"/>
      <c r="C289" s="62" t="s">
        <v>329</v>
      </c>
      <c r="D289" s="100">
        <v>200</v>
      </c>
      <c r="E289" s="93">
        <f t="shared" si="26"/>
        <v>2152.7999999999997</v>
      </c>
      <c r="F289" s="87" t="s">
        <v>92</v>
      </c>
      <c r="G289" s="87" t="s">
        <v>92</v>
      </c>
      <c r="H289" s="103">
        <v>45856</v>
      </c>
      <c r="I289" s="1"/>
      <c r="J289" s="1"/>
      <c r="K289" s="1"/>
      <c r="L289" s="1"/>
      <c r="M289" s="1"/>
      <c r="N289" s="1"/>
      <c r="O289" s="1"/>
      <c r="P289" s="1"/>
      <c r="Q289" s="1"/>
      <c r="R289" s="1"/>
      <c r="S289" s="1"/>
      <c r="T289" s="21" t="e">
        <f t="shared" ca="1" si="42"/>
        <v>#REF!</v>
      </c>
      <c r="U289" s="21" t="e">
        <f t="shared" ref="U289:V289" ca="1" si="54">U288+1</f>
        <v>#REF!</v>
      </c>
      <c r="V289" s="21" t="e">
        <f t="shared" ca="1" si="54"/>
        <v>#REF!</v>
      </c>
      <c r="W289" s="1"/>
      <c r="X289" s="1"/>
      <c r="Y289" s="1"/>
      <c r="Z289" s="1"/>
      <c r="AA289" s="1"/>
      <c r="AB289" s="1"/>
      <c r="AC289" s="1"/>
      <c r="AD289" s="1"/>
      <c r="AE289" s="1"/>
      <c r="AF289" s="1"/>
      <c r="AG289" s="1"/>
      <c r="AH289" s="1"/>
      <c r="AI289" s="1"/>
      <c r="AJ289" s="1"/>
      <c r="AK289" s="1"/>
      <c r="AL289" s="1"/>
      <c r="AM289" s="1"/>
      <c r="AN289" s="1"/>
      <c r="AO289" s="1"/>
      <c r="AP289" s="1"/>
      <c r="AQ289" s="1"/>
      <c r="AR289" s="1"/>
      <c r="AS289" s="1"/>
      <c r="AT289" s="1"/>
      <c r="AU289" s="1"/>
      <c r="AV289" s="1"/>
      <c r="AW289" s="1"/>
      <c r="AX289" s="1"/>
      <c r="AY289" s="1"/>
      <c r="AZ289" s="1"/>
      <c r="BA289" s="1"/>
      <c r="BB289" s="1"/>
      <c r="BC289" s="1"/>
      <c r="BD289" s="1"/>
      <c r="BE289" s="1"/>
      <c r="BF289" s="1"/>
      <c r="BG289" s="1"/>
      <c r="BH289" s="1"/>
      <c r="BI289" s="1"/>
      <c r="BJ289" s="1"/>
      <c r="BK289" s="1"/>
      <c r="BL289" s="1"/>
      <c r="BM289" s="1"/>
      <c r="BN289" s="1"/>
      <c r="BO289" s="1"/>
      <c r="BP289" s="1"/>
      <c r="BQ289" s="1"/>
      <c r="BR289" s="1"/>
      <c r="BS289" s="1"/>
      <c r="BT289" s="1"/>
      <c r="BU289" s="1"/>
      <c r="BV289" s="1"/>
      <c r="BW289" s="1"/>
      <c r="BX289" s="1"/>
      <c r="BY289" s="1"/>
      <c r="BZ289" s="1"/>
      <c r="CA289" s="1"/>
      <c r="CB289" s="1"/>
      <c r="CC289" s="1"/>
      <c r="CD289" s="1"/>
      <c r="CE289" s="1"/>
      <c r="CF289" s="1"/>
      <c r="CG289" s="1"/>
      <c r="CH289" s="1"/>
      <c r="CI289" s="1"/>
      <c r="CJ289" s="1"/>
      <c r="CK289" s="1"/>
      <c r="CL289" s="1"/>
      <c r="CM289" s="1"/>
      <c r="CN289" s="1"/>
      <c r="CO289" s="1"/>
      <c r="CP289" s="1"/>
      <c r="CQ289" s="1"/>
      <c r="CR289" s="1"/>
      <c r="CS289" s="1"/>
      <c r="CT289" s="1"/>
      <c r="CU289" s="1"/>
      <c r="CV289" s="1"/>
      <c r="CW289" s="1"/>
      <c r="CX289" s="1"/>
      <c r="CY289" s="1"/>
      <c r="CZ289" s="1"/>
      <c r="DA289" s="1"/>
      <c r="DB289" s="1"/>
      <c r="DC289" s="1"/>
      <c r="DD289" s="1"/>
      <c r="DE289" s="1"/>
      <c r="DF289" s="1"/>
      <c r="DG289" s="1"/>
      <c r="DH289" s="1"/>
      <c r="DI289" s="1"/>
      <c r="DJ289" s="1"/>
      <c r="DK289" s="1"/>
      <c r="DL289" s="1"/>
      <c r="DM289" s="1"/>
      <c r="DN289" s="1"/>
      <c r="DO289" s="1"/>
      <c r="DP289" s="1"/>
      <c r="DQ289" s="1"/>
      <c r="DR289" s="1"/>
      <c r="DS289" s="1"/>
      <c r="DT289" s="1"/>
      <c r="DU289" s="1"/>
      <c r="DV289" s="1"/>
      <c r="DW289" s="1"/>
      <c r="DX289" s="1"/>
      <c r="DY289" s="1"/>
      <c r="DZ289" s="1"/>
      <c r="EA289" s="1"/>
      <c r="EB289" s="1"/>
      <c r="EC289" s="1"/>
      <c r="ED289" s="1"/>
      <c r="EE289" s="1"/>
      <c r="EF289" s="1"/>
      <c r="EG289" s="1"/>
      <c r="EH289" s="1"/>
      <c r="EI289" s="1"/>
      <c r="EJ289" s="1"/>
      <c r="EK289" s="1"/>
      <c r="EL289" s="1"/>
      <c r="EM289" s="1"/>
      <c r="EN289" s="1"/>
      <c r="EO289" s="1"/>
      <c r="EP289" s="1"/>
      <c r="EQ289" s="1"/>
      <c r="ER289" s="1"/>
      <c r="ES289" s="1"/>
      <c r="ET289" s="1"/>
      <c r="WZB289" s="1"/>
      <c r="WZC289" s="1"/>
      <c r="WZD289" s="1"/>
      <c r="WZE289" s="1"/>
      <c r="WZF289" s="1"/>
      <c r="WZG289" s="1"/>
      <c r="WZH289" s="1"/>
      <c r="WZI289" s="1"/>
      <c r="WZJ289" s="1"/>
      <c r="WZK289" s="1"/>
      <c r="WZL289" s="1"/>
      <c r="WZM289" s="1"/>
      <c r="WZN289" s="1"/>
      <c r="WZO289" s="1"/>
      <c r="WZP289" s="1"/>
      <c r="WZQ289" s="1"/>
      <c r="WZR289" s="1"/>
      <c r="WZS289" s="1"/>
      <c r="WZT289" s="1"/>
      <c r="WZU289" s="1"/>
      <c r="WZV289" s="1"/>
      <c r="WZW289" s="1"/>
      <c r="WZX289" s="1"/>
      <c r="WZY289" s="1"/>
      <c r="WZZ289" s="1"/>
      <c r="XAA289" s="1"/>
      <c r="XAB289" s="1"/>
      <c r="XAC289" s="1"/>
      <c r="XAD289" s="1"/>
      <c r="XAE289" s="1"/>
      <c r="XAF289" s="1"/>
      <c r="XAG289" s="1"/>
      <c r="XAH289" s="1"/>
      <c r="XAI289" s="1"/>
      <c r="XAJ289" s="1"/>
      <c r="XAK289" s="1"/>
      <c r="XAL289" s="1"/>
      <c r="XAM289" s="1"/>
      <c r="XAN289" s="1"/>
      <c r="XAO289" s="1"/>
      <c r="XAP289" s="1"/>
      <c r="XAQ289" s="1"/>
      <c r="XAR289" s="1"/>
      <c r="XAS289" s="1"/>
      <c r="XAT289" s="1"/>
      <c r="XAU289" s="1"/>
      <c r="XAV289" s="1"/>
      <c r="XAW289" s="1"/>
      <c r="XAX289" s="1"/>
      <c r="XAY289" s="1"/>
      <c r="XAZ289" s="1"/>
      <c r="XBA289" s="1"/>
      <c r="XBB289" s="1"/>
      <c r="XBC289" s="1"/>
      <c r="XBD289" s="1"/>
      <c r="XBE289" s="1"/>
      <c r="XBF289" s="1"/>
      <c r="XBG289" s="1"/>
      <c r="XBH289" s="1"/>
      <c r="XBI289" s="1"/>
      <c r="XBJ289" s="1"/>
      <c r="XBK289" s="1"/>
      <c r="XBL289" s="1"/>
      <c r="XBM289" s="1"/>
      <c r="XBN289" s="1"/>
      <c r="XBO289" s="1"/>
      <c r="XBP289" s="1"/>
      <c r="XBQ289" s="1"/>
      <c r="XBR289" s="1"/>
      <c r="XBS289" s="1"/>
      <c r="XBT289" s="1"/>
      <c r="XBU289" s="1"/>
      <c r="XBV289" s="1"/>
      <c r="XBW289" s="1"/>
      <c r="XBX289" s="1"/>
      <c r="XBY289" s="1"/>
      <c r="XBZ289" s="1"/>
      <c r="XCA289" s="1"/>
      <c r="XCB289" s="1"/>
      <c r="XCC289" s="1"/>
      <c r="XCD289" s="1"/>
      <c r="XCE289" s="1"/>
      <c r="XCF289" s="1"/>
      <c r="XCG289" s="1"/>
      <c r="XCH289" s="1"/>
      <c r="XCI289" s="1"/>
      <c r="XCJ289" s="1"/>
      <c r="XCK289" s="1"/>
      <c r="XCL289" s="1"/>
      <c r="XCM289" s="1"/>
      <c r="XCN289" s="1"/>
      <c r="XCO289" s="1"/>
      <c r="XCP289" s="1"/>
      <c r="XCQ289" s="1"/>
      <c r="XCR289" s="1"/>
      <c r="XCS289" s="1"/>
      <c r="XCT289" s="1"/>
      <c r="XCU289" s="1"/>
      <c r="XCV289" s="1"/>
      <c r="XCW289" s="1"/>
      <c r="XCX289" s="1"/>
      <c r="XCY289" s="1"/>
      <c r="XCZ289" s="1"/>
      <c r="XDA289" s="1"/>
      <c r="XDB289" s="1"/>
      <c r="XDC289" s="1"/>
      <c r="XDD289" s="1"/>
      <c r="XDE289" s="1"/>
      <c r="XDF289" s="1"/>
      <c r="XDG289" s="1"/>
      <c r="XDH289" s="1"/>
      <c r="XDI289" s="1"/>
      <c r="XDJ289" s="1"/>
      <c r="XDK289" s="1"/>
      <c r="XDL289" s="1"/>
      <c r="XDM289" s="1"/>
      <c r="XDN289" s="1"/>
      <c r="XDO289" s="1"/>
      <c r="XDP289" s="1"/>
      <c r="XDQ289" s="1"/>
      <c r="XDR289" s="1"/>
      <c r="XDS289" s="1"/>
      <c r="XDT289" s="1"/>
      <c r="XDU289" s="1"/>
      <c r="XDV289" s="1"/>
      <c r="XDW289" s="1"/>
      <c r="XDX289" s="1"/>
      <c r="XDY289" s="1"/>
      <c r="XDZ289" s="1"/>
      <c r="XEA289" s="1"/>
      <c r="XEB289" s="1"/>
      <c r="XEC289" s="1"/>
      <c r="XED289" s="1"/>
      <c r="XEE289" s="1"/>
      <c r="XEF289" s="1"/>
      <c r="XEG289" s="1"/>
      <c r="XEH289" s="1"/>
      <c r="XEI289" s="1"/>
      <c r="XEJ289" s="1"/>
      <c r="XEK289" s="1"/>
      <c r="XEL289" s="1"/>
      <c r="XEM289" s="1"/>
      <c r="XEN289" s="1"/>
      <c r="XEO289" s="1"/>
      <c r="XEP289" s="1"/>
      <c r="XEQ289" s="1"/>
      <c r="XER289" s="1"/>
      <c r="XES289" s="1"/>
      <c r="XET289" s="1"/>
      <c r="XEU289" s="1"/>
      <c r="XEV289" s="1"/>
      <c r="XEW289" s="1"/>
      <c r="XEX289" s="1"/>
      <c r="XEY289" s="1"/>
      <c r="XEZ289" s="1"/>
      <c r="XFA289" s="1"/>
      <c r="XFB289" s="1"/>
      <c r="XFC289" s="1"/>
    </row>
    <row r="290" spans="1:150 16226:16383" s="2" customFormat="1" ht="20.25" customHeight="1" x14ac:dyDescent="0.25">
      <c r="A290" s="143">
        <f t="shared" si="27"/>
        <v>161</v>
      </c>
      <c r="B290" s="144"/>
      <c r="C290" s="62" t="s">
        <v>329</v>
      </c>
      <c r="D290" s="100">
        <v>200</v>
      </c>
      <c r="E290" s="93">
        <f t="shared" si="26"/>
        <v>2152.7999999999997</v>
      </c>
      <c r="F290" s="87" t="s">
        <v>92</v>
      </c>
      <c r="G290" s="87" t="s">
        <v>92</v>
      </c>
      <c r="H290" s="103">
        <v>45856</v>
      </c>
      <c r="I290" s="1"/>
      <c r="J290" s="1"/>
      <c r="K290" s="1"/>
      <c r="L290" s="1"/>
      <c r="M290" s="1"/>
      <c r="N290" s="1"/>
      <c r="O290" s="1"/>
      <c r="P290" s="1"/>
      <c r="Q290" s="1"/>
      <c r="R290" s="1"/>
      <c r="S290" s="1"/>
      <c r="T290" s="21" t="e">
        <f t="shared" ca="1" si="42"/>
        <v>#REF!</v>
      </c>
      <c r="U290" s="21" t="e">
        <f t="shared" ref="U290:V290" ca="1" si="55">U289+1</f>
        <v>#REF!</v>
      </c>
      <c r="V290" s="21" t="e">
        <f t="shared" ca="1" si="55"/>
        <v>#REF!</v>
      </c>
      <c r="W290" s="1"/>
      <c r="X290" s="1"/>
      <c r="Y290" s="1"/>
      <c r="Z290" s="1"/>
      <c r="AA290" s="1"/>
      <c r="AB290" s="1"/>
      <c r="AC290" s="1"/>
      <c r="AD290" s="1"/>
      <c r="AE290" s="1"/>
      <c r="AF290" s="1"/>
      <c r="AG290" s="1"/>
      <c r="AH290" s="1"/>
      <c r="AI290" s="1"/>
      <c r="AJ290" s="1"/>
      <c r="AK290" s="1"/>
      <c r="AL290" s="1"/>
      <c r="AM290" s="1"/>
      <c r="AN290" s="1"/>
      <c r="AO290" s="1"/>
      <c r="AP290" s="1"/>
      <c r="AQ290" s="1"/>
      <c r="AR290" s="1"/>
      <c r="AS290" s="1"/>
      <c r="AT290" s="1"/>
      <c r="AU290" s="1"/>
      <c r="AV290" s="1"/>
      <c r="AW290" s="1"/>
      <c r="AX290" s="1"/>
      <c r="AY290" s="1"/>
      <c r="AZ290" s="1"/>
      <c r="BA290" s="1"/>
      <c r="BB290" s="1"/>
      <c r="BC290" s="1"/>
      <c r="BD290" s="1"/>
      <c r="BE290" s="1"/>
      <c r="BF290" s="1"/>
      <c r="BG290" s="1"/>
      <c r="BH290" s="1"/>
      <c r="BI290" s="1"/>
      <c r="BJ290" s="1"/>
      <c r="BK290" s="1"/>
      <c r="BL290" s="1"/>
      <c r="BM290" s="1"/>
      <c r="BN290" s="1"/>
      <c r="BO290" s="1"/>
      <c r="BP290" s="1"/>
      <c r="BQ290" s="1"/>
      <c r="BR290" s="1"/>
      <c r="BS290" s="1"/>
      <c r="BT290" s="1"/>
      <c r="BU290" s="1"/>
      <c r="BV290" s="1"/>
      <c r="BW290" s="1"/>
      <c r="BX290" s="1"/>
      <c r="BY290" s="1"/>
      <c r="BZ290" s="1"/>
      <c r="CA290" s="1"/>
      <c r="CB290" s="1"/>
      <c r="CC290" s="1"/>
      <c r="CD290" s="1"/>
      <c r="CE290" s="1"/>
      <c r="CF290" s="1"/>
      <c r="CG290" s="1"/>
      <c r="CH290" s="1"/>
      <c r="CI290" s="1"/>
      <c r="CJ290" s="1"/>
      <c r="CK290" s="1"/>
      <c r="CL290" s="1"/>
      <c r="CM290" s="1"/>
      <c r="CN290" s="1"/>
      <c r="CO290" s="1"/>
      <c r="CP290" s="1"/>
      <c r="CQ290" s="1"/>
      <c r="CR290" s="1"/>
      <c r="CS290" s="1"/>
      <c r="CT290" s="1"/>
      <c r="CU290" s="1"/>
      <c r="CV290" s="1"/>
      <c r="CW290" s="1"/>
      <c r="CX290" s="1"/>
      <c r="CY290" s="1"/>
      <c r="CZ290" s="1"/>
      <c r="DA290" s="1"/>
      <c r="DB290" s="1"/>
      <c r="DC290" s="1"/>
      <c r="DD290" s="1"/>
      <c r="DE290" s="1"/>
      <c r="DF290" s="1"/>
      <c r="DG290" s="1"/>
      <c r="DH290" s="1"/>
      <c r="DI290" s="1"/>
      <c r="DJ290" s="1"/>
      <c r="DK290" s="1"/>
      <c r="DL290" s="1"/>
      <c r="DM290" s="1"/>
      <c r="DN290" s="1"/>
      <c r="DO290" s="1"/>
      <c r="DP290" s="1"/>
      <c r="DQ290" s="1"/>
      <c r="DR290" s="1"/>
      <c r="DS290" s="1"/>
      <c r="DT290" s="1"/>
      <c r="DU290" s="1"/>
      <c r="DV290" s="1"/>
      <c r="DW290" s="1"/>
      <c r="DX290" s="1"/>
      <c r="DY290" s="1"/>
      <c r="DZ290" s="1"/>
      <c r="EA290" s="1"/>
      <c r="EB290" s="1"/>
      <c r="EC290" s="1"/>
      <c r="ED290" s="1"/>
      <c r="EE290" s="1"/>
      <c r="EF290" s="1"/>
      <c r="EG290" s="1"/>
      <c r="EH290" s="1"/>
      <c r="EI290" s="1"/>
      <c r="EJ290" s="1"/>
      <c r="EK290" s="1"/>
      <c r="EL290" s="1"/>
      <c r="EM290" s="1"/>
      <c r="EN290" s="1"/>
      <c r="EO290" s="1"/>
      <c r="EP290" s="1"/>
      <c r="EQ290" s="1"/>
      <c r="ER290" s="1"/>
      <c r="ES290" s="1"/>
      <c r="ET290" s="1"/>
      <c r="WZB290" s="1"/>
      <c r="WZC290" s="1"/>
      <c r="WZD290" s="1"/>
      <c r="WZE290" s="1"/>
      <c r="WZF290" s="1"/>
      <c r="WZG290" s="1"/>
      <c r="WZH290" s="1"/>
      <c r="WZI290" s="1"/>
      <c r="WZJ290" s="1"/>
      <c r="WZK290" s="1"/>
      <c r="WZL290" s="1"/>
      <c r="WZM290" s="1"/>
      <c r="WZN290" s="1"/>
      <c r="WZO290" s="1"/>
      <c r="WZP290" s="1"/>
      <c r="WZQ290" s="1"/>
      <c r="WZR290" s="1"/>
      <c r="WZS290" s="1"/>
      <c r="WZT290" s="1"/>
      <c r="WZU290" s="1"/>
      <c r="WZV290" s="1"/>
      <c r="WZW290" s="1"/>
      <c r="WZX290" s="1"/>
      <c r="WZY290" s="1"/>
      <c r="WZZ290" s="1"/>
      <c r="XAA290" s="1"/>
      <c r="XAB290" s="1"/>
      <c r="XAC290" s="1"/>
      <c r="XAD290" s="1"/>
      <c r="XAE290" s="1"/>
      <c r="XAF290" s="1"/>
      <c r="XAG290" s="1"/>
      <c r="XAH290" s="1"/>
      <c r="XAI290" s="1"/>
      <c r="XAJ290" s="1"/>
      <c r="XAK290" s="1"/>
      <c r="XAL290" s="1"/>
      <c r="XAM290" s="1"/>
      <c r="XAN290" s="1"/>
      <c r="XAO290" s="1"/>
      <c r="XAP290" s="1"/>
      <c r="XAQ290" s="1"/>
      <c r="XAR290" s="1"/>
      <c r="XAS290" s="1"/>
      <c r="XAT290" s="1"/>
      <c r="XAU290" s="1"/>
      <c r="XAV290" s="1"/>
      <c r="XAW290" s="1"/>
      <c r="XAX290" s="1"/>
      <c r="XAY290" s="1"/>
      <c r="XAZ290" s="1"/>
      <c r="XBA290" s="1"/>
      <c r="XBB290" s="1"/>
      <c r="XBC290" s="1"/>
      <c r="XBD290" s="1"/>
      <c r="XBE290" s="1"/>
      <c r="XBF290" s="1"/>
      <c r="XBG290" s="1"/>
      <c r="XBH290" s="1"/>
      <c r="XBI290" s="1"/>
      <c r="XBJ290" s="1"/>
      <c r="XBK290" s="1"/>
      <c r="XBL290" s="1"/>
      <c r="XBM290" s="1"/>
      <c r="XBN290" s="1"/>
      <c r="XBO290" s="1"/>
      <c r="XBP290" s="1"/>
      <c r="XBQ290" s="1"/>
      <c r="XBR290" s="1"/>
      <c r="XBS290" s="1"/>
      <c r="XBT290" s="1"/>
      <c r="XBU290" s="1"/>
      <c r="XBV290" s="1"/>
      <c r="XBW290" s="1"/>
      <c r="XBX290" s="1"/>
      <c r="XBY290" s="1"/>
      <c r="XBZ290" s="1"/>
      <c r="XCA290" s="1"/>
      <c r="XCB290" s="1"/>
      <c r="XCC290" s="1"/>
      <c r="XCD290" s="1"/>
      <c r="XCE290" s="1"/>
      <c r="XCF290" s="1"/>
      <c r="XCG290" s="1"/>
      <c r="XCH290" s="1"/>
      <c r="XCI290" s="1"/>
      <c r="XCJ290" s="1"/>
      <c r="XCK290" s="1"/>
      <c r="XCL290" s="1"/>
      <c r="XCM290" s="1"/>
      <c r="XCN290" s="1"/>
      <c r="XCO290" s="1"/>
      <c r="XCP290" s="1"/>
      <c r="XCQ290" s="1"/>
      <c r="XCR290" s="1"/>
      <c r="XCS290" s="1"/>
      <c r="XCT290" s="1"/>
      <c r="XCU290" s="1"/>
      <c r="XCV290" s="1"/>
      <c r="XCW290" s="1"/>
      <c r="XCX290" s="1"/>
      <c r="XCY290" s="1"/>
      <c r="XCZ290" s="1"/>
      <c r="XDA290" s="1"/>
      <c r="XDB290" s="1"/>
      <c r="XDC290" s="1"/>
      <c r="XDD290" s="1"/>
      <c r="XDE290" s="1"/>
      <c r="XDF290" s="1"/>
      <c r="XDG290" s="1"/>
      <c r="XDH290" s="1"/>
      <c r="XDI290" s="1"/>
      <c r="XDJ290" s="1"/>
      <c r="XDK290" s="1"/>
      <c r="XDL290" s="1"/>
      <c r="XDM290" s="1"/>
      <c r="XDN290" s="1"/>
      <c r="XDO290" s="1"/>
      <c r="XDP290" s="1"/>
      <c r="XDQ290" s="1"/>
      <c r="XDR290" s="1"/>
      <c r="XDS290" s="1"/>
      <c r="XDT290" s="1"/>
      <c r="XDU290" s="1"/>
      <c r="XDV290" s="1"/>
      <c r="XDW290" s="1"/>
      <c r="XDX290" s="1"/>
      <c r="XDY290" s="1"/>
      <c r="XDZ290" s="1"/>
      <c r="XEA290" s="1"/>
      <c r="XEB290" s="1"/>
      <c r="XEC290" s="1"/>
      <c r="XED290" s="1"/>
      <c r="XEE290" s="1"/>
      <c r="XEF290" s="1"/>
      <c r="XEG290" s="1"/>
      <c r="XEH290" s="1"/>
      <c r="XEI290" s="1"/>
      <c r="XEJ290" s="1"/>
      <c r="XEK290" s="1"/>
      <c r="XEL290" s="1"/>
      <c r="XEM290" s="1"/>
      <c r="XEN290" s="1"/>
      <c r="XEO290" s="1"/>
      <c r="XEP290" s="1"/>
      <c r="XEQ290" s="1"/>
      <c r="XER290" s="1"/>
      <c r="XES290" s="1"/>
      <c r="XET290" s="1"/>
      <c r="XEU290" s="1"/>
      <c r="XEV290" s="1"/>
      <c r="XEW290" s="1"/>
      <c r="XEX290" s="1"/>
      <c r="XEY290" s="1"/>
      <c r="XEZ290" s="1"/>
      <c r="XFA290" s="1"/>
      <c r="XFB290" s="1"/>
      <c r="XFC290" s="1"/>
    </row>
    <row r="291" spans="1:150 16226:16383" s="2" customFormat="1" ht="20.25" x14ac:dyDescent="0.25">
      <c r="A291" s="143">
        <f t="shared" si="27"/>
        <v>162</v>
      </c>
      <c r="B291" s="144"/>
      <c r="C291" s="62" t="s">
        <v>329</v>
      </c>
      <c r="D291" s="100">
        <v>200</v>
      </c>
      <c r="E291" s="93">
        <f t="shared" si="26"/>
        <v>2152.7999999999997</v>
      </c>
      <c r="F291" s="87" t="s">
        <v>92</v>
      </c>
      <c r="G291" s="87" t="s">
        <v>92</v>
      </c>
      <c r="H291" s="103">
        <v>45856</v>
      </c>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
      <c r="AI291" s="1"/>
      <c r="AJ291" s="1"/>
      <c r="AK291" s="1"/>
      <c r="AL291" s="1"/>
      <c r="AM291" s="1"/>
      <c r="AN291" s="1"/>
      <c r="AO291" s="1"/>
      <c r="AP291" s="1"/>
      <c r="AQ291" s="1"/>
      <c r="AR291" s="1"/>
      <c r="AS291" s="1"/>
      <c r="AT291" s="1"/>
      <c r="AU291" s="1"/>
      <c r="AV291" s="1"/>
      <c r="AW291" s="1"/>
      <c r="AX291" s="1"/>
      <c r="AY291" s="1"/>
      <c r="AZ291" s="1"/>
      <c r="BA291" s="1"/>
      <c r="BB291" s="1"/>
      <c r="BC291" s="1"/>
      <c r="BD291" s="1"/>
      <c r="BE291" s="1"/>
      <c r="BF291" s="1"/>
      <c r="BG291" s="1"/>
      <c r="BH291" s="1"/>
      <c r="BI291" s="1"/>
      <c r="BJ291" s="1"/>
      <c r="BK291" s="1"/>
      <c r="BL291" s="1"/>
      <c r="BM291" s="1"/>
      <c r="BN291" s="1"/>
      <c r="BO291" s="1"/>
      <c r="BP291" s="1"/>
      <c r="BQ291" s="1"/>
      <c r="BR291" s="1"/>
      <c r="BS291" s="1"/>
      <c r="BT291" s="1"/>
      <c r="BU291" s="1"/>
      <c r="BV291" s="1"/>
      <c r="BW291" s="1"/>
      <c r="BX291" s="1"/>
      <c r="BY291" s="1"/>
      <c r="BZ291" s="1"/>
      <c r="CA291" s="1"/>
      <c r="CB291" s="1"/>
      <c r="CC291" s="1"/>
      <c r="CD291" s="1"/>
      <c r="CE291" s="1"/>
      <c r="CF291" s="1"/>
      <c r="CG291" s="1"/>
      <c r="CH291" s="1"/>
      <c r="CI291" s="1"/>
      <c r="CJ291" s="1"/>
      <c r="CK291" s="1"/>
      <c r="CL291" s="1"/>
      <c r="CM291" s="1"/>
      <c r="CN291" s="1"/>
      <c r="CO291" s="1"/>
      <c r="CP291" s="1"/>
      <c r="CQ291" s="1"/>
      <c r="CR291" s="1"/>
      <c r="CS291" s="1"/>
      <c r="CT291" s="1"/>
      <c r="CU291" s="1"/>
      <c r="CV291" s="1"/>
      <c r="CW291" s="1"/>
      <c r="CX291" s="1"/>
      <c r="CY291" s="1"/>
      <c r="CZ291" s="1"/>
      <c r="DA291" s="1"/>
      <c r="DB291" s="1"/>
      <c r="DC291" s="1"/>
      <c r="DD291" s="1"/>
      <c r="DE291" s="1"/>
      <c r="DF291" s="1"/>
      <c r="DG291" s="1"/>
      <c r="DH291" s="1"/>
      <c r="DI291" s="1"/>
      <c r="DJ291" s="1"/>
      <c r="DK291" s="1"/>
      <c r="DL291" s="1"/>
      <c r="DM291" s="1"/>
      <c r="DN291" s="1"/>
      <c r="DO291" s="1"/>
      <c r="DP291" s="1"/>
      <c r="DQ291" s="1"/>
      <c r="DR291" s="1"/>
      <c r="DS291" s="1"/>
      <c r="DT291" s="1"/>
      <c r="DU291" s="1"/>
      <c r="DV291" s="1"/>
      <c r="DW291" s="1"/>
      <c r="DX291" s="1"/>
      <c r="DY291" s="1"/>
      <c r="DZ291" s="1"/>
      <c r="EA291" s="1"/>
      <c r="EB291" s="1"/>
      <c r="EC291" s="1"/>
      <c r="ED291" s="1"/>
      <c r="EE291" s="1"/>
      <c r="EF291" s="1"/>
      <c r="EG291" s="1"/>
      <c r="EH291" s="1"/>
      <c r="EI291" s="1"/>
      <c r="EJ291" s="1"/>
      <c r="EK291" s="1"/>
      <c r="EL291" s="1"/>
      <c r="EM291" s="1"/>
      <c r="EN291" s="1"/>
      <c r="EO291" s="1"/>
      <c r="EP291" s="1"/>
      <c r="EQ291" s="1"/>
      <c r="ER291" s="1"/>
      <c r="ES291" s="1"/>
      <c r="ET291" s="1"/>
      <c r="WZB291" s="1"/>
      <c r="WZC291" s="1"/>
      <c r="WZD291" s="1"/>
      <c r="WZE291" s="1"/>
      <c r="WZF291" s="1"/>
      <c r="WZG291" s="1"/>
      <c r="WZH291" s="1"/>
      <c r="WZI291" s="1"/>
      <c r="WZJ291" s="1"/>
      <c r="WZK291" s="1"/>
      <c r="WZL291" s="1"/>
      <c r="WZM291" s="1"/>
      <c r="WZN291" s="1"/>
      <c r="WZO291" s="1"/>
      <c r="WZP291" s="1"/>
      <c r="WZQ291" s="1"/>
      <c r="WZR291" s="1"/>
      <c r="WZS291" s="1"/>
      <c r="WZT291" s="1"/>
      <c r="WZU291" s="1"/>
      <c r="WZV291" s="1"/>
      <c r="WZW291" s="1"/>
      <c r="WZX291" s="1"/>
      <c r="WZY291" s="1"/>
      <c r="WZZ291" s="1"/>
      <c r="XAA291" s="1"/>
      <c r="XAB291" s="1"/>
      <c r="XAC291" s="1"/>
      <c r="XAD291" s="1"/>
      <c r="XAE291" s="1"/>
      <c r="XAF291" s="1"/>
      <c r="XAG291" s="1"/>
      <c r="XAH291" s="1"/>
      <c r="XAI291" s="1"/>
      <c r="XAJ291" s="1"/>
      <c r="XAK291" s="1"/>
      <c r="XAL291" s="1"/>
      <c r="XAM291" s="1"/>
      <c r="XAN291" s="1"/>
      <c r="XAO291" s="1"/>
      <c r="XAP291" s="1"/>
      <c r="XAQ291" s="1"/>
      <c r="XAR291" s="1"/>
      <c r="XAS291" s="1"/>
      <c r="XAT291" s="1"/>
      <c r="XAU291" s="1"/>
      <c r="XAV291" s="1"/>
      <c r="XAW291" s="1"/>
      <c r="XAX291" s="1"/>
      <c r="XAY291" s="1"/>
      <c r="XAZ291" s="1"/>
      <c r="XBA291" s="1"/>
      <c r="XBB291" s="1"/>
      <c r="XBC291" s="1"/>
      <c r="XBD291" s="1"/>
      <c r="XBE291" s="1"/>
      <c r="XBF291" s="1"/>
      <c r="XBG291" s="1"/>
      <c r="XBH291" s="1"/>
      <c r="XBI291" s="1"/>
      <c r="XBJ291" s="1"/>
      <c r="XBK291" s="1"/>
      <c r="XBL291" s="1"/>
      <c r="XBM291" s="1"/>
      <c r="XBN291" s="1"/>
      <c r="XBO291" s="1"/>
      <c r="XBP291" s="1"/>
      <c r="XBQ291" s="1"/>
      <c r="XBR291" s="1"/>
      <c r="XBS291" s="1"/>
      <c r="XBT291" s="1"/>
      <c r="XBU291" s="1"/>
      <c r="XBV291" s="1"/>
      <c r="XBW291" s="1"/>
      <c r="XBX291" s="1"/>
      <c r="XBY291" s="1"/>
      <c r="XBZ291" s="1"/>
      <c r="XCA291" s="1"/>
      <c r="XCB291" s="1"/>
      <c r="XCC291" s="1"/>
      <c r="XCD291" s="1"/>
      <c r="XCE291" s="1"/>
      <c r="XCF291" s="1"/>
      <c r="XCG291" s="1"/>
      <c r="XCH291" s="1"/>
      <c r="XCI291" s="1"/>
      <c r="XCJ291" s="1"/>
      <c r="XCK291" s="1"/>
      <c r="XCL291" s="1"/>
      <c r="XCM291" s="1"/>
      <c r="XCN291" s="1"/>
      <c r="XCO291" s="1"/>
      <c r="XCP291" s="1"/>
      <c r="XCQ291" s="1"/>
      <c r="XCR291" s="1"/>
      <c r="XCS291" s="1"/>
      <c r="XCT291" s="1"/>
      <c r="XCU291" s="1"/>
      <c r="XCV291" s="1"/>
      <c r="XCW291" s="1"/>
      <c r="XCX291" s="1"/>
      <c r="XCY291" s="1"/>
      <c r="XCZ291" s="1"/>
      <c r="XDA291" s="1"/>
      <c r="XDB291" s="1"/>
      <c r="XDC291" s="1"/>
      <c r="XDD291" s="1"/>
      <c r="XDE291" s="1"/>
      <c r="XDF291" s="1"/>
      <c r="XDG291" s="1"/>
      <c r="XDH291" s="1"/>
      <c r="XDI291" s="1"/>
      <c r="XDJ291" s="1"/>
      <c r="XDK291" s="1"/>
      <c r="XDL291" s="1"/>
      <c r="XDM291" s="1"/>
      <c r="XDN291" s="1"/>
      <c r="XDO291" s="1"/>
      <c r="XDP291" s="1"/>
      <c r="XDQ291" s="1"/>
      <c r="XDR291" s="1"/>
      <c r="XDS291" s="1"/>
      <c r="XDT291" s="1"/>
      <c r="XDU291" s="1"/>
      <c r="XDV291" s="1"/>
      <c r="XDW291" s="1"/>
      <c r="XDX291" s="1"/>
      <c r="XDY291" s="1"/>
      <c r="XDZ291" s="1"/>
      <c r="XEA291" s="1"/>
      <c r="XEB291" s="1"/>
      <c r="XEC291" s="1"/>
      <c r="XED291" s="1"/>
      <c r="XEE291" s="1"/>
      <c r="XEF291" s="1"/>
      <c r="XEG291" s="1"/>
      <c r="XEH291" s="1"/>
      <c r="XEI291" s="1"/>
      <c r="XEJ291" s="1"/>
      <c r="XEK291" s="1"/>
      <c r="XEL291" s="1"/>
      <c r="XEM291" s="1"/>
      <c r="XEN291" s="1"/>
      <c r="XEO291" s="1"/>
      <c r="XEP291" s="1"/>
      <c r="XEQ291" s="1"/>
      <c r="XER291" s="1"/>
      <c r="XES291" s="1"/>
      <c r="XET291" s="1"/>
      <c r="XEU291" s="1"/>
      <c r="XEV291" s="1"/>
      <c r="XEW291" s="1"/>
      <c r="XEX291" s="1"/>
      <c r="XEY291" s="1"/>
      <c r="XEZ291" s="1"/>
      <c r="XFA291" s="1"/>
      <c r="XFB291" s="1"/>
      <c r="XFC291" s="1"/>
    </row>
    <row r="292" spans="1:150 16226:16383" s="2" customFormat="1" ht="20.25" x14ac:dyDescent="0.25">
      <c r="A292" s="143">
        <f t="shared" si="27"/>
        <v>163</v>
      </c>
      <c r="B292" s="144"/>
      <c r="C292" s="62" t="s">
        <v>329</v>
      </c>
      <c r="D292" s="100">
        <v>200</v>
      </c>
      <c r="E292" s="93">
        <f t="shared" si="26"/>
        <v>2152.7999999999997</v>
      </c>
      <c r="F292" s="87" t="s">
        <v>92</v>
      </c>
      <c r="G292" s="87" t="s">
        <v>92</v>
      </c>
      <c r="H292" s="103">
        <v>45856</v>
      </c>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
      <c r="AI292" s="1"/>
      <c r="AJ292" s="1"/>
      <c r="AK292" s="1"/>
      <c r="AL292" s="1"/>
      <c r="AM292" s="1"/>
      <c r="AN292" s="1"/>
      <c r="AO292" s="1"/>
      <c r="AP292" s="1"/>
      <c r="AQ292" s="1"/>
      <c r="AR292" s="1"/>
      <c r="AS292" s="1"/>
      <c r="AT292" s="1"/>
      <c r="AU292" s="1"/>
      <c r="AV292" s="1"/>
      <c r="AW292" s="1"/>
      <c r="AX292" s="1"/>
      <c r="AY292" s="1"/>
      <c r="AZ292" s="1"/>
      <c r="BA292" s="1"/>
      <c r="BB292" s="1"/>
      <c r="BC292" s="1"/>
      <c r="BD292" s="1"/>
      <c r="BE292" s="1"/>
      <c r="BF292" s="1"/>
      <c r="BG292" s="1"/>
      <c r="BH292" s="1"/>
      <c r="BI292" s="1"/>
      <c r="BJ292" s="1"/>
      <c r="BK292" s="1"/>
      <c r="BL292" s="1"/>
      <c r="BM292" s="1"/>
      <c r="BN292" s="1"/>
      <c r="BO292" s="1"/>
      <c r="BP292" s="1"/>
      <c r="BQ292" s="1"/>
      <c r="BR292" s="1"/>
      <c r="BS292" s="1"/>
      <c r="BT292" s="1"/>
      <c r="BU292" s="1"/>
      <c r="BV292" s="1"/>
      <c r="BW292" s="1"/>
      <c r="BX292" s="1"/>
      <c r="BY292" s="1"/>
      <c r="BZ292" s="1"/>
      <c r="CA292" s="1"/>
      <c r="CB292" s="1"/>
      <c r="CC292" s="1"/>
      <c r="CD292" s="1"/>
      <c r="CE292" s="1"/>
      <c r="CF292" s="1"/>
      <c r="CG292" s="1"/>
      <c r="CH292" s="1"/>
      <c r="CI292" s="1"/>
      <c r="CJ292" s="1"/>
      <c r="CK292" s="1"/>
      <c r="CL292" s="1"/>
      <c r="CM292" s="1"/>
      <c r="CN292" s="1"/>
      <c r="CO292" s="1"/>
      <c r="CP292" s="1"/>
      <c r="CQ292" s="1"/>
      <c r="CR292" s="1"/>
      <c r="CS292" s="1"/>
      <c r="CT292" s="1"/>
      <c r="CU292" s="1"/>
      <c r="CV292" s="1"/>
      <c r="CW292" s="1"/>
      <c r="CX292" s="1"/>
      <c r="CY292" s="1"/>
      <c r="CZ292" s="1"/>
      <c r="DA292" s="1"/>
      <c r="DB292" s="1"/>
      <c r="DC292" s="1"/>
      <c r="DD292" s="1"/>
      <c r="DE292" s="1"/>
      <c r="DF292" s="1"/>
      <c r="DG292" s="1"/>
      <c r="DH292" s="1"/>
      <c r="DI292" s="1"/>
      <c r="DJ292" s="1"/>
      <c r="DK292" s="1"/>
      <c r="DL292" s="1"/>
      <c r="DM292" s="1"/>
      <c r="DN292" s="1"/>
      <c r="DO292" s="1"/>
      <c r="DP292" s="1"/>
      <c r="DQ292" s="1"/>
      <c r="DR292" s="1"/>
      <c r="DS292" s="1"/>
      <c r="DT292" s="1"/>
      <c r="DU292" s="1"/>
      <c r="DV292" s="1"/>
      <c r="DW292" s="1"/>
      <c r="DX292" s="1"/>
      <c r="DY292" s="1"/>
      <c r="DZ292" s="1"/>
      <c r="EA292" s="1"/>
      <c r="EB292" s="1"/>
      <c r="EC292" s="1"/>
      <c r="ED292" s="1"/>
      <c r="EE292" s="1"/>
      <c r="EF292" s="1"/>
      <c r="EG292" s="1"/>
      <c r="EH292" s="1"/>
      <c r="EI292" s="1"/>
      <c r="EJ292" s="1"/>
      <c r="EK292" s="1"/>
      <c r="EL292" s="1"/>
      <c r="EM292" s="1"/>
      <c r="EN292" s="1"/>
      <c r="EO292" s="1"/>
      <c r="EP292" s="1"/>
      <c r="EQ292" s="1"/>
      <c r="ER292" s="1"/>
      <c r="ES292" s="1"/>
      <c r="ET292" s="1"/>
      <c r="WZB292" s="1"/>
      <c r="WZC292" s="1"/>
      <c r="WZD292" s="1"/>
      <c r="WZE292" s="1"/>
      <c r="WZF292" s="1"/>
      <c r="WZG292" s="1"/>
      <c r="WZH292" s="1"/>
      <c r="WZI292" s="1"/>
      <c r="WZJ292" s="1"/>
      <c r="WZK292" s="1"/>
      <c r="WZL292" s="1"/>
      <c r="WZM292" s="1"/>
      <c r="WZN292" s="1"/>
      <c r="WZO292" s="1"/>
      <c r="WZP292" s="1"/>
      <c r="WZQ292" s="1"/>
      <c r="WZR292" s="1"/>
      <c r="WZS292" s="1"/>
      <c r="WZT292" s="1"/>
      <c r="WZU292" s="1"/>
      <c r="WZV292" s="1"/>
      <c r="WZW292" s="1"/>
      <c r="WZX292" s="1"/>
      <c r="WZY292" s="1"/>
      <c r="WZZ292" s="1"/>
      <c r="XAA292" s="1"/>
      <c r="XAB292" s="1"/>
      <c r="XAC292" s="1"/>
      <c r="XAD292" s="1"/>
      <c r="XAE292" s="1"/>
      <c r="XAF292" s="1"/>
      <c r="XAG292" s="1"/>
      <c r="XAH292" s="1"/>
      <c r="XAI292" s="1"/>
      <c r="XAJ292" s="1"/>
      <c r="XAK292" s="1"/>
      <c r="XAL292" s="1"/>
      <c r="XAM292" s="1"/>
      <c r="XAN292" s="1"/>
      <c r="XAO292" s="1"/>
      <c r="XAP292" s="1"/>
      <c r="XAQ292" s="1"/>
      <c r="XAR292" s="1"/>
      <c r="XAS292" s="1"/>
      <c r="XAT292" s="1"/>
      <c r="XAU292" s="1"/>
      <c r="XAV292" s="1"/>
      <c r="XAW292" s="1"/>
      <c r="XAX292" s="1"/>
      <c r="XAY292" s="1"/>
      <c r="XAZ292" s="1"/>
      <c r="XBA292" s="1"/>
      <c r="XBB292" s="1"/>
      <c r="XBC292" s="1"/>
      <c r="XBD292" s="1"/>
      <c r="XBE292" s="1"/>
      <c r="XBF292" s="1"/>
      <c r="XBG292" s="1"/>
      <c r="XBH292" s="1"/>
      <c r="XBI292" s="1"/>
      <c r="XBJ292" s="1"/>
      <c r="XBK292" s="1"/>
      <c r="XBL292" s="1"/>
      <c r="XBM292" s="1"/>
      <c r="XBN292" s="1"/>
      <c r="XBO292" s="1"/>
      <c r="XBP292" s="1"/>
      <c r="XBQ292" s="1"/>
      <c r="XBR292" s="1"/>
      <c r="XBS292" s="1"/>
      <c r="XBT292" s="1"/>
      <c r="XBU292" s="1"/>
      <c r="XBV292" s="1"/>
      <c r="XBW292" s="1"/>
      <c r="XBX292" s="1"/>
      <c r="XBY292" s="1"/>
      <c r="XBZ292" s="1"/>
      <c r="XCA292" s="1"/>
      <c r="XCB292" s="1"/>
      <c r="XCC292" s="1"/>
      <c r="XCD292" s="1"/>
      <c r="XCE292" s="1"/>
      <c r="XCF292" s="1"/>
      <c r="XCG292" s="1"/>
      <c r="XCH292" s="1"/>
      <c r="XCI292" s="1"/>
      <c r="XCJ292" s="1"/>
      <c r="XCK292" s="1"/>
      <c r="XCL292" s="1"/>
      <c r="XCM292" s="1"/>
      <c r="XCN292" s="1"/>
      <c r="XCO292" s="1"/>
      <c r="XCP292" s="1"/>
      <c r="XCQ292" s="1"/>
      <c r="XCR292" s="1"/>
      <c r="XCS292" s="1"/>
      <c r="XCT292" s="1"/>
      <c r="XCU292" s="1"/>
      <c r="XCV292" s="1"/>
      <c r="XCW292" s="1"/>
      <c r="XCX292" s="1"/>
      <c r="XCY292" s="1"/>
      <c r="XCZ292" s="1"/>
      <c r="XDA292" s="1"/>
      <c r="XDB292" s="1"/>
      <c r="XDC292" s="1"/>
      <c r="XDD292" s="1"/>
      <c r="XDE292" s="1"/>
      <c r="XDF292" s="1"/>
      <c r="XDG292" s="1"/>
      <c r="XDH292" s="1"/>
      <c r="XDI292" s="1"/>
      <c r="XDJ292" s="1"/>
      <c r="XDK292" s="1"/>
      <c r="XDL292" s="1"/>
      <c r="XDM292" s="1"/>
      <c r="XDN292" s="1"/>
      <c r="XDO292" s="1"/>
      <c r="XDP292" s="1"/>
      <c r="XDQ292" s="1"/>
      <c r="XDR292" s="1"/>
      <c r="XDS292" s="1"/>
      <c r="XDT292" s="1"/>
      <c r="XDU292" s="1"/>
      <c r="XDV292" s="1"/>
      <c r="XDW292" s="1"/>
      <c r="XDX292" s="1"/>
      <c r="XDY292" s="1"/>
      <c r="XDZ292" s="1"/>
      <c r="XEA292" s="1"/>
      <c r="XEB292" s="1"/>
      <c r="XEC292" s="1"/>
      <c r="XED292" s="1"/>
      <c r="XEE292" s="1"/>
      <c r="XEF292" s="1"/>
      <c r="XEG292" s="1"/>
      <c r="XEH292" s="1"/>
      <c r="XEI292" s="1"/>
      <c r="XEJ292" s="1"/>
      <c r="XEK292" s="1"/>
      <c r="XEL292" s="1"/>
      <c r="XEM292" s="1"/>
      <c r="XEN292" s="1"/>
      <c r="XEO292" s="1"/>
      <c r="XEP292" s="1"/>
      <c r="XEQ292" s="1"/>
      <c r="XER292" s="1"/>
      <c r="XES292" s="1"/>
      <c r="XET292" s="1"/>
      <c r="XEU292" s="1"/>
      <c r="XEV292" s="1"/>
      <c r="XEW292" s="1"/>
      <c r="XEX292" s="1"/>
      <c r="XEY292" s="1"/>
      <c r="XEZ292" s="1"/>
      <c r="XFA292" s="1"/>
      <c r="XFB292" s="1"/>
      <c r="XFC292" s="1"/>
    </row>
    <row r="293" spans="1:150 16226:16383" s="2" customFormat="1" ht="20.25" x14ac:dyDescent="0.25">
      <c r="A293" s="143">
        <f t="shared" si="27"/>
        <v>164</v>
      </c>
      <c r="B293" s="144"/>
      <c r="C293" s="62" t="s">
        <v>329</v>
      </c>
      <c r="D293" s="100">
        <v>200</v>
      </c>
      <c r="E293" s="93">
        <f t="shared" si="26"/>
        <v>2152.7999999999997</v>
      </c>
      <c r="F293" s="87" t="s">
        <v>92</v>
      </c>
      <c r="G293" s="87" t="s">
        <v>92</v>
      </c>
      <c r="H293" s="103">
        <v>45856</v>
      </c>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
      <c r="AI293" s="1"/>
      <c r="AJ293" s="1"/>
      <c r="AK293" s="1"/>
      <c r="AL293" s="1"/>
      <c r="AM293" s="1"/>
      <c r="AN293" s="1"/>
      <c r="AO293" s="1"/>
      <c r="AP293" s="1"/>
      <c r="AQ293" s="1"/>
      <c r="AR293" s="1"/>
      <c r="AS293" s="1"/>
      <c r="AT293" s="1"/>
      <c r="AU293" s="1"/>
      <c r="AV293" s="1"/>
      <c r="AW293" s="1"/>
      <c r="AX293" s="1"/>
      <c r="AY293" s="1"/>
      <c r="AZ293" s="1"/>
      <c r="BA293" s="1"/>
      <c r="BB293" s="1"/>
      <c r="BC293" s="1"/>
      <c r="BD293" s="1"/>
      <c r="BE293" s="1"/>
      <c r="BF293" s="1"/>
      <c r="BG293" s="1"/>
      <c r="BH293" s="1"/>
      <c r="BI293" s="1"/>
      <c r="BJ293" s="1"/>
      <c r="BK293" s="1"/>
      <c r="BL293" s="1"/>
      <c r="BM293" s="1"/>
      <c r="BN293" s="1"/>
      <c r="BO293" s="1"/>
      <c r="BP293" s="1"/>
      <c r="BQ293" s="1"/>
      <c r="BR293" s="1"/>
      <c r="BS293" s="1"/>
      <c r="BT293" s="1"/>
      <c r="BU293" s="1"/>
      <c r="BV293" s="1"/>
      <c r="BW293" s="1"/>
      <c r="BX293" s="1"/>
      <c r="BY293" s="1"/>
      <c r="BZ293" s="1"/>
      <c r="CA293" s="1"/>
      <c r="CB293" s="1"/>
      <c r="CC293" s="1"/>
      <c r="CD293" s="1"/>
      <c r="CE293" s="1"/>
      <c r="CF293" s="1"/>
      <c r="CG293" s="1"/>
      <c r="CH293" s="1"/>
      <c r="CI293" s="1"/>
      <c r="CJ293" s="1"/>
      <c r="CK293" s="1"/>
      <c r="CL293" s="1"/>
      <c r="CM293" s="1"/>
      <c r="CN293" s="1"/>
      <c r="CO293" s="1"/>
      <c r="CP293" s="1"/>
      <c r="CQ293" s="1"/>
      <c r="CR293" s="1"/>
      <c r="CS293" s="1"/>
      <c r="CT293" s="1"/>
      <c r="CU293" s="1"/>
      <c r="CV293" s="1"/>
      <c r="CW293" s="1"/>
      <c r="CX293" s="1"/>
      <c r="CY293" s="1"/>
      <c r="CZ293" s="1"/>
      <c r="DA293" s="1"/>
      <c r="DB293" s="1"/>
      <c r="DC293" s="1"/>
      <c r="DD293" s="1"/>
      <c r="DE293" s="1"/>
      <c r="DF293" s="1"/>
      <c r="DG293" s="1"/>
      <c r="DH293" s="1"/>
      <c r="DI293" s="1"/>
      <c r="DJ293" s="1"/>
      <c r="DK293" s="1"/>
      <c r="DL293" s="1"/>
      <c r="DM293" s="1"/>
      <c r="DN293" s="1"/>
      <c r="DO293" s="1"/>
      <c r="DP293" s="1"/>
      <c r="DQ293" s="1"/>
      <c r="DR293" s="1"/>
      <c r="DS293" s="1"/>
      <c r="DT293" s="1"/>
      <c r="DU293" s="1"/>
      <c r="DV293" s="1"/>
      <c r="DW293" s="1"/>
      <c r="DX293" s="1"/>
      <c r="DY293" s="1"/>
      <c r="DZ293" s="1"/>
      <c r="EA293" s="1"/>
      <c r="EB293" s="1"/>
      <c r="EC293" s="1"/>
      <c r="ED293" s="1"/>
      <c r="EE293" s="1"/>
      <c r="EF293" s="1"/>
      <c r="EG293" s="1"/>
      <c r="EH293" s="1"/>
      <c r="EI293" s="1"/>
      <c r="EJ293" s="1"/>
      <c r="EK293" s="1"/>
      <c r="EL293" s="1"/>
      <c r="EM293" s="1"/>
      <c r="EN293" s="1"/>
      <c r="EO293" s="1"/>
      <c r="EP293" s="1"/>
      <c r="EQ293" s="1"/>
      <c r="ER293" s="1"/>
      <c r="ES293" s="1"/>
      <c r="ET293" s="1"/>
      <c r="WZB293" s="1"/>
      <c r="WZC293" s="1"/>
      <c r="WZD293" s="1"/>
      <c r="WZE293" s="1"/>
      <c r="WZF293" s="1"/>
      <c r="WZG293" s="1"/>
      <c r="WZH293" s="1"/>
      <c r="WZI293" s="1"/>
      <c r="WZJ293" s="1"/>
      <c r="WZK293" s="1"/>
      <c r="WZL293" s="1"/>
      <c r="WZM293" s="1"/>
      <c r="WZN293" s="1"/>
      <c r="WZO293" s="1"/>
      <c r="WZP293" s="1"/>
      <c r="WZQ293" s="1"/>
      <c r="WZR293" s="1"/>
      <c r="WZS293" s="1"/>
      <c r="WZT293" s="1"/>
      <c r="WZU293" s="1"/>
      <c r="WZV293" s="1"/>
      <c r="WZW293" s="1"/>
      <c r="WZX293" s="1"/>
      <c r="WZY293" s="1"/>
      <c r="WZZ293" s="1"/>
      <c r="XAA293" s="1"/>
      <c r="XAB293" s="1"/>
      <c r="XAC293" s="1"/>
      <c r="XAD293" s="1"/>
      <c r="XAE293" s="1"/>
      <c r="XAF293" s="1"/>
      <c r="XAG293" s="1"/>
      <c r="XAH293" s="1"/>
      <c r="XAI293" s="1"/>
      <c r="XAJ293" s="1"/>
      <c r="XAK293" s="1"/>
      <c r="XAL293" s="1"/>
      <c r="XAM293" s="1"/>
      <c r="XAN293" s="1"/>
      <c r="XAO293" s="1"/>
      <c r="XAP293" s="1"/>
      <c r="XAQ293" s="1"/>
      <c r="XAR293" s="1"/>
      <c r="XAS293" s="1"/>
      <c r="XAT293" s="1"/>
      <c r="XAU293" s="1"/>
      <c r="XAV293" s="1"/>
      <c r="XAW293" s="1"/>
      <c r="XAX293" s="1"/>
      <c r="XAY293" s="1"/>
      <c r="XAZ293" s="1"/>
      <c r="XBA293" s="1"/>
      <c r="XBB293" s="1"/>
      <c r="XBC293" s="1"/>
      <c r="XBD293" s="1"/>
      <c r="XBE293" s="1"/>
      <c r="XBF293" s="1"/>
      <c r="XBG293" s="1"/>
      <c r="XBH293" s="1"/>
      <c r="XBI293" s="1"/>
      <c r="XBJ293" s="1"/>
      <c r="XBK293" s="1"/>
      <c r="XBL293" s="1"/>
      <c r="XBM293" s="1"/>
      <c r="XBN293" s="1"/>
      <c r="XBO293" s="1"/>
      <c r="XBP293" s="1"/>
      <c r="XBQ293" s="1"/>
      <c r="XBR293" s="1"/>
      <c r="XBS293" s="1"/>
      <c r="XBT293" s="1"/>
      <c r="XBU293" s="1"/>
      <c r="XBV293" s="1"/>
      <c r="XBW293" s="1"/>
      <c r="XBX293" s="1"/>
      <c r="XBY293" s="1"/>
      <c r="XBZ293" s="1"/>
      <c r="XCA293" s="1"/>
      <c r="XCB293" s="1"/>
      <c r="XCC293" s="1"/>
      <c r="XCD293" s="1"/>
      <c r="XCE293" s="1"/>
      <c r="XCF293" s="1"/>
      <c r="XCG293" s="1"/>
      <c r="XCH293" s="1"/>
      <c r="XCI293" s="1"/>
      <c r="XCJ293" s="1"/>
      <c r="XCK293" s="1"/>
      <c r="XCL293" s="1"/>
      <c r="XCM293" s="1"/>
      <c r="XCN293" s="1"/>
      <c r="XCO293" s="1"/>
      <c r="XCP293" s="1"/>
      <c r="XCQ293" s="1"/>
      <c r="XCR293" s="1"/>
      <c r="XCS293" s="1"/>
      <c r="XCT293" s="1"/>
      <c r="XCU293" s="1"/>
      <c r="XCV293" s="1"/>
      <c r="XCW293" s="1"/>
      <c r="XCX293" s="1"/>
      <c r="XCY293" s="1"/>
      <c r="XCZ293" s="1"/>
      <c r="XDA293" s="1"/>
      <c r="XDB293" s="1"/>
      <c r="XDC293" s="1"/>
      <c r="XDD293" s="1"/>
      <c r="XDE293" s="1"/>
      <c r="XDF293" s="1"/>
      <c r="XDG293" s="1"/>
      <c r="XDH293" s="1"/>
      <c r="XDI293" s="1"/>
      <c r="XDJ293" s="1"/>
      <c r="XDK293" s="1"/>
      <c r="XDL293" s="1"/>
      <c r="XDM293" s="1"/>
      <c r="XDN293" s="1"/>
      <c r="XDO293" s="1"/>
      <c r="XDP293" s="1"/>
      <c r="XDQ293" s="1"/>
      <c r="XDR293" s="1"/>
      <c r="XDS293" s="1"/>
      <c r="XDT293" s="1"/>
      <c r="XDU293" s="1"/>
      <c r="XDV293" s="1"/>
      <c r="XDW293" s="1"/>
      <c r="XDX293" s="1"/>
      <c r="XDY293" s="1"/>
      <c r="XDZ293" s="1"/>
      <c r="XEA293" s="1"/>
      <c r="XEB293" s="1"/>
      <c r="XEC293" s="1"/>
      <c r="XED293" s="1"/>
      <c r="XEE293" s="1"/>
      <c r="XEF293" s="1"/>
      <c r="XEG293" s="1"/>
      <c r="XEH293" s="1"/>
      <c r="XEI293" s="1"/>
      <c r="XEJ293" s="1"/>
      <c r="XEK293" s="1"/>
      <c r="XEL293" s="1"/>
      <c r="XEM293" s="1"/>
      <c r="XEN293" s="1"/>
      <c r="XEO293" s="1"/>
      <c r="XEP293" s="1"/>
      <c r="XEQ293" s="1"/>
      <c r="XER293" s="1"/>
      <c r="XES293" s="1"/>
      <c r="XET293" s="1"/>
      <c r="XEU293" s="1"/>
      <c r="XEV293" s="1"/>
      <c r="XEW293" s="1"/>
      <c r="XEX293" s="1"/>
      <c r="XEY293" s="1"/>
      <c r="XEZ293" s="1"/>
      <c r="XFA293" s="1"/>
      <c r="XFB293" s="1"/>
      <c r="XFC293" s="1"/>
    </row>
    <row r="294" spans="1:150 16226:16383" s="2" customFormat="1" ht="20.25" customHeight="1" x14ac:dyDescent="0.25">
      <c r="A294" s="143">
        <f t="shared" si="27"/>
        <v>165</v>
      </c>
      <c r="B294" s="144"/>
      <c r="C294" s="62" t="s">
        <v>329</v>
      </c>
      <c r="D294" s="100">
        <v>200</v>
      </c>
      <c r="E294" s="93">
        <f t="shared" si="26"/>
        <v>2152.7999999999997</v>
      </c>
      <c r="F294" s="87" t="s">
        <v>92</v>
      </c>
      <c r="G294" s="87" t="s">
        <v>92</v>
      </c>
      <c r="H294" s="103">
        <v>45856</v>
      </c>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
      <c r="AI294" s="1"/>
      <c r="AJ294" s="1"/>
      <c r="AK294" s="1"/>
      <c r="AL294" s="1"/>
      <c r="AM294" s="1"/>
      <c r="AN294" s="1"/>
      <c r="AO294" s="1"/>
      <c r="AP294" s="1"/>
      <c r="AQ294" s="1"/>
      <c r="AR294" s="1"/>
      <c r="AS294" s="1"/>
      <c r="AT294" s="1"/>
      <c r="AU294" s="1"/>
      <c r="AV294" s="1"/>
      <c r="AW294" s="1"/>
      <c r="AX294" s="1"/>
      <c r="AY294" s="1"/>
      <c r="AZ294" s="1"/>
      <c r="BA294" s="1"/>
      <c r="BB294" s="1"/>
      <c r="BC294" s="1"/>
      <c r="BD294" s="1"/>
      <c r="BE294" s="1"/>
      <c r="BF294" s="1"/>
      <c r="BG294" s="1"/>
      <c r="BH294" s="1"/>
      <c r="BI294" s="1"/>
      <c r="BJ294" s="1"/>
      <c r="BK294" s="1"/>
      <c r="BL294" s="1"/>
      <c r="BM294" s="1"/>
      <c r="BN294" s="1"/>
      <c r="BO294" s="1"/>
      <c r="BP294" s="1"/>
      <c r="BQ294" s="1"/>
      <c r="BR294" s="1"/>
      <c r="BS294" s="1"/>
      <c r="BT294" s="1"/>
      <c r="BU294" s="1"/>
      <c r="BV294" s="1"/>
      <c r="BW294" s="1"/>
      <c r="BX294" s="1"/>
      <c r="BY294" s="1"/>
      <c r="BZ294" s="1"/>
      <c r="CA294" s="1"/>
      <c r="CB294" s="1"/>
      <c r="CC294" s="1"/>
      <c r="CD294" s="1"/>
      <c r="CE294" s="1"/>
      <c r="CF294" s="1"/>
      <c r="CG294" s="1"/>
      <c r="CH294" s="1"/>
      <c r="CI294" s="1"/>
      <c r="CJ294" s="1"/>
      <c r="CK294" s="1"/>
      <c r="CL294" s="1"/>
      <c r="CM294" s="1"/>
      <c r="CN294" s="1"/>
      <c r="CO294" s="1"/>
      <c r="CP294" s="1"/>
      <c r="CQ294" s="1"/>
      <c r="CR294" s="1"/>
      <c r="CS294" s="1"/>
      <c r="CT294" s="1"/>
      <c r="CU294" s="1"/>
      <c r="CV294" s="1"/>
      <c r="CW294" s="1"/>
      <c r="CX294" s="1"/>
      <c r="CY294" s="1"/>
      <c r="CZ294" s="1"/>
      <c r="DA294" s="1"/>
      <c r="DB294" s="1"/>
      <c r="DC294" s="1"/>
      <c r="DD294" s="1"/>
      <c r="DE294" s="1"/>
      <c r="DF294" s="1"/>
      <c r="DG294" s="1"/>
      <c r="DH294" s="1"/>
      <c r="DI294" s="1"/>
      <c r="DJ294" s="1"/>
      <c r="DK294" s="1"/>
      <c r="DL294" s="1"/>
      <c r="DM294" s="1"/>
      <c r="DN294" s="1"/>
      <c r="DO294" s="1"/>
      <c r="DP294" s="1"/>
      <c r="DQ294" s="1"/>
      <c r="DR294" s="1"/>
      <c r="DS294" s="1"/>
      <c r="DT294" s="1"/>
      <c r="DU294" s="1"/>
      <c r="DV294" s="1"/>
      <c r="DW294" s="1"/>
      <c r="DX294" s="1"/>
      <c r="DY294" s="1"/>
      <c r="DZ294" s="1"/>
      <c r="EA294" s="1"/>
      <c r="EB294" s="1"/>
      <c r="EC294" s="1"/>
      <c r="ED294" s="1"/>
      <c r="EE294" s="1"/>
      <c r="EF294" s="1"/>
      <c r="EG294" s="1"/>
      <c r="EH294" s="1"/>
      <c r="EI294" s="1"/>
      <c r="EJ294" s="1"/>
      <c r="EK294" s="1"/>
      <c r="EL294" s="1"/>
      <c r="EM294" s="1"/>
      <c r="EN294" s="1"/>
      <c r="EO294" s="1"/>
      <c r="EP294" s="1"/>
      <c r="EQ294" s="1"/>
      <c r="ER294" s="1"/>
      <c r="ES294" s="1"/>
      <c r="ET294" s="1"/>
      <c r="WZB294" s="1"/>
      <c r="WZC294" s="1"/>
      <c r="WZD294" s="1"/>
      <c r="WZE294" s="1"/>
      <c r="WZF294" s="1"/>
      <c r="WZG294" s="1"/>
      <c r="WZH294" s="1"/>
      <c r="WZI294" s="1"/>
      <c r="WZJ294" s="1"/>
      <c r="WZK294" s="1"/>
      <c r="WZL294" s="1"/>
      <c r="WZM294" s="1"/>
      <c r="WZN294" s="1"/>
      <c r="WZO294" s="1"/>
      <c r="WZP294" s="1"/>
      <c r="WZQ294" s="1"/>
      <c r="WZR294" s="1"/>
      <c r="WZS294" s="1"/>
      <c r="WZT294" s="1"/>
      <c r="WZU294" s="1"/>
      <c r="WZV294" s="1"/>
      <c r="WZW294" s="1"/>
      <c r="WZX294" s="1"/>
      <c r="WZY294" s="1"/>
      <c r="WZZ294" s="1"/>
      <c r="XAA294" s="1"/>
      <c r="XAB294" s="1"/>
      <c r="XAC294" s="1"/>
      <c r="XAD294" s="1"/>
      <c r="XAE294" s="1"/>
      <c r="XAF294" s="1"/>
      <c r="XAG294" s="1"/>
      <c r="XAH294" s="1"/>
      <c r="XAI294" s="1"/>
      <c r="XAJ294" s="1"/>
      <c r="XAK294" s="1"/>
      <c r="XAL294" s="1"/>
      <c r="XAM294" s="1"/>
      <c r="XAN294" s="1"/>
      <c r="XAO294" s="1"/>
      <c r="XAP294" s="1"/>
      <c r="XAQ294" s="1"/>
      <c r="XAR294" s="1"/>
      <c r="XAS294" s="1"/>
      <c r="XAT294" s="1"/>
      <c r="XAU294" s="1"/>
      <c r="XAV294" s="1"/>
      <c r="XAW294" s="1"/>
      <c r="XAX294" s="1"/>
      <c r="XAY294" s="1"/>
      <c r="XAZ294" s="1"/>
      <c r="XBA294" s="1"/>
      <c r="XBB294" s="1"/>
      <c r="XBC294" s="1"/>
      <c r="XBD294" s="1"/>
      <c r="XBE294" s="1"/>
      <c r="XBF294" s="1"/>
      <c r="XBG294" s="1"/>
      <c r="XBH294" s="1"/>
      <c r="XBI294" s="1"/>
      <c r="XBJ294" s="1"/>
      <c r="XBK294" s="1"/>
      <c r="XBL294" s="1"/>
      <c r="XBM294" s="1"/>
      <c r="XBN294" s="1"/>
      <c r="XBO294" s="1"/>
      <c r="XBP294" s="1"/>
      <c r="XBQ294" s="1"/>
      <c r="XBR294" s="1"/>
      <c r="XBS294" s="1"/>
      <c r="XBT294" s="1"/>
      <c r="XBU294" s="1"/>
      <c r="XBV294" s="1"/>
      <c r="XBW294" s="1"/>
      <c r="XBX294" s="1"/>
      <c r="XBY294" s="1"/>
      <c r="XBZ294" s="1"/>
      <c r="XCA294" s="1"/>
      <c r="XCB294" s="1"/>
      <c r="XCC294" s="1"/>
      <c r="XCD294" s="1"/>
      <c r="XCE294" s="1"/>
      <c r="XCF294" s="1"/>
      <c r="XCG294" s="1"/>
      <c r="XCH294" s="1"/>
      <c r="XCI294" s="1"/>
      <c r="XCJ294" s="1"/>
      <c r="XCK294" s="1"/>
      <c r="XCL294" s="1"/>
      <c r="XCM294" s="1"/>
      <c r="XCN294" s="1"/>
      <c r="XCO294" s="1"/>
      <c r="XCP294" s="1"/>
      <c r="XCQ294" s="1"/>
      <c r="XCR294" s="1"/>
      <c r="XCS294" s="1"/>
      <c r="XCT294" s="1"/>
      <c r="XCU294" s="1"/>
      <c r="XCV294" s="1"/>
      <c r="XCW294" s="1"/>
      <c r="XCX294" s="1"/>
      <c r="XCY294" s="1"/>
      <c r="XCZ294" s="1"/>
      <c r="XDA294" s="1"/>
      <c r="XDB294" s="1"/>
      <c r="XDC294" s="1"/>
      <c r="XDD294" s="1"/>
      <c r="XDE294" s="1"/>
      <c r="XDF294" s="1"/>
      <c r="XDG294" s="1"/>
      <c r="XDH294" s="1"/>
      <c r="XDI294" s="1"/>
      <c r="XDJ294" s="1"/>
      <c r="XDK294" s="1"/>
      <c r="XDL294" s="1"/>
      <c r="XDM294" s="1"/>
      <c r="XDN294" s="1"/>
      <c r="XDO294" s="1"/>
      <c r="XDP294" s="1"/>
      <c r="XDQ294" s="1"/>
      <c r="XDR294" s="1"/>
      <c r="XDS294" s="1"/>
      <c r="XDT294" s="1"/>
      <c r="XDU294" s="1"/>
      <c r="XDV294" s="1"/>
      <c r="XDW294" s="1"/>
      <c r="XDX294" s="1"/>
      <c r="XDY294" s="1"/>
      <c r="XDZ294" s="1"/>
      <c r="XEA294" s="1"/>
      <c r="XEB294" s="1"/>
      <c r="XEC294" s="1"/>
      <c r="XED294" s="1"/>
      <c r="XEE294" s="1"/>
      <c r="XEF294" s="1"/>
      <c r="XEG294" s="1"/>
      <c r="XEH294" s="1"/>
      <c r="XEI294" s="1"/>
      <c r="XEJ294" s="1"/>
      <c r="XEK294" s="1"/>
      <c r="XEL294" s="1"/>
      <c r="XEM294" s="1"/>
      <c r="XEN294" s="1"/>
      <c r="XEO294" s="1"/>
      <c r="XEP294" s="1"/>
      <c r="XEQ294" s="1"/>
      <c r="XER294" s="1"/>
      <c r="XES294" s="1"/>
      <c r="XET294" s="1"/>
      <c r="XEU294" s="1"/>
      <c r="XEV294" s="1"/>
      <c r="XEW294" s="1"/>
      <c r="XEX294" s="1"/>
      <c r="XEY294" s="1"/>
      <c r="XEZ294" s="1"/>
      <c r="XFA294" s="1"/>
      <c r="XFB294" s="1"/>
      <c r="XFC294" s="1"/>
    </row>
    <row r="295" spans="1:150 16226:16383" s="2" customFormat="1" ht="20.25" customHeight="1" x14ac:dyDescent="0.25">
      <c r="A295" s="143">
        <f t="shared" si="27"/>
        <v>166</v>
      </c>
      <c r="B295" s="144"/>
      <c r="C295" s="62" t="s">
        <v>329</v>
      </c>
      <c r="D295" s="100">
        <v>200</v>
      </c>
      <c r="E295" s="93">
        <f t="shared" si="26"/>
        <v>2152.7999999999997</v>
      </c>
      <c r="F295" s="87" t="s">
        <v>92</v>
      </c>
      <c r="G295" s="87" t="s">
        <v>92</v>
      </c>
      <c r="H295" s="103">
        <v>45856</v>
      </c>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
      <c r="AI295" s="1"/>
      <c r="AJ295" s="1"/>
      <c r="AK295" s="1"/>
      <c r="AL295" s="1"/>
      <c r="AM295" s="1"/>
      <c r="AN295" s="1"/>
      <c r="AO295" s="1"/>
      <c r="AP295" s="1"/>
      <c r="AQ295" s="1"/>
      <c r="AR295" s="1"/>
      <c r="AS295" s="1"/>
      <c r="AT295" s="1"/>
      <c r="AU295" s="1"/>
      <c r="AV295" s="1"/>
      <c r="AW295" s="1"/>
      <c r="AX295" s="1"/>
      <c r="AY295" s="1"/>
      <c r="AZ295" s="1"/>
      <c r="BA295" s="1"/>
      <c r="BB295" s="1"/>
      <c r="BC295" s="1"/>
      <c r="BD295" s="1"/>
      <c r="BE295" s="1"/>
      <c r="BF295" s="1"/>
      <c r="BG295" s="1"/>
      <c r="BH295" s="1"/>
      <c r="BI295" s="1"/>
      <c r="BJ295" s="1"/>
      <c r="BK295" s="1"/>
      <c r="BL295" s="1"/>
      <c r="BM295" s="1"/>
      <c r="BN295" s="1"/>
      <c r="BO295" s="1"/>
      <c r="BP295" s="1"/>
      <c r="BQ295" s="1"/>
      <c r="BR295" s="1"/>
      <c r="BS295" s="1"/>
      <c r="BT295" s="1"/>
      <c r="BU295" s="1"/>
      <c r="BV295" s="1"/>
      <c r="BW295" s="1"/>
      <c r="BX295" s="1"/>
      <c r="BY295" s="1"/>
      <c r="BZ295" s="1"/>
      <c r="CA295" s="1"/>
      <c r="CB295" s="1"/>
      <c r="CC295" s="1"/>
      <c r="CD295" s="1"/>
      <c r="CE295" s="1"/>
      <c r="CF295" s="1"/>
      <c r="CG295" s="1"/>
      <c r="CH295" s="1"/>
      <c r="CI295" s="1"/>
      <c r="CJ295" s="1"/>
      <c r="CK295" s="1"/>
      <c r="CL295" s="1"/>
      <c r="CM295" s="1"/>
      <c r="CN295" s="1"/>
      <c r="CO295" s="1"/>
      <c r="CP295" s="1"/>
      <c r="CQ295" s="1"/>
      <c r="CR295" s="1"/>
      <c r="CS295" s="1"/>
      <c r="CT295" s="1"/>
      <c r="CU295" s="1"/>
      <c r="CV295" s="1"/>
      <c r="CW295" s="1"/>
      <c r="CX295" s="1"/>
      <c r="CY295" s="1"/>
      <c r="CZ295" s="1"/>
      <c r="DA295" s="1"/>
      <c r="DB295" s="1"/>
      <c r="DC295" s="1"/>
      <c r="DD295" s="1"/>
      <c r="DE295" s="1"/>
      <c r="DF295" s="1"/>
      <c r="DG295" s="1"/>
      <c r="DH295" s="1"/>
      <c r="DI295" s="1"/>
      <c r="DJ295" s="1"/>
      <c r="DK295" s="1"/>
      <c r="DL295" s="1"/>
      <c r="DM295" s="1"/>
      <c r="DN295" s="1"/>
      <c r="DO295" s="1"/>
      <c r="DP295" s="1"/>
      <c r="DQ295" s="1"/>
      <c r="DR295" s="1"/>
      <c r="DS295" s="1"/>
      <c r="DT295" s="1"/>
      <c r="DU295" s="1"/>
      <c r="DV295" s="1"/>
      <c r="DW295" s="1"/>
      <c r="DX295" s="1"/>
      <c r="DY295" s="1"/>
      <c r="DZ295" s="1"/>
      <c r="EA295" s="1"/>
      <c r="EB295" s="1"/>
      <c r="EC295" s="1"/>
      <c r="ED295" s="1"/>
      <c r="EE295" s="1"/>
      <c r="EF295" s="1"/>
      <c r="EG295" s="1"/>
      <c r="EH295" s="1"/>
      <c r="EI295" s="1"/>
      <c r="EJ295" s="1"/>
      <c r="EK295" s="1"/>
      <c r="EL295" s="1"/>
      <c r="EM295" s="1"/>
      <c r="EN295" s="1"/>
      <c r="EO295" s="1"/>
      <c r="EP295" s="1"/>
      <c r="EQ295" s="1"/>
      <c r="ER295" s="1"/>
      <c r="ES295" s="1"/>
      <c r="ET295" s="1"/>
      <c r="WZB295" s="1"/>
      <c r="WZC295" s="1"/>
      <c r="WZD295" s="1"/>
      <c r="WZE295" s="1"/>
      <c r="WZF295" s="1"/>
      <c r="WZG295" s="1"/>
      <c r="WZH295" s="1"/>
      <c r="WZI295" s="1"/>
      <c r="WZJ295" s="1"/>
      <c r="WZK295" s="1"/>
      <c r="WZL295" s="1"/>
      <c r="WZM295" s="1"/>
      <c r="WZN295" s="1"/>
      <c r="WZO295" s="1"/>
      <c r="WZP295" s="1"/>
      <c r="WZQ295" s="1"/>
      <c r="WZR295" s="1"/>
      <c r="WZS295" s="1"/>
      <c r="WZT295" s="1"/>
      <c r="WZU295" s="1"/>
      <c r="WZV295" s="1"/>
      <c r="WZW295" s="1"/>
      <c r="WZX295" s="1"/>
      <c r="WZY295" s="1"/>
      <c r="WZZ295" s="1"/>
      <c r="XAA295" s="1"/>
      <c r="XAB295" s="1"/>
      <c r="XAC295" s="1"/>
      <c r="XAD295" s="1"/>
      <c r="XAE295" s="1"/>
      <c r="XAF295" s="1"/>
      <c r="XAG295" s="1"/>
      <c r="XAH295" s="1"/>
      <c r="XAI295" s="1"/>
      <c r="XAJ295" s="1"/>
      <c r="XAK295" s="1"/>
      <c r="XAL295" s="1"/>
      <c r="XAM295" s="1"/>
      <c r="XAN295" s="1"/>
      <c r="XAO295" s="1"/>
      <c r="XAP295" s="1"/>
      <c r="XAQ295" s="1"/>
      <c r="XAR295" s="1"/>
      <c r="XAS295" s="1"/>
      <c r="XAT295" s="1"/>
      <c r="XAU295" s="1"/>
      <c r="XAV295" s="1"/>
      <c r="XAW295" s="1"/>
      <c r="XAX295" s="1"/>
      <c r="XAY295" s="1"/>
      <c r="XAZ295" s="1"/>
      <c r="XBA295" s="1"/>
      <c r="XBB295" s="1"/>
      <c r="XBC295" s="1"/>
      <c r="XBD295" s="1"/>
      <c r="XBE295" s="1"/>
      <c r="XBF295" s="1"/>
      <c r="XBG295" s="1"/>
      <c r="XBH295" s="1"/>
      <c r="XBI295" s="1"/>
      <c r="XBJ295" s="1"/>
      <c r="XBK295" s="1"/>
      <c r="XBL295" s="1"/>
      <c r="XBM295" s="1"/>
      <c r="XBN295" s="1"/>
      <c r="XBO295" s="1"/>
      <c r="XBP295" s="1"/>
      <c r="XBQ295" s="1"/>
      <c r="XBR295" s="1"/>
      <c r="XBS295" s="1"/>
      <c r="XBT295" s="1"/>
      <c r="XBU295" s="1"/>
      <c r="XBV295" s="1"/>
      <c r="XBW295" s="1"/>
      <c r="XBX295" s="1"/>
      <c r="XBY295" s="1"/>
      <c r="XBZ295" s="1"/>
      <c r="XCA295" s="1"/>
      <c r="XCB295" s="1"/>
      <c r="XCC295" s="1"/>
      <c r="XCD295" s="1"/>
      <c r="XCE295" s="1"/>
      <c r="XCF295" s="1"/>
      <c r="XCG295" s="1"/>
      <c r="XCH295" s="1"/>
      <c r="XCI295" s="1"/>
      <c r="XCJ295" s="1"/>
      <c r="XCK295" s="1"/>
      <c r="XCL295" s="1"/>
      <c r="XCM295" s="1"/>
      <c r="XCN295" s="1"/>
      <c r="XCO295" s="1"/>
      <c r="XCP295" s="1"/>
      <c r="XCQ295" s="1"/>
      <c r="XCR295" s="1"/>
      <c r="XCS295" s="1"/>
      <c r="XCT295" s="1"/>
      <c r="XCU295" s="1"/>
      <c r="XCV295" s="1"/>
      <c r="XCW295" s="1"/>
      <c r="XCX295" s="1"/>
      <c r="XCY295" s="1"/>
      <c r="XCZ295" s="1"/>
      <c r="XDA295" s="1"/>
      <c r="XDB295" s="1"/>
      <c r="XDC295" s="1"/>
      <c r="XDD295" s="1"/>
      <c r="XDE295" s="1"/>
      <c r="XDF295" s="1"/>
      <c r="XDG295" s="1"/>
      <c r="XDH295" s="1"/>
      <c r="XDI295" s="1"/>
      <c r="XDJ295" s="1"/>
      <c r="XDK295" s="1"/>
      <c r="XDL295" s="1"/>
      <c r="XDM295" s="1"/>
      <c r="XDN295" s="1"/>
      <c r="XDO295" s="1"/>
      <c r="XDP295" s="1"/>
      <c r="XDQ295" s="1"/>
      <c r="XDR295" s="1"/>
      <c r="XDS295" s="1"/>
      <c r="XDT295" s="1"/>
      <c r="XDU295" s="1"/>
      <c r="XDV295" s="1"/>
      <c r="XDW295" s="1"/>
      <c r="XDX295" s="1"/>
      <c r="XDY295" s="1"/>
      <c r="XDZ295" s="1"/>
      <c r="XEA295" s="1"/>
      <c r="XEB295" s="1"/>
      <c r="XEC295" s="1"/>
      <c r="XED295" s="1"/>
      <c r="XEE295" s="1"/>
      <c r="XEF295" s="1"/>
      <c r="XEG295" s="1"/>
      <c r="XEH295" s="1"/>
      <c r="XEI295" s="1"/>
      <c r="XEJ295" s="1"/>
      <c r="XEK295" s="1"/>
      <c r="XEL295" s="1"/>
      <c r="XEM295" s="1"/>
      <c r="XEN295" s="1"/>
      <c r="XEO295" s="1"/>
      <c r="XEP295" s="1"/>
      <c r="XEQ295" s="1"/>
      <c r="XER295" s="1"/>
      <c r="XES295" s="1"/>
      <c r="XET295" s="1"/>
      <c r="XEU295" s="1"/>
      <c r="XEV295" s="1"/>
      <c r="XEW295" s="1"/>
      <c r="XEX295" s="1"/>
      <c r="XEY295" s="1"/>
      <c r="XEZ295" s="1"/>
      <c r="XFA295" s="1"/>
      <c r="XFB295" s="1"/>
      <c r="XFC295" s="1"/>
    </row>
    <row r="296" spans="1:150 16226:16383" s="2" customFormat="1" ht="20.25" customHeight="1" x14ac:dyDescent="0.25">
      <c r="A296" s="143">
        <f t="shared" si="27"/>
        <v>167</v>
      </c>
      <c r="B296" s="144"/>
      <c r="C296" s="62" t="s">
        <v>329</v>
      </c>
      <c r="D296" s="100">
        <v>233.04</v>
      </c>
      <c r="E296" s="93">
        <f t="shared" si="26"/>
        <v>2508.44256</v>
      </c>
      <c r="F296" s="87" t="s">
        <v>92</v>
      </c>
      <c r="G296" s="87" t="s">
        <v>92</v>
      </c>
      <c r="H296" s="103">
        <v>45856</v>
      </c>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c r="AM296" s="1"/>
      <c r="AN296" s="1"/>
      <c r="AO296" s="1"/>
      <c r="AP296" s="1"/>
      <c r="AQ296" s="1"/>
      <c r="AR296" s="1"/>
      <c r="AS296" s="1"/>
      <c r="AT296" s="1"/>
      <c r="AU296" s="1"/>
      <c r="AV296" s="1"/>
      <c r="AW296" s="1"/>
      <c r="AX296" s="1"/>
      <c r="AY296" s="1"/>
      <c r="AZ296" s="1"/>
      <c r="BA296" s="1"/>
      <c r="BB296" s="1"/>
      <c r="BC296" s="1"/>
      <c r="BD296" s="1"/>
      <c r="BE296" s="1"/>
      <c r="BF296" s="1"/>
      <c r="BG296" s="1"/>
      <c r="BH296" s="1"/>
      <c r="BI296" s="1"/>
      <c r="BJ296" s="1"/>
      <c r="BK296" s="1"/>
      <c r="BL296" s="1"/>
      <c r="BM296" s="1"/>
      <c r="BN296" s="1"/>
      <c r="BO296" s="1"/>
      <c r="BP296" s="1"/>
      <c r="BQ296" s="1"/>
      <c r="BR296" s="1"/>
      <c r="BS296" s="1"/>
      <c r="BT296" s="1"/>
      <c r="BU296" s="1"/>
      <c r="BV296" s="1"/>
      <c r="BW296" s="1"/>
      <c r="BX296" s="1"/>
      <c r="BY296" s="1"/>
      <c r="BZ296" s="1"/>
      <c r="CA296" s="1"/>
      <c r="CB296" s="1"/>
      <c r="CC296" s="1"/>
      <c r="CD296" s="1"/>
      <c r="CE296" s="1"/>
      <c r="CF296" s="1"/>
      <c r="CG296" s="1"/>
      <c r="CH296" s="1"/>
      <c r="CI296" s="1"/>
      <c r="CJ296" s="1"/>
      <c r="CK296" s="1"/>
      <c r="CL296" s="1"/>
      <c r="CM296" s="1"/>
      <c r="CN296" s="1"/>
      <c r="CO296" s="1"/>
      <c r="CP296" s="1"/>
      <c r="CQ296" s="1"/>
      <c r="CR296" s="1"/>
      <c r="CS296" s="1"/>
      <c r="CT296" s="1"/>
      <c r="CU296" s="1"/>
      <c r="CV296" s="1"/>
      <c r="CW296" s="1"/>
      <c r="CX296" s="1"/>
      <c r="CY296" s="1"/>
      <c r="CZ296" s="1"/>
      <c r="DA296" s="1"/>
      <c r="DB296" s="1"/>
      <c r="DC296" s="1"/>
      <c r="DD296" s="1"/>
      <c r="DE296" s="1"/>
      <c r="DF296" s="1"/>
      <c r="DG296" s="1"/>
      <c r="DH296" s="1"/>
      <c r="DI296" s="1"/>
      <c r="DJ296" s="1"/>
      <c r="DK296" s="1"/>
      <c r="DL296" s="1"/>
      <c r="DM296" s="1"/>
      <c r="DN296" s="1"/>
      <c r="DO296" s="1"/>
      <c r="DP296" s="1"/>
      <c r="DQ296" s="1"/>
      <c r="DR296" s="1"/>
      <c r="DS296" s="1"/>
      <c r="DT296" s="1"/>
      <c r="DU296" s="1"/>
      <c r="DV296" s="1"/>
      <c r="DW296" s="1"/>
      <c r="DX296" s="1"/>
      <c r="DY296" s="1"/>
      <c r="DZ296" s="1"/>
      <c r="EA296" s="1"/>
      <c r="EB296" s="1"/>
      <c r="EC296" s="1"/>
      <c r="ED296" s="1"/>
      <c r="EE296" s="1"/>
      <c r="EF296" s="1"/>
      <c r="EG296" s="1"/>
      <c r="EH296" s="1"/>
      <c r="EI296" s="1"/>
      <c r="EJ296" s="1"/>
      <c r="EK296" s="1"/>
      <c r="EL296" s="1"/>
      <c r="EM296" s="1"/>
      <c r="EN296" s="1"/>
      <c r="EO296" s="1"/>
      <c r="EP296" s="1"/>
      <c r="EQ296" s="1"/>
      <c r="ER296" s="1"/>
      <c r="ES296" s="1"/>
      <c r="ET296" s="1"/>
      <c r="WZB296" s="1"/>
      <c r="WZC296" s="1"/>
      <c r="WZD296" s="1"/>
      <c r="WZE296" s="1"/>
      <c r="WZF296" s="1"/>
      <c r="WZG296" s="1"/>
      <c r="WZH296" s="1"/>
      <c r="WZI296" s="1"/>
      <c r="WZJ296" s="1"/>
      <c r="WZK296" s="1"/>
      <c r="WZL296" s="1"/>
      <c r="WZM296" s="1"/>
      <c r="WZN296" s="1"/>
      <c r="WZO296" s="1"/>
      <c r="WZP296" s="1"/>
      <c r="WZQ296" s="1"/>
      <c r="WZR296" s="1"/>
      <c r="WZS296" s="1"/>
      <c r="WZT296" s="1"/>
      <c r="WZU296" s="1"/>
      <c r="WZV296" s="1"/>
      <c r="WZW296" s="1"/>
      <c r="WZX296" s="1"/>
      <c r="WZY296" s="1"/>
      <c r="WZZ296" s="1"/>
      <c r="XAA296" s="1"/>
      <c r="XAB296" s="1"/>
      <c r="XAC296" s="1"/>
      <c r="XAD296" s="1"/>
      <c r="XAE296" s="1"/>
      <c r="XAF296" s="1"/>
      <c r="XAG296" s="1"/>
      <c r="XAH296" s="1"/>
      <c r="XAI296" s="1"/>
      <c r="XAJ296" s="1"/>
      <c r="XAK296" s="1"/>
      <c r="XAL296" s="1"/>
      <c r="XAM296" s="1"/>
      <c r="XAN296" s="1"/>
      <c r="XAO296" s="1"/>
      <c r="XAP296" s="1"/>
      <c r="XAQ296" s="1"/>
      <c r="XAR296" s="1"/>
      <c r="XAS296" s="1"/>
      <c r="XAT296" s="1"/>
      <c r="XAU296" s="1"/>
      <c r="XAV296" s="1"/>
      <c r="XAW296" s="1"/>
      <c r="XAX296" s="1"/>
      <c r="XAY296" s="1"/>
      <c r="XAZ296" s="1"/>
      <c r="XBA296" s="1"/>
      <c r="XBB296" s="1"/>
      <c r="XBC296" s="1"/>
      <c r="XBD296" s="1"/>
      <c r="XBE296" s="1"/>
      <c r="XBF296" s="1"/>
      <c r="XBG296" s="1"/>
      <c r="XBH296" s="1"/>
      <c r="XBI296" s="1"/>
      <c r="XBJ296" s="1"/>
      <c r="XBK296" s="1"/>
      <c r="XBL296" s="1"/>
      <c r="XBM296" s="1"/>
      <c r="XBN296" s="1"/>
      <c r="XBO296" s="1"/>
      <c r="XBP296" s="1"/>
      <c r="XBQ296" s="1"/>
      <c r="XBR296" s="1"/>
      <c r="XBS296" s="1"/>
      <c r="XBT296" s="1"/>
      <c r="XBU296" s="1"/>
      <c r="XBV296" s="1"/>
      <c r="XBW296" s="1"/>
      <c r="XBX296" s="1"/>
      <c r="XBY296" s="1"/>
      <c r="XBZ296" s="1"/>
      <c r="XCA296" s="1"/>
      <c r="XCB296" s="1"/>
      <c r="XCC296" s="1"/>
      <c r="XCD296" s="1"/>
      <c r="XCE296" s="1"/>
      <c r="XCF296" s="1"/>
      <c r="XCG296" s="1"/>
      <c r="XCH296" s="1"/>
      <c r="XCI296" s="1"/>
      <c r="XCJ296" s="1"/>
      <c r="XCK296" s="1"/>
      <c r="XCL296" s="1"/>
      <c r="XCM296" s="1"/>
      <c r="XCN296" s="1"/>
      <c r="XCO296" s="1"/>
      <c r="XCP296" s="1"/>
      <c r="XCQ296" s="1"/>
      <c r="XCR296" s="1"/>
      <c r="XCS296" s="1"/>
      <c r="XCT296" s="1"/>
      <c r="XCU296" s="1"/>
      <c r="XCV296" s="1"/>
      <c r="XCW296" s="1"/>
      <c r="XCX296" s="1"/>
      <c r="XCY296" s="1"/>
      <c r="XCZ296" s="1"/>
      <c r="XDA296" s="1"/>
      <c r="XDB296" s="1"/>
      <c r="XDC296" s="1"/>
      <c r="XDD296" s="1"/>
      <c r="XDE296" s="1"/>
      <c r="XDF296" s="1"/>
      <c r="XDG296" s="1"/>
      <c r="XDH296" s="1"/>
      <c r="XDI296" s="1"/>
      <c r="XDJ296" s="1"/>
      <c r="XDK296" s="1"/>
      <c r="XDL296" s="1"/>
      <c r="XDM296" s="1"/>
      <c r="XDN296" s="1"/>
      <c r="XDO296" s="1"/>
      <c r="XDP296" s="1"/>
      <c r="XDQ296" s="1"/>
      <c r="XDR296" s="1"/>
      <c r="XDS296" s="1"/>
      <c r="XDT296" s="1"/>
      <c r="XDU296" s="1"/>
      <c r="XDV296" s="1"/>
      <c r="XDW296" s="1"/>
      <c r="XDX296" s="1"/>
      <c r="XDY296" s="1"/>
      <c r="XDZ296" s="1"/>
      <c r="XEA296" s="1"/>
      <c r="XEB296" s="1"/>
      <c r="XEC296" s="1"/>
      <c r="XED296" s="1"/>
      <c r="XEE296" s="1"/>
      <c r="XEF296" s="1"/>
      <c r="XEG296" s="1"/>
      <c r="XEH296" s="1"/>
      <c r="XEI296" s="1"/>
      <c r="XEJ296" s="1"/>
      <c r="XEK296" s="1"/>
      <c r="XEL296" s="1"/>
      <c r="XEM296" s="1"/>
      <c r="XEN296" s="1"/>
      <c r="XEO296" s="1"/>
      <c r="XEP296" s="1"/>
      <c r="XEQ296" s="1"/>
      <c r="XER296" s="1"/>
      <c r="XES296" s="1"/>
      <c r="XET296" s="1"/>
      <c r="XEU296" s="1"/>
      <c r="XEV296" s="1"/>
      <c r="XEW296" s="1"/>
      <c r="XEX296" s="1"/>
      <c r="XEY296" s="1"/>
      <c r="XEZ296" s="1"/>
      <c r="XFA296" s="1"/>
      <c r="XFB296" s="1"/>
      <c r="XFC296" s="1"/>
    </row>
    <row r="297" spans="1:150 16226:16383" s="2" customFormat="1" ht="20.25" customHeight="1" x14ac:dyDescent="0.25">
      <c r="A297" s="143">
        <f t="shared" si="27"/>
        <v>168</v>
      </c>
      <c r="B297" s="144"/>
      <c r="C297" s="62" t="s">
        <v>329</v>
      </c>
      <c r="D297" s="100">
        <v>393.01</v>
      </c>
      <c r="E297" s="93">
        <f t="shared" si="26"/>
        <v>4230.3596399999997</v>
      </c>
      <c r="F297" s="87" t="s">
        <v>92</v>
      </c>
      <c r="G297" s="87" t="s">
        <v>92</v>
      </c>
      <c r="H297" s="95" t="s">
        <v>92</v>
      </c>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
      <c r="AI297" s="1"/>
      <c r="AJ297" s="1"/>
      <c r="AK297" s="1"/>
      <c r="AL297" s="1"/>
      <c r="AM297" s="1"/>
      <c r="AN297" s="1"/>
      <c r="AO297" s="1"/>
      <c r="AP297" s="1"/>
      <c r="AQ297" s="1"/>
      <c r="AR297" s="1"/>
      <c r="AS297" s="1"/>
      <c r="AT297" s="1"/>
      <c r="AU297" s="1"/>
      <c r="AV297" s="1"/>
      <c r="AW297" s="1"/>
      <c r="AX297" s="1"/>
      <c r="AY297" s="1"/>
      <c r="AZ297" s="1"/>
      <c r="BA297" s="1"/>
      <c r="BB297" s="1"/>
      <c r="BC297" s="1"/>
      <c r="BD297" s="1"/>
      <c r="BE297" s="1"/>
      <c r="BF297" s="1"/>
      <c r="BG297" s="1"/>
      <c r="BH297" s="1"/>
      <c r="BI297" s="1"/>
      <c r="BJ297" s="1"/>
      <c r="BK297" s="1"/>
      <c r="BL297" s="1"/>
      <c r="BM297" s="1"/>
      <c r="BN297" s="1"/>
      <c r="BO297" s="1"/>
      <c r="BP297" s="1"/>
      <c r="BQ297" s="1"/>
      <c r="BR297" s="1"/>
      <c r="BS297" s="1"/>
      <c r="BT297" s="1"/>
      <c r="BU297" s="1"/>
      <c r="BV297" s="1"/>
      <c r="BW297" s="1"/>
      <c r="BX297" s="1"/>
      <c r="BY297" s="1"/>
      <c r="BZ297" s="1"/>
      <c r="CA297" s="1"/>
      <c r="CB297" s="1"/>
      <c r="CC297" s="1"/>
      <c r="CD297" s="1"/>
      <c r="CE297" s="1"/>
      <c r="CF297" s="1"/>
      <c r="CG297" s="1"/>
      <c r="CH297" s="1"/>
      <c r="CI297" s="1"/>
      <c r="CJ297" s="1"/>
      <c r="CK297" s="1"/>
      <c r="CL297" s="1"/>
      <c r="CM297" s="1"/>
      <c r="CN297" s="1"/>
      <c r="CO297" s="1"/>
      <c r="CP297" s="1"/>
      <c r="CQ297" s="1"/>
      <c r="CR297" s="1"/>
      <c r="CS297" s="1"/>
      <c r="CT297" s="1"/>
      <c r="CU297" s="1"/>
      <c r="CV297" s="1"/>
      <c r="CW297" s="1"/>
      <c r="CX297" s="1"/>
      <c r="CY297" s="1"/>
      <c r="CZ297" s="1"/>
      <c r="DA297" s="1"/>
      <c r="DB297" s="1"/>
      <c r="DC297" s="1"/>
      <c r="DD297" s="1"/>
      <c r="DE297" s="1"/>
      <c r="DF297" s="1"/>
      <c r="DG297" s="1"/>
      <c r="DH297" s="1"/>
      <c r="DI297" s="1"/>
      <c r="DJ297" s="1"/>
      <c r="DK297" s="1"/>
      <c r="DL297" s="1"/>
      <c r="DM297" s="1"/>
      <c r="DN297" s="1"/>
      <c r="DO297" s="1"/>
      <c r="DP297" s="1"/>
      <c r="DQ297" s="1"/>
      <c r="DR297" s="1"/>
      <c r="DS297" s="1"/>
      <c r="DT297" s="1"/>
      <c r="DU297" s="1"/>
      <c r="DV297" s="1"/>
      <c r="DW297" s="1"/>
      <c r="DX297" s="1"/>
      <c r="DY297" s="1"/>
      <c r="DZ297" s="1"/>
      <c r="EA297" s="1"/>
      <c r="EB297" s="1"/>
      <c r="EC297" s="1"/>
      <c r="ED297" s="1"/>
      <c r="EE297" s="1"/>
      <c r="EF297" s="1"/>
      <c r="EG297" s="1"/>
      <c r="EH297" s="1"/>
      <c r="EI297" s="1"/>
      <c r="EJ297" s="1"/>
      <c r="EK297" s="1"/>
      <c r="EL297" s="1"/>
      <c r="EM297" s="1"/>
      <c r="EN297" s="1"/>
      <c r="EO297" s="1"/>
      <c r="EP297" s="1"/>
      <c r="EQ297" s="1"/>
      <c r="ER297" s="1"/>
      <c r="ES297" s="1"/>
      <c r="ET297" s="1"/>
      <c r="WZB297" s="1"/>
      <c r="WZC297" s="1"/>
      <c r="WZD297" s="1"/>
      <c r="WZE297" s="1"/>
      <c r="WZF297" s="1"/>
      <c r="WZG297" s="1"/>
      <c r="WZH297" s="1"/>
      <c r="WZI297" s="1"/>
      <c r="WZJ297" s="1"/>
      <c r="WZK297" s="1"/>
      <c r="WZL297" s="1"/>
      <c r="WZM297" s="1"/>
      <c r="WZN297" s="1"/>
      <c r="WZO297" s="1"/>
      <c r="WZP297" s="1"/>
      <c r="WZQ297" s="1"/>
      <c r="WZR297" s="1"/>
      <c r="WZS297" s="1"/>
      <c r="WZT297" s="1"/>
      <c r="WZU297" s="1"/>
      <c r="WZV297" s="1"/>
      <c r="WZW297" s="1"/>
      <c r="WZX297" s="1"/>
      <c r="WZY297" s="1"/>
      <c r="WZZ297" s="1"/>
      <c r="XAA297" s="1"/>
      <c r="XAB297" s="1"/>
      <c r="XAC297" s="1"/>
      <c r="XAD297" s="1"/>
      <c r="XAE297" s="1"/>
      <c r="XAF297" s="1"/>
      <c r="XAG297" s="1"/>
      <c r="XAH297" s="1"/>
      <c r="XAI297" s="1"/>
      <c r="XAJ297" s="1"/>
      <c r="XAK297" s="1"/>
      <c r="XAL297" s="1"/>
      <c r="XAM297" s="1"/>
      <c r="XAN297" s="1"/>
      <c r="XAO297" s="1"/>
      <c r="XAP297" s="1"/>
      <c r="XAQ297" s="1"/>
      <c r="XAR297" s="1"/>
      <c r="XAS297" s="1"/>
      <c r="XAT297" s="1"/>
      <c r="XAU297" s="1"/>
      <c r="XAV297" s="1"/>
      <c r="XAW297" s="1"/>
      <c r="XAX297" s="1"/>
      <c r="XAY297" s="1"/>
      <c r="XAZ297" s="1"/>
      <c r="XBA297" s="1"/>
      <c r="XBB297" s="1"/>
      <c r="XBC297" s="1"/>
      <c r="XBD297" s="1"/>
      <c r="XBE297" s="1"/>
      <c r="XBF297" s="1"/>
      <c r="XBG297" s="1"/>
      <c r="XBH297" s="1"/>
      <c r="XBI297" s="1"/>
      <c r="XBJ297" s="1"/>
      <c r="XBK297" s="1"/>
      <c r="XBL297" s="1"/>
      <c r="XBM297" s="1"/>
      <c r="XBN297" s="1"/>
      <c r="XBO297" s="1"/>
      <c r="XBP297" s="1"/>
      <c r="XBQ297" s="1"/>
      <c r="XBR297" s="1"/>
      <c r="XBS297" s="1"/>
      <c r="XBT297" s="1"/>
      <c r="XBU297" s="1"/>
      <c r="XBV297" s="1"/>
      <c r="XBW297" s="1"/>
      <c r="XBX297" s="1"/>
      <c r="XBY297" s="1"/>
      <c r="XBZ297" s="1"/>
      <c r="XCA297" s="1"/>
      <c r="XCB297" s="1"/>
      <c r="XCC297" s="1"/>
      <c r="XCD297" s="1"/>
      <c r="XCE297" s="1"/>
      <c r="XCF297" s="1"/>
      <c r="XCG297" s="1"/>
      <c r="XCH297" s="1"/>
      <c r="XCI297" s="1"/>
      <c r="XCJ297" s="1"/>
      <c r="XCK297" s="1"/>
      <c r="XCL297" s="1"/>
      <c r="XCM297" s="1"/>
      <c r="XCN297" s="1"/>
      <c r="XCO297" s="1"/>
      <c r="XCP297" s="1"/>
      <c r="XCQ297" s="1"/>
      <c r="XCR297" s="1"/>
      <c r="XCS297" s="1"/>
      <c r="XCT297" s="1"/>
      <c r="XCU297" s="1"/>
      <c r="XCV297" s="1"/>
      <c r="XCW297" s="1"/>
      <c r="XCX297" s="1"/>
      <c r="XCY297" s="1"/>
      <c r="XCZ297" s="1"/>
      <c r="XDA297" s="1"/>
      <c r="XDB297" s="1"/>
      <c r="XDC297" s="1"/>
      <c r="XDD297" s="1"/>
      <c r="XDE297" s="1"/>
      <c r="XDF297" s="1"/>
      <c r="XDG297" s="1"/>
      <c r="XDH297" s="1"/>
      <c r="XDI297" s="1"/>
      <c r="XDJ297" s="1"/>
      <c r="XDK297" s="1"/>
      <c r="XDL297" s="1"/>
      <c r="XDM297" s="1"/>
      <c r="XDN297" s="1"/>
      <c r="XDO297" s="1"/>
      <c r="XDP297" s="1"/>
      <c r="XDQ297" s="1"/>
      <c r="XDR297" s="1"/>
      <c r="XDS297" s="1"/>
      <c r="XDT297" s="1"/>
      <c r="XDU297" s="1"/>
      <c r="XDV297" s="1"/>
      <c r="XDW297" s="1"/>
      <c r="XDX297" s="1"/>
      <c r="XDY297" s="1"/>
      <c r="XDZ297" s="1"/>
      <c r="XEA297" s="1"/>
      <c r="XEB297" s="1"/>
      <c r="XEC297" s="1"/>
      <c r="XED297" s="1"/>
      <c r="XEE297" s="1"/>
      <c r="XEF297" s="1"/>
      <c r="XEG297" s="1"/>
      <c r="XEH297" s="1"/>
      <c r="XEI297" s="1"/>
      <c r="XEJ297" s="1"/>
      <c r="XEK297" s="1"/>
      <c r="XEL297" s="1"/>
      <c r="XEM297" s="1"/>
      <c r="XEN297" s="1"/>
      <c r="XEO297" s="1"/>
      <c r="XEP297" s="1"/>
      <c r="XEQ297" s="1"/>
      <c r="XER297" s="1"/>
      <c r="XES297" s="1"/>
      <c r="XET297" s="1"/>
      <c r="XEU297" s="1"/>
      <c r="XEV297" s="1"/>
      <c r="XEW297" s="1"/>
      <c r="XEX297" s="1"/>
      <c r="XEY297" s="1"/>
      <c r="XEZ297" s="1"/>
      <c r="XFA297" s="1"/>
      <c r="XFB297" s="1"/>
      <c r="XFC297" s="1"/>
    </row>
    <row r="298" spans="1:150 16226:16383" s="2" customFormat="1" ht="20.25" customHeight="1" x14ac:dyDescent="0.25">
      <c r="A298" s="143">
        <f t="shared" si="27"/>
        <v>169</v>
      </c>
      <c r="B298" s="144"/>
      <c r="C298" s="62" t="s">
        <v>329</v>
      </c>
      <c r="D298" s="100">
        <v>373.88</v>
      </c>
      <c r="E298" s="93">
        <f t="shared" si="26"/>
        <v>4024.4443199999996</v>
      </c>
      <c r="F298" s="87" t="s">
        <v>92</v>
      </c>
      <c r="G298" s="87" t="s">
        <v>92</v>
      </c>
      <c r="H298" s="87" t="s">
        <v>92</v>
      </c>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
      <c r="AI298" s="1"/>
      <c r="AJ298" s="1"/>
      <c r="AK298" s="1"/>
      <c r="AL298" s="1"/>
      <c r="AM298" s="1"/>
      <c r="AN298" s="1"/>
      <c r="AO298" s="1"/>
      <c r="AP298" s="1"/>
      <c r="AQ298" s="1"/>
      <c r="AR298" s="1"/>
      <c r="AS298" s="1"/>
      <c r="AT298" s="1"/>
      <c r="AU298" s="1"/>
      <c r="AV298" s="1"/>
      <c r="AW298" s="1"/>
      <c r="AX298" s="1"/>
      <c r="AY298" s="1"/>
      <c r="AZ298" s="1"/>
      <c r="BA298" s="1"/>
      <c r="BB298" s="1"/>
      <c r="BC298" s="1"/>
      <c r="BD298" s="1"/>
      <c r="BE298" s="1"/>
      <c r="BF298" s="1"/>
      <c r="BG298" s="1"/>
      <c r="BH298" s="1"/>
      <c r="BI298" s="1"/>
      <c r="BJ298" s="1"/>
      <c r="BK298" s="1"/>
      <c r="BL298" s="1"/>
      <c r="BM298" s="1"/>
      <c r="BN298" s="1"/>
      <c r="BO298" s="1"/>
      <c r="BP298" s="1"/>
      <c r="BQ298" s="1"/>
      <c r="BR298" s="1"/>
      <c r="BS298" s="1"/>
      <c r="BT298" s="1"/>
      <c r="BU298" s="1"/>
      <c r="BV298" s="1"/>
      <c r="BW298" s="1"/>
      <c r="BX298" s="1"/>
      <c r="BY298" s="1"/>
      <c r="BZ298" s="1"/>
      <c r="CA298" s="1"/>
      <c r="CB298" s="1"/>
      <c r="CC298" s="1"/>
      <c r="CD298" s="1"/>
      <c r="CE298" s="1"/>
      <c r="CF298" s="1"/>
      <c r="CG298" s="1"/>
      <c r="CH298" s="1"/>
      <c r="CI298" s="1"/>
      <c r="CJ298" s="1"/>
      <c r="CK298" s="1"/>
      <c r="CL298" s="1"/>
      <c r="CM298" s="1"/>
      <c r="CN298" s="1"/>
      <c r="CO298" s="1"/>
      <c r="CP298" s="1"/>
      <c r="CQ298" s="1"/>
      <c r="CR298" s="1"/>
      <c r="CS298" s="1"/>
      <c r="CT298" s="1"/>
      <c r="CU298" s="1"/>
      <c r="CV298" s="1"/>
      <c r="CW298" s="1"/>
      <c r="CX298" s="1"/>
      <c r="CY298" s="1"/>
      <c r="CZ298" s="1"/>
      <c r="DA298" s="1"/>
      <c r="DB298" s="1"/>
      <c r="DC298" s="1"/>
      <c r="DD298" s="1"/>
      <c r="DE298" s="1"/>
      <c r="DF298" s="1"/>
      <c r="DG298" s="1"/>
      <c r="DH298" s="1"/>
      <c r="DI298" s="1"/>
      <c r="DJ298" s="1"/>
      <c r="DK298" s="1"/>
      <c r="DL298" s="1"/>
      <c r="DM298" s="1"/>
      <c r="DN298" s="1"/>
      <c r="DO298" s="1"/>
      <c r="DP298" s="1"/>
      <c r="DQ298" s="1"/>
      <c r="DR298" s="1"/>
      <c r="DS298" s="1"/>
      <c r="DT298" s="1"/>
      <c r="DU298" s="1"/>
      <c r="DV298" s="1"/>
      <c r="DW298" s="1"/>
      <c r="DX298" s="1"/>
      <c r="DY298" s="1"/>
      <c r="DZ298" s="1"/>
      <c r="EA298" s="1"/>
      <c r="EB298" s="1"/>
      <c r="EC298" s="1"/>
      <c r="ED298" s="1"/>
      <c r="EE298" s="1"/>
      <c r="EF298" s="1"/>
      <c r="EG298" s="1"/>
      <c r="EH298" s="1"/>
      <c r="EI298" s="1"/>
      <c r="EJ298" s="1"/>
      <c r="EK298" s="1"/>
      <c r="EL298" s="1"/>
      <c r="EM298" s="1"/>
      <c r="EN298" s="1"/>
      <c r="EO298" s="1"/>
      <c r="EP298" s="1"/>
      <c r="EQ298" s="1"/>
      <c r="ER298" s="1"/>
      <c r="ES298" s="1"/>
      <c r="ET298" s="1"/>
      <c r="WZB298" s="1"/>
      <c r="WZC298" s="1"/>
      <c r="WZD298" s="1"/>
      <c r="WZE298" s="1"/>
      <c r="WZF298" s="1"/>
      <c r="WZG298" s="1"/>
      <c r="WZH298" s="1"/>
      <c r="WZI298" s="1"/>
      <c r="WZJ298" s="1"/>
      <c r="WZK298" s="1"/>
      <c r="WZL298" s="1"/>
      <c r="WZM298" s="1"/>
      <c r="WZN298" s="1"/>
      <c r="WZO298" s="1"/>
      <c r="WZP298" s="1"/>
      <c r="WZQ298" s="1"/>
      <c r="WZR298" s="1"/>
      <c r="WZS298" s="1"/>
      <c r="WZT298" s="1"/>
      <c r="WZU298" s="1"/>
      <c r="WZV298" s="1"/>
      <c r="WZW298" s="1"/>
      <c r="WZX298" s="1"/>
      <c r="WZY298" s="1"/>
      <c r="WZZ298" s="1"/>
      <c r="XAA298" s="1"/>
      <c r="XAB298" s="1"/>
      <c r="XAC298" s="1"/>
      <c r="XAD298" s="1"/>
      <c r="XAE298" s="1"/>
      <c r="XAF298" s="1"/>
      <c r="XAG298" s="1"/>
      <c r="XAH298" s="1"/>
      <c r="XAI298" s="1"/>
      <c r="XAJ298" s="1"/>
      <c r="XAK298" s="1"/>
      <c r="XAL298" s="1"/>
      <c r="XAM298" s="1"/>
      <c r="XAN298" s="1"/>
      <c r="XAO298" s="1"/>
      <c r="XAP298" s="1"/>
      <c r="XAQ298" s="1"/>
      <c r="XAR298" s="1"/>
      <c r="XAS298" s="1"/>
      <c r="XAT298" s="1"/>
      <c r="XAU298" s="1"/>
      <c r="XAV298" s="1"/>
      <c r="XAW298" s="1"/>
      <c r="XAX298" s="1"/>
      <c r="XAY298" s="1"/>
      <c r="XAZ298" s="1"/>
      <c r="XBA298" s="1"/>
      <c r="XBB298" s="1"/>
      <c r="XBC298" s="1"/>
      <c r="XBD298" s="1"/>
      <c r="XBE298" s="1"/>
      <c r="XBF298" s="1"/>
      <c r="XBG298" s="1"/>
      <c r="XBH298" s="1"/>
      <c r="XBI298" s="1"/>
      <c r="XBJ298" s="1"/>
      <c r="XBK298" s="1"/>
      <c r="XBL298" s="1"/>
      <c r="XBM298" s="1"/>
      <c r="XBN298" s="1"/>
      <c r="XBO298" s="1"/>
      <c r="XBP298" s="1"/>
      <c r="XBQ298" s="1"/>
      <c r="XBR298" s="1"/>
      <c r="XBS298" s="1"/>
      <c r="XBT298" s="1"/>
      <c r="XBU298" s="1"/>
      <c r="XBV298" s="1"/>
      <c r="XBW298" s="1"/>
      <c r="XBX298" s="1"/>
      <c r="XBY298" s="1"/>
      <c r="XBZ298" s="1"/>
      <c r="XCA298" s="1"/>
      <c r="XCB298" s="1"/>
      <c r="XCC298" s="1"/>
      <c r="XCD298" s="1"/>
      <c r="XCE298" s="1"/>
      <c r="XCF298" s="1"/>
      <c r="XCG298" s="1"/>
      <c r="XCH298" s="1"/>
      <c r="XCI298" s="1"/>
      <c r="XCJ298" s="1"/>
      <c r="XCK298" s="1"/>
      <c r="XCL298" s="1"/>
      <c r="XCM298" s="1"/>
      <c r="XCN298" s="1"/>
      <c r="XCO298" s="1"/>
      <c r="XCP298" s="1"/>
      <c r="XCQ298" s="1"/>
      <c r="XCR298" s="1"/>
      <c r="XCS298" s="1"/>
      <c r="XCT298" s="1"/>
      <c r="XCU298" s="1"/>
      <c r="XCV298" s="1"/>
      <c r="XCW298" s="1"/>
      <c r="XCX298" s="1"/>
      <c r="XCY298" s="1"/>
      <c r="XCZ298" s="1"/>
      <c r="XDA298" s="1"/>
      <c r="XDB298" s="1"/>
      <c r="XDC298" s="1"/>
      <c r="XDD298" s="1"/>
      <c r="XDE298" s="1"/>
      <c r="XDF298" s="1"/>
      <c r="XDG298" s="1"/>
      <c r="XDH298" s="1"/>
      <c r="XDI298" s="1"/>
      <c r="XDJ298" s="1"/>
      <c r="XDK298" s="1"/>
      <c r="XDL298" s="1"/>
      <c r="XDM298" s="1"/>
      <c r="XDN298" s="1"/>
      <c r="XDO298" s="1"/>
      <c r="XDP298" s="1"/>
      <c r="XDQ298" s="1"/>
      <c r="XDR298" s="1"/>
      <c r="XDS298" s="1"/>
      <c r="XDT298" s="1"/>
      <c r="XDU298" s="1"/>
      <c r="XDV298" s="1"/>
      <c r="XDW298" s="1"/>
      <c r="XDX298" s="1"/>
      <c r="XDY298" s="1"/>
      <c r="XDZ298" s="1"/>
      <c r="XEA298" s="1"/>
      <c r="XEB298" s="1"/>
      <c r="XEC298" s="1"/>
      <c r="XED298" s="1"/>
      <c r="XEE298" s="1"/>
      <c r="XEF298" s="1"/>
      <c r="XEG298" s="1"/>
      <c r="XEH298" s="1"/>
      <c r="XEI298" s="1"/>
      <c r="XEJ298" s="1"/>
      <c r="XEK298" s="1"/>
      <c r="XEL298" s="1"/>
      <c r="XEM298" s="1"/>
      <c r="XEN298" s="1"/>
      <c r="XEO298" s="1"/>
      <c r="XEP298" s="1"/>
      <c r="XEQ298" s="1"/>
      <c r="XER298" s="1"/>
      <c r="XES298" s="1"/>
      <c r="XET298" s="1"/>
      <c r="XEU298" s="1"/>
      <c r="XEV298" s="1"/>
      <c r="XEW298" s="1"/>
      <c r="XEX298" s="1"/>
      <c r="XEY298" s="1"/>
      <c r="XEZ298" s="1"/>
      <c r="XFA298" s="1"/>
      <c r="XFB298" s="1"/>
      <c r="XFC298" s="1"/>
    </row>
    <row r="299" spans="1:150 16226:16383" s="2" customFormat="1" ht="20.25" customHeight="1" x14ac:dyDescent="0.25">
      <c r="A299" s="143">
        <f t="shared" si="27"/>
        <v>170</v>
      </c>
      <c r="B299" s="144"/>
      <c r="C299" s="62" t="s">
        <v>329</v>
      </c>
      <c r="D299" s="100">
        <v>400.47</v>
      </c>
      <c r="E299" s="93">
        <f t="shared" si="26"/>
        <v>4310.6590800000004</v>
      </c>
      <c r="F299" s="87" t="s">
        <v>92</v>
      </c>
      <c r="G299" s="87" t="s">
        <v>92</v>
      </c>
      <c r="H299" s="87" t="s">
        <v>92</v>
      </c>
      <c r="I299" s="1"/>
      <c r="J299" s="1"/>
      <c r="K299" s="1"/>
      <c r="L299" s="1"/>
      <c r="M299" s="1"/>
      <c r="N299" s="1"/>
      <c r="O299" s="1"/>
      <c r="P299" s="1"/>
      <c r="Q299" s="1"/>
      <c r="R299" s="1"/>
      <c r="S299" s="1"/>
      <c r="T299" s="21" t="e">
        <f t="shared" ref="T299:T306" ca="1" si="56">U299&amp;""&amp;",..,"&amp;""&amp;V299</f>
        <v>#REF!</v>
      </c>
      <c r="U299"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299"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299" s="1"/>
      <c r="X299" s="1"/>
      <c r="Y299" s="1"/>
      <c r="Z299" s="1"/>
      <c r="AA299" s="1"/>
      <c r="AB299" s="1"/>
      <c r="AC299" s="1"/>
      <c r="AD299" s="1"/>
      <c r="AE299" s="1"/>
      <c r="AF299" s="1"/>
      <c r="AG299" s="1"/>
      <c r="AH299" s="1"/>
      <c r="AI299" s="1"/>
      <c r="AJ299" s="1"/>
      <c r="AK299" s="1"/>
      <c r="AL299" s="1"/>
      <c r="AM299" s="1"/>
      <c r="AN299" s="1"/>
      <c r="AO299" s="1"/>
      <c r="AP299" s="1"/>
      <c r="AQ299" s="1"/>
      <c r="AR299" s="1"/>
      <c r="AS299" s="1"/>
      <c r="AT299" s="1"/>
      <c r="AU299" s="1"/>
      <c r="AV299" s="1"/>
      <c r="AW299" s="1"/>
      <c r="AX299" s="1"/>
      <c r="AY299" s="1"/>
      <c r="AZ299" s="1"/>
      <c r="BA299" s="1"/>
      <c r="BB299" s="1"/>
      <c r="BC299" s="1"/>
      <c r="BD299" s="1"/>
      <c r="BE299" s="1"/>
      <c r="BF299" s="1"/>
      <c r="BG299" s="1"/>
      <c r="BH299" s="1"/>
      <c r="BI299" s="1"/>
      <c r="BJ299" s="1"/>
      <c r="BK299" s="1"/>
      <c r="BL299" s="1"/>
      <c r="BM299" s="1"/>
      <c r="BN299" s="1"/>
      <c r="BO299" s="1"/>
      <c r="BP299" s="1"/>
      <c r="BQ299" s="1"/>
      <c r="BR299" s="1"/>
      <c r="BS299" s="1"/>
      <c r="BT299" s="1"/>
      <c r="BU299" s="1"/>
      <c r="BV299" s="1"/>
      <c r="BW299" s="1"/>
      <c r="BX299" s="1"/>
      <c r="BY299" s="1"/>
      <c r="BZ299" s="1"/>
      <c r="CA299" s="1"/>
      <c r="CB299" s="1"/>
      <c r="CC299" s="1"/>
      <c r="CD299" s="1"/>
      <c r="CE299" s="1"/>
      <c r="CF299" s="1"/>
      <c r="CG299" s="1"/>
      <c r="CH299" s="1"/>
      <c r="CI299" s="1"/>
      <c r="CJ299" s="1"/>
      <c r="CK299" s="1"/>
      <c r="CL299" s="1"/>
      <c r="CM299" s="1"/>
      <c r="CN299" s="1"/>
      <c r="CO299" s="1"/>
      <c r="CP299" s="1"/>
      <c r="CQ299" s="1"/>
      <c r="CR299" s="1"/>
      <c r="CS299" s="1"/>
      <c r="CT299" s="1"/>
      <c r="CU299" s="1"/>
      <c r="CV299" s="1"/>
      <c r="CW299" s="1"/>
      <c r="CX299" s="1"/>
      <c r="CY299" s="1"/>
      <c r="CZ299" s="1"/>
      <c r="DA299" s="1"/>
      <c r="DB299" s="1"/>
      <c r="DC299" s="1"/>
      <c r="DD299" s="1"/>
      <c r="DE299" s="1"/>
      <c r="DF299" s="1"/>
      <c r="DG299" s="1"/>
      <c r="DH299" s="1"/>
      <c r="DI299" s="1"/>
      <c r="DJ299" s="1"/>
      <c r="DK299" s="1"/>
      <c r="DL299" s="1"/>
      <c r="DM299" s="1"/>
      <c r="DN299" s="1"/>
      <c r="DO299" s="1"/>
      <c r="DP299" s="1"/>
      <c r="DQ299" s="1"/>
      <c r="DR299" s="1"/>
      <c r="DS299" s="1"/>
      <c r="DT299" s="1"/>
      <c r="DU299" s="1"/>
      <c r="DV299" s="1"/>
      <c r="DW299" s="1"/>
      <c r="DX299" s="1"/>
      <c r="DY299" s="1"/>
      <c r="DZ299" s="1"/>
      <c r="EA299" s="1"/>
      <c r="EB299" s="1"/>
      <c r="EC299" s="1"/>
      <c r="ED299" s="1"/>
      <c r="EE299" s="1"/>
      <c r="EF299" s="1"/>
      <c r="EG299" s="1"/>
      <c r="EH299" s="1"/>
      <c r="EI299" s="1"/>
      <c r="EJ299" s="1"/>
      <c r="EK299" s="1"/>
      <c r="EL299" s="1"/>
      <c r="EM299" s="1"/>
      <c r="EN299" s="1"/>
      <c r="EO299" s="1"/>
      <c r="EP299" s="1"/>
      <c r="EQ299" s="1"/>
      <c r="ER299" s="1"/>
      <c r="ES299" s="1"/>
      <c r="ET299" s="1"/>
      <c r="WZB299" s="1"/>
      <c r="WZC299" s="1"/>
      <c r="WZD299" s="1"/>
      <c r="WZE299" s="1"/>
      <c r="WZF299" s="1"/>
      <c r="WZG299" s="1"/>
      <c r="WZH299" s="1"/>
      <c r="WZI299" s="1"/>
      <c r="WZJ299" s="1"/>
      <c r="WZK299" s="1"/>
      <c r="WZL299" s="1"/>
      <c r="WZM299" s="1"/>
      <c r="WZN299" s="1"/>
      <c r="WZO299" s="1"/>
      <c r="WZP299" s="1"/>
      <c r="WZQ299" s="1"/>
      <c r="WZR299" s="1"/>
      <c r="WZS299" s="1"/>
      <c r="WZT299" s="1"/>
      <c r="WZU299" s="1"/>
      <c r="WZV299" s="1"/>
      <c r="WZW299" s="1"/>
      <c r="WZX299" s="1"/>
      <c r="WZY299" s="1"/>
      <c r="WZZ299" s="1"/>
      <c r="XAA299" s="1"/>
      <c r="XAB299" s="1"/>
      <c r="XAC299" s="1"/>
      <c r="XAD299" s="1"/>
      <c r="XAE299" s="1"/>
      <c r="XAF299" s="1"/>
      <c r="XAG299" s="1"/>
      <c r="XAH299" s="1"/>
      <c r="XAI299" s="1"/>
      <c r="XAJ299" s="1"/>
      <c r="XAK299" s="1"/>
      <c r="XAL299" s="1"/>
      <c r="XAM299" s="1"/>
      <c r="XAN299" s="1"/>
      <c r="XAO299" s="1"/>
      <c r="XAP299" s="1"/>
      <c r="XAQ299" s="1"/>
      <c r="XAR299" s="1"/>
      <c r="XAS299" s="1"/>
      <c r="XAT299" s="1"/>
      <c r="XAU299" s="1"/>
      <c r="XAV299" s="1"/>
      <c r="XAW299" s="1"/>
      <c r="XAX299" s="1"/>
      <c r="XAY299" s="1"/>
      <c r="XAZ299" s="1"/>
      <c r="XBA299" s="1"/>
      <c r="XBB299" s="1"/>
      <c r="XBC299" s="1"/>
      <c r="XBD299" s="1"/>
      <c r="XBE299" s="1"/>
      <c r="XBF299" s="1"/>
      <c r="XBG299" s="1"/>
      <c r="XBH299" s="1"/>
      <c r="XBI299" s="1"/>
      <c r="XBJ299" s="1"/>
      <c r="XBK299" s="1"/>
      <c r="XBL299" s="1"/>
      <c r="XBM299" s="1"/>
      <c r="XBN299" s="1"/>
      <c r="XBO299" s="1"/>
      <c r="XBP299" s="1"/>
      <c r="XBQ299" s="1"/>
      <c r="XBR299" s="1"/>
      <c r="XBS299" s="1"/>
      <c r="XBT299" s="1"/>
      <c r="XBU299" s="1"/>
      <c r="XBV299" s="1"/>
      <c r="XBW299" s="1"/>
      <c r="XBX299" s="1"/>
      <c r="XBY299" s="1"/>
      <c r="XBZ299" s="1"/>
      <c r="XCA299" s="1"/>
      <c r="XCB299" s="1"/>
      <c r="XCC299" s="1"/>
      <c r="XCD299" s="1"/>
      <c r="XCE299" s="1"/>
      <c r="XCF299" s="1"/>
      <c r="XCG299" s="1"/>
      <c r="XCH299" s="1"/>
      <c r="XCI299" s="1"/>
      <c r="XCJ299" s="1"/>
      <c r="XCK299" s="1"/>
      <c r="XCL299" s="1"/>
      <c r="XCM299" s="1"/>
      <c r="XCN299" s="1"/>
      <c r="XCO299" s="1"/>
      <c r="XCP299" s="1"/>
      <c r="XCQ299" s="1"/>
      <c r="XCR299" s="1"/>
      <c r="XCS299" s="1"/>
      <c r="XCT299" s="1"/>
      <c r="XCU299" s="1"/>
      <c r="XCV299" s="1"/>
      <c r="XCW299" s="1"/>
      <c r="XCX299" s="1"/>
      <c r="XCY299" s="1"/>
      <c r="XCZ299" s="1"/>
      <c r="XDA299" s="1"/>
      <c r="XDB299" s="1"/>
      <c r="XDC299" s="1"/>
      <c r="XDD299" s="1"/>
      <c r="XDE299" s="1"/>
      <c r="XDF299" s="1"/>
      <c r="XDG299" s="1"/>
      <c r="XDH299" s="1"/>
      <c r="XDI299" s="1"/>
      <c r="XDJ299" s="1"/>
      <c r="XDK299" s="1"/>
      <c r="XDL299" s="1"/>
      <c r="XDM299" s="1"/>
      <c r="XDN299" s="1"/>
      <c r="XDO299" s="1"/>
      <c r="XDP299" s="1"/>
      <c r="XDQ299" s="1"/>
      <c r="XDR299" s="1"/>
      <c r="XDS299" s="1"/>
      <c r="XDT299" s="1"/>
      <c r="XDU299" s="1"/>
      <c r="XDV299" s="1"/>
      <c r="XDW299" s="1"/>
      <c r="XDX299" s="1"/>
      <c r="XDY299" s="1"/>
      <c r="XDZ299" s="1"/>
      <c r="XEA299" s="1"/>
      <c r="XEB299" s="1"/>
      <c r="XEC299" s="1"/>
      <c r="XED299" s="1"/>
      <c r="XEE299" s="1"/>
      <c r="XEF299" s="1"/>
      <c r="XEG299" s="1"/>
      <c r="XEH299" s="1"/>
      <c r="XEI299" s="1"/>
      <c r="XEJ299" s="1"/>
      <c r="XEK299" s="1"/>
      <c r="XEL299" s="1"/>
      <c r="XEM299" s="1"/>
      <c r="XEN299" s="1"/>
      <c r="XEO299" s="1"/>
      <c r="XEP299" s="1"/>
      <c r="XEQ299" s="1"/>
      <c r="XER299" s="1"/>
      <c r="XES299" s="1"/>
      <c r="XET299" s="1"/>
      <c r="XEU299" s="1"/>
      <c r="XEV299" s="1"/>
      <c r="XEW299" s="1"/>
      <c r="XEX299" s="1"/>
      <c r="XEY299" s="1"/>
      <c r="XEZ299" s="1"/>
      <c r="XFA299" s="1"/>
      <c r="XFB299" s="1"/>
      <c r="XFC299" s="1"/>
    </row>
    <row r="300" spans="1:150 16226:16383" s="2" customFormat="1" ht="20.25" customHeight="1" x14ac:dyDescent="0.25">
      <c r="A300" s="143">
        <f t="shared" si="27"/>
        <v>171</v>
      </c>
      <c r="B300" s="144"/>
      <c r="C300" s="62" t="s">
        <v>329</v>
      </c>
      <c r="D300" s="100">
        <v>361.94</v>
      </c>
      <c r="E300" s="93">
        <f t="shared" si="26"/>
        <v>3895.9221599999996</v>
      </c>
      <c r="F300" s="87" t="s">
        <v>92</v>
      </c>
      <c r="G300" s="87" t="s">
        <v>92</v>
      </c>
      <c r="H300" s="87" t="s">
        <v>92</v>
      </c>
      <c r="I300" s="1"/>
      <c r="J300" s="1"/>
      <c r="K300" s="1"/>
      <c r="L300" s="1"/>
      <c r="M300" s="1"/>
      <c r="N300" s="1"/>
      <c r="O300" s="1"/>
      <c r="P300" s="1"/>
      <c r="Q300" s="1"/>
      <c r="R300" s="1"/>
      <c r="S300" s="1"/>
      <c r="T300" s="21" t="e">
        <f t="shared" ca="1" si="56"/>
        <v>#REF!</v>
      </c>
      <c r="U300" s="21" t="e">
        <f ca="1">U299+1</f>
        <v>#REF!</v>
      </c>
      <c r="V300" s="21" t="e">
        <f ca="1">V299+1</f>
        <v>#REF!</v>
      </c>
      <c r="W300" s="1"/>
      <c r="X300" s="1"/>
      <c r="Y300" s="1"/>
      <c r="Z300" s="1"/>
      <c r="AA300" s="1"/>
      <c r="AB300" s="1"/>
      <c r="AC300" s="1"/>
      <c r="AD300" s="1"/>
      <c r="AE300" s="1"/>
      <c r="AF300" s="1"/>
      <c r="AG300" s="1"/>
      <c r="AH300" s="1"/>
      <c r="AI300" s="1"/>
      <c r="AJ300" s="1"/>
      <c r="AK300" s="1"/>
      <c r="AL300" s="1"/>
      <c r="AM300" s="1"/>
      <c r="AN300" s="1"/>
      <c r="AO300" s="1"/>
      <c r="AP300" s="1"/>
      <c r="AQ300" s="1"/>
      <c r="AR300" s="1"/>
      <c r="AS300" s="1"/>
      <c r="AT300" s="1"/>
      <c r="AU300" s="1"/>
      <c r="AV300" s="1"/>
      <c r="AW300" s="1"/>
      <c r="AX300" s="1"/>
      <c r="AY300" s="1"/>
      <c r="AZ300" s="1"/>
      <c r="BA300" s="1"/>
      <c r="BB300" s="1"/>
      <c r="BC300" s="1"/>
      <c r="BD300" s="1"/>
      <c r="BE300" s="1"/>
      <c r="BF300" s="1"/>
      <c r="BG300" s="1"/>
      <c r="BH300" s="1"/>
      <c r="BI300" s="1"/>
      <c r="BJ300" s="1"/>
      <c r="BK300" s="1"/>
      <c r="BL300" s="1"/>
      <c r="BM300" s="1"/>
      <c r="BN300" s="1"/>
      <c r="BO300" s="1"/>
      <c r="BP300" s="1"/>
      <c r="BQ300" s="1"/>
      <c r="BR300" s="1"/>
      <c r="BS300" s="1"/>
      <c r="BT300" s="1"/>
      <c r="BU300" s="1"/>
      <c r="BV300" s="1"/>
      <c r="BW300" s="1"/>
      <c r="BX300" s="1"/>
      <c r="BY300" s="1"/>
      <c r="BZ300" s="1"/>
      <c r="CA300" s="1"/>
      <c r="CB300" s="1"/>
      <c r="CC300" s="1"/>
      <c r="CD300" s="1"/>
      <c r="CE300" s="1"/>
      <c r="CF300" s="1"/>
      <c r="CG300" s="1"/>
      <c r="CH300" s="1"/>
      <c r="CI300" s="1"/>
      <c r="CJ300" s="1"/>
      <c r="CK300" s="1"/>
      <c r="CL300" s="1"/>
      <c r="CM300" s="1"/>
      <c r="CN300" s="1"/>
      <c r="CO300" s="1"/>
      <c r="CP300" s="1"/>
      <c r="CQ300" s="1"/>
      <c r="CR300" s="1"/>
      <c r="CS300" s="1"/>
      <c r="CT300" s="1"/>
      <c r="CU300" s="1"/>
      <c r="CV300" s="1"/>
      <c r="CW300" s="1"/>
      <c r="CX300" s="1"/>
      <c r="CY300" s="1"/>
      <c r="CZ300" s="1"/>
      <c r="DA300" s="1"/>
      <c r="DB300" s="1"/>
      <c r="DC300" s="1"/>
      <c r="DD300" s="1"/>
      <c r="DE300" s="1"/>
      <c r="DF300" s="1"/>
      <c r="DG300" s="1"/>
      <c r="DH300" s="1"/>
      <c r="DI300" s="1"/>
      <c r="DJ300" s="1"/>
      <c r="DK300" s="1"/>
      <c r="DL300" s="1"/>
      <c r="DM300" s="1"/>
      <c r="DN300" s="1"/>
      <c r="DO300" s="1"/>
      <c r="DP300" s="1"/>
      <c r="DQ300" s="1"/>
      <c r="DR300" s="1"/>
      <c r="DS300" s="1"/>
      <c r="DT300" s="1"/>
      <c r="DU300" s="1"/>
      <c r="DV300" s="1"/>
      <c r="DW300" s="1"/>
      <c r="DX300" s="1"/>
      <c r="DY300" s="1"/>
      <c r="DZ300" s="1"/>
      <c r="EA300" s="1"/>
      <c r="EB300" s="1"/>
      <c r="EC300" s="1"/>
      <c r="ED300" s="1"/>
      <c r="EE300" s="1"/>
      <c r="EF300" s="1"/>
      <c r="EG300" s="1"/>
      <c r="EH300" s="1"/>
      <c r="EI300" s="1"/>
      <c r="EJ300" s="1"/>
      <c r="EK300" s="1"/>
      <c r="EL300" s="1"/>
      <c r="EM300" s="1"/>
      <c r="EN300" s="1"/>
      <c r="EO300" s="1"/>
      <c r="EP300" s="1"/>
      <c r="EQ300" s="1"/>
      <c r="ER300" s="1"/>
      <c r="ES300" s="1"/>
      <c r="ET300" s="1"/>
      <c r="WZB300" s="1"/>
      <c r="WZC300" s="1"/>
      <c r="WZD300" s="1"/>
      <c r="WZE300" s="1"/>
      <c r="WZF300" s="1"/>
      <c r="WZG300" s="1"/>
      <c r="WZH300" s="1"/>
      <c r="WZI300" s="1"/>
      <c r="WZJ300" s="1"/>
      <c r="WZK300" s="1"/>
      <c r="WZL300" s="1"/>
      <c r="WZM300" s="1"/>
      <c r="WZN300" s="1"/>
      <c r="WZO300" s="1"/>
      <c r="WZP300" s="1"/>
      <c r="WZQ300" s="1"/>
      <c r="WZR300" s="1"/>
      <c r="WZS300" s="1"/>
      <c r="WZT300" s="1"/>
      <c r="WZU300" s="1"/>
      <c r="WZV300" s="1"/>
      <c r="WZW300" s="1"/>
      <c r="WZX300" s="1"/>
      <c r="WZY300" s="1"/>
      <c r="WZZ300" s="1"/>
      <c r="XAA300" s="1"/>
      <c r="XAB300" s="1"/>
      <c r="XAC300" s="1"/>
      <c r="XAD300" s="1"/>
      <c r="XAE300" s="1"/>
      <c r="XAF300" s="1"/>
      <c r="XAG300" s="1"/>
      <c r="XAH300" s="1"/>
      <c r="XAI300" s="1"/>
      <c r="XAJ300" s="1"/>
      <c r="XAK300" s="1"/>
      <c r="XAL300" s="1"/>
      <c r="XAM300" s="1"/>
      <c r="XAN300" s="1"/>
      <c r="XAO300" s="1"/>
      <c r="XAP300" s="1"/>
      <c r="XAQ300" s="1"/>
      <c r="XAR300" s="1"/>
      <c r="XAS300" s="1"/>
      <c r="XAT300" s="1"/>
      <c r="XAU300" s="1"/>
      <c r="XAV300" s="1"/>
      <c r="XAW300" s="1"/>
      <c r="XAX300" s="1"/>
      <c r="XAY300" s="1"/>
      <c r="XAZ300" s="1"/>
      <c r="XBA300" s="1"/>
      <c r="XBB300" s="1"/>
      <c r="XBC300" s="1"/>
      <c r="XBD300" s="1"/>
      <c r="XBE300" s="1"/>
      <c r="XBF300" s="1"/>
      <c r="XBG300" s="1"/>
      <c r="XBH300" s="1"/>
      <c r="XBI300" s="1"/>
      <c r="XBJ300" s="1"/>
      <c r="XBK300" s="1"/>
      <c r="XBL300" s="1"/>
      <c r="XBM300" s="1"/>
      <c r="XBN300" s="1"/>
      <c r="XBO300" s="1"/>
      <c r="XBP300" s="1"/>
      <c r="XBQ300" s="1"/>
      <c r="XBR300" s="1"/>
      <c r="XBS300" s="1"/>
      <c r="XBT300" s="1"/>
      <c r="XBU300" s="1"/>
      <c r="XBV300" s="1"/>
      <c r="XBW300" s="1"/>
      <c r="XBX300" s="1"/>
      <c r="XBY300" s="1"/>
      <c r="XBZ300" s="1"/>
      <c r="XCA300" s="1"/>
      <c r="XCB300" s="1"/>
      <c r="XCC300" s="1"/>
      <c r="XCD300" s="1"/>
      <c r="XCE300" s="1"/>
      <c r="XCF300" s="1"/>
      <c r="XCG300" s="1"/>
      <c r="XCH300" s="1"/>
      <c r="XCI300" s="1"/>
      <c r="XCJ300" s="1"/>
      <c r="XCK300" s="1"/>
      <c r="XCL300" s="1"/>
      <c r="XCM300" s="1"/>
      <c r="XCN300" s="1"/>
      <c r="XCO300" s="1"/>
      <c r="XCP300" s="1"/>
      <c r="XCQ300" s="1"/>
      <c r="XCR300" s="1"/>
      <c r="XCS300" s="1"/>
      <c r="XCT300" s="1"/>
      <c r="XCU300" s="1"/>
      <c r="XCV300" s="1"/>
      <c r="XCW300" s="1"/>
      <c r="XCX300" s="1"/>
      <c r="XCY300" s="1"/>
      <c r="XCZ300" s="1"/>
      <c r="XDA300" s="1"/>
      <c r="XDB300" s="1"/>
      <c r="XDC300" s="1"/>
      <c r="XDD300" s="1"/>
      <c r="XDE300" s="1"/>
      <c r="XDF300" s="1"/>
      <c r="XDG300" s="1"/>
      <c r="XDH300" s="1"/>
      <c r="XDI300" s="1"/>
      <c r="XDJ300" s="1"/>
      <c r="XDK300" s="1"/>
      <c r="XDL300" s="1"/>
      <c r="XDM300" s="1"/>
      <c r="XDN300" s="1"/>
      <c r="XDO300" s="1"/>
      <c r="XDP300" s="1"/>
      <c r="XDQ300" s="1"/>
      <c r="XDR300" s="1"/>
      <c r="XDS300" s="1"/>
      <c r="XDT300" s="1"/>
      <c r="XDU300" s="1"/>
      <c r="XDV300" s="1"/>
      <c r="XDW300" s="1"/>
      <c r="XDX300" s="1"/>
      <c r="XDY300" s="1"/>
      <c r="XDZ300" s="1"/>
      <c r="XEA300" s="1"/>
      <c r="XEB300" s="1"/>
      <c r="XEC300" s="1"/>
      <c r="XED300" s="1"/>
      <c r="XEE300" s="1"/>
      <c r="XEF300" s="1"/>
      <c r="XEG300" s="1"/>
      <c r="XEH300" s="1"/>
      <c r="XEI300" s="1"/>
      <c r="XEJ300" s="1"/>
      <c r="XEK300" s="1"/>
      <c r="XEL300" s="1"/>
      <c r="XEM300" s="1"/>
      <c r="XEN300" s="1"/>
      <c r="XEO300" s="1"/>
      <c r="XEP300" s="1"/>
      <c r="XEQ300" s="1"/>
      <c r="XER300" s="1"/>
      <c r="XES300" s="1"/>
      <c r="XET300" s="1"/>
      <c r="XEU300" s="1"/>
      <c r="XEV300" s="1"/>
      <c r="XEW300" s="1"/>
      <c r="XEX300" s="1"/>
      <c r="XEY300" s="1"/>
      <c r="XEZ300" s="1"/>
      <c r="XFA300" s="1"/>
      <c r="XFB300" s="1"/>
      <c r="XFC300" s="1"/>
    </row>
    <row r="301" spans="1:150 16226:16383" s="2" customFormat="1" ht="20.25" customHeight="1" x14ac:dyDescent="0.25">
      <c r="A301" s="143">
        <f t="shared" si="27"/>
        <v>172</v>
      </c>
      <c r="B301" s="144"/>
      <c r="C301" s="62" t="s">
        <v>329</v>
      </c>
      <c r="D301" s="100">
        <v>328.94</v>
      </c>
      <c r="E301" s="93">
        <f t="shared" si="26"/>
        <v>3540.7101599999996</v>
      </c>
      <c r="F301" s="87" t="s">
        <v>92</v>
      </c>
      <c r="G301" s="87" t="s">
        <v>92</v>
      </c>
      <c r="H301" s="87" t="s">
        <v>92</v>
      </c>
      <c r="I301" s="1"/>
      <c r="J301" s="1"/>
      <c r="K301" s="1"/>
      <c r="L301" s="1"/>
      <c r="M301" s="1"/>
      <c r="N301" s="1"/>
      <c r="O301" s="1"/>
      <c r="P301" s="1"/>
      <c r="Q301" s="1"/>
      <c r="R301" s="1"/>
      <c r="S301" s="1"/>
      <c r="T301" s="21" t="e">
        <f t="shared" ca="1" si="56"/>
        <v>#REF!</v>
      </c>
      <c r="U301" s="21" t="e">
        <f t="shared" ref="U301:V306" ca="1" si="57">U300+1</f>
        <v>#REF!</v>
      </c>
      <c r="V301" s="21" t="e">
        <f t="shared" ca="1" si="57"/>
        <v>#REF!</v>
      </c>
      <c r="W301" s="1"/>
      <c r="X301" s="1"/>
      <c r="Y301" s="1"/>
      <c r="Z301" s="1"/>
      <c r="AA301" s="1"/>
      <c r="AB301" s="1"/>
      <c r="AC301" s="1"/>
      <c r="AD301" s="1"/>
      <c r="AE301" s="1"/>
      <c r="AF301" s="1"/>
      <c r="AG301" s="1"/>
      <c r="AH301" s="1"/>
      <c r="AI301" s="1"/>
      <c r="AJ301" s="1"/>
      <c r="AK301" s="1"/>
      <c r="AL301" s="1"/>
      <c r="AM301" s="1"/>
      <c r="AN301" s="1"/>
      <c r="AO301" s="1"/>
      <c r="AP301" s="1"/>
      <c r="AQ301" s="1"/>
      <c r="AR301" s="1"/>
      <c r="AS301" s="1"/>
      <c r="AT301" s="1"/>
      <c r="AU301" s="1"/>
      <c r="AV301" s="1"/>
      <c r="AW301" s="1"/>
      <c r="AX301" s="1"/>
      <c r="AY301" s="1"/>
      <c r="AZ301" s="1"/>
      <c r="BA301" s="1"/>
      <c r="BB301" s="1"/>
      <c r="BC301" s="1"/>
      <c r="BD301" s="1"/>
      <c r="BE301" s="1"/>
      <c r="BF301" s="1"/>
      <c r="BG301" s="1"/>
      <c r="BH301" s="1"/>
      <c r="BI301" s="1"/>
      <c r="BJ301" s="1"/>
      <c r="BK301" s="1"/>
      <c r="BL301" s="1"/>
      <c r="BM301" s="1"/>
      <c r="BN301" s="1"/>
      <c r="BO301" s="1"/>
      <c r="BP301" s="1"/>
      <c r="BQ301" s="1"/>
      <c r="BR301" s="1"/>
      <c r="BS301" s="1"/>
      <c r="BT301" s="1"/>
      <c r="BU301" s="1"/>
      <c r="BV301" s="1"/>
      <c r="BW301" s="1"/>
      <c r="BX301" s="1"/>
      <c r="BY301" s="1"/>
      <c r="BZ301" s="1"/>
      <c r="CA301" s="1"/>
      <c r="CB301" s="1"/>
      <c r="CC301" s="1"/>
      <c r="CD301" s="1"/>
      <c r="CE301" s="1"/>
      <c r="CF301" s="1"/>
      <c r="CG301" s="1"/>
      <c r="CH301" s="1"/>
      <c r="CI301" s="1"/>
      <c r="CJ301" s="1"/>
      <c r="CK301" s="1"/>
      <c r="CL301" s="1"/>
      <c r="CM301" s="1"/>
      <c r="CN301" s="1"/>
      <c r="CO301" s="1"/>
      <c r="CP301" s="1"/>
      <c r="CQ301" s="1"/>
      <c r="CR301" s="1"/>
      <c r="CS301" s="1"/>
      <c r="CT301" s="1"/>
      <c r="CU301" s="1"/>
      <c r="CV301" s="1"/>
      <c r="CW301" s="1"/>
      <c r="CX301" s="1"/>
      <c r="CY301" s="1"/>
      <c r="CZ301" s="1"/>
      <c r="DA301" s="1"/>
      <c r="DB301" s="1"/>
      <c r="DC301" s="1"/>
      <c r="DD301" s="1"/>
      <c r="DE301" s="1"/>
      <c r="DF301" s="1"/>
      <c r="DG301" s="1"/>
      <c r="DH301" s="1"/>
      <c r="DI301" s="1"/>
      <c r="DJ301" s="1"/>
      <c r="DK301" s="1"/>
      <c r="DL301" s="1"/>
      <c r="DM301" s="1"/>
      <c r="DN301" s="1"/>
      <c r="DO301" s="1"/>
      <c r="DP301" s="1"/>
      <c r="DQ301" s="1"/>
      <c r="DR301" s="1"/>
      <c r="DS301" s="1"/>
      <c r="DT301" s="1"/>
      <c r="DU301" s="1"/>
      <c r="DV301" s="1"/>
      <c r="DW301" s="1"/>
      <c r="DX301" s="1"/>
      <c r="DY301" s="1"/>
      <c r="DZ301" s="1"/>
      <c r="EA301" s="1"/>
      <c r="EB301" s="1"/>
      <c r="EC301" s="1"/>
      <c r="ED301" s="1"/>
      <c r="EE301" s="1"/>
      <c r="EF301" s="1"/>
      <c r="EG301" s="1"/>
      <c r="EH301" s="1"/>
      <c r="EI301" s="1"/>
      <c r="EJ301" s="1"/>
      <c r="EK301" s="1"/>
      <c r="EL301" s="1"/>
      <c r="EM301" s="1"/>
      <c r="EN301" s="1"/>
      <c r="EO301" s="1"/>
      <c r="EP301" s="1"/>
      <c r="EQ301" s="1"/>
      <c r="ER301" s="1"/>
      <c r="ES301" s="1"/>
      <c r="ET301" s="1"/>
      <c r="WZB301" s="1"/>
      <c r="WZC301" s="1"/>
      <c r="WZD301" s="1"/>
      <c r="WZE301" s="1"/>
      <c r="WZF301" s="1"/>
      <c r="WZG301" s="1"/>
      <c r="WZH301" s="1"/>
      <c r="WZI301" s="1"/>
      <c r="WZJ301" s="1"/>
      <c r="WZK301" s="1"/>
      <c r="WZL301" s="1"/>
      <c r="WZM301" s="1"/>
      <c r="WZN301" s="1"/>
      <c r="WZO301" s="1"/>
      <c r="WZP301" s="1"/>
      <c r="WZQ301" s="1"/>
      <c r="WZR301" s="1"/>
      <c r="WZS301" s="1"/>
      <c r="WZT301" s="1"/>
      <c r="WZU301" s="1"/>
      <c r="WZV301" s="1"/>
      <c r="WZW301" s="1"/>
      <c r="WZX301" s="1"/>
      <c r="WZY301" s="1"/>
      <c r="WZZ301" s="1"/>
      <c r="XAA301" s="1"/>
      <c r="XAB301" s="1"/>
      <c r="XAC301" s="1"/>
      <c r="XAD301" s="1"/>
      <c r="XAE301" s="1"/>
      <c r="XAF301" s="1"/>
      <c r="XAG301" s="1"/>
      <c r="XAH301" s="1"/>
      <c r="XAI301" s="1"/>
      <c r="XAJ301" s="1"/>
      <c r="XAK301" s="1"/>
      <c r="XAL301" s="1"/>
      <c r="XAM301" s="1"/>
      <c r="XAN301" s="1"/>
      <c r="XAO301" s="1"/>
      <c r="XAP301" s="1"/>
      <c r="XAQ301" s="1"/>
      <c r="XAR301" s="1"/>
      <c r="XAS301" s="1"/>
      <c r="XAT301" s="1"/>
      <c r="XAU301" s="1"/>
      <c r="XAV301" s="1"/>
      <c r="XAW301" s="1"/>
      <c r="XAX301" s="1"/>
      <c r="XAY301" s="1"/>
      <c r="XAZ301" s="1"/>
      <c r="XBA301" s="1"/>
      <c r="XBB301" s="1"/>
      <c r="XBC301" s="1"/>
      <c r="XBD301" s="1"/>
      <c r="XBE301" s="1"/>
      <c r="XBF301" s="1"/>
      <c r="XBG301" s="1"/>
      <c r="XBH301" s="1"/>
      <c r="XBI301" s="1"/>
      <c r="XBJ301" s="1"/>
      <c r="XBK301" s="1"/>
      <c r="XBL301" s="1"/>
      <c r="XBM301" s="1"/>
      <c r="XBN301" s="1"/>
      <c r="XBO301" s="1"/>
      <c r="XBP301" s="1"/>
      <c r="XBQ301" s="1"/>
      <c r="XBR301" s="1"/>
      <c r="XBS301" s="1"/>
      <c r="XBT301" s="1"/>
      <c r="XBU301" s="1"/>
      <c r="XBV301" s="1"/>
      <c r="XBW301" s="1"/>
      <c r="XBX301" s="1"/>
      <c r="XBY301" s="1"/>
      <c r="XBZ301" s="1"/>
      <c r="XCA301" s="1"/>
      <c r="XCB301" s="1"/>
      <c r="XCC301" s="1"/>
      <c r="XCD301" s="1"/>
      <c r="XCE301" s="1"/>
      <c r="XCF301" s="1"/>
      <c r="XCG301" s="1"/>
      <c r="XCH301" s="1"/>
      <c r="XCI301" s="1"/>
      <c r="XCJ301" s="1"/>
      <c r="XCK301" s="1"/>
      <c r="XCL301" s="1"/>
      <c r="XCM301" s="1"/>
      <c r="XCN301" s="1"/>
      <c r="XCO301" s="1"/>
      <c r="XCP301" s="1"/>
      <c r="XCQ301" s="1"/>
      <c r="XCR301" s="1"/>
      <c r="XCS301" s="1"/>
      <c r="XCT301" s="1"/>
      <c r="XCU301" s="1"/>
      <c r="XCV301" s="1"/>
      <c r="XCW301" s="1"/>
      <c r="XCX301" s="1"/>
      <c r="XCY301" s="1"/>
      <c r="XCZ301" s="1"/>
      <c r="XDA301" s="1"/>
      <c r="XDB301" s="1"/>
      <c r="XDC301" s="1"/>
      <c r="XDD301" s="1"/>
      <c r="XDE301" s="1"/>
      <c r="XDF301" s="1"/>
      <c r="XDG301" s="1"/>
      <c r="XDH301" s="1"/>
      <c r="XDI301" s="1"/>
      <c r="XDJ301" s="1"/>
      <c r="XDK301" s="1"/>
      <c r="XDL301" s="1"/>
      <c r="XDM301" s="1"/>
      <c r="XDN301" s="1"/>
      <c r="XDO301" s="1"/>
      <c r="XDP301" s="1"/>
      <c r="XDQ301" s="1"/>
      <c r="XDR301" s="1"/>
      <c r="XDS301" s="1"/>
      <c r="XDT301" s="1"/>
      <c r="XDU301" s="1"/>
      <c r="XDV301" s="1"/>
      <c r="XDW301" s="1"/>
      <c r="XDX301" s="1"/>
      <c r="XDY301" s="1"/>
      <c r="XDZ301" s="1"/>
      <c r="XEA301" s="1"/>
      <c r="XEB301" s="1"/>
      <c r="XEC301" s="1"/>
      <c r="XED301" s="1"/>
      <c r="XEE301" s="1"/>
      <c r="XEF301" s="1"/>
      <c r="XEG301" s="1"/>
      <c r="XEH301" s="1"/>
      <c r="XEI301" s="1"/>
      <c r="XEJ301" s="1"/>
      <c r="XEK301" s="1"/>
      <c r="XEL301" s="1"/>
      <c r="XEM301" s="1"/>
      <c r="XEN301" s="1"/>
      <c r="XEO301" s="1"/>
      <c r="XEP301" s="1"/>
      <c r="XEQ301" s="1"/>
      <c r="XER301" s="1"/>
      <c r="XES301" s="1"/>
      <c r="XET301" s="1"/>
      <c r="XEU301" s="1"/>
      <c r="XEV301" s="1"/>
      <c r="XEW301" s="1"/>
      <c r="XEX301" s="1"/>
      <c r="XEY301" s="1"/>
      <c r="XEZ301" s="1"/>
      <c r="XFA301" s="1"/>
      <c r="XFB301" s="1"/>
      <c r="XFC301" s="1"/>
    </row>
    <row r="302" spans="1:150 16226:16383" s="2" customFormat="1" ht="20.25" customHeight="1" x14ac:dyDescent="0.25">
      <c r="A302" s="143">
        <f t="shared" si="27"/>
        <v>173</v>
      </c>
      <c r="B302" s="144"/>
      <c r="C302" s="62" t="s">
        <v>329</v>
      </c>
      <c r="D302" s="100">
        <v>335.5</v>
      </c>
      <c r="E302" s="93">
        <f t="shared" si="26"/>
        <v>3611.3219999999997</v>
      </c>
      <c r="F302" s="87" t="s">
        <v>92</v>
      </c>
      <c r="G302" s="87" t="s">
        <v>92</v>
      </c>
      <c r="H302" s="87" t="s">
        <v>92</v>
      </c>
      <c r="I302" s="1"/>
      <c r="J302" s="1"/>
      <c r="K302" s="1"/>
      <c r="L302" s="1"/>
      <c r="M302" s="1"/>
      <c r="N302" s="1"/>
      <c r="O302" s="1"/>
      <c r="P302" s="1"/>
      <c r="Q302" s="1"/>
      <c r="R302" s="1"/>
      <c r="S302" s="1"/>
      <c r="T302" s="21" t="e">
        <f t="shared" ca="1" si="56"/>
        <v>#REF!</v>
      </c>
      <c r="U302" s="21" t="e">
        <f t="shared" ca="1" si="57"/>
        <v>#REF!</v>
      </c>
      <c r="V302" s="21" t="e">
        <f t="shared" ca="1" si="57"/>
        <v>#REF!</v>
      </c>
      <c r="W302" s="1"/>
      <c r="X302" s="1"/>
      <c r="Y302" s="1"/>
      <c r="Z302" s="1"/>
      <c r="AA302" s="1"/>
      <c r="AB302" s="1"/>
      <c r="AC302" s="1"/>
      <c r="AD302" s="1"/>
      <c r="AE302" s="1"/>
      <c r="AF302" s="1"/>
      <c r="AG302" s="1"/>
      <c r="AH302" s="1"/>
      <c r="AI302" s="1"/>
      <c r="AJ302" s="1"/>
      <c r="AK302" s="1"/>
      <c r="AL302" s="1"/>
      <c r="AM302" s="1"/>
      <c r="AN302" s="1"/>
      <c r="AO302" s="1"/>
      <c r="AP302" s="1"/>
      <c r="AQ302" s="1"/>
      <c r="AR302" s="1"/>
      <c r="AS302" s="1"/>
      <c r="AT302" s="1"/>
      <c r="AU302" s="1"/>
      <c r="AV302" s="1"/>
      <c r="AW302" s="1"/>
      <c r="AX302" s="1"/>
      <c r="AY302" s="1"/>
      <c r="AZ302" s="1"/>
      <c r="BA302" s="1"/>
      <c r="BB302" s="1"/>
      <c r="BC302" s="1"/>
      <c r="BD302" s="1"/>
      <c r="BE302" s="1"/>
      <c r="BF302" s="1"/>
      <c r="BG302" s="1"/>
      <c r="BH302" s="1"/>
      <c r="BI302" s="1"/>
      <c r="BJ302" s="1"/>
      <c r="BK302" s="1"/>
      <c r="BL302" s="1"/>
      <c r="BM302" s="1"/>
      <c r="BN302" s="1"/>
      <c r="BO302" s="1"/>
      <c r="BP302" s="1"/>
      <c r="BQ302" s="1"/>
      <c r="BR302" s="1"/>
      <c r="BS302" s="1"/>
      <c r="BT302" s="1"/>
      <c r="BU302" s="1"/>
      <c r="BV302" s="1"/>
      <c r="BW302" s="1"/>
      <c r="BX302" s="1"/>
      <c r="BY302" s="1"/>
      <c r="BZ302" s="1"/>
      <c r="CA302" s="1"/>
      <c r="CB302" s="1"/>
      <c r="CC302" s="1"/>
      <c r="CD302" s="1"/>
      <c r="CE302" s="1"/>
      <c r="CF302" s="1"/>
      <c r="CG302" s="1"/>
      <c r="CH302" s="1"/>
      <c r="CI302" s="1"/>
      <c r="CJ302" s="1"/>
      <c r="CK302" s="1"/>
      <c r="CL302" s="1"/>
      <c r="CM302" s="1"/>
      <c r="CN302" s="1"/>
      <c r="CO302" s="1"/>
      <c r="CP302" s="1"/>
      <c r="CQ302" s="1"/>
      <c r="CR302" s="1"/>
      <c r="CS302" s="1"/>
      <c r="CT302" s="1"/>
      <c r="CU302" s="1"/>
      <c r="CV302" s="1"/>
      <c r="CW302" s="1"/>
      <c r="CX302" s="1"/>
      <c r="CY302" s="1"/>
      <c r="CZ302" s="1"/>
      <c r="DA302" s="1"/>
      <c r="DB302" s="1"/>
      <c r="DC302" s="1"/>
      <c r="DD302" s="1"/>
      <c r="DE302" s="1"/>
      <c r="DF302" s="1"/>
      <c r="DG302" s="1"/>
      <c r="DH302" s="1"/>
      <c r="DI302" s="1"/>
      <c r="DJ302" s="1"/>
      <c r="DK302" s="1"/>
      <c r="DL302" s="1"/>
      <c r="DM302" s="1"/>
      <c r="DN302" s="1"/>
      <c r="DO302" s="1"/>
      <c r="DP302" s="1"/>
      <c r="DQ302" s="1"/>
      <c r="DR302" s="1"/>
      <c r="DS302" s="1"/>
      <c r="DT302" s="1"/>
      <c r="DU302" s="1"/>
      <c r="DV302" s="1"/>
      <c r="DW302" s="1"/>
      <c r="DX302" s="1"/>
      <c r="DY302" s="1"/>
      <c r="DZ302" s="1"/>
      <c r="EA302" s="1"/>
      <c r="EB302" s="1"/>
      <c r="EC302" s="1"/>
      <c r="ED302" s="1"/>
      <c r="EE302" s="1"/>
      <c r="EF302" s="1"/>
      <c r="EG302" s="1"/>
      <c r="EH302" s="1"/>
      <c r="EI302" s="1"/>
      <c r="EJ302" s="1"/>
      <c r="EK302" s="1"/>
      <c r="EL302" s="1"/>
      <c r="EM302" s="1"/>
      <c r="EN302" s="1"/>
      <c r="EO302" s="1"/>
      <c r="EP302" s="1"/>
      <c r="EQ302" s="1"/>
      <c r="ER302" s="1"/>
      <c r="ES302" s="1"/>
      <c r="ET302" s="1"/>
      <c r="WZB302" s="1"/>
      <c r="WZC302" s="1"/>
      <c r="WZD302" s="1"/>
      <c r="WZE302" s="1"/>
      <c r="WZF302" s="1"/>
      <c r="WZG302" s="1"/>
      <c r="WZH302" s="1"/>
      <c r="WZI302" s="1"/>
      <c r="WZJ302" s="1"/>
      <c r="WZK302" s="1"/>
      <c r="WZL302" s="1"/>
      <c r="WZM302" s="1"/>
      <c r="WZN302" s="1"/>
      <c r="WZO302" s="1"/>
      <c r="WZP302" s="1"/>
      <c r="WZQ302" s="1"/>
      <c r="WZR302" s="1"/>
      <c r="WZS302" s="1"/>
      <c r="WZT302" s="1"/>
      <c r="WZU302" s="1"/>
      <c r="WZV302" s="1"/>
      <c r="WZW302" s="1"/>
      <c r="WZX302" s="1"/>
      <c r="WZY302" s="1"/>
      <c r="WZZ302" s="1"/>
      <c r="XAA302" s="1"/>
      <c r="XAB302" s="1"/>
      <c r="XAC302" s="1"/>
      <c r="XAD302" s="1"/>
      <c r="XAE302" s="1"/>
      <c r="XAF302" s="1"/>
      <c r="XAG302" s="1"/>
      <c r="XAH302" s="1"/>
      <c r="XAI302" s="1"/>
      <c r="XAJ302" s="1"/>
      <c r="XAK302" s="1"/>
      <c r="XAL302" s="1"/>
      <c r="XAM302" s="1"/>
      <c r="XAN302" s="1"/>
      <c r="XAO302" s="1"/>
      <c r="XAP302" s="1"/>
      <c r="XAQ302" s="1"/>
      <c r="XAR302" s="1"/>
      <c r="XAS302" s="1"/>
      <c r="XAT302" s="1"/>
      <c r="XAU302" s="1"/>
      <c r="XAV302" s="1"/>
      <c r="XAW302" s="1"/>
      <c r="XAX302" s="1"/>
      <c r="XAY302" s="1"/>
      <c r="XAZ302" s="1"/>
      <c r="XBA302" s="1"/>
      <c r="XBB302" s="1"/>
      <c r="XBC302" s="1"/>
      <c r="XBD302" s="1"/>
      <c r="XBE302" s="1"/>
      <c r="XBF302" s="1"/>
      <c r="XBG302" s="1"/>
      <c r="XBH302" s="1"/>
      <c r="XBI302" s="1"/>
      <c r="XBJ302" s="1"/>
      <c r="XBK302" s="1"/>
      <c r="XBL302" s="1"/>
      <c r="XBM302" s="1"/>
      <c r="XBN302" s="1"/>
      <c r="XBO302" s="1"/>
      <c r="XBP302" s="1"/>
      <c r="XBQ302" s="1"/>
      <c r="XBR302" s="1"/>
      <c r="XBS302" s="1"/>
      <c r="XBT302" s="1"/>
      <c r="XBU302" s="1"/>
      <c r="XBV302" s="1"/>
      <c r="XBW302" s="1"/>
      <c r="XBX302" s="1"/>
      <c r="XBY302" s="1"/>
      <c r="XBZ302" s="1"/>
      <c r="XCA302" s="1"/>
      <c r="XCB302" s="1"/>
      <c r="XCC302" s="1"/>
      <c r="XCD302" s="1"/>
      <c r="XCE302" s="1"/>
      <c r="XCF302" s="1"/>
      <c r="XCG302" s="1"/>
      <c r="XCH302" s="1"/>
      <c r="XCI302" s="1"/>
      <c r="XCJ302" s="1"/>
      <c r="XCK302" s="1"/>
      <c r="XCL302" s="1"/>
      <c r="XCM302" s="1"/>
      <c r="XCN302" s="1"/>
      <c r="XCO302" s="1"/>
      <c r="XCP302" s="1"/>
      <c r="XCQ302" s="1"/>
      <c r="XCR302" s="1"/>
      <c r="XCS302" s="1"/>
      <c r="XCT302" s="1"/>
      <c r="XCU302" s="1"/>
      <c r="XCV302" s="1"/>
      <c r="XCW302" s="1"/>
      <c r="XCX302" s="1"/>
      <c r="XCY302" s="1"/>
      <c r="XCZ302" s="1"/>
      <c r="XDA302" s="1"/>
      <c r="XDB302" s="1"/>
      <c r="XDC302" s="1"/>
      <c r="XDD302" s="1"/>
      <c r="XDE302" s="1"/>
      <c r="XDF302" s="1"/>
      <c r="XDG302" s="1"/>
      <c r="XDH302" s="1"/>
      <c r="XDI302" s="1"/>
      <c r="XDJ302" s="1"/>
      <c r="XDK302" s="1"/>
      <c r="XDL302" s="1"/>
      <c r="XDM302" s="1"/>
      <c r="XDN302" s="1"/>
      <c r="XDO302" s="1"/>
      <c r="XDP302" s="1"/>
      <c r="XDQ302" s="1"/>
      <c r="XDR302" s="1"/>
      <c r="XDS302" s="1"/>
      <c r="XDT302" s="1"/>
      <c r="XDU302" s="1"/>
      <c r="XDV302" s="1"/>
      <c r="XDW302" s="1"/>
      <c r="XDX302" s="1"/>
      <c r="XDY302" s="1"/>
      <c r="XDZ302" s="1"/>
      <c r="XEA302" s="1"/>
      <c r="XEB302" s="1"/>
      <c r="XEC302" s="1"/>
      <c r="XED302" s="1"/>
      <c r="XEE302" s="1"/>
      <c r="XEF302" s="1"/>
      <c r="XEG302" s="1"/>
      <c r="XEH302" s="1"/>
      <c r="XEI302" s="1"/>
      <c r="XEJ302" s="1"/>
      <c r="XEK302" s="1"/>
      <c r="XEL302" s="1"/>
      <c r="XEM302" s="1"/>
      <c r="XEN302" s="1"/>
      <c r="XEO302" s="1"/>
      <c r="XEP302" s="1"/>
      <c r="XEQ302" s="1"/>
      <c r="XER302" s="1"/>
      <c r="XES302" s="1"/>
      <c r="XET302" s="1"/>
      <c r="XEU302" s="1"/>
      <c r="XEV302" s="1"/>
      <c r="XEW302" s="1"/>
      <c r="XEX302" s="1"/>
      <c r="XEY302" s="1"/>
      <c r="XEZ302" s="1"/>
      <c r="XFA302" s="1"/>
      <c r="XFB302" s="1"/>
      <c r="XFC302" s="1"/>
    </row>
    <row r="303" spans="1:150 16226:16383" s="2" customFormat="1" ht="20.25" customHeight="1" x14ac:dyDescent="0.25">
      <c r="A303" s="143">
        <f t="shared" si="27"/>
        <v>174</v>
      </c>
      <c r="B303" s="144"/>
      <c r="C303" s="62" t="s">
        <v>329</v>
      </c>
      <c r="D303" s="100">
        <v>315.91000000000003</v>
      </c>
      <c r="E303" s="93">
        <f t="shared" si="26"/>
        <v>3400.4552400000002</v>
      </c>
      <c r="F303" s="87" t="s">
        <v>92</v>
      </c>
      <c r="G303" s="87" t="s">
        <v>92</v>
      </c>
      <c r="H303" s="87" t="s">
        <v>92</v>
      </c>
      <c r="I303" s="1"/>
      <c r="J303" s="1"/>
      <c r="K303" s="1"/>
      <c r="L303" s="1"/>
      <c r="M303" s="1"/>
      <c r="N303" s="1"/>
      <c r="O303" s="1"/>
      <c r="P303" s="1"/>
      <c r="Q303" s="1"/>
      <c r="R303" s="1"/>
      <c r="S303" s="1"/>
      <c r="T303" s="21" t="e">
        <f t="shared" ca="1" si="56"/>
        <v>#REF!</v>
      </c>
      <c r="U303" s="21" t="e">
        <f t="shared" ca="1" si="57"/>
        <v>#REF!</v>
      </c>
      <c r="V303" s="21" t="e">
        <f t="shared" ca="1" si="57"/>
        <v>#REF!</v>
      </c>
      <c r="W303" s="1"/>
      <c r="X303" s="1"/>
      <c r="Y303" s="1"/>
      <c r="Z303" s="1"/>
      <c r="AA303" s="1"/>
      <c r="AB303" s="1"/>
      <c r="AC303" s="1"/>
      <c r="AD303" s="1"/>
      <c r="AE303" s="1"/>
      <c r="AF303" s="1"/>
      <c r="AG303" s="1"/>
      <c r="AH303" s="1"/>
      <c r="AI303" s="1"/>
      <c r="AJ303" s="1"/>
      <c r="AK303" s="1"/>
      <c r="AL303" s="1"/>
      <c r="AM303" s="1"/>
      <c r="AN303" s="1"/>
      <c r="AO303" s="1"/>
      <c r="AP303" s="1"/>
      <c r="AQ303" s="1"/>
      <c r="AR303" s="1"/>
      <c r="AS303" s="1"/>
      <c r="AT303" s="1"/>
      <c r="AU303" s="1"/>
      <c r="AV303" s="1"/>
      <c r="AW303" s="1"/>
      <c r="AX303" s="1"/>
      <c r="AY303" s="1"/>
      <c r="AZ303" s="1"/>
      <c r="BA303" s="1"/>
      <c r="BB303" s="1"/>
      <c r="BC303" s="1"/>
      <c r="BD303" s="1"/>
      <c r="BE303" s="1"/>
      <c r="BF303" s="1"/>
      <c r="BG303" s="1"/>
      <c r="BH303" s="1"/>
      <c r="BI303" s="1"/>
      <c r="BJ303" s="1"/>
      <c r="BK303" s="1"/>
      <c r="BL303" s="1"/>
      <c r="BM303" s="1"/>
      <c r="BN303" s="1"/>
      <c r="BO303" s="1"/>
      <c r="BP303" s="1"/>
      <c r="BQ303" s="1"/>
      <c r="BR303" s="1"/>
      <c r="BS303" s="1"/>
      <c r="BT303" s="1"/>
      <c r="BU303" s="1"/>
      <c r="BV303" s="1"/>
      <c r="BW303" s="1"/>
      <c r="BX303" s="1"/>
      <c r="BY303" s="1"/>
      <c r="BZ303" s="1"/>
      <c r="CA303" s="1"/>
      <c r="CB303" s="1"/>
      <c r="CC303" s="1"/>
      <c r="CD303" s="1"/>
      <c r="CE303" s="1"/>
      <c r="CF303" s="1"/>
      <c r="CG303" s="1"/>
      <c r="CH303" s="1"/>
      <c r="CI303" s="1"/>
      <c r="CJ303" s="1"/>
      <c r="CK303" s="1"/>
      <c r="CL303" s="1"/>
      <c r="CM303" s="1"/>
      <c r="CN303" s="1"/>
      <c r="CO303" s="1"/>
      <c r="CP303" s="1"/>
      <c r="CQ303" s="1"/>
      <c r="CR303" s="1"/>
      <c r="CS303" s="1"/>
      <c r="CT303" s="1"/>
      <c r="CU303" s="1"/>
      <c r="CV303" s="1"/>
      <c r="CW303" s="1"/>
      <c r="CX303" s="1"/>
      <c r="CY303" s="1"/>
      <c r="CZ303" s="1"/>
      <c r="DA303" s="1"/>
      <c r="DB303" s="1"/>
      <c r="DC303" s="1"/>
      <c r="DD303" s="1"/>
      <c r="DE303" s="1"/>
      <c r="DF303" s="1"/>
      <c r="DG303" s="1"/>
      <c r="DH303" s="1"/>
      <c r="DI303" s="1"/>
      <c r="DJ303" s="1"/>
      <c r="DK303" s="1"/>
      <c r="DL303" s="1"/>
      <c r="DM303" s="1"/>
      <c r="DN303" s="1"/>
      <c r="DO303" s="1"/>
      <c r="DP303" s="1"/>
      <c r="DQ303" s="1"/>
      <c r="DR303" s="1"/>
      <c r="DS303" s="1"/>
      <c r="DT303" s="1"/>
      <c r="DU303" s="1"/>
      <c r="DV303" s="1"/>
      <c r="DW303" s="1"/>
      <c r="DX303" s="1"/>
      <c r="DY303" s="1"/>
      <c r="DZ303" s="1"/>
      <c r="EA303" s="1"/>
      <c r="EB303" s="1"/>
      <c r="EC303" s="1"/>
      <c r="ED303" s="1"/>
      <c r="EE303" s="1"/>
      <c r="EF303" s="1"/>
      <c r="EG303" s="1"/>
      <c r="EH303" s="1"/>
      <c r="EI303" s="1"/>
      <c r="EJ303" s="1"/>
      <c r="EK303" s="1"/>
      <c r="EL303" s="1"/>
      <c r="EM303" s="1"/>
      <c r="EN303" s="1"/>
      <c r="EO303" s="1"/>
      <c r="EP303" s="1"/>
      <c r="EQ303" s="1"/>
      <c r="ER303" s="1"/>
      <c r="ES303" s="1"/>
      <c r="ET303" s="1"/>
      <c r="WZB303" s="1"/>
      <c r="WZC303" s="1"/>
      <c r="WZD303" s="1"/>
      <c r="WZE303" s="1"/>
      <c r="WZF303" s="1"/>
      <c r="WZG303" s="1"/>
      <c r="WZH303" s="1"/>
      <c r="WZI303" s="1"/>
      <c r="WZJ303" s="1"/>
      <c r="WZK303" s="1"/>
      <c r="WZL303" s="1"/>
      <c r="WZM303" s="1"/>
      <c r="WZN303" s="1"/>
      <c r="WZO303" s="1"/>
      <c r="WZP303" s="1"/>
      <c r="WZQ303" s="1"/>
      <c r="WZR303" s="1"/>
      <c r="WZS303" s="1"/>
      <c r="WZT303" s="1"/>
      <c r="WZU303" s="1"/>
      <c r="WZV303" s="1"/>
      <c r="WZW303" s="1"/>
      <c r="WZX303" s="1"/>
      <c r="WZY303" s="1"/>
      <c r="WZZ303" s="1"/>
      <c r="XAA303" s="1"/>
      <c r="XAB303" s="1"/>
      <c r="XAC303" s="1"/>
      <c r="XAD303" s="1"/>
      <c r="XAE303" s="1"/>
      <c r="XAF303" s="1"/>
      <c r="XAG303" s="1"/>
      <c r="XAH303" s="1"/>
      <c r="XAI303" s="1"/>
      <c r="XAJ303" s="1"/>
      <c r="XAK303" s="1"/>
      <c r="XAL303" s="1"/>
      <c r="XAM303" s="1"/>
      <c r="XAN303" s="1"/>
      <c r="XAO303" s="1"/>
      <c r="XAP303" s="1"/>
      <c r="XAQ303" s="1"/>
      <c r="XAR303" s="1"/>
      <c r="XAS303" s="1"/>
      <c r="XAT303" s="1"/>
      <c r="XAU303" s="1"/>
      <c r="XAV303" s="1"/>
      <c r="XAW303" s="1"/>
      <c r="XAX303" s="1"/>
      <c r="XAY303" s="1"/>
      <c r="XAZ303" s="1"/>
      <c r="XBA303" s="1"/>
      <c r="XBB303" s="1"/>
      <c r="XBC303" s="1"/>
      <c r="XBD303" s="1"/>
      <c r="XBE303" s="1"/>
      <c r="XBF303" s="1"/>
      <c r="XBG303" s="1"/>
      <c r="XBH303" s="1"/>
      <c r="XBI303" s="1"/>
      <c r="XBJ303" s="1"/>
      <c r="XBK303" s="1"/>
      <c r="XBL303" s="1"/>
      <c r="XBM303" s="1"/>
      <c r="XBN303" s="1"/>
      <c r="XBO303" s="1"/>
      <c r="XBP303" s="1"/>
      <c r="XBQ303" s="1"/>
      <c r="XBR303" s="1"/>
      <c r="XBS303" s="1"/>
      <c r="XBT303" s="1"/>
      <c r="XBU303" s="1"/>
      <c r="XBV303" s="1"/>
      <c r="XBW303" s="1"/>
      <c r="XBX303" s="1"/>
      <c r="XBY303" s="1"/>
      <c r="XBZ303" s="1"/>
      <c r="XCA303" s="1"/>
      <c r="XCB303" s="1"/>
      <c r="XCC303" s="1"/>
      <c r="XCD303" s="1"/>
      <c r="XCE303" s="1"/>
      <c r="XCF303" s="1"/>
      <c r="XCG303" s="1"/>
      <c r="XCH303" s="1"/>
      <c r="XCI303" s="1"/>
      <c r="XCJ303" s="1"/>
      <c r="XCK303" s="1"/>
      <c r="XCL303" s="1"/>
      <c r="XCM303" s="1"/>
      <c r="XCN303" s="1"/>
      <c r="XCO303" s="1"/>
      <c r="XCP303" s="1"/>
      <c r="XCQ303" s="1"/>
      <c r="XCR303" s="1"/>
      <c r="XCS303" s="1"/>
      <c r="XCT303" s="1"/>
      <c r="XCU303" s="1"/>
      <c r="XCV303" s="1"/>
      <c r="XCW303" s="1"/>
      <c r="XCX303" s="1"/>
      <c r="XCY303" s="1"/>
      <c r="XCZ303" s="1"/>
      <c r="XDA303" s="1"/>
      <c r="XDB303" s="1"/>
      <c r="XDC303" s="1"/>
      <c r="XDD303" s="1"/>
      <c r="XDE303" s="1"/>
      <c r="XDF303" s="1"/>
      <c r="XDG303" s="1"/>
      <c r="XDH303" s="1"/>
      <c r="XDI303" s="1"/>
      <c r="XDJ303" s="1"/>
      <c r="XDK303" s="1"/>
      <c r="XDL303" s="1"/>
      <c r="XDM303" s="1"/>
      <c r="XDN303" s="1"/>
      <c r="XDO303" s="1"/>
      <c r="XDP303" s="1"/>
      <c r="XDQ303" s="1"/>
      <c r="XDR303" s="1"/>
      <c r="XDS303" s="1"/>
      <c r="XDT303" s="1"/>
      <c r="XDU303" s="1"/>
      <c r="XDV303" s="1"/>
      <c r="XDW303" s="1"/>
      <c r="XDX303" s="1"/>
      <c r="XDY303" s="1"/>
      <c r="XDZ303" s="1"/>
      <c r="XEA303" s="1"/>
      <c r="XEB303" s="1"/>
      <c r="XEC303" s="1"/>
      <c r="XED303" s="1"/>
      <c r="XEE303" s="1"/>
      <c r="XEF303" s="1"/>
      <c r="XEG303" s="1"/>
      <c r="XEH303" s="1"/>
      <c r="XEI303" s="1"/>
      <c r="XEJ303" s="1"/>
      <c r="XEK303" s="1"/>
      <c r="XEL303" s="1"/>
      <c r="XEM303" s="1"/>
      <c r="XEN303" s="1"/>
      <c r="XEO303" s="1"/>
      <c r="XEP303" s="1"/>
      <c r="XEQ303" s="1"/>
      <c r="XER303" s="1"/>
      <c r="XES303" s="1"/>
      <c r="XET303" s="1"/>
      <c r="XEU303" s="1"/>
      <c r="XEV303" s="1"/>
      <c r="XEW303" s="1"/>
      <c r="XEX303" s="1"/>
      <c r="XEY303" s="1"/>
      <c r="XEZ303" s="1"/>
      <c r="XFA303" s="1"/>
      <c r="XFB303" s="1"/>
      <c r="XFC303" s="1"/>
    </row>
    <row r="304" spans="1:150 16226:16383" s="2" customFormat="1" ht="20.25" customHeight="1" x14ac:dyDescent="0.25">
      <c r="A304" s="143">
        <f t="shared" si="27"/>
        <v>175</v>
      </c>
      <c r="B304" s="144"/>
      <c r="C304" s="62" t="s">
        <v>329</v>
      </c>
      <c r="D304" s="100">
        <v>438.18</v>
      </c>
      <c r="E304" s="93">
        <f t="shared" si="26"/>
        <v>4716.56952</v>
      </c>
      <c r="F304" s="87" t="s">
        <v>92</v>
      </c>
      <c r="G304" s="87" t="s">
        <v>92</v>
      </c>
      <c r="H304" s="87" t="s">
        <v>92</v>
      </c>
      <c r="I304" s="1"/>
      <c r="J304" s="1"/>
      <c r="K304" s="1"/>
      <c r="L304" s="1"/>
      <c r="M304" s="1"/>
      <c r="N304" s="1"/>
      <c r="O304" s="1"/>
      <c r="P304" s="1"/>
      <c r="Q304" s="1"/>
      <c r="R304" s="1"/>
      <c r="S304" s="1"/>
      <c r="T304" s="21" t="e">
        <f t="shared" ca="1" si="56"/>
        <v>#REF!</v>
      </c>
      <c r="U304" s="21" t="e">
        <f t="shared" ca="1" si="57"/>
        <v>#REF!</v>
      </c>
      <c r="V304" s="21" t="e">
        <f t="shared" ca="1" si="57"/>
        <v>#REF!</v>
      </c>
      <c r="W304" s="1"/>
      <c r="X304" s="1"/>
      <c r="Y304" s="1"/>
      <c r="Z304" s="1"/>
      <c r="AA304" s="1"/>
      <c r="AB304" s="1"/>
      <c r="AC304" s="1"/>
      <c r="AD304" s="1"/>
      <c r="AE304" s="1"/>
      <c r="AF304" s="1"/>
      <c r="AG304" s="1"/>
      <c r="AH304" s="1"/>
      <c r="AI304" s="1"/>
      <c r="AJ304" s="1"/>
      <c r="AK304" s="1"/>
      <c r="AL304" s="1"/>
      <c r="AM304" s="1"/>
      <c r="AN304" s="1"/>
      <c r="AO304" s="1"/>
      <c r="AP304" s="1"/>
      <c r="AQ304" s="1"/>
      <c r="AR304" s="1"/>
      <c r="AS304" s="1"/>
      <c r="AT304" s="1"/>
      <c r="AU304" s="1"/>
      <c r="AV304" s="1"/>
      <c r="AW304" s="1"/>
      <c r="AX304" s="1"/>
      <c r="AY304" s="1"/>
      <c r="AZ304" s="1"/>
      <c r="BA304" s="1"/>
      <c r="BB304" s="1"/>
      <c r="BC304" s="1"/>
      <c r="BD304" s="1"/>
      <c r="BE304" s="1"/>
      <c r="BF304" s="1"/>
      <c r="BG304" s="1"/>
      <c r="BH304" s="1"/>
      <c r="BI304" s="1"/>
      <c r="BJ304" s="1"/>
      <c r="BK304" s="1"/>
      <c r="BL304" s="1"/>
      <c r="BM304" s="1"/>
      <c r="BN304" s="1"/>
      <c r="BO304" s="1"/>
      <c r="BP304" s="1"/>
      <c r="BQ304" s="1"/>
      <c r="BR304" s="1"/>
      <c r="BS304" s="1"/>
      <c r="BT304" s="1"/>
      <c r="BU304" s="1"/>
      <c r="BV304" s="1"/>
      <c r="BW304" s="1"/>
      <c r="BX304" s="1"/>
      <c r="BY304" s="1"/>
      <c r="BZ304" s="1"/>
      <c r="CA304" s="1"/>
      <c r="CB304" s="1"/>
      <c r="CC304" s="1"/>
      <c r="CD304" s="1"/>
      <c r="CE304" s="1"/>
      <c r="CF304" s="1"/>
      <c r="CG304" s="1"/>
      <c r="CH304" s="1"/>
      <c r="CI304" s="1"/>
      <c r="CJ304" s="1"/>
      <c r="CK304" s="1"/>
      <c r="CL304" s="1"/>
      <c r="CM304" s="1"/>
      <c r="CN304" s="1"/>
      <c r="CO304" s="1"/>
      <c r="CP304" s="1"/>
      <c r="CQ304" s="1"/>
      <c r="CR304" s="1"/>
      <c r="CS304" s="1"/>
      <c r="CT304" s="1"/>
      <c r="CU304" s="1"/>
      <c r="CV304" s="1"/>
      <c r="CW304" s="1"/>
      <c r="CX304" s="1"/>
      <c r="CY304" s="1"/>
      <c r="CZ304" s="1"/>
      <c r="DA304" s="1"/>
      <c r="DB304" s="1"/>
      <c r="DC304" s="1"/>
      <c r="DD304" s="1"/>
      <c r="DE304" s="1"/>
      <c r="DF304" s="1"/>
      <c r="DG304" s="1"/>
      <c r="DH304" s="1"/>
      <c r="DI304" s="1"/>
      <c r="DJ304" s="1"/>
      <c r="DK304" s="1"/>
      <c r="DL304" s="1"/>
      <c r="DM304" s="1"/>
      <c r="DN304" s="1"/>
      <c r="DO304" s="1"/>
      <c r="DP304" s="1"/>
      <c r="DQ304" s="1"/>
      <c r="DR304" s="1"/>
      <c r="DS304" s="1"/>
      <c r="DT304" s="1"/>
      <c r="DU304" s="1"/>
      <c r="DV304" s="1"/>
      <c r="DW304" s="1"/>
      <c r="DX304" s="1"/>
      <c r="DY304" s="1"/>
      <c r="DZ304" s="1"/>
      <c r="EA304" s="1"/>
      <c r="EB304" s="1"/>
      <c r="EC304" s="1"/>
      <c r="ED304" s="1"/>
      <c r="EE304" s="1"/>
      <c r="EF304" s="1"/>
      <c r="EG304" s="1"/>
      <c r="EH304" s="1"/>
      <c r="EI304" s="1"/>
      <c r="EJ304" s="1"/>
      <c r="EK304" s="1"/>
      <c r="EL304" s="1"/>
      <c r="EM304" s="1"/>
      <c r="EN304" s="1"/>
      <c r="EO304" s="1"/>
      <c r="EP304" s="1"/>
      <c r="EQ304" s="1"/>
      <c r="ER304" s="1"/>
      <c r="ES304" s="1"/>
      <c r="ET304" s="1"/>
      <c r="WZB304" s="1"/>
      <c r="WZC304" s="1"/>
      <c r="WZD304" s="1"/>
      <c r="WZE304" s="1"/>
      <c r="WZF304" s="1"/>
      <c r="WZG304" s="1"/>
      <c r="WZH304" s="1"/>
      <c r="WZI304" s="1"/>
      <c r="WZJ304" s="1"/>
      <c r="WZK304" s="1"/>
      <c r="WZL304" s="1"/>
      <c r="WZM304" s="1"/>
      <c r="WZN304" s="1"/>
      <c r="WZO304" s="1"/>
      <c r="WZP304" s="1"/>
      <c r="WZQ304" s="1"/>
      <c r="WZR304" s="1"/>
      <c r="WZS304" s="1"/>
      <c r="WZT304" s="1"/>
      <c r="WZU304" s="1"/>
      <c r="WZV304" s="1"/>
      <c r="WZW304" s="1"/>
      <c r="WZX304" s="1"/>
      <c r="WZY304" s="1"/>
      <c r="WZZ304" s="1"/>
      <c r="XAA304" s="1"/>
      <c r="XAB304" s="1"/>
      <c r="XAC304" s="1"/>
      <c r="XAD304" s="1"/>
      <c r="XAE304" s="1"/>
      <c r="XAF304" s="1"/>
      <c r="XAG304" s="1"/>
      <c r="XAH304" s="1"/>
      <c r="XAI304" s="1"/>
      <c r="XAJ304" s="1"/>
      <c r="XAK304" s="1"/>
      <c r="XAL304" s="1"/>
      <c r="XAM304" s="1"/>
      <c r="XAN304" s="1"/>
      <c r="XAO304" s="1"/>
      <c r="XAP304" s="1"/>
      <c r="XAQ304" s="1"/>
      <c r="XAR304" s="1"/>
      <c r="XAS304" s="1"/>
      <c r="XAT304" s="1"/>
      <c r="XAU304" s="1"/>
      <c r="XAV304" s="1"/>
      <c r="XAW304" s="1"/>
      <c r="XAX304" s="1"/>
      <c r="XAY304" s="1"/>
      <c r="XAZ304" s="1"/>
      <c r="XBA304" s="1"/>
      <c r="XBB304" s="1"/>
      <c r="XBC304" s="1"/>
      <c r="XBD304" s="1"/>
      <c r="XBE304" s="1"/>
      <c r="XBF304" s="1"/>
      <c r="XBG304" s="1"/>
      <c r="XBH304" s="1"/>
      <c r="XBI304" s="1"/>
      <c r="XBJ304" s="1"/>
      <c r="XBK304" s="1"/>
      <c r="XBL304" s="1"/>
      <c r="XBM304" s="1"/>
      <c r="XBN304" s="1"/>
      <c r="XBO304" s="1"/>
      <c r="XBP304" s="1"/>
      <c r="XBQ304" s="1"/>
      <c r="XBR304" s="1"/>
      <c r="XBS304" s="1"/>
      <c r="XBT304" s="1"/>
      <c r="XBU304" s="1"/>
      <c r="XBV304" s="1"/>
      <c r="XBW304" s="1"/>
      <c r="XBX304" s="1"/>
      <c r="XBY304" s="1"/>
      <c r="XBZ304" s="1"/>
      <c r="XCA304" s="1"/>
      <c r="XCB304" s="1"/>
      <c r="XCC304" s="1"/>
      <c r="XCD304" s="1"/>
      <c r="XCE304" s="1"/>
      <c r="XCF304" s="1"/>
      <c r="XCG304" s="1"/>
      <c r="XCH304" s="1"/>
      <c r="XCI304" s="1"/>
      <c r="XCJ304" s="1"/>
      <c r="XCK304" s="1"/>
      <c r="XCL304" s="1"/>
      <c r="XCM304" s="1"/>
      <c r="XCN304" s="1"/>
      <c r="XCO304" s="1"/>
      <c r="XCP304" s="1"/>
      <c r="XCQ304" s="1"/>
      <c r="XCR304" s="1"/>
      <c r="XCS304" s="1"/>
      <c r="XCT304" s="1"/>
      <c r="XCU304" s="1"/>
      <c r="XCV304" s="1"/>
      <c r="XCW304" s="1"/>
      <c r="XCX304" s="1"/>
      <c r="XCY304" s="1"/>
      <c r="XCZ304" s="1"/>
      <c r="XDA304" s="1"/>
      <c r="XDB304" s="1"/>
      <c r="XDC304" s="1"/>
      <c r="XDD304" s="1"/>
      <c r="XDE304" s="1"/>
      <c r="XDF304" s="1"/>
      <c r="XDG304" s="1"/>
      <c r="XDH304" s="1"/>
      <c r="XDI304" s="1"/>
      <c r="XDJ304" s="1"/>
      <c r="XDK304" s="1"/>
      <c r="XDL304" s="1"/>
      <c r="XDM304" s="1"/>
      <c r="XDN304" s="1"/>
      <c r="XDO304" s="1"/>
      <c r="XDP304" s="1"/>
      <c r="XDQ304" s="1"/>
      <c r="XDR304" s="1"/>
      <c r="XDS304" s="1"/>
      <c r="XDT304" s="1"/>
      <c r="XDU304" s="1"/>
      <c r="XDV304" s="1"/>
      <c r="XDW304" s="1"/>
      <c r="XDX304" s="1"/>
      <c r="XDY304" s="1"/>
      <c r="XDZ304" s="1"/>
      <c r="XEA304" s="1"/>
      <c r="XEB304" s="1"/>
      <c r="XEC304" s="1"/>
      <c r="XED304" s="1"/>
      <c r="XEE304" s="1"/>
      <c r="XEF304" s="1"/>
      <c r="XEG304" s="1"/>
      <c r="XEH304" s="1"/>
      <c r="XEI304" s="1"/>
      <c r="XEJ304" s="1"/>
      <c r="XEK304" s="1"/>
      <c r="XEL304" s="1"/>
      <c r="XEM304" s="1"/>
      <c r="XEN304" s="1"/>
      <c r="XEO304" s="1"/>
      <c r="XEP304" s="1"/>
      <c r="XEQ304" s="1"/>
      <c r="XER304" s="1"/>
      <c r="XES304" s="1"/>
      <c r="XET304" s="1"/>
      <c r="XEU304" s="1"/>
      <c r="XEV304" s="1"/>
      <c r="XEW304" s="1"/>
      <c r="XEX304" s="1"/>
      <c r="XEY304" s="1"/>
      <c r="XEZ304" s="1"/>
      <c r="XFA304" s="1"/>
      <c r="XFB304" s="1"/>
      <c r="XFC304" s="1"/>
    </row>
    <row r="305" spans="1:150 16226:16383" s="2" customFormat="1" ht="20.25" customHeight="1" x14ac:dyDescent="0.25">
      <c r="A305" s="143">
        <f t="shared" si="27"/>
        <v>176</v>
      </c>
      <c r="B305" s="144"/>
      <c r="C305" s="62" t="s">
        <v>329</v>
      </c>
      <c r="D305" s="100">
        <v>379.14</v>
      </c>
      <c r="E305" s="93">
        <f t="shared" si="26"/>
        <v>4081.0629599999997</v>
      </c>
      <c r="F305" s="87" t="s">
        <v>92</v>
      </c>
      <c r="G305" s="87" t="s">
        <v>92</v>
      </c>
      <c r="H305" s="87" t="s">
        <v>92</v>
      </c>
      <c r="I305" s="1"/>
      <c r="J305" s="1"/>
      <c r="K305" s="1"/>
      <c r="L305" s="1"/>
      <c r="M305" s="1"/>
      <c r="N305" s="1"/>
      <c r="O305" s="1"/>
      <c r="P305" s="1"/>
      <c r="Q305" s="1"/>
      <c r="R305" s="1"/>
      <c r="S305" s="1"/>
      <c r="T305" s="21" t="e">
        <f t="shared" ca="1" si="56"/>
        <v>#REF!</v>
      </c>
      <c r="U305" s="21" t="e">
        <f t="shared" ca="1" si="57"/>
        <v>#REF!</v>
      </c>
      <c r="V305" s="21" t="e">
        <f t="shared" ca="1" si="57"/>
        <v>#REF!</v>
      </c>
      <c r="W305" s="1"/>
      <c r="X305" s="1"/>
      <c r="Y305" s="1"/>
      <c r="Z305" s="1"/>
      <c r="AA305" s="1"/>
      <c r="AB305" s="1"/>
      <c r="AC305" s="1"/>
      <c r="AD305" s="1"/>
      <c r="AE305" s="1"/>
      <c r="AF305" s="1"/>
      <c r="AG305" s="1"/>
      <c r="AH305" s="1"/>
      <c r="AI305" s="1"/>
      <c r="AJ305" s="1"/>
      <c r="AK305" s="1"/>
      <c r="AL305" s="1"/>
      <c r="AM305" s="1"/>
      <c r="AN305" s="1"/>
      <c r="AO305" s="1"/>
      <c r="AP305" s="1"/>
      <c r="AQ305" s="1"/>
      <c r="AR305" s="1"/>
      <c r="AS305" s="1"/>
      <c r="AT305" s="1"/>
      <c r="AU305" s="1"/>
      <c r="AV305" s="1"/>
      <c r="AW305" s="1"/>
      <c r="AX305" s="1"/>
      <c r="AY305" s="1"/>
      <c r="AZ305" s="1"/>
      <c r="BA305" s="1"/>
      <c r="BB305" s="1"/>
      <c r="BC305" s="1"/>
      <c r="BD305" s="1"/>
      <c r="BE305" s="1"/>
      <c r="BF305" s="1"/>
      <c r="BG305" s="1"/>
      <c r="BH305" s="1"/>
      <c r="BI305" s="1"/>
      <c r="BJ305" s="1"/>
      <c r="BK305" s="1"/>
      <c r="BL305" s="1"/>
      <c r="BM305" s="1"/>
      <c r="BN305" s="1"/>
      <c r="BO305" s="1"/>
      <c r="BP305" s="1"/>
      <c r="BQ305" s="1"/>
      <c r="BR305" s="1"/>
      <c r="BS305" s="1"/>
      <c r="BT305" s="1"/>
      <c r="BU305" s="1"/>
      <c r="BV305" s="1"/>
      <c r="BW305" s="1"/>
      <c r="BX305" s="1"/>
      <c r="BY305" s="1"/>
      <c r="BZ305" s="1"/>
      <c r="CA305" s="1"/>
      <c r="CB305" s="1"/>
      <c r="CC305" s="1"/>
      <c r="CD305" s="1"/>
      <c r="CE305" s="1"/>
      <c r="CF305" s="1"/>
      <c r="CG305" s="1"/>
      <c r="CH305" s="1"/>
      <c r="CI305" s="1"/>
      <c r="CJ305" s="1"/>
      <c r="CK305" s="1"/>
      <c r="CL305" s="1"/>
      <c r="CM305" s="1"/>
      <c r="CN305" s="1"/>
      <c r="CO305" s="1"/>
      <c r="CP305" s="1"/>
      <c r="CQ305" s="1"/>
      <c r="CR305" s="1"/>
      <c r="CS305" s="1"/>
      <c r="CT305" s="1"/>
      <c r="CU305" s="1"/>
      <c r="CV305" s="1"/>
      <c r="CW305" s="1"/>
      <c r="CX305" s="1"/>
      <c r="CY305" s="1"/>
      <c r="CZ305" s="1"/>
      <c r="DA305" s="1"/>
      <c r="DB305" s="1"/>
      <c r="DC305" s="1"/>
      <c r="DD305" s="1"/>
      <c r="DE305" s="1"/>
      <c r="DF305" s="1"/>
      <c r="DG305" s="1"/>
      <c r="DH305" s="1"/>
      <c r="DI305" s="1"/>
      <c r="DJ305" s="1"/>
      <c r="DK305" s="1"/>
      <c r="DL305" s="1"/>
      <c r="DM305" s="1"/>
      <c r="DN305" s="1"/>
      <c r="DO305" s="1"/>
      <c r="DP305" s="1"/>
      <c r="DQ305" s="1"/>
      <c r="DR305" s="1"/>
      <c r="DS305" s="1"/>
      <c r="DT305" s="1"/>
      <c r="DU305" s="1"/>
      <c r="DV305" s="1"/>
      <c r="DW305" s="1"/>
      <c r="DX305" s="1"/>
      <c r="DY305" s="1"/>
      <c r="DZ305" s="1"/>
      <c r="EA305" s="1"/>
      <c r="EB305" s="1"/>
      <c r="EC305" s="1"/>
      <c r="ED305" s="1"/>
      <c r="EE305" s="1"/>
      <c r="EF305" s="1"/>
      <c r="EG305" s="1"/>
      <c r="EH305" s="1"/>
      <c r="EI305" s="1"/>
      <c r="EJ305" s="1"/>
      <c r="EK305" s="1"/>
      <c r="EL305" s="1"/>
      <c r="EM305" s="1"/>
      <c r="EN305" s="1"/>
      <c r="EO305" s="1"/>
      <c r="EP305" s="1"/>
      <c r="EQ305" s="1"/>
      <c r="ER305" s="1"/>
      <c r="ES305" s="1"/>
      <c r="ET305" s="1"/>
      <c r="WZB305" s="1"/>
      <c r="WZC305" s="1"/>
      <c r="WZD305" s="1"/>
      <c r="WZE305" s="1"/>
      <c r="WZF305" s="1"/>
      <c r="WZG305" s="1"/>
      <c r="WZH305" s="1"/>
      <c r="WZI305" s="1"/>
      <c r="WZJ305" s="1"/>
      <c r="WZK305" s="1"/>
      <c r="WZL305" s="1"/>
      <c r="WZM305" s="1"/>
      <c r="WZN305" s="1"/>
      <c r="WZO305" s="1"/>
      <c r="WZP305" s="1"/>
      <c r="WZQ305" s="1"/>
      <c r="WZR305" s="1"/>
      <c r="WZS305" s="1"/>
      <c r="WZT305" s="1"/>
      <c r="WZU305" s="1"/>
      <c r="WZV305" s="1"/>
      <c r="WZW305" s="1"/>
      <c r="WZX305" s="1"/>
      <c r="WZY305" s="1"/>
      <c r="WZZ305" s="1"/>
      <c r="XAA305" s="1"/>
      <c r="XAB305" s="1"/>
      <c r="XAC305" s="1"/>
      <c r="XAD305" s="1"/>
      <c r="XAE305" s="1"/>
      <c r="XAF305" s="1"/>
      <c r="XAG305" s="1"/>
      <c r="XAH305" s="1"/>
      <c r="XAI305" s="1"/>
      <c r="XAJ305" s="1"/>
      <c r="XAK305" s="1"/>
      <c r="XAL305" s="1"/>
      <c r="XAM305" s="1"/>
      <c r="XAN305" s="1"/>
      <c r="XAO305" s="1"/>
      <c r="XAP305" s="1"/>
      <c r="XAQ305" s="1"/>
      <c r="XAR305" s="1"/>
      <c r="XAS305" s="1"/>
      <c r="XAT305" s="1"/>
      <c r="XAU305" s="1"/>
      <c r="XAV305" s="1"/>
      <c r="XAW305" s="1"/>
      <c r="XAX305" s="1"/>
      <c r="XAY305" s="1"/>
      <c r="XAZ305" s="1"/>
      <c r="XBA305" s="1"/>
      <c r="XBB305" s="1"/>
      <c r="XBC305" s="1"/>
      <c r="XBD305" s="1"/>
      <c r="XBE305" s="1"/>
      <c r="XBF305" s="1"/>
      <c r="XBG305" s="1"/>
      <c r="XBH305" s="1"/>
      <c r="XBI305" s="1"/>
      <c r="XBJ305" s="1"/>
      <c r="XBK305" s="1"/>
      <c r="XBL305" s="1"/>
      <c r="XBM305" s="1"/>
      <c r="XBN305" s="1"/>
      <c r="XBO305" s="1"/>
      <c r="XBP305" s="1"/>
      <c r="XBQ305" s="1"/>
      <c r="XBR305" s="1"/>
      <c r="XBS305" s="1"/>
      <c r="XBT305" s="1"/>
      <c r="XBU305" s="1"/>
      <c r="XBV305" s="1"/>
      <c r="XBW305" s="1"/>
      <c r="XBX305" s="1"/>
      <c r="XBY305" s="1"/>
      <c r="XBZ305" s="1"/>
      <c r="XCA305" s="1"/>
      <c r="XCB305" s="1"/>
      <c r="XCC305" s="1"/>
      <c r="XCD305" s="1"/>
      <c r="XCE305" s="1"/>
      <c r="XCF305" s="1"/>
      <c r="XCG305" s="1"/>
      <c r="XCH305" s="1"/>
      <c r="XCI305" s="1"/>
      <c r="XCJ305" s="1"/>
      <c r="XCK305" s="1"/>
      <c r="XCL305" s="1"/>
      <c r="XCM305" s="1"/>
      <c r="XCN305" s="1"/>
      <c r="XCO305" s="1"/>
      <c r="XCP305" s="1"/>
      <c r="XCQ305" s="1"/>
      <c r="XCR305" s="1"/>
      <c r="XCS305" s="1"/>
      <c r="XCT305" s="1"/>
      <c r="XCU305" s="1"/>
      <c r="XCV305" s="1"/>
      <c r="XCW305" s="1"/>
      <c r="XCX305" s="1"/>
      <c r="XCY305" s="1"/>
      <c r="XCZ305" s="1"/>
      <c r="XDA305" s="1"/>
      <c r="XDB305" s="1"/>
      <c r="XDC305" s="1"/>
      <c r="XDD305" s="1"/>
      <c r="XDE305" s="1"/>
      <c r="XDF305" s="1"/>
      <c r="XDG305" s="1"/>
      <c r="XDH305" s="1"/>
      <c r="XDI305" s="1"/>
      <c r="XDJ305" s="1"/>
      <c r="XDK305" s="1"/>
      <c r="XDL305" s="1"/>
      <c r="XDM305" s="1"/>
      <c r="XDN305" s="1"/>
      <c r="XDO305" s="1"/>
      <c r="XDP305" s="1"/>
      <c r="XDQ305" s="1"/>
      <c r="XDR305" s="1"/>
      <c r="XDS305" s="1"/>
      <c r="XDT305" s="1"/>
      <c r="XDU305" s="1"/>
      <c r="XDV305" s="1"/>
      <c r="XDW305" s="1"/>
      <c r="XDX305" s="1"/>
      <c r="XDY305" s="1"/>
      <c r="XDZ305" s="1"/>
      <c r="XEA305" s="1"/>
      <c r="XEB305" s="1"/>
      <c r="XEC305" s="1"/>
      <c r="XED305" s="1"/>
      <c r="XEE305" s="1"/>
      <c r="XEF305" s="1"/>
      <c r="XEG305" s="1"/>
      <c r="XEH305" s="1"/>
      <c r="XEI305" s="1"/>
      <c r="XEJ305" s="1"/>
      <c r="XEK305" s="1"/>
      <c r="XEL305" s="1"/>
      <c r="XEM305" s="1"/>
      <c r="XEN305" s="1"/>
      <c r="XEO305" s="1"/>
      <c r="XEP305" s="1"/>
      <c r="XEQ305" s="1"/>
      <c r="XER305" s="1"/>
      <c r="XES305" s="1"/>
      <c r="XET305" s="1"/>
      <c r="XEU305" s="1"/>
      <c r="XEV305" s="1"/>
      <c r="XEW305" s="1"/>
      <c r="XEX305" s="1"/>
      <c r="XEY305" s="1"/>
      <c r="XEZ305" s="1"/>
      <c r="XFA305" s="1"/>
      <c r="XFB305" s="1"/>
      <c r="XFC305" s="1"/>
    </row>
    <row r="306" spans="1:150 16226:16383" s="2" customFormat="1" ht="20.25" customHeight="1" x14ac:dyDescent="0.25">
      <c r="A306" s="143">
        <f t="shared" si="27"/>
        <v>177</v>
      </c>
      <c r="B306" s="144"/>
      <c r="C306" s="62" t="s">
        <v>329</v>
      </c>
      <c r="D306" s="100">
        <v>393.61</v>
      </c>
      <c r="E306" s="93">
        <f t="shared" si="26"/>
        <v>4236.8180400000001</v>
      </c>
      <c r="F306" s="87" t="s">
        <v>92</v>
      </c>
      <c r="G306" s="87" t="s">
        <v>92</v>
      </c>
      <c r="H306" s="87" t="s">
        <v>92</v>
      </c>
      <c r="I306" s="1"/>
      <c r="J306" s="1"/>
      <c r="K306" s="1"/>
      <c r="L306" s="1"/>
      <c r="M306" s="1"/>
      <c r="N306" s="1"/>
      <c r="O306" s="1"/>
      <c r="P306" s="1"/>
      <c r="Q306" s="1"/>
      <c r="R306" s="1"/>
      <c r="S306" s="1"/>
      <c r="T306" s="21" t="e">
        <f t="shared" ca="1" si="56"/>
        <v>#REF!</v>
      </c>
      <c r="U306" s="21" t="e">
        <f t="shared" ca="1" si="57"/>
        <v>#REF!</v>
      </c>
      <c r="V306" s="21" t="e">
        <f t="shared" ca="1" si="57"/>
        <v>#REF!</v>
      </c>
      <c r="W306" s="1"/>
      <c r="X306" s="1"/>
      <c r="Y306" s="1"/>
      <c r="Z306" s="1"/>
      <c r="AA306" s="1"/>
      <c r="AB306" s="1"/>
      <c r="AC306" s="1"/>
      <c r="AD306" s="1"/>
      <c r="AE306" s="1"/>
      <c r="AF306" s="1"/>
      <c r="AG306" s="1"/>
      <c r="AH306" s="1"/>
      <c r="AI306" s="1"/>
      <c r="AJ306" s="1"/>
      <c r="AK306" s="1"/>
      <c r="AL306" s="1"/>
      <c r="AM306" s="1"/>
      <c r="AN306" s="1"/>
      <c r="AO306" s="1"/>
      <c r="AP306" s="1"/>
      <c r="AQ306" s="1"/>
      <c r="AR306" s="1"/>
      <c r="AS306" s="1"/>
      <c r="AT306" s="1"/>
      <c r="AU306" s="1"/>
      <c r="AV306" s="1"/>
      <c r="AW306" s="1"/>
      <c r="AX306" s="1"/>
      <c r="AY306" s="1"/>
      <c r="AZ306" s="1"/>
      <c r="BA306" s="1"/>
      <c r="BB306" s="1"/>
      <c r="BC306" s="1"/>
      <c r="BD306" s="1"/>
      <c r="BE306" s="1"/>
      <c r="BF306" s="1"/>
      <c r="BG306" s="1"/>
      <c r="BH306" s="1"/>
      <c r="BI306" s="1"/>
      <c r="BJ306" s="1"/>
      <c r="BK306" s="1"/>
      <c r="BL306" s="1"/>
      <c r="BM306" s="1"/>
      <c r="BN306" s="1"/>
      <c r="BO306" s="1"/>
      <c r="BP306" s="1"/>
      <c r="BQ306" s="1"/>
      <c r="BR306" s="1"/>
      <c r="BS306" s="1"/>
      <c r="BT306" s="1"/>
      <c r="BU306" s="1"/>
      <c r="BV306" s="1"/>
      <c r="BW306" s="1"/>
      <c r="BX306" s="1"/>
      <c r="BY306" s="1"/>
      <c r="BZ306" s="1"/>
      <c r="CA306" s="1"/>
      <c r="CB306" s="1"/>
      <c r="CC306" s="1"/>
      <c r="CD306" s="1"/>
      <c r="CE306" s="1"/>
      <c r="CF306" s="1"/>
      <c r="CG306" s="1"/>
      <c r="CH306" s="1"/>
      <c r="CI306" s="1"/>
      <c r="CJ306" s="1"/>
      <c r="CK306" s="1"/>
      <c r="CL306" s="1"/>
      <c r="CM306" s="1"/>
      <c r="CN306" s="1"/>
      <c r="CO306" s="1"/>
      <c r="CP306" s="1"/>
      <c r="CQ306" s="1"/>
      <c r="CR306" s="1"/>
      <c r="CS306" s="1"/>
      <c r="CT306" s="1"/>
      <c r="CU306" s="1"/>
      <c r="CV306" s="1"/>
      <c r="CW306" s="1"/>
      <c r="CX306" s="1"/>
      <c r="CY306" s="1"/>
      <c r="CZ306" s="1"/>
      <c r="DA306" s="1"/>
      <c r="DB306" s="1"/>
      <c r="DC306" s="1"/>
      <c r="DD306" s="1"/>
      <c r="DE306" s="1"/>
      <c r="DF306" s="1"/>
      <c r="DG306" s="1"/>
      <c r="DH306" s="1"/>
      <c r="DI306" s="1"/>
      <c r="DJ306" s="1"/>
      <c r="DK306" s="1"/>
      <c r="DL306" s="1"/>
      <c r="DM306" s="1"/>
      <c r="DN306" s="1"/>
      <c r="DO306" s="1"/>
      <c r="DP306" s="1"/>
      <c r="DQ306" s="1"/>
      <c r="DR306" s="1"/>
      <c r="DS306" s="1"/>
      <c r="DT306" s="1"/>
      <c r="DU306" s="1"/>
      <c r="DV306" s="1"/>
      <c r="DW306" s="1"/>
      <c r="DX306" s="1"/>
      <c r="DY306" s="1"/>
      <c r="DZ306" s="1"/>
      <c r="EA306" s="1"/>
      <c r="EB306" s="1"/>
      <c r="EC306" s="1"/>
      <c r="ED306" s="1"/>
      <c r="EE306" s="1"/>
      <c r="EF306" s="1"/>
      <c r="EG306" s="1"/>
      <c r="EH306" s="1"/>
      <c r="EI306" s="1"/>
      <c r="EJ306" s="1"/>
      <c r="EK306" s="1"/>
      <c r="EL306" s="1"/>
      <c r="EM306" s="1"/>
      <c r="EN306" s="1"/>
      <c r="EO306" s="1"/>
      <c r="EP306" s="1"/>
      <c r="EQ306" s="1"/>
      <c r="ER306" s="1"/>
      <c r="ES306" s="1"/>
      <c r="ET306" s="1"/>
      <c r="WZB306" s="1"/>
      <c r="WZC306" s="1"/>
      <c r="WZD306" s="1"/>
      <c r="WZE306" s="1"/>
      <c r="WZF306" s="1"/>
      <c r="WZG306" s="1"/>
      <c r="WZH306" s="1"/>
      <c r="WZI306" s="1"/>
      <c r="WZJ306" s="1"/>
      <c r="WZK306" s="1"/>
      <c r="WZL306" s="1"/>
      <c r="WZM306" s="1"/>
      <c r="WZN306" s="1"/>
      <c r="WZO306" s="1"/>
      <c r="WZP306" s="1"/>
      <c r="WZQ306" s="1"/>
      <c r="WZR306" s="1"/>
      <c r="WZS306" s="1"/>
      <c r="WZT306" s="1"/>
      <c r="WZU306" s="1"/>
      <c r="WZV306" s="1"/>
      <c r="WZW306" s="1"/>
      <c r="WZX306" s="1"/>
      <c r="WZY306" s="1"/>
      <c r="WZZ306" s="1"/>
      <c r="XAA306" s="1"/>
      <c r="XAB306" s="1"/>
      <c r="XAC306" s="1"/>
      <c r="XAD306" s="1"/>
      <c r="XAE306" s="1"/>
      <c r="XAF306" s="1"/>
      <c r="XAG306" s="1"/>
      <c r="XAH306" s="1"/>
      <c r="XAI306" s="1"/>
      <c r="XAJ306" s="1"/>
      <c r="XAK306" s="1"/>
      <c r="XAL306" s="1"/>
      <c r="XAM306" s="1"/>
      <c r="XAN306" s="1"/>
      <c r="XAO306" s="1"/>
      <c r="XAP306" s="1"/>
      <c r="XAQ306" s="1"/>
      <c r="XAR306" s="1"/>
      <c r="XAS306" s="1"/>
      <c r="XAT306" s="1"/>
      <c r="XAU306" s="1"/>
      <c r="XAV306" s="1"/>
      <c r="XAW306" s="1"/>
      <c r="XAX306" s="1"/>
      <c r="XAY306" s="1"/>
      <c r="XAZ306" s="1"/>
      <c r="XBA306" s="1"/>
      <c r="XBB306" s="1"/>
      <c r="XBC306" s="1"/>
      <c r="XBD306" s="1"/>
      <c r="XBE306" s="1"/>
      <c r="XBF306" s="1"/>
      <c r="XBG306" s="1"/>
      <c r="XBH306" s="1"/>
      <c r="XBI306" s="1"/>
      <c r="XBJ306" s="1"/>
      <c r="XBK306" s="1"/>
      <c r="XBL306" s="1"/>
      <c r="XBM306" s="1"/>
      <c r="XBN306" s="1"/>
      <c r="XBO306" s="1"/>
      <c r="XBP306" s="1"/>
      <c r="XBQ306" s="1"/>
      <c r="XBR306" s="1"/>
      <c r="XBS306" s="1"/>
      <c r="XBT306" s="1"/>
      <c r="XBU306" s="1"/>
      <c r="XBV306" s="1"/>
      <c r="XBW306" s="1"/>
      <c r="XBX306" s="1"/>
      <c r="XBY306" s="1"/>
      <c r="XBZ306" s="1"/>
      <c r="XCA306" s="1"/>
      <c r="XCB306" s="1"/>
      <c r="XCC306" s="1"/>
      <c r="XCD306" s="1"/>
      <c r="XCE306" s="1"/>
      <c r="XCF306" s="1"/>
      <c r="XCG306" s="1"/>
      <c r="XCH306" s="1"/>
      <c r="XCI306" s="1"/>
      <c r="XCJ306" s="1"/>
      <c r="XCK306" s="1"/>
      <c r="XCL306" s="1"/>
      <c r="XCM306" s="1"/>
      <c r="XCN306" s="1"/>
      <c r="XCO306" s="1"/>
      <c r="XCP306" s="1"/>
      <c r="XCQ306" s="1"/>
      <c r="XCR306" s="1"/>
      <c r="XCS306" s="1"/>
      <c r="XCT306" s="1"/>
      <c r="XCU306" s="1"/>
      <c r="XCV306" s="1"/>
      <c r="XCW306" s="1"/>
      <c r="XCX306" s="1"/>
      <c r="XCY306" s="1"/>
      <c r="XCZ306" s="1"/>
      <c r="XDA306" s="1"/>
      <c r="XDB306" s="1"/>
      <c r="XDC306" s="1"/>
      <c r="XDD306" s="1"/>
      <c r="XDE306" s="1"/>
      <c r="XDF306" s="1"/>
      <c r="XDG306" s="1"/>
      <c r="XDH306" s="1"/>
      <c r="XDI306" s="1"/>
      <c r="XDJ306" s="1"/>
      <c r="XDK306" s="1"/>
      <c r="XDL306" s="1"/>
      <c r="XDM306" s="1"/>
      <c r="XDN306" s="1"/>
      <c r="XDO306" s="1"/>
      <c r="XDP306" s="1"/>
      <c r="XDQ306" s="1"/>
      <c r="XDR306" s="1"/>
      <c r="XDS306" s="1"/>
      <c r="XDT306" s="1"/>
      <c r="XDU306" s="1"/>
      <c r="XDV306" s="1"/>
      <c r="XDW306" s="1"/>
      <c r="XDX306" s="1"/>
      <c r="XDY306" s="1"/>
      <c r="XDZ306" s="1"/>
      <c r="XEA306" s="1"/>
      <c r="XEB306" s="1"/>
      <c r="XEC306" s="1"/>
      <c r="XED306" s="1"/>
      <c r="XEE306" s="1"/>
      <c r="XEF306" s="1"/>
      <c r="XEG306" s="1"/>
      <c r="XEH306" s="1"/>
      <c r="XEI306" s="1"/>
      <c r="XEJ306" s="1"/>
      <c r="XEK306" s="1"/>
      <c r="XEL306" s="1"/>
      <c r="XEM306" s="1"/>
      <c r="XEN306" s="1"/>
      <c r="XEO306" s="1"/>
      <c r="XEP306" s="1"/>
      <c r="XEQ306" s="1"/>
      <c r="XER306" s="1"/>
      <c r="XES306" s="1"/>
      <c r="XET306" s="1"/>
      <c r="XEU306" s="1"/>
      <c r="XEV306" s="1"/>
      <c r="XEW306" s="1"/>
      <c r="XEX306" s="1"/>
      <c r="XEY306" s="1"/>
      <c r="XEZ306" s="1"/>
      <c r="XFA306" s="1"/>
      <c r="XFB306" s="1"/>
      <c r="XFC306" s="1"/>
    </row>
    <row r="307" spans="1:150 16226:16383" s="2" customFormat="1" ht="20.25" customHeight="1" x14ac:dyDescent="0.25">
      <c r="A307" s="143">
        <f t="shared" si="27"/>
        <v>178</v>
      </c>
      <c r="B307" s="144"/>
      <c r="C307" s="62" t="s">
        <v>329</v>
      </c>
      <c r="D307" s="100">
        <v>344.7</v>
      </c>
      <c r="E307" s="93">
        <f t="shared" si="26"/>
        <v>3710.3507999999997</v>
      </c>
      <c r="F307" s="87" t="s">
        <v>92</v>
      </c>
      <c r="G307" s="87" t="s">
        <v>92</v>
      </c>
      <c r="H307" s="87" t="s">
        <v>92</v>
      </c>
      <c r="I307" s="1"/>
      <c r="J307" s="1"/>
      <c r="K307" s="1"/>
      <c r="L307" s="1"/>
      <c r="M307" s="1"/>
      <c r="N307" s="1"/>
      <c r="O307" s="1"/>
      <c r="P307" s="1"/>
      <c r="Q307" s="1"/>
      <c r="R307" s="1"/>
      <c r="S307" s="1"/>
      <c r="T307" s="21" t="e">
        <f ca="1">U307&amp;""&amp;" to "&amp;""&amp;V307</f>
        <v>#REF!</v>
      </c>
      <c r="U307"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307"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307" s="1"/>
      <c r="X307" s="1"/>
      <c r="Y307" s="1"/>
      <c r="Z307" s="1"/>
      <c r="AA307" s="1"/>
      <c r="AB307" s="1"/>
      <c r="AC307" s="1"/>
      <c r="AD307" s="1"/>
      <c r="AE307" s="1"/>
      <c r="AF307" s="1"/>
      <c r="AG307" s="1"/>
      <c r="AH307" s="1"/>
      <c r="AI307" s="1"/>
      <c r="AJ307" s="1"/>
      <c r="AK307" s="1"/>
      <c r="AL307" s="1"/>
      <c r="AM307" s="1"/>
      <c r="AN307" s="1"/>
      <c r="AO307" s="1"/>
      <c r="AP307" s="1"/>
      <c r="AQ307" s="1"/>
      <c r="AR307" s="1"/>
      <c r="AS307" s="1"/>
      <c r="AT307" s="1"/>
      <c r="AU307" s="1"/>
      <c r="AV307" s="1"/>
      <c r="AW307" s="1"/>
      <c r="AX307" s="1"/>
      <c r="AY307" s="1"/>
      <c r="AZ307" s="1"/>
      <c r="BA307" s="1"/>
      <c r="BB307" s="1"/>
      <c r="BC307" s="1"/>
      <c r="BD307" s="1"/>
      <c r="BE307" s="1"/>
      <c r="BF307" s="1"/>
      <c r="BG307" s="1"/>
      <c r="BH307" s="1"/>
      <c r="BI307" s="1"/>
      <c r="BJ307" s="1"/>
      <c r="BK307" s="1"/>
      <c r="BL307" s="1"/>
      <c r="BM307" s="1"/>
      <c r="BN307" s="1"/>
      <c r="BO307" s="1"/>
      <c r="BP307" s="1"/>
      <c r="BQ307" s="1"/>
      <c r="BR307" s="1"/>
      <c r="BS307" s="1"/>
      <c r="BT307" s="1"/>
      <c r="BU307" s="1"/>
      <c r="BV307" s="1"/>
      <c r="BW307" s="1"/>
      <c r="BX307" s="1"/>
      <c r="BY307" s="1"/>
      <c r="BZ307" s="1"/>
      <c r="CA307" s="1"/>
      <c r="CB307" s="1"/>
      <c r="CC307" s="1"/>
      <c r="CD307" s="1"/>
      <c r="CE307" s="1"/>
      <c r="CF307" s="1"/>
      <c r="CG307" s="1"/>
      <c r="CH307" s="1"/>
      <c r="CI307" s="1"/>
      <c r="CJ307" s="1"/>
      <c r="CK307" s="1"/>
      <c r="CL307" s="1"/>
      <c r="CM307" s="1"/>
      <c r="CN307" s="1"/>
      <c r="CO307" s="1"/>
      <c r="CP307" s="1"/>
      <c r="CQ307" s="1"/>
      <c r="CR307" s="1"/>
      <c r="CS307" s="1"/>
      <c r="CT307" s="1"/>
      <c r="CU307" s="1"/>
      <c r="CV307" s="1"/>
      <c r="CW307" s="1"/>
      <c r="CX307" s="1"/>
      <c r="CY307" s="1"/>
      <c r="CZ307" s="1"/>
      <c r="DA307" s="1"/>
      <c r="DB307" s="1"/>
      <c r="DC307" s="1"/>
      <c r="DD307" s="1"/>
      <c r="DE307" s="1"/>
      <c r="DF307" s="1"/>
      <c r="DG307" s="1"/>
      <c r="DH307" s="1"/>
      <c r="DI307" s="1"/>
      <c r="DJ307" s="1"/>
      <c r="DK307" s="1"/>
      <c r="DL307" s="1"/>
      <c r="DM307" s="1"/>
      <c r="DN307" s="1"/>
      <c r="DO307" s="1"/>
      <c r="DP307" s="1"/>
      <c r="DQ307" s="1"/>
      <c r="DR307" s="1"/>
      <c r="DS307" s="1"/>
      <c r="DT307" s="1"/>
      <c r="DU307" s="1"/>
      <c r="DV307" s="1"/>
      <c r="DW307" s="1"/>
      <c r="DX307" s="1"/>
      <c r="DY307" s="1"/>
      <c r="DZ307" s="1"/>
      <c r="EA307" s="1"/>
      <c r="EB307" s="1"/>
      <c r="EC307" s="1"/>
      <c r="ED307" s="1"/>
      <c r="EE307" s="1"/>
      <c r="EF307" s="1"/>
      <c r="EG307" s="1"/>
      <c r="EH307" s="1"/>
      <c r="EI307" s="1"/>
      <c r="EJ307" s="1"/>
      <c r="EK307" s="1"/>
      <c r="EL307" s="1"/>
      <c r="EM307" s="1"/>
      <c r="EN307" s="1"/>
      <c r="EO307" s="1"/>
      <c r="EP307" s="1"/>
      <c r="EQ307" s="1"/>
      <c r="ER307" s="1"/>
      <c r="ES307" s="1"/>
      <c r="ET307" s="1"/>
      <c r="WZB307" s="1"/>
      <c r="WZC307" s="1"/>
      <c r="WZD307" s="1"/>
      <c r="WZE307" s="1"/>
      <c r="WZF307" s="1"/>
      <c r="WZG307" s="1"/>
      <c r="WZH307" s="1"/>
      <c r="WZI307" s="1"/>
      <c r="WZJ307" s="1"/>
      <c r="WZK307" s="1"/>
      <c r="WZL307" s="1"/>
      <c r="WZM307" s="1"/>
      <c r="WZN307" s="1"/>
      <c r="WZO307" s="1"/>
      <c r="WZP307" s="1"/>
      <c r="WZQ307" s="1"/>
      <c r="WZR307" s="1"/>
      <c r="WZS307" s="1"/>
      <c r="WZT307" s="1"/>
      <c r="WZU307" s="1"/>
      <c r="WZV307" s="1"/>
      <c r="WZW307" s="1"/>
      <c r="WZX307" s="1"/>
      <c r="WZY307" s="1"/>
      <c r="WZZ307" s="1"/>
      <c r="XAA307" s="1"/>
      <c r="XAB307" s="1"/>
      <c r="XAC307" s="1"/>
      <c r="XAD307" s="1"/>
      <c r="XAE307" s="1"/>
      <c r="XAF307" s="1"/>
      <c r="XAG307" s="1"/>
      <c r="XAH307" s="1"/>
      <c r="XAI307" s="1"/>
      <c r="XAJ307" s="1"/>
      <c r="XAK307" s="1"/>
      <c r="XAL307" s="1"/>
      <c r="XAM307" s="1"/>
      <c r="XAN307" s="1"/>
      <c r="XAO307" s="1"/>
      <c r="XAP307" s="1"/>
      <c r="XAQ307" s="1"/>
      <c r="XAR307" s="1"/>
      <c r="XAS307" s="1"/>
      <c r="XAT307" s="1"/>
      <c r="XAU307" s="1"/>
      <c r="XAV307" s="1"/>
      <c r="XAW307" s="1"/>
      <c r="XAX307" s="1"/>
      <c r="XAY307" s="1"/>
      <c r="XAZ307" s="1"/>
      <c r="XBA307" s="1"/>
      <c r="XBB307" s="1"/>
      <c r="XBC307" s="1"/>
      <c r="XBD307" s="1"/>
      <c r="XBE307" s="1"/>
      <c r="XBF307" s="1"/>
      <c r="XBG307" s="1"/>
      <c r="XBH307" s="1"/>
      <c r="XBI307" s="1"/>
      <c r="XBJ307" s="1"/>
      <c r="XBK307" s="1"/>
      <c r="XBL307" s="1"/>
      <c r="XBM307" s="1"/>
      <c r="XBN307" s="1"/>
      <c r="XBO307" s="1"/>
      <c r="XBP307" s="1"/>
      <c r="XBQ307" s="1"/>
      <c r="XBR307" s="1"/>
      <c r="XBS307" s="1"/>
      <c r="XBT307" s="1"/>
      <c r="XBU307" s="1"/>
      <c r="XBV307" s="1"/>
      <c r="XBW307" s="1"/>
      <c r="XBX307" s="1"/>
      <c r="XBY307" s="1"/>
      <c r="XBZ307" s="1"/>
      <c r="XCA307" s="1"/>
      <c r="XCB307" s="1"/>
      <c r="XCC307" s="1"/>
      <c r="XCD307" s="1"/>
      <c r="XCE307" s="1"/>
      <c r="XCF307" s="1"/>
      <c r="XCG307" s="1"/>
      <c r="XCH307" s="1"/>
      <c r="XCI307" s="1"/>
      <c r="XCJ307" s="1"/>
      <c r="XCK307" s="1"/>
      <c r="XCL307" s="1"/>
      <c r="XCM307" s="1"/>
      <c r="XCN307" s="1"/>
      <c r="XCO307" s="1"/>
      <c r="XCP307" s="1"/>
      <c r="XCQ307" s="1"/>
      <c r="XCR307" s="1"/>
      <c r="XCS307" s="1"/>
      <c r="XCT307" s="1"/>
      <c r="XCU307" s="1"/>
      <c r="XCV307" s="1"/>
      <c r="XCW307" s="1"/>
      <c r="XCX307" s="1"/>
      <c r="XCY307" s="1"/>
      <c r="XCZ307" s="1"/>
      <c r="XDA307" s="1"/>
      <c r="XDB307" s="1"/>
      <c r="XDC307" s="1"/>
      <c r="XDD307" s="1"/>
      <c r="XDE307" s="1"/>
      <c r="XDF307" s="1"/>
      <c r="XDG307" s="1"/>
      <c r="XDH307" s="1"/>
      <c r="XDI307" s="1"/>
      <c r="XDJ307" s="1"/>
      <c r="XDK307" s="1"/>
      <c r="XDL307" s="1"/>
      <c r="XDM307" s="1"/>
      <c r="XDN307" s="1"/>
      <c r="XDO307" s="1"/>
      <c r="XDP307" s="1"/>
      <c r="XDQ307" s="1"/>
      <c r="XDR307" s="1"/>
      <c r="XDS307" s="1"/>
      <c r="XDT307" s="1"/>
      <c r="XDU307" s="1"/>
      <c r="XDV307" s="1"/>
      <c r="XDW307" s="1"/>
      <c r="XDX307" s="1"/>
      <c r="XDY307" s="1"/>
      <c r="XDZ307" s="1"/>
      <c r="XEA307" s="1"/>
      <c r="XEB307" s="1"/>
      <c r="XEC307" s="1"/>
      <c r="XED307" s="1"/>
      <c r="XEE307" s="1"/>
      <c r="XEF307" s="1"/>
      <c r="XEG307" s="1"/>
      <c r="XEH307" s="1"/>
      <c r="XEI307" s="1"/>
      <c r="XEJ307" s="1"/>
      <c r="XEK307" s="1"/>
      <c r="XEL307" s="1"/>
      <c r="XEM307" s="1"/>
      <c r="XEN307" s="1"/>
      <c r="XEO307" s="1"/>
      <c r="XEP307" s="1"/>
      <c r="XEQ307" s="1"/>
      <c r="XER307" s="1"/>
      <c r="XES307" s="1"/>
      <c r="XET307" s="1"/>
      <c r="XEU307" s="1"/>
      <c r="XEV307" s="1"/>
      <c r="XEW307" s="1"/>
      <c r="XEX307" s="1"/>
      <c r="XEY307" s="1"/>
      <c r="XEZ307" s="1"/>
      <c r="XFA307" s="1"/>
      <c r="XFB307" s="1"/>
      <c r="XFC307" s="1"/>
    </row>
    <row r="308" spans="1:150 16226:16383" s="2" customFormat="1" ht="20.25" customHeight="1" x14ac:dyDescent="0.25">
      <c r="A308" s="143">
        <f t="shared" si="27"/>
        <v>179</v>
      </c>
      <c r="B308" s="144"/>
      <c r="C308" s="62" t="s">
        <v>329</v>
      </c>
      <c r="D308" s="100">
        <v>305.67</v>
      </c>
      <c r="E308" s="93">
        <f t="shared" si="26"/>
        <v>3290.2318799999998</v>
      </c>
      <c r="F308" s="87" t="s">
        <v>92</v>
      </c>
      <c r="G308" s="87" t="s">
        <v>92</v>
      </c>
      <c r="H308" s="87" t="s">
        <v>92</v>
      </c>
      <c r="I308" s="1"/>
      <c r="J308" s="1"/>
      <c r="K308" s="1"/>
      <c r="L308" s="1"/>
      <c r="M308" s="1"/>
      <c r="N308" s="1"/>
      <c r="O308" s="1"/>
      <c r="P308" s="1"/>
      <c r="Q308" s="1"/>
      <c r="R308" s="1"/>
      <c r="S308" s="1"/>
      <c r="T308" s="21" t="e">
        <f t="shared" ref="T308:T314" ca="1" si="58">U308&amp;""&amp;" to "&amp;""&amp;V308</f>
        <v>#REF!</v>
      </c>
      <c r="U308" s="21" t="e">
        <f ca="1">U307+1</f>
        <v>#REF!</v>
      </c>
      <c r="V308" s="21" t="e">
        <f ca="1">V307+1</f>
        <v>#REF!</v>
      </c>
      <c r="W308" s="1"/>
      <c r="X308" s="1"/>
      <c r="Y308" s="1"/>
      <c r="Z308" s="1"/>
      <c r="AA308" s="1"/>
      <c r="AB308" s="1"/>
      <c r="AC308" s="1"/>
      <c r="AD308" s="1"/>
      <c r="AE308" s="1"/>
      <c r="AF308" s="1"/>
      <c r="AG308" s="1"/>
      <c r="AH308" s="1"/>
      <c r="AI308" s="1"/>
      <c r="AJ308" s="1"/>
      <c r="AK308" s="1"/>
      <c r="AL308" s="1"/>
      <c r="AM308" s="1"/>
      <c r="AN308" s="1"/>
      <c r="AO308" s="1"/>
      <c r="AP308" s="1"/>
      <c r="AQ308" s="1"/>
      <c r="AR308" s="1"/>
      <c r="AS308" s="1"/>
      <c r="AT308" s="1"/>
      <c r="AU308" s="1"/>
      <c r="AV308" s="1"/>
      <c r="AW308" s="1"/>
      <c r="AX308" s="1"/>
      <c r="AY308" s="1"/>
      <c r="AZ308" s="1"/>
      <c r="BA308" s="1"/>
      <c r="BB308" s="1"/>
      <c r="BC308" s="1"/>
      <c r="BD308" s="1"/>
      <c r="BE308" s="1"/>
      <c r="BF308" s="1"/>
      <c r="BG308" s="1"/>
      <c r="BH308" s="1"/>
      <c r="BI308" s="1"/>
      <c r="BJ308" s="1"/>
      <c r="BK308" s="1"/>
      <c r="BL308" s="1"/>
      <c r="BM308" s="1"/>
      <c r="BN308" s="1"/>
      <c r="BO308" s="1"/>
      <c r="BP308" s="1"/>
      <c r="BQ308" s="1"/>
      <c r="BR308" s="1"/>
      <c r="BS308" s="1"/>
      <c r="BT308" s="1"/>
      <c r="BU308" s="1"/>
      <c r="BV308" s="1"/>
      <c r="BW308" s="1"/>
      <c r="BX308" s="1"/>
      <c r="BY308" s="1"/>
      <c r="BZ308" s="1"/>
      <c r="CA308" s="1"/>
      <c r="CB308" s="1"/>
      <c r="CC308" s="1"/>
      <c r="CD308" s="1"/>
      <c r="CE308" s="1"/>
      <c r="CF308" s="1"/>
      <c r="CG308" s="1"/>
      <c r="CH308" s="1"/>
      <c r="CI308" s="1"/>
      <c r="CJ308" s="1"/>
      <c r="CK308" s="1"/>
      <c r="CL308" s="1"/>
      <c r="CM308" s="1"/>
      <c r="CN308" s="1"/>
      <c r="CO308" s="1"/>
      <c r="CP308" s="1"/>
      <c r="CQ308" s="1"/>
      <c r="CR308" s="1"/>
      <c r="CS308" s="1"/>
      <c r="CT308" s="1"/>
      <c r="CU308" s="1"/>
      <c r="CV308" s="1"/>
      <c r="CW308" s="1"/>
      <c r="CX308" s="1"/>
      <c r="CY308" s="1"/>
      <c r="CZ308" s="1"/>
      <c r="DA308" s="1"/>
      <c r="DB308" s="1"/>
      <c r="DC308" s="1"/>
      <c r="DD308" s="1"/>
      <c r="DE308" s="1"/>
      <c r="DF308" s="1"/>
      <c r="DG308" s="1"/>
      <c r="DH308" s="1"/>
      <c r="DI308" s="1"/>
      <c r="DJ308" s="1"/>
      <c r="DK308" s="1"/>
      <c r="DL308" s="1"/>
      <c r="DM308" s="1"/>
      <c r="DN308" s="1"/>
      <c r="DO308" s="1"/>
      <c r="DP308" s="1"/>
      <c r="DQ308" s="1"/>
      <c r="DR308" s="1"/>
      <c r="DS308" s="1"/>
      <c r="DT308" s="1"/>
      <c r="DU308" s="1"/>
      <c r="DV308" s="1"/>
      <c r="DW308" s="1"/>
      <c r="DX308" s="1"/>
      <c r="DY308" s="1"/>
      <c r="DZ308" s="1"/>
      <c r="EA308" s="1"/>
      <c r="EB308" s="1"/>
      <c r="EC308" s="1"/>
      <c r="ED308" s="1"/>
      <c r="EE308" s="1"/>
      <c r="EF308" s="1"/>
      <c r="EG308" s="1"/>
      <c r="EH308" s="1"/>
      <c r="EI308" s="1"/>
      <c r="EJ308" s="1"/>
      <c r="EK308" s="1"/>
      <c r="EL308" s="1"/>
      <c r="EM308" s="1"/>
      <c r="EN308" s="1"/>
      <c r="EO308" s="1"/>
      <c r="EP308" s="1"/>
      <c r="EQ308" s="1"/>
      <c r="ER308" s="1"/>
      <c r="ES308" s="1"/>
      <c r="ET308" s="1"/>
      <c r="WZB308" s="1"/>
      <c r="WZC308" s="1"/>
      <c r="WZD308" s="1"/>
      <c r="WZE308" s="1"/>
      <c r="WZF308" s="1"/>
      <c r="WZG308" s="1"/>
      <c r="WZH308" s="1"/>
      <c r="WZI308" s="1"/>
      <c r="WZJ308" s="1"/>
      <c r="WZK308" s="1"/>
      <c r="WZL308" s="1"/>
      <c r="WZM308" s="1"/>
      <c r="WZN308" s="1"/>
      <c r="WZO308" s="1"/>
      <c r="WZP308" s="1"/>
      <c r="WZQ308" s="1"/>
      <c r="WZR308" s="1"/>
      <c r="WZS308" s="1"/>
      <c r="WZT308" s="1"/>
      <c r="WZU308" s="1"/>
      <c r="WZV308" s="1"/>
      <c r="WZW308" s="1"/>
      <c r="WZX308" s="1"/>
      <c r="WZY308" s="1"/>
      <c r="WZZ308" s="1"/>
      <c r="XAA308" s="1"/>
      <c r="XAB308" s="1"/>
      <c r="XAC308" s="1"/>
      <c r="XAD308" s="1"/>
      <c r="XAE308" s="1"/>
      <c r="XAF308" s="1"/>
      <c r="XAG308" s="1"/>
      <c r="XAH308" s="1"/>
      <c r="XAI308" s="1"/>
      <c r="XAJ308" s="1"/>
      <c r="XAK308" s="1"/>
      <c r="XAL308" s="1"/>
      <c r="XAM308" s="1"/>
      <c r="XAN308" s="1"/>
      <c r="XAO308" s="1"/>
      <c r="XAP308" s="1"/>
      <c r="XAQ308" s="1"/>
      <c r="XAR308" s="1"/>
      <c r="XAS308" s="1"/>
      <c r="XAT308" s="1"/>
      <c r="XAU308" s="1"/>
      <c r="XAV308" s="1"/>
      <c r="XAW308" s="1"/>
      <c r="XAX308" s="1"/>
      <c r="XAY308" s="1"/>
      <c r="XAZ308" s="1"/>
      <c r="XBA308" s="1"/>
      <c r="XBB308" s="1"/>
      <c r="XBC308" s="1"/>
      <c r="XBD308" s="1"/>
      <c r="XBE308" s="1"/>
      <c r="XBF308" s="1"/>
      <c r="XBG308" s="1"/>
      <c r="XBH308" s="1"/>
      <c r="XBI308" s="1"/>
      <c r="XBJ308" s="1"/>
      <c r="XBK308" s="1"/>
      <c r="XBL308" s="1"/>
      <c r="XBM308" s="1"/>
      <c r="XBN308" s="1"/>
      <c r="XBO308" s="1"/>
      <c r="XBP308" s="1"/>
      <c r="XBQ308" s="1"/>
      <c r="XBR308" s="1"/>
      <c r="XBS308" s="1"/>
      <c r="XBT308" s="1"/>
      <c r="XBU308" s="1"/>
      <c r="XBV308" s="1"/>
      <c r="XBW308" s="1"/>
      <c r="XBX308" s="1"/>
      <c r="XBY308" s="1"/>
      <c r="XBZ308" s="1"/>
      <c r="XCA308" s="1"/>
      <c r="XCB308" s="1"/>
      <c r="XCC308" s="1"/>
      <c r="XCD308" s="1"/>
      <c r="XCE308" s="1"/>
      <c r="XCF308" s="1"/>
      <c r="XCG308" s="1"/>
      <c r="XCH308" s="1"/>
      <c r="XCI308" s="1"/>
      <c r="XCJ308" s="1"/>
      <c r="XCK308" s="1"/>
      <c r="XCL308" s="1"/>
      <c r="XCM308" s="1"/>
      <c r="XCN308" s="1"/>
      <c r="XCO308" s="1"/>
      <c r="XCP308" s="1"/>
      <c r="XCQ308" s="1"/>
      <c r="XCR308" s="1"/>
      <c r="XCS308" s="1"/>
      <c r="XCT308" s="1"/>
      <c r="XCU308" s="1"/>
      <c r="XCV308" s="1"/>
      <c r="XCW308" s="1"/>
      <c r="XCX308" s="1"/>
      <c r="XCY308" s="1"/>
      <c r="XCZ308" s="1"/>
      <c r="XDA308" s="1"/>
      <c r="XDB308" s="1"/>
      <c r="XDC308" s="1"/>
      <c r="XDD308" s="1"/>
      <c r="XDE308" s="1"/>
      <c r="XDF308" s="1"/>
      <c r="XDG308" s="1"/>
      <c r="XDH308" s="1"/>
      <c r="XDI308" s="1"/>
      <c r="XDJ308" s="1"/>
      <c r="XDK308" s="1"/>
      <c r="XDL308" s="1"/>
      <c r="XDM308" s="1"/>
      <c r="XDN308" s="1"/>
      <c r="XDO308" s="1"/>
      <c r="XDP308" s="1"/>
      <c r="XDQ308" s="1"/>
      <c r="XDR308" s="1"/>
      <c r="XDS308" s="1"/>
      <c r="XDT308" s="1"/>
      <c r="XDU308" s="1"/>
      <c r="XDV308" s="1"/>
      <c r="XDW308" s="1"/>
      <c r="XDX308" s="1"/>
      <c r="XDY308" s="1"/>
      <c r="XDZ308" s="1"/>
      <c r="XEA308" s="1"/>
      <c r="XEB308" s="1"/>
      <c r="XEC308" s="1"/>
      <c r="XED308" s="1"/>
      <c r="XEE308" s="1"/>
      <c r="XEF308" s="1"/>
      <c r="XEG308" s="1"/>
      <c r="XEH308" s="1"/>
      <c r="XEI308" s="1"/>
      <c r="XEJ308" s="1"/>
      <c r="XEK308" s="1"/>
      <c r="XEL308" s="1"/>
      <c r="XEM308" s="1"/>
      <c r="XEN308" s="1"/>
      <c r="XEO308" s="1"/>
      <c r="XEP308" s="1"/>
      <c r="XEQ308" s="1"/>
      <c r="XER308" s="1"/>
      <c r="XES308" s="1"/>
      <c r="XET308" s="1"/>
      <c r="XEU308" s="1"/>
      <c r="XEV308" s="1"/>
      <c r="XEW308" s="1"/>
      <c r="XEX308" s="1"/>
      <c r="XEY308" s="1"/>
      <c r="XEZ308" s="1"/>
      <c r="XFA308" s="1"/>
      <c r="XFB308" s="1"/>
      <c r="XFC308" s="1"/>
    </row>
    <row r="309" spans="1:150 16226:16383" s="2" customFormat="1" ht="20.25" customHeight="1" x14ac:dyDescent="0.25">
      <c r="A309" s="143">
        <f t="shared" si="27"/>
        <v>180</v>
      </c>
      <c r="B309" s="144"/>
      <c r="C309" s="62" t="s">
        <v>329</v>
      </c>
      <c r="D309" s="100">
        <v>262.19</v>
      </c>
      <c r="E309" s="93">
        <f t="shared" si="26"/>
        <v>2822.2131599999998</v>
      </c>
      <c r="F309" s="87" t="s">
        <v>92</v>
      </c>
      <c r="G309" s="87" t="s">
        <v>92</v>
      </c>
      <c r="H309" s="87" t="s">
        <v>92</v>
      </c>
      <c r="I309" s="1"/>
      <c r="J309" s="1"/>
      <c r="K309" s="1"/>
      <c r="L309" s="1"/>
      <c r="M309" s="1"/>
      <c r="N309" s="1"/>
      <c r="O309" s="1"/>
      <c r="P309" s="1"/>
      <c r="Q309" s="1"/>
      <c r="R309" s="1"/>
      <c r="S309" s="1"/>
      <c r="T309" s="21" t="e">
        <f t="shared" ca="1" si="58"/>
        <v>#REF!</v>
      </c>
      <c r="U309" s="21" t="e">
        <f t="shared" ref="U309:V314" ca="1" si="59">U308+1</f>
        <v>#REF!</v>
      </c>
      <c r="V309" s="21" t="e">
        <f t="shared" ca="1" si="59"/>
        <v>#REF!</v>
      </c>
      <c r="W309" s="1"/>
      <c r="X309" s="1"/>
      <c r="Y309" s="1"/>
      <c r="Z309" s="1"/>
      <c r="AA309" s="1"/>
      <c r="AB309" s="1"/>
      <c r="AC309" s="1"/>
      <c r="AD309" s="1"/>
      <c r="AE309" s="1"/>
      <c r="AF309" s="1"/>
      <c r="AG309" s="1"/>
      <c r="AH309" s="1"/>
      <c r="AI309" s="1"/>
      <c r="AJ309" s="1"/>
      <c r="AK309" s="1"/>
      <c r="AL309" s="1"/>
      <c r="AM309" s="1"/>
      <c r="AN309" s="1"/>
      <c r="AO309" s="1"/>
      <c r="AP309" s="1"/>
      <c r="AQ309" s="1"/>
      <c r="AR309" s="1"/>
      <c r="AS309" s="1"/>
      <c r="AT309" s="1"/>
      <c r="AU309" s="1"/>
      <c r="AV309" s="1"/>
      <c r="AW309" s="1"/>
      <c r="AX309" s="1"/>
      <c r="AY309" s="1"/>
      <c r="AZ309" s="1"/>
      <c r="BA309" s="1"/>
      <c r="BB309" s="1"/>
      <c r="BC309" s="1"/>
      <c r="BD309" s="1"/>
      <c r="BE309" s="1"/>
      <c r="BF309" s="1"/>
      <c r="BG309" s="1"/>
      <c r="BH309" s="1"/>
      <c r="BI309" s="1"/>
      <c r="BJ309" s="1"/>
      <c r="BK309" s="1"/>
      <c r="BL309" s="1"/>
      <c r="BM309" s="1"/>
      <c r="BN309" s="1"/>
      <c r="BO309" s="1"/>
      <c r="BP309" s="1"/>
      <c r="BQ309" s="1"/>
      <c r="BR309" s="1"/>
      <c r="BS309" s="1"/>
      <c r="BT309" s="1"/>
      <c r="BU309" s="1"/>
      <c r="BV309" s="1"/>
      <c r="BW309" s="1"/>
      <c r="BX309" s="1"/>
      <c r="BY309" s="1"/>
      <c r="BZ309" s="1"/>
      <c r="CA309" s="1"/>
      <c r="CB309" s="1"/>
      <c r="CC309" s="1"/>
      <c r="CD309" s="1"/>
      <c r="CE309" s="1"/>
      <c r="CF309" s="1"/>
      <c r="CG309" s="1"/>
      <c r="CH309" s="1"/>
      <c r="CI309" s="1"/>
      <c r="CJ309" s="1"/>
      <c r="CK309" s="1"/>
      <c r="CL309" s="1"/>
      <c r="CM309" s="1"/>
      <c r="CN309" s="1"/>
      <c r="CO309" s="1"/>
      <c r="CP309" s="1"/>
      <c r="CQ309" s="1"/>
      <c r="CR309" s="1"/>
      <c r="CS309" s="1"/>
      <c r="CT309" s="1"/>
      <c r="CU309" s="1"/>
      <c r="CV309" s="1"/>
      <c r="CW309" s="1"/>
      <c r="CX309" s="1"/>
      <c r="CY309" s="1"/>
      <c r="CZ309" s="1"/>
      <c r="DA309" s="1"/>
      <c r="DB309" s="1"/>
      <c r="DC309" s="1"/>
      <c r="DD309" s="1"/>
      <c r="DE309" s="1"/>
      <c r="DF309" s="1"/>
      <c r="DG309" s="1"/>
      <c r="DH309" s="1"/>
      <c r="DI309" s="1"/>
      <c r="DJ309" s="1"/>
      <c r="DK309" s="1"/>
      <c r="DL309" s="1"/>
      <c r="DM309" s="1"/>
      <c r="DN309" s="1"/>
      <c r="DO309" s="1"/>
      <c r="DP309" s="1"/>
      <c r="DQ309" s="1"/>
      <c r="DR309" s="1"/>
      <c r="DS309" s="1"/>
      <c r="DT309" s="1"/>
      <c r="DU309" s="1"/>
      <c r="DV309" s="1"/>
      <c r="DW309" s="1"/>
      <c r="DX309" s="1"/>
      <c r="DY309" s="1"/>
      <c r="DZ309" s="1"/>
      <c r="EA309" s="1"/>
      <c r="EB309" s="1"/>
      <c r="EC309" s="1"/>
      <c r="ED309" s="1"/>
      <c r="EE309" s="1"/>
      <c r="EF309" s="1"/>
      <c r="EG309" s="1"/>
      <c r="EH309" s="1"/>
      <c r="EI309" s="1"/>
      <c r="EJ309" s="1"/>
      <c r="EK309" s="1"/>
      <c r="EL309" s="1"/>
      <c r="EM309" s="1"/>
      <c r="EN309" s="1"/>
      <c r="EO309" s="1"/>
      <c r="EP309" s="1"/>
      <c r="EQ309" s="1"/>
      <c r="ER309" s="1"/>
      <c r="ES309" s="1"/>
      <c r="ET309" s="1"/>
      <c r="WZB309" s="1"/>
      <c r="WZC309" s="1"/>
      <c r="WZD309" s="1"/>
      <c r="WZE309" s="1"/>
      <c r="WZF309" s="1"/>
      <c r="WZG309" s="1"/>
      <c r="WZH309" s="1"/>
      <c r="WZI309" s="1"/>
      <c r="WZJ309" s="1"/>
      <c r="WZK309" s="1"/>
      <c r="WZL309" s="1"/>
      <c r="WZM309" s="1"/>
      <c r="WZN309" s="1"/>
      <c r="WZO309" s="1"/>
      <c r="WZP309" s="1"/>
      <c r="WZQ309" s="1"/>
      <c r="WZR309" s="1"/>
      <c r="WZS309" s="1"/>
      <c r="WZT309" s="1"/>
      <c r="WZU309" s="1"/>
      <c r="WZV309" s="1"/>
      <c r="WZW309" s="1"/>
      <c r="WZX309" s="1"/>
      <c r="WZY309" s="1"/>
      <c r="WZZ309" s="1"/>
      <c r="XAA309" s="1"/>
      <c r="XAB309" s="1"/>
      <c r="XAC309" s="1"/>
      <c r="XAD309" s="1"/>
      <c r="XAE309" s="1"/>
      <c r="XAF309" s="1"/>
      <c r="XAG309" s="1"/>
      <c r="XAH309" s="1"/>
      <c r="XAI309" s="1"/>
      <c r="XAJ309" s="1"/>
      <c r="XAK309" s="1"/>
      <c r="XAL309" s="1"/>
      <c r="XAM309" s="1"/>
      <c r="XAN309" s="1"/>
      <c r="XAO309" s="1"/>
      <c r="XAP309" s="1"/>
      <c r="XAQ309" s="1"/>
      <c r="XAR309" s="1"/>
      <c r="XAS309" s="1"/>
      <c r="XAT309" s="1"/>
      <c r="XAU309" s="1"/>
      <c r="XAV309" s="1"/>
      <c r="XAW309" s="1"/>
      <c r="XAX309" s="1"/>
      <c r="XAY309" s="1"/>
      <c r="XAZ309" s="1"/>
      <c r="XBA309" s="1"/>
      <c r="XBB309" s="1"/>
      <c r="XBC309" s="1"/>
      <c r="XBD309" s="1"/>
      <c r="XBE309" s="1"/>
      <c r="XBF309" s="1"/>
      <c r="XBG309" s="1"/>
      <c r="XBH309" s="1"/>
      <c r="XBI309" s="1"/>
      <c r="XBJ309" s="1"/>
      <c r="XBK309" s="1"/>
      <c r="XBL309" s="1"/>
      <c r="XBM309" s="1"/>
      <c r="XBN309" s="1"/>
      <c r="XBO309" s="1"/>
      <c r="XBP309" s="1"/>
      <c r="XBQ309" s="1"/>
      <c r="XBR309" s="1"/>
      <c r="XBS309" s="1"/>
      <c r="XBT309" s="1"/>
      <c r="XBU309" s="1"/>
      <c r="XBV309" s="1"/>
      <c r="XBW309" s="1"/>
      <c r="XBX309" s="1"/>
      <c r="XBY309" s="1"/>
      <c r="XBZ309" s="1"/>
      <c r="XCA309" s="1"/>
      <c r="XCB309" s="1"/>
      <c r="XCC309" s="1"/>
      <c r="XCD309" s="1"/>
      <c r="XCE309" s="1"/>
      <c r="XCF309" s="1"/>
      <c r="XCG309" s="1"/>
      <c r="XCH309" s="1"/>
      <c r="XCI309" s="1"/>
      <c r="XCJ309" s="1"/>
      <c r="XCK309" s="1"/>
      <c r="XCL309" s="1"/>
      <c r="XCM309" s="1"/>
      <c r="XCN309" s="1"/>
      <c r="XCO309" s="1"/>
      <c r="XCP309" s="1"/>
      <c r="XCQ309" s="1"/>
      <c r="XCR309" s="1"/>
      <c r="XCS309" s="1"/>
      <c r="XCT309" s="1"/>
      <c r="XCU309" s="1"/>
      <c r="XCV309" s="1"/>
      <c r="XCW309" s="1"/>
      <c r="XCX309" s="1"/>
      <c r="XCY309" s="1"/>
      <c r="XCZ309" s="1"/>
      <c r="XDA309" s="1"/>
      <c r="XDB309" s="1"/>
      <c r="XDC309" s="1"/>
      <c r="XDD309" s="1"/>
      <c r="XDE309" s="1"/>
      <c r="XDF309" s="1"/>
      <c r="XDG309" s="1"/>
      <c r="XDH309" s="1"/>
      <c r="XDI309" s="1"/>
      <c r="XDJ309" s="1"/>
      <c r="XDK309" s="1"/>
      <c r="XDL309" s="1"/>
      <c r="XDM309" s="1"/>
      <c r="XDN309" s="1"/>
      <c r="XDO309" s="1"/>
      <c r="XDP309" s="1"/>
      <c r="XDQ309" s="1"/>
      <c r="XDR309" s="1"/>
      <c r="XDS309" s="1"/>
      <c r="XDT309" s="1"/>
      <c r="XDU309" s="1"/>
      <c r="XDV309" s="1"/>
      <c r="XDW309" s="1"/>
      <c r="XDX309" s="1"/>
      <c r="XDY309" s="1"/>
      <c r="XDZ309" s="1"/>
      <c r="XEA309" s="1"/>
      <c r="XEB309" s="1"/>
      <c r="XEC309" s="1"/>
      <c r="XED309" s="1"/>
      <c r="XEE309" s="1"/>
      <c r="XEF309" s="1"/>
      <c r="XEG309" s="1"/>
      <c r="XEH309" s="1"/>
      <c r="XEI309" s="1"/>
      <c r="XEJ309" s="1"/>
      <c r="XEK309" s="1"/>
      <c r="XEL309" s="1"/>
      <c r="XEM309" s="1"/>
      <c r="XEN309" s="1"/>
      <c r="XEO309" s="1"/>
      <c r="XEP309" s="1"/>
      <c r="XEQ309" s="1"/>
      <c r="XER309" s="1"/>
      <c r="XES309" s="1"/>
      <c r="XET309" s="1"/>
      <c r="XEU309" s="1"/>
      <c r="XEV309" s="1"/>
      <c r="XEW309" s="1"/>
      <c r="XEX309" s="1"/>
      <c r="XEY309" s="1"/>
      <c r="XEZ309" s="1"/>
      <c r="XFA309" s="1"/>
      <c r="XFB309" s="1"/>
      <c r="XFC309" s="1"/>
    </row>
    <row r="310" spans="1:150 16226:16383" s="2" customFormat="1" ht="20.25" customHeight="1" x14ac:dyDescent="0.25">
      <c r="A310" s="143">
        <f t="shared" si="27"/>
        <v>181</v>
      </c>
      <c r="B310" s="144"/>
      <c r="C310" s="62" t="s">
        <v>329</v>
      </c>
      <c r="D310" s="100">
        <v>279.39999999999998</v>
      </c>
      <c r="E310" s="93">
        <f t="shared" si="26"/>
        <v>3007.4615999999996</v>
      </c>
      <c r="F310" s="87" t="s">
        <v>92</v>
      </c>
      <c r="G310" s="87" t="s">
        <v>92</v>
      </c>
      <c r="H310" s="87" t="s">
        <v>92</v>
      </c>
      <c r="I310" s="1"/>
      <c r="J310" s="1"/>
      <c r="K310" s="1"/>
      <c r="L310" s="1"/>
      <c r="M310" s="1"/>
      <c r="N310" s="1"/>
      <c r="O310" s="1"/>
      <c r="P310" s="1"/>
      <c r="Q310" s="1"/>
      <c r="R310" s="1"/>
      <c r="S310" s="1"/>
      <c r="T310" s="21" t="e">
        <f t="shared" ca="1" si="58"/>
        <v>#REF!</v>
      </c>
      <c r="U310" s="21" t="e">
        <f t="shared" ca="1" si="59"/>
        <v>#REF!</v>
      </c>
      <c r="V310" s="21" t="e">
        <f t="shared" ca="1" si="59"/>
        <v>#REF!</v>
      </c>
      <c r="W310" s="1"/>
      <c r="X310" s="1"/>
      <c r="Y310" s="1"/>
      <c r="Z310" s="1"/>
      <c r="AA310" s="1"/>
      <c r="AB310" s="1"/>
      <c r="AC310" s="1"/>
      <c r="AD310" s="1"/>
      <c r="AE310" s="1"/>
      <c r="AF310" s="1"/>
      <c r="AG310" s="1"/>
      <c r="AH310" s="1"/>
      <c r="AI310" s="1"/>
      <c r="AJ310" s="1"/>
      <c r="AK310" s="1"/>
      <c r="AL310" s="1"/>
      <c r="AM310" s="1"/>
      <c r="AN310" s="1"/>
      <c r="AO310" s="1"/>
      <c r="AP310" s="1"/>
      <c r="AQ310" s="1"/>
      <c r="AR310" s="1"/>
      <c r="AS310" s="1"/>
      <c r="AT310" s="1"/>
      <c r="AU310" s="1"/>
      <c r="AV310" s="1"/>
      <c r="AW310" s="1"/>
      <c r="AX310" s="1"/>
      <c r="AY310" s="1"/>
      <c r="AZ310" s="1"/>
      <c r="BA310" s="1"/>
      <c r="BB310" s="1"/>
      <c r="BC310" s="1"/>
      <c r="BD310" s="1"/>
      <c r="BE310" s="1"/>
      <c r="BF310" s="1"/>
      <c r="BG310" s="1"/>
      <c r="BH310" s="1"/>
      <c r="BI310" s="1"/>
      <c r="BJ310" s="1"/>
      <c r="BK310" s="1"/>
      <c r="BL310" s="1"/>
      <c r="BM310" s="1"/>
      <c r="BN310" s="1"/>
      <c r="BO310" s="1"/>
      <c r="BP310" s="1"/>
      <c r="BQ310" s="1"/>
      <c r="BR310" s="1"/>
      <c r="BS310" s="1"/>
      <c r="BT310" s="1"/>
      <c r="BU310" s="1"/>
      <c r="BV310" s="1"/>
      <c r="BW310" s="1"/>
      <c r="BX310" s="1"/>
      <c r="BY310" s="1"/>
      <c r="BZ310" s="1"/>
      <c r="CA310" s="1"/>
      <c r="CB310" s="1"/>
      <c r="CC310" s="1"/>
      <c r="CD310" s="1"/>
      <c r="CE310" s="1"/>
      <c r="CF310" s="1"/>
      <c r="CG310" s="1"/>
      <c r="CH310" s="1"/>
      <c r="CI310" s="1"/>
      <c r="CJ310" s="1"/>
      <c r="CK310" s="1"/>
      <c r="CL310" s="1"/>
      <c r="CM310" s="1"/>
      <c r="CN310" s="1"/>
      <c r="CO310" s="1"/>
      <c r="CP310" s="1"/>
      <c r="CQ310" s="1"/>
      <c r="CR310" s="1"/>
      <c r="CS310" s="1"/>
      <c r="CT310" s="1"/>
      <c r="CU310" s="1"/>
      <c r="CV310" s="1"/>
      <c r="CW310" s="1"/>
      <c r="CX310" s="1"/>
      <c r="CY310" s="1"/>
      <c r="CZ310" s="1"/>
      <c r="DA310" s="1"/>
      <c r="DB310" s="1"/>
      <c r="DC310" s="1"/>
      <c r="DD310" s="1"/>
      <c r="DE310" s="1"/>
      <c r="DF310" s="1"/>
      <c r="DG310" s="1"/>
      <c r="DH310" s="1"/>
      <c r="DI310" s="1"/>
      <c r="DJ310" s="1"/>
      <c r="DK310" s="1"/>
      <c r="DL310" s="1"/>
      <c r="DM310" s="1"/>
      <c r="DN310" s="1"/>
      <c r="DO310" s="1"/>
      <c r="DP310" s="1"/>
      <c r="DQ310" s="1"/>
      <c r="DR310" s="1"/>
      <c r="DS310" s="1"/>
      <c r="DT310" s="1"/>
      <c r="DU310" s="1"/>
      <c r="DV310" s="1"/>
      <c r="DW310" s="1"/>
      <c r="DX310" s="1"/>
      <c r="DY310" s="1"/>
      <c r="DZ310" s="1"/>
      <c r="EA310" s="1"/>
      <c r="EB310" s="1"/>
      <c r="EC310" s="1"/>
      <c r="ED310" s="1"/>
      <c r="EE310" s="1"/>
      <c r="EF310" s="1"/>
      <c r="EG310" s="1"/>
      <c r="EH310" s="1"/>
      <c r="EI310" s="1"/>
      <c r="EJ310" s="1"/>
      <c r="EK310" s="1"/>
      <c r="EL310" s="1"/>
      <c r="EM310" s="1"/>
      <c r="EN310" s="1"/>
      <c r="EO310" s="1"/>
      <c r="EP310" s="1"/>
      <c r="EQ310" s="1"/>
      <c r="ER310" s="1"/>
      <c r="ES310" s="1"/>
      <c r="ET310" s="1"/>
      <c r="WZB310" s="1"/>
      <c r="WZC310" s="1"/>
      <c r="WZD310" s="1"/>
      <c r="WZE310" s="1"/>
      <c r="WZF310" s="1"/>
      <c r="WZG310" s="1"/>
      <c r="WZH310" s="1"/>
      <c r="WZI310" s="1"/>
      <c r="WZJ310" s="1"/>
      <c r="WZK310" s="1"/>
      <c r="WZL310" s="1"/>
      <c r="WZM310" s="1"/>
      <c r="WZN310" s="1"/>
      <c r="WZO310" s="1"/>
      <c r="WZP310" s="1"/>
      <c r="WZQ310" s="1"/>
      <c r="WZR310" s="1"/>
      <c r="WZS310" s="1"/>
      <c r="WZT310" s="1"/>
      <c r="WZU310" s="1"/>
      <c r="WZV310" s="1"/>
      <c r="WZW310" s="1"/>
      <c r="WZX310" s="1"/>
      <c r="WZY310" s="1"/>
      <c r="WZZ310" s="1"/>
      <c r="XAA310" s="1"/>
      <c r="XAB310" s="1"/>
      <c r="XAC310" s="1"/>
      <c r="XAD310" s="1"/>
      <c r="XAE310" s="1"/>
      <c r="XAF310" s="1"/>
      <c r="XAG310" s="1"/>
      <c r="XAH310" s="1"/>
      <c r="XAI310" s="1"/>
      <c r="XAJ310" s="1"/>
      <c r="XAK310" s="1"/>
      <c r="XAL310" s="1"/>
      <c r="XAM310" s="1"/>
      <c r="XAN310" s="1"/>
      <c r="XAO310" s="1"/>
      <c r="XAP310" s="1"/>
      <c r="XAQ310" s="1"/>
      <c r="XAR310" s="1"/>
      <c r="XAS310" s="1"/>
      <c r="XAT310" s="1"/>
      <c r="XAU310" s="1"/>
      <c r="XAV310" s="1"/>
      <c r="XAW310" s="1"/>
      <c r="XAX310" s="1"/>
      <c r="XAY310" s="1"/>
      <c r="XAZ310" s="1"/>
      <c r="XBA310" s="1"/>
      <c r="XBB310" s="1"/>
      <c r="XBC310" s="1"/>
      <c r="XBD310" s="1"/>
      <c r="XBE310" s="1"/>
      <c r="XBF310" s="1"/>
      <c r="XBG310" s="1"/>
      <c r="XBH310" s="1"/>
      <c r="XBI310" s="1"/>
      <c r="XBJ310" s="1"/>
      <c r="XBK310" s="1"/>
      <c r="XBL310" s="1"/>
      <c r="XBM310" s="1"/>
      <c r="XBN310" s="1"/>
      <c r="XBO310" s="1"/>
      <c r="XBP310" s="1"/>
      <c r="XBQ310" s="1"/>
      <c r="XBR310" s="1"/>
      <c r="XBS310" s="1"/>
      <c r="XBT310" s="1"/>
      <c r="XBU310" s="1"/>
      <c r="XBV310" s="1"/>
      <c r="XBW310" s="1"/>
      <c r="XBX310" s="1"/>
      <c r="XBY310" s="1"/>
      <c r="XBZ310" s="1"/>
      <c r="XCA310" s="1"/>
      <c r="XCB310" s="1"/>
      <c r="XCC310" s="1"/>
      <c r="XCD310" s="1"/>
      <c r="XCE310" s="1"/>
      <c r="XCF310" s="1"/>
      <c r="XCG310" s="1"/>
      <c r="XCH310" s="1"/>
      <c r="XCI310" s="1"/>
      <c r="XCJ310" s="1"/>
      <c r="XCK310" s="1"/>
      <c r="XCL310" s="1"/>
      <c r="XCM310" s="1"/>
      <c r="XCN310" s="1"/>
      <c r="XCO310" s="1"/>
      <c r="XCP310" s="1"/>
      <c r="XCQ310" s="1"/>
      <c r="XCR310" s="1"/>
      <c r="XCS310" s="1"/>
      <c r="XCT310" s="1"/>
      <c r="XCU310" s="1"/>
      <c r="XCV310" s="1"/>
      <c r="XCW310" s="1"/>
      <c r="XCX310" s="1"/>
      <c r="XCY310" s="1"/>
      <c r="XCZ310" s="1"/>
      <c r="XDA310" s="1"/>
      <c r="XDB310" s="1"/>
      <c r="XDC310" s="1"/>
      <c r="XDD310" s="1"/>
      <c r="XDE310" s="1"/>
      <c r="XDF310" s="1"/>
      <c r="XDG310" s="1"/>
      <c r="XDH310" s="1"/>
      <c r="XDI310" s="1"/>
      <c r="XDJ310" s="1"/>
      <c r="XDK310" s="1"/>
      <c r="XDL310" s="1"/>
      <c r="XDM310" s="1"/>
      <c r="XDN310" s="1"/>
      <c r="XDO310" s="1"/>
      <c r="XDP310" s="1"/>
      <c r="XDQ310" s="1"/>
      <c r="XDR310" s="1"/>
      <c r="XDS310" s="1"/>
      <c r="XDT310" s="1"/>
      <c r="XDU310" s="1"/>
      <c r="XDV310" s="1"/>
      <c r="XDW310" s="1"/>
      <c r="XDX310" s="1"/>
      <c r="XDY310" s="1"/>
      <c r="XDZ310" s="1"/>
      <c r="XEA310" s="1"/>
      <c r="XEB310" s="1"/>
      <c r="XEC310" s="1"/>
      <c r="XED310" s="1"/>
      <c r="XEE310" s="1"/>
      <c r="XEF310" s="1"/>
      <c r="XEG310" s="1"/>
      <c r="XEH310" s="1"/>
      <c r="XEI310" s="1"/>
      <c r="XEJ310" s="1"/>
      <c r="XEK310" s="1"/>
      <c r="XEL310" s="1"/>
      <c r="XEM310" s="1"/>
      <c r="XEN310" s="1"/>
      <c r="XEO310" s="1"/>
      <c r="XEP310" s="1"/>
      <c r="XEQ310" s="1"/>
      <c r="XER310" s="1"/>
      <c r="XES310" s="1"/>
      <c r="XET310" s="1"/>
      <c r="XEU310" s="1"/>
      <c r="XEV310" s="1"/>
      <c r="XEW310" s="1"/>
      <c r="XEX310" s="1"/>
      <c r="XEY310" s="1"/>
      <c r="XEZ310" s="1"/>
      <c r="XFA310" s="1"/>
      <c r="XFB310" s="1"/>
      <c r="XFC310" s="1"/>
    </row>
    <row r="311" spans="1:150 16226:16383" s="2" customFormat="1" ht="20.25" customHeight="1" x14ac:dyDescent="0.25">
      <c r="A311" s="143">
        <f t="shared" si="27"/>
        <v>182</v>
      </c>
      <c r="B311" s="144"/>
      <c r="C311" s="62" t="s">
        <v>329</v>
      </c>
      <c r="D311" s="100">
        <v>274.70999999999998</v>
      </c>
      <c r="E311" s="93">
        <f t="shared" si="26"/>
        <v>2956.9784399999994</v>
      </c>
      <c r="F311" s="87" t="s">
        <v>92</v>
      </c>
      <c r="G311" s="87" t="s">
        <v>92</v>
      </c>
      <c r="H311" s="87" t="s">
        <v>92</v>
      </c>
      <c r="I311" s="1"/>
      <c r="J311" s="1"/>
      <c r="K311" s="1"/>
      <c r="L311" s="1"/>
      <c r="M311" s="1"/>
      <c r="N311" s="1"/>
      <c r="O311" s="1"/>
      <c r="P311" s="1"/>
      <c r="Q311" s="1"/>
      <c r="R311" s="1"/>
      <c r="S311" s="1"/>
      <c r="T311" s="21" t="e">
        <f t="shared" ca="1" si="58"/>
        <v>#REF!</v>
      </c>
      <c r="U311" s="21" t="e">
        <f t="shared" ca="1" si="59"/>
        <v>#REF!</v>
      </c>
      <c r="V311" s="21" t="e">
        <f t="shared" ca="1" si="59"/>
        <v>#REF!</v>
      </c>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c r="BC311" s="1"/>
      <c r="BD311" s="1"/>
      <c r="BE311" s="1"/>
      <c r="BF311" s="1"/>
      <c r="BG311" s="1"/>
      <c r="BH311" s="1"/>
      <c r="BI311" s="1"/>
      <c r="BJ311" s="1"/>
      <c r="BK311" s="1"/>
      <c r="BL311" s="1"/>
      <c r="BM311" s="1"/>
      <c r="BN311" s="1"/>
      <c r="BO311" s="1"/>
      <c r="BP311" s="1"/>
      <c r="BQ311" s="1"/>
      <c r="BR311" s="1"/>
      <c r="BS311" s="1"/>
      <c r="BT311" s="1"/>
      <c r="BU311" s="1"/>
      <c r="BV311" s="1"/>
      <c r="BW311" s="1"/>
      <c r="BX311" s="1"/>
      <c r="BY311" s="1"/>
      <c r="BZ311" s="1"/>
      <c r="CA311" s="1"/>
      <c r="CB311" s="1"/>
      <c r="CC311" s="1"/>
      <c r="CD311" s="1"/>
      <c r="CE311" s="1"/>
      <c r="CF311" s="1"/>
      <c r="CG311" s="1"/>
      <c r="CH311" s="1"/>
      <c r="CI311" s="1"/>
      <c r="CJ311" s="1"/>
      <c r="CK311" s="1"/>
      <c r="CL311" s="1"/>
      <c r="CM311" s="1"/>
      <c r="CN311" s="1"/>
      <c r="CO311" s="1"/>
      <c r="CP311" s="1"/>
      <c r="CQ311" s="1"/>
      <c r="CR311" s="1"/>
      <c r="CS311" s="1"/>
      <c r="CT311" s="1"/>
      <c r="CU311" s="1"/>
      <c r="CV311" s="1"/>
      <c r="CW311" s="1"/>
      <c r="CX311" s="1"/>
      <c r="CY311" s="1"/>
      <c r="CZ311" s="1"/>
      <c r="DA311" s="1"/>
      <c r="DB311" s="1"/>
      <c r="DC311" s="1"/>
      <c r="DD311" s="1"/>
      <c r="DE311" s="1"/>
      <c r="DF311" s="1"/>
      <c r="DG311" s="1"/>
      <c r="DH311" s="1"/>
      <c r="DI311" s="1"/>
      <c r="DJ311" s="1"/>
      <c r="DK311" s="1"/>
      <c r="DL311" s="1"/>
      <c r="DM311" s="1"/>
      <c r="DN311" s="1"/>
      <c r="DO311" s="1"/>
      <c r="DP311" s="1"/>
      <c r="DQ311" s="1"/>
      <c r="DR311" s="1"/>
      <c r="DS311" s="1"/>
      <c r="DT311" s="1"/>
      <c r="DU311" s="1"/>
      <c r="DV311" s="1"/>
      <c r="DW311" s="1"/>
      <c r="DX311" s="1"/>
      <c r="DY311" s="1"/>
      <c r="DZ311" s="1"/>
      <c r="EA311" s="1"/>
      <c r="EB311" s="1"/>
      <c r="EC311" s="1"/>
      <c r="ED311" s="1"/>
      <c r="EE311" s="1"/>
      <c r="EF311" s="1"/>
      <c r="EG311" s="1"/>
      <c r="EH311" s="1"/>
      <c r="EI311" s="1"/>
      <c r="EJ311" s="1"/>
      <c r="EK311" s="1"/>
      <c r="EL311" s="1"/>
      <c r="EM311" s="1"/>
      <c r="EN311" s="1"/>
      <c r="EO311" s="1"/>
      <c r="EP311" s="1"/>
      <c r="EQ311" s="1"/>
      <c r="ER311" s="1"/>
      <c r="ES311" s="1"/>
      <c r="ET311" s="1"/>
      <c r="WZB311" s="1"/>
      <c r="WZC311" s="1"/>
      <c r="WZD311" s="1"/>
      <c r="WZE311" s="1"/>
      <c r="WZF311" s="1"/>
      <c r="WZG311" s="1"/>
      <c r="WZH311" s="1"/>
      <c r="WZI311" s="1"/>
      <c r="WZJ311" s="1"/>
      <c r="WZK311" s="1"/>
      <c r="WZL311" s="1"/>
      <c r="WZM311" s="1"/>
      <c r="WZN311" s="1"/>
      <c r="WZO311" s="1"/>
      <c r="WZP311" s="1"/>
      <c r="WZQ311" s="1"/>
      <c r="WZR311" s="1"/>
      <c r="WZS311" s="1"/>
      <c r="WZT311" s="1"/>
      <c r="WZU311" s="1"/>
      <c r="WZV311" s="1"/>
      <c r="WZW311" s="1"/>
      <c r="WZX311" s="1"/>
      <c r="WZY311" s="1"/>
      <c r="WZZ311" s="1"/>
      <c r="XAA311" s="1"/>
      <c r="XAB311" s="1"/>
      <c r="XAC311" s="1"/>
      <c r="XAD311" s="1"/>
      <c r="XAE311" s="1"/>
      <c r="XAF311" s="1"/>
      <c r="XAG311" s="1"/>
      <c r="XAH311" s="1"/>
      <c r="XAI311" s="1"/>
      <c r="XAJ311" s="1"/>
      <c r="XAK311" s="1"/>
      <c r="XAL311" s="1"/>
      <c r="XAM311" s="1"/>
      <c r="XAN311" s="1"/>
      <c r="XAO311" s="1"/>
      <c r="XAP311" s="1"/>
      <c r="XAQ311" s="1"/>
      <c r="XAR311" s="1"/>
      <c r="XAS311" s="1"/>
      <c r="XAT311" s="1"/>
      <c r="XAU311" s="1"/>
      <c r="XAV311" s="1"/>
      <c r="XAW311" s="1"/>
      <c r="XAX311" s="1"/>
      <c r="XAY311" s="1"/>
      <c r="XAZ311" s="1"/>
      <c r="XBA311" s="1"/>
      <c r="XBB311" s="1"/>
      <c r="XBC311" s="1"/>
      <c r="XBD311" s="1"/>
      <c r="XBE311" s="1"/>
      <c r="XBF311" s="1"/>
      <c r="XBG311" s="1"/>
      <c r="XBH311" s="1"/>
      <c r="XBI311" s="1"/>
      <c r="XBJ311" s="1"/>
      <c r="XBK311" s="1"/>
      <c r="XBL311" s="1"/>
      <c r="XBM311" s="1"/>
      <c r="XBN311" s="1"/>
      <c r="XBO311" s="1"/>
      <c r="XBP311" s="1"/>
      <c r="XBQ311" s="1"/>
      <c r="XBR311" s="1"/>
      <c r="XBS311" s="1"/>
      <c r="XBT311" s="1"/>
      <c r="XBU311" s="1"/>
      <c r="XBV311" s="1"/>
      <c r="XBW311" s="1"/>
      <c r="XBX311" s="1"/>
      <c r="XBY311" s="1"/>
      <c r="XBZ311" s="1"/>
      <c r="XCA311" s="1"/>
      <c r="XCB311" s="1"/>
      <c r="XCC311" s="1"/>
      <c r="XCD311" s="1"/>
      <c r="XCE311" s="1"/>
      <c r="XCF311" s="1"/>
      <c r="XCG311" s="1"/>
      <c r="XCH311" s="1"/>
      <c r="XCI311" s="1"/>
      <c r="XCJ311" s="1"/>
      <c r="XCK311" s="1"/>
      <c r="XCL311" s="1"/>
      <c r="XCM311" s="1"/>
      <c r="XCN311" s="1"/>
      <c r="XCO311" s="1"/>
      <c r="XCP311" s="1"/>
      <c r="XCQ311" s="1"/>
      <c r="XCR311" s="1"/>
      <c r="XCS311" s="1"/>
      <c r="XCT311" s="1"/>
      <c r="XCU311" s="1"/>
      <c r="XCV311" s="1"/>
      <c r="XCW311" s="1"/>
      <c r="XCX311" s="1"/>
      <c r="XCY311" s="1"/>
      <c r="XCZ311" s="1"/>
      <c r="XDA311" s="1"/>
      <c r="XDB311" s="1"/>
      <c r="XDC311" s="1"/>
      <c r="XDD311" s="1"/>
      <c r="XDE311" s="1"/>
      <c r="XDF311" s="1"/>
      <c r="XDG311" s="1"/>
      <c r="XDH311" s="1"/>
      <c r="XDI311" s="1"/>
      <c r="XDJ311" s="1"/>
      <c r="XDK311" s="1"/>
      <c r="XDL311" s="1"/>
      <c r="XDM311" s="1"/>
      <c r="XDN311" s="1"/>
      <c r="XDO311" s="1"/>
      <c r="XDP311" s="1"/>
      <c r="XDQ311" s="1"/>
      <c r="XDR311" s="1"/>
      <c r="XDS311" s="1"/>
      <c r="XDT311" s="1"/>
      <c r="XDU311" s="1"/>
      <c r="XDV311" s="1"/>
      <c r="XDW311" s="1"/>
      <c r="XDX311" s="1"/>
      <c r="XDY311" s="1"/>
      <c r="XDZ311" s="1"/>
      <c r="XEA311" s="1"/>
      <c r="XEB311" s="1"/>
      <c r="XEC311" s="1"/>
      <c r="XED311" s="1"/>
      <c r="XEE311" s="1"/>
      <c r="XEF311" s="1"/>
      <c r="XEG311" s="1"/>
      <c r="XEH311" s="1"/>
      <c r="XEI311" s="1"/>
      <c r="XEJ311" s="1"/>
      <c r="XEK311" s="1"/>
      <c r="XEL311" s="1"/>
      <c r="XEM311" s="1"/>
      <c r="XEN311" s="1"/>
      <c r="XEO311" s="1"/>
      <c r="XEP311" s="1"/>
      <c r="XEQ311" s="1"/>
      <c r="XER311" s="1"/>
      <c r="XES311" s="1"/>
      <c r="XET311" s="1"/>
      <c r="XEU311" s="1"/>
      <c r="XEV311" s="1"/>
      <c r="XEW311" s="1"/>
      <c r="XEX311" s="1"/>
      <c r="XEY311" s="1"/>
      <c r="XEZ311" s="1"/>
      <c r="XFA311" s="1"/>
      <c r="XFB311" s="1"/>
      <c r="XFC311" s="1"/>
    </row>
    <row r="312" spans="1:150 16226:16383" s="2" customFormat="1" ht="20.25" customHeight="1" x14ac:dyDescent="0.25">
      <c r="A312" s="143">
        <f t="shared" si="27"/>
        <v>183</v>
      </c>
      <c r="B312" s="144"/>
      <c r="C312" s="62" t="s">
        <v>329</v>
      </c>
      <c r="D312" s="100">
        <v>288.26</v>
      </c>
      <c r="E312" s="93">
        <f t="shared" si="26"/>
        <v>3102.8306399999997</v>
      </c>
      <c r="F312" s="87" t="s">
        <v>92</v>
      </c>
      <c r="G312" s="87" t="s">
        <v>92</v>
      </c>
      <c r="H312" s="87" t="s">
        <v>92</v>
      </c>
      <c r="I312" s="1"/>
      <c r="J312" s="1"/>
      <c r="K312" s="1"/>
      <c r="L312" s="1"/>
      <c r="M312" s="1"/>
      <c r="N312" s="1"/>
      <c r="O312" s="1"/>
      <c r="P312" s="1"/>
      <c r="Q312" s="1"/>
      <c r="R312" s="1"/>
      <c r="S312" s="1"/>
      <c r="T312" s="21" t="e">
        <f t="shared" ca="1" si="58"/>
        <v>#REF!</v>
      </c>
      <c r="U312" s="21" t="e">
        <f t="shared" ca="1" si="59"/>
        <v>#REF!</v>
      </c>
      <c r="V312" s="21" t="e">
        <f t="shared" ca="1" si="59"/>
        <v>#REF!</v>
      </c>
      <c r="W312" s="1"/>
      <c r="X312" s="1"/>
      <c r="Y312" s="1"/>
      <c r="Z312" s="1"/>
      <c r="AA312" s="1"/>
      <c r="AB312" s="1"/>
      <c r="AC312" s="1"/>
      <c r="AD312" s="1"/>
      <c r="AE312" s="1"/>
      <c r="AF312" s="1"/>
      <c r="AG312" s="1"/>
      <c r="AH312" s="1"/>
      <c r="AI312" s="1"/>
      <c r="AJ312" s="1"/>
      <c r="AK312" s="1"/>
      <c r="AL312" s="1"/>
      <c r="AM312" s="1"/>
      <c r="AN312" s="1"/>
      <c r="AO312" s="1"/>
      <c r="AP312" s="1"/>
      <c r="AQ312" s="1"/>
      <c r="AR312" s="1"/>
      <c r="AS312" s="1"/>
      <c r="AT312" s="1"/>
      <c r="AU312" s="1"/>
      <c r="AV312" s="1"/>
      <c r="AW312" s="1"/>
      <c r="AX312" s="1"/>
      <c r="AY312" s="1"/>
      <c r="AZ312" s="1"/>
      <c r="BA312" s="1"/>
      <c r="BB312" s="1"/>
      <c r="BC312" s="1"/>
      <c r="BD312" s="1"/>
      <c r="BE312" s="1"/>
      <c r="BF312" s="1"/>
      <c r="BG312" s="1"/>
      <c r="BH312" s="1"/>
      <c r="BI312" s="1"/>
      <c r="BJ312" s="1"/>
      <c r="BK312" s="1"/>
      <c r="BL312" s="1"/>
      <c r="BM312" s="1"/>
      <c r="BN312" s="1"/>
      <c r="BO312" s="1"/>
      <c r="BP312" s="1"/>
      <c r="BQ312" s="1"/>
      <c r="BR312" s="1"/>
      <c r="BS312" s="1"/>
      <c r="BT312" s="1"/>
      <c r="BU312" s="1"/>
      <c r="BV312" s="1"/>
      <c r="BW312" s="1"/>
      <c r="BX312" s="1"/>
      <c r="BY312" s="1"/>
      <c r="BZ312" s="1"/>
      <c r="CA312" s="1"/>
      <c r="CB312" s="1"/>
      <c r="CC312" s="1"/>
      <c r="CD312" s="1"/>
      <c r="CE312" s="1"/>
      <c r="CF312" s="1"/>
      <c r="CG312" s="1"/>
      <c r="CH312" s="1"/>
      <c r="CI312" s="1"/>
      <c r="CJ312" s="1"/>
      <c r="CK312" s="1"/>
      <c r="CL312" s="1"/>
      <c r="CM312" s="1"/>
      <c r="CN312" s="1"/>
      <c r="CO312" s="1"/>
      <c r="CP312" s="1"/>
      <c r="CQ312" s="1"/>
      <c r="CR312" s="1"/>
      <c r="CS312" s="1"/>
      <c r="CT312" s="1"/>
      <c r="CU312" s="1"/>
      <c r="CV312" s="1"/>
      <c r="CW312" s="1"/>
      <c r="CX312" s="1"/>
      <c r="CY312" s="1"/>
      <c r="CZ312" s="1"/>
      <c r="DA312" s="1"/>
      <c r="DB312" s="1"/>
      <c r="DC312" s="1"/>
      <c r="DD312" s="1"/>
      <c r="DE312" s="1"/>
      <c r="DF312" s="1"/>
      <c r="DG312" s="1"/>
      <c r="DH312" s="1"/>
      <c r="DI312" s="1"/>
      <c r="DJ312" s="1"/>
      <c r="DK312" s="1"/>
      <c r="DL312" s="1"/>
      <c r="DM312" s="1"/>
      <c r="DN312" s="1"/>
      <c r="DO312" s="1"/>
      <c r="DP312" s="1"/>
      <c r="DQ312" s="1"/>
      <c r="DR312" s="1"/>
      <c r="DS312" s="1"/>
      <c r="DT312" s="1"/>
      <c r="DU312" s="1"/>
      <c r="DV312" s="1"/>
      <c r="DW312" s="1"/>
      <c r="DX312" s="1"/>
      <c r="DY312" s="1"/>
      <c r="DZ312" s="1"/>
      <c r="EA312" s="1"/>
      <c r="EB312" s="1"/>
      <c r="EC312" s="1"/>
      <c r="ED312" s="1"/>
      <c r="EE312" s="1"/>
      <c r="EF312" s="1"/>
      <c r="EG312" s="1"/>
      <c r="EH312" s="1"/>
      <c r="EI312" s="1"/>
      <c r="EJ312" s="1"/>
      <c r="EK312" s="1"/>
      <c r="EL312" s="1"/>
      <c r="EM312" s="1"/>
      <c r="EN312" s="1"/>
      <c r="EO312" s="1"/>
      <c r="EP312" s="1"/>
      <c r="EQ312" s="1"/>
      <c r="ER312" s="1"/>
      <c r="ES312" s="1"/>
      <c r="ET312" s="1"/>
      <c r="WZB312" s="1"/>
      <c r="WZC312" s="1"/>
      <c r="WZD312" s="1"/>
      <c r="WZE312" s="1"/>
      <c r="WZF312" s="1"/>
      <c r="WZG312" s="1"/>
      <c r="WZH312" s="1"/>
      <c r="WZI312" s="1"/>
      <c r="WZJ312" s="1"/>
      <c r="WZK312" s="1"/>
      <c r="WZL312" s="1"/>
      <c r="WZM312" s="1"/>
      <c r="WZN312" s="1"/>
      <c r="WZO312" s="1"/>
      <c r="WZP312" s="1"/>
      <c r="WZQ312" s="1"/>
      <c r="WZR312" s="1"/>
      <c r="WZS312" s="1"/>
      <c r="WZT312" s="1"/>
      <c r="WZU312" s="1"/>
      <c r="WZV312" s="1"/>
      <c r="WZW312" s="1"/>
      <c r="WZX312" s="1"/>
      <c r="WZY312" s="1"/>
      <c r="WZZ312" s="1"/>
      <c r="XAA312" s="1"/>
      <c r="XAB312" s="1"/>
      <c r="XAC312" s="1"/>
      <c r="XAD312" s="1"/>
      <c r="XAE312" s="1"/>
      <c r="XAF312" s="1"/>
      <c r="XAG312" s="1"/>
      <c r="XAH312" s="1"/>
      <c r="XAI312" s="1"/>
      <c r="XAJ312" s="1"/>
      <c r="XAK312" s="1"/>
      <c r="XAL312" s="1"/>
      <c r="XAM312" s="1"/>
      <c r="XAN312" s="1"/>
      <c r="XAO312" s="1"/>
      <c r="XAP312" s="1"/>
      <c r="XAQ312" s="1"/>
      <c r="XAR312" s="1"/>
      <c r="XAS312" s="1"/>
      <c r="XAT312" s="1"/>
      <c r="XAU312" s="1"/>
      <c r="XAV312" s="1"/>
      <c r="XAW312" s="1"/>
      <c r="XAX312" s="1"/>
      <c r="XAY312" s="1"/>
      <c r="XAZ312" s="1"/>
      <c r="XBA312" s="1"/>
      <c r="XBB312" s="1"/>
      <c r="XBC312" s="1"/>
      <c r="XBD312" s="1"/>
      <c r="XBE312" s="1"/>
      <c r="XBF312" s="1"/>
      <c r="XBG312" s="1"/>
      <c r="XBH312" s="1"/>
      <c r="XBI312" s="1"/>
      <c r="XBJ312" s="1"/>
      <c r="XBK312" s="1"/>
      <c r="XBL312" s="1"/>
      <c r="XBM312" s="1"/>
      <c r="XBN312" s="1"/>
      <c r="XBO312" s="1"/>
      <c r="XBP312" s="1"/>
      <c r="XBQ312" s="1"/>
      <c r="XBR312" s="1"/>
      <c r="XBS312" s="1"/>
      <c r="XBT312" s="1"/>
      <c r="XBU312" s="1"/>
      <c r="XBV312" s="1"/>
      <c r="XBW312" s="1"/>
      <c r="XBX312" s="1"/>
      <c r="XBY312" s="1"/>
      <c r="XBZ312" s="1"/>
      <c r="XCA312" s="1"/>
      <c r="XCB312" s="1"/>
      <c r="XCC312" s="1"/>
      <c r="XCD312" s="1"/>
      <c r="XCE312" s="1"/>
      <c r="XCF312" s="1"/>
      <c r="XCG312" s="1"/>
      <c r="XCH312" s="1"/>
      <c r="XCI312" s="1"/>
      <c r="XCJ312" s="1"/>
      <c r="XCK312" s="1"/>
      <c r="XCL312" s="1"/>
      <c r="XCM312" s="1"/>
      <c r="XCN312" s="1"/>
      <c r="XCO312" s="1"/>
      <c r="XCP312" s="1"/>
      <c r="XCQ312" s="1"/>
      <c r="XCR312" s="1"/>
      <c r="XCS312" s="1"/>
      <c r="XCT312" s="1"/>
      <c r="XCU312" s="1"/>
      <c r="XCV312" s="1"/>
      <c r="XCW312" s="1"/>
      <c r="XCX312" s="1"/>
      <c r="XCY312" s="1"/>
      <c r="XCZ312" s="1"/>
      <c r="XDA312" s="1"/>
      <c r="XDB312" s="1"/>
      <c r="XDC312" s="1"/>
      <c r="XDD312" s="1"/>
      <c r="XDE312" s="1"/>
      <c r="XDF312" s="1"/>
      <c r="XDG312" s="1"/>
      <c r="XDH312" s="1"/>
      <c r="XDI312" s="1"/>
      <c r="XDJ312" s="1"/>
      <c r="XDK312" s="1"/>
      <c r="XDL312" s="1"/>
      <c r="XDM312" s="1"/>
      <c r="XDN312" s="1"/>
      <c r="XDO312" s="1"/>
      <c r="XDP312" s="1"/>
      <c r="XDQ312" s="1"/>
      <c r="XDR312" s="1"/>
      <c r="XDS312" s="1"/>
      <c r="XDT312" s="1"/>
      <c r="XDU312" s="1"/>
      <c r="XDV312" s="1"/>
      <c r="XDW312" s="1"/>
      <c r="XDX312" s="1"/>
      <c r="XDY312" s="1"/>
      <c r="XDZ312" s="1"/>
      <c r="XEA312" s="1"/>
      <c r="XEB312" s="1"/>
      <c r="XEC312" s="1"/>
      <c r="XED312" s="1"/>
      <c r="XEE312" s="1"/>
      <c r="XEF312" s="1"/>
      <c r="XEG312" s="1"/>
      <c r="XEH312" s="1"/>
      <c r="XEI312" s="1"/>
      <c r="XEJ312" s="1"/>
      <c r="XEK312" s="1"/>
      <c r="XEL312" s="1"/>
      <c r="XEM312" s="1"/>
      <c r="XEN312" s="1"/>
      <c r="XEO312" s="1"/>
      <c r="XEP312" s="1"/>
      <c r="XEQ312" s="1"/>
      <c r="XER312" s="1"/>
      <c r="XES312" s="1"/>
      <c r="XET312" s="1"/>
      <c r="XEU312" s="1"/>
      <c r="XEV312" s="1"/>
      <c r="XEW312" s="1"/>
      <c r="XEX312" s="1"/>
      <c r="XEY312" s="1"/>
      <c r="XEZ312" s="1"/>
      <c r="XFA312" s="1"/>
      <c r="XFB312" s="1"/>
      <c r="XFC312" s="1"/>
    </row>
    <row r="313" spans="1:150 16226:16383" s="2" customFormat="1" ht="20.25" customHeight="1" x14ac:dyDescent="0.25">
      <c r="A313" s="143">
        <f t="shared" si="27"/>
        <v>184</v>
      </c>
      <c r="B313" s="144"/>
      <c r="C313" s="62" t="s">
        <v>329</v>
      </c>
      <c r="D313" s="100">
        <v>267.55</v>
      </c>
      <c r="E313" s="93">
        <f t="shared" si="26"/>
        <v>2879.9081999999999</v>
      </c>
      <c r="F313" s="87" t="s">
        <v>92</v>
      </c>
      <c r="G313" s="87" t="s">
        <v>92</v>
      </c>
      <c r="H313" s="87" t="s">
        <v>92</v>
      </c>
      <c r="I313" s="1"/>
      <c r="J313" s="1"/>
      <c r="K313" s="1"/>
      <c r="L313" s="1"/>
      <c r="M313" s="1"/>
      <c r="N313" s="1"/>
      <c r="O313" s="1"/>
      <c r="P313" s="1"/>
      <c r="Q313" s="1"/>
      <c r="R313" s="1"/>
      <c r="S313" s="1"/>
      <c r="T313" s="21" t="e">
        <f t="shared" ca="1" si="58"/>
        <v>#REF!</v>
      </c>
      <c r="U313" s="21" t="e">
        <f t="shared" ca="1" si="59"/>
        <v>#REF!</v>
      </c>
      <c r="V313" s="21" t="e">
        <f t="shared" ca="1" si="59"/>
        <v>#REF!</v>
      </c>
      <c r="W313" s="1"/>
      <c r="X313" s="1"/>
      <c r="Y313" s="1"/>
      <c r="Z313" s="1"/>
      <c r="AA313" s="1"/>
      <c r="AB313" s="1"/>
      <c r="AC313" s="1"/>
      <c r="AD313" s="1"/>
      <c r="AE313" s="1"/>
      <c r="AF313" s="1"/>
      <c r="AG313" s="1"/>
      <c r="AH313" s="1"/>
      <c r="AI313" s="1"/>
      <c r="AJ313" s="1"/>
      <c r="AK313" s="1"/>
      <c r="AL313" s="1"/>
      <c r="AM313" s="1"/>
      <c r="AN313" s="1"/>
      <c r="AO313" s="1"/>
      <c r="AP313" s="1"/>
      <c r="AQ313" s="1"/>
      <c r="AR313" s="1"/>
      <c r="AS313" s="1"/>
      <c r="AT313" s="1"/>
      <c r="AU313" s="1"/>
      <c r="AV313" s="1"/>
      <c r="AW313" s="1"/>
      <c r="AX313" s="1"/>
      <c r="AY313" s="1"/>
      <c r="AZ313" s="1"/>
      <c r="BA313" s="1"/>
      <c r="BB313" s="1"/>
      <c r="BC313" s="1"/>
      <c r="BD313" s="1"/>
      <c r="BE313" s="1"/>
      <c r="BF313" s="1"/>
      <c r="BG313" s="1"/>
      <c r="BH313" s="1"/>
      <c r="BI313" s="1"/>
      <c r="BJ313" s="1"/>
      <c r="BK313" s="1"/>
      <c r="BL313" s="1"/>
      <c r="BM313" s="1"/>
      <c r="BN313" s="1"/>
      <c r="BO313" s="1"/>
      <c r="BP313" s="1"/>
      <c r="BQ313" s="1"/>
      <c r="BR313" s="1"/>
      <c r="BS313" s="1"/>
      <c r="BT313" s="1"/>
      <c r="BU313" s="1"/>
      <c r="BV313" s="1"/>
      <c r="BW313" s="1"/>
      <c r="BX313" s="1"/>
      <c r="BY313" s="1"/>
      <c r="BZ313" s="1"/>
      <c r="CA313" s="1"/>
      <c r="CB313" s="1"/>
      <c r="CC313" s="1"/>
      <c r="CD313" s="1"/>
      <c r="CE313" s="1"/>
      <c r="CF313" s="1"/>
      <c r="CG313" s="1"/>
      <c r="CH313" s="1"/>
      <c r="CI313" s="1"/>
      <c r="CJ313" s="1"/>
      <c r="CK313" s="1"/>
      <c r="CL313" s="1"/>
      <c r="CM313" s="1"/>
      <c r="CN313" s="1"/>
      <c r="CO313" s="1"/>
      <c r="CP313" s="1"/>
      <c r="CQ313" s="1"/>
      <c r="CR313" s="1"/>
      <c r="CS313" s="1"/>
      <c r="CT313" s="1"/>
      <c r="CU313" s="1"/>
      <c r="CV313" s="1"/>
      <c r="CW313" s="1"/>
      <c r="CX313" s="1"/>
      <c r="CY313" s="1"/>
      <c r="CZ313" s="1"/>
      <c r="DA313" s="1"/>
      <c r="DB313" s="1"/>
      <c r="DC313" s="1"/>
      <c r="DD313" s="1"/>
      <c r="DE313" s="1"/>
      <c r="DF313" s="1"/>
      <c r="DG313" s="1"/>
      <c r="DH313" s="1"/>
      <c r="DI313" s="1"/>
      <c r="DJ313" s="1"/>
      <c r="DK313" s="1"/>
      <c r="DL313" s="1"/>
      <c r="DM313" s="1"/>
      <c r="DN313" s="1"/>
      <c r="DO313" s="1"/>
      <c r="DP313" s="1"/>
      <c r="DQ313" s="1"/>
      <c r="DR313" s="1"/>
      <c r="DS313" s="1"/>
      <c r="DT313" s="1"/>
      <c r="DU313" s="1"/>
      <c r="DV313" s="1"/>
      <c r="DW313" s="1"/>
      <c r="DX313" s="1"/>
      <c r="DY313" s="1"/>
      <c r="DZ313" s="1"/>
      <c r="EA313" s="1"/>
      <c r="EB313" s="1"/>
      <c r="EC313" s="1"/>
      <c r="ED313" s="1"/>
      <c r="EE313" s="1"/>
      <c r="EF313" s="1"/>
      <c r="EG313" s="1"/>
      <c r="EH313" s="1"/>
      <c r="EI313" s="1"/>
      <c r="EJ313" s="1"/>
      <c r="EK313" s="1"/>
      <c r="EL313" s="1"/>
      <c r="EM313" s="1"/>
      <c r="EN313" s="1"/>
      <c r="EO313" s="1"/>
      <c r="EP313" s="1"/>
      <c r="EQ313" s="1"/>
      <c r="ER313" s="1"/>
      <c r="ES313" s="1"/>
      <c r="ET313" s="1"/>
      <c r="WZB313" s="1"/>
      <c r="WZC313" s="1"/>
      <c r="WZD313" s="1"/>
      <c r="WZE313" s="1"/>
      <c r="WZF313" s="1"/>
      <c r="WZG313" s="1"/>
      <c r="WZH313" s="1"/>
      <c r="WZI313" s="1"/>
      <c r="WZJ313" s="1"/>
      <c r="WZK313" s="1"/>
      <c r="WZL313" s="1"/>
      <c r="WZM313" s="1"/>
      <c r="WZN313" s="1"/>
      <c r="WZO313" s="1"/>
      <c r="WZP313" s="1"/>
      <c r="WZQ313" s="1"/>
      <c r="WZR313" s="1"/>
      <c r="WZS313" s="1"/>
      <c r="WZT313" s="1"/>
      <c r="WZU313" s="1"/>
      <c r="WZV313" s="1"/>
      <c r="WZW313" s="1"/>
      <c r="WZX313" s="1"/>
      <c r="WZY313" s="1"/>
      <c r="WZZ313" s="1"/>
      <c r="XAA313" s="1"/>
      <c r="XAB313" s="1"/>
      <c r="XAC313" s="1"/>
      <c r="XAD313" s="1"/>
      <c r="XAE313" s="1"/>
      <c r="XAF313" s="1"/>
      <c r="XAG313" s="1"/>
      <c r="XAH313" s="1"/>
      <c r="XAI313" s="1"/>
      <c r="XAJ313" s="1"/>
      <c r="XAK313" s="1"/>
      <c r="XAL313" s="1"/>
      <c r="XAM313" s="1"/>
      <c r="XAN313" s="1"/>
      <c r="XAO313" s="1"/>
      <c r="XAP313" s="1"/>
      <c r="XAQ313" s="1"/>
      <c r="XAR313" s="1"/>
      <c r="XAS313" s="1"/>
      <c r="XAT313" s="1"/>
      <c r="XAU313" s="1"/>
      <c r="XAV313" s="1"/>
      <c r="XAW313" s="1"/>
      <c r="XAX313" s="1"/>
      <c r="XAY313" s="1"/>
      <c r="XAZ313" s="1"/>
      <c r="XBA313" s="1"/>
      <c r="XBB313" s="1"/>
      <c r="XBC313" s="1"/>
      <c r="XBD313" s="1"/>
      <c r="XBE313" s="1"/>
      <c r="XBF313" s="1"/>
      <c r="XBG313" s="1"/>
      <c r="XBH313" s="1"/>
      <c r="XBI313" s="1"/>
      <c r="XBJ313" s="1"/>
      <c r="XBK313" s="1"/>
      <c r="XBL313" s="1"/>
      <c r="XBM313" s="1"/>
      <c r="XBN313" s="1"/>
      <c r="XBO313" s="1"/>
      <c r="XBP313" s="1"/>
      <c r="XBQ313" s="1"/>
      <c r="XBR313" s="1"/>
      <c r="XBS313" s="1"/>
      <c r="XBT313" s="1"/>
      <c r="XBU313" s="1"/>
      <c r="XBV313" s="1"/>
      <c r="XBW313" s="1"/>
      <c r="XBX313" s="1"/>
      <c r="XBY313" s="1"/>
      <c r="XBZ313" s="1"/>
      <c r="XCA313" s="1"/>
      <c r="XCB313" s="1"/>
      <c r="XCC313" s="1"/>
      <c r="XCD313" s="1"/>
      <c r="XCE313" s="1"/>
      <c r="XCF313" s="1"/>
      <c r="XCG313" s="1"/>
      <c r="XCH313" s="1"/>
      <c r="XCI313" s="1"/>
      <c r="XCJ313" s="1"/>
      <c r="XCK313" s="1"/>
      <c r="XCL313" s="1"/>
      <c r="XCM313" s="1"/>
      <c r="XCN313" s="1"/>
      <c r="XCO313" s="1"/>
      <c r="XCP313" s="1"/>
      <c r="XCQ313" s="1"/>
      <c r="XCR313" s="1"/>
      <c r="XCS313" s="1"/>
      <c r="XCT313" s="1"/>
      <c r="XCU313" s="1"/>
      <c r="XCV313" s="1"/>
      <c r="XCW313" s="1"/>
      <c r="XCX313" s="1"/>
      <c r="XCY313" s="1"/>
      <c r="XCZ313" s="1"/>
      <c r="XDA313" s="1"/>
      <c r="XDB313" s="1"/>
      <c r="XDC313" s="1"/>
      <c r="XDD313" s="1"/>
      <c r="XDE313" s="1"/>
      <c r="XDF313" s="1"/>
      <c r="XDG313" s="1"/>
      <c r="XDH313" s="1"/>
      <c r="XDI313" s="1"/>
      <c r="XDJ313" s="1"/>
      <c r="XDK313" s="1"/>
      <c r="XDL313" s="1"/>
      <c r="XDM313" s="1"/>
      <c r="XDN313" s="1"/>
      <c r="XDO313" s="1"/>
      <c r="XDP313" s="1"/>
      <c r="XDQ313" s="1"/>
      <c r="XDR313" s="1"/>
      <c r="XDS313" s="1"/>
      <c r="XDT313" s="1"/>
      <c r="XDU313" s="1"/>
      <c r="XDV313" s="1"/>
      <c r="XDW313" s="1"/>
      <c r="XDX313" s="1"/>
      <c r="XDY313" s="1"/>
      <c r="XDZ313" s="1"/>
      <c r="XEA313" s="1"/>
      <c r="XEB313" s="1"/>
      <c r="XEC313" s="1"/>
      <c r="XED313" s="1"/>
      <c r="XEE313" s="1"/>
      <c r="XEF313" s="1"/>
      <c r="XEG313" s="1"/>
      <c r="XEH313" s="1"/>
      <c r="XEI313" s="1"/>
      <c r="XEJ313" s="1"/>
      <c r="XEK313" s="1"/>
      <c r="XEL313" s="1"/>
      <c r="XEM313" s="1"/>
      <c r="XEN313" s="1"/>
      <c r="XEO313" s="1"/>
      <c r="XEP313" s="1"/>
      <c r="XEQ313" s="1"/>
      <c r="XER313" s="1"/>
      <c r="XES313" s="1"/>
      <c r="XET313" s="1"/>
      <c r="XEU313" s="1"/>
      <c r="XEV313" s="1"/>
      <c r="XEW313" s="1"/>
      <c r="XEX313" s="1"/>
      <c r="XEY313" s="1"/>
      <c r="XEZ313" s="1"/>
      <c r="XFA313" s="1"/>
      <c r="XFB313" s="1"/>
      <c r="XFC313" s="1"/>
    </row>
    <row r="314" spans="1:150 16226:16383" s="2" customFormat="1" ht="20.25" customHeight="1" x14ac:dyDescent="0.25">
      <c r="A314" s="143">
        <f t="shared" si="27"/>
        <v>185</v>
      </c>
      <c r="B314" s="144"/>
      <c r="C314" s="62" t="s">
        <v>329</v>
      </c>
      <c r="D314" s="100">
        <v>290.14999999999998</v>
      </c>
      <c r="E314" s="93">
        <f t="shared" si="26"/>
        <v>3123.1745999999994</v>
      </c>
      <c r="F314" s="87" t="s">
        <v>92</v>
      </c>
      <c r="G314" s="87" t="s">
        <v>92</v>
      </c>
      <c r="H314" s="87" t="s">
        <v>92</v>
      </c>
      <c r="I314" s="1"/>
      <c r="J314" s="1"/>
      <c r="K314" s="1"/>
      <c r="L314" s="1"/>
      <c r="M314" s="1"/>
      <c r="N314" s="1"/>
      <c r="O314" s="1"/>
      <c r="P314" s="1"/>
      <c r="Q314" s="1"/>
      <c r="R314" s="1"/>
      <c r="S314" s="1"/>
      <c r="T314" s="21" t="e">
        <f t="shared" ca="1" si="58"/>
        <v>#REF!</v>
      </c>
      <c r="U314" s="21" t="e">
        <f t="shared" ca="1" si="59"/>
        <v>#REF!</v>
      </c>
      <c r="V314" s="21" t="e">
        <f t="shared" ca="1" si="59"/>
        <v>#REF!</v>
      </c>
      <c r="W314" s="1"/>
      <c r="X314" s="1"/>
      <c r="Y314" s="1"/>
      <c r="Z314" s="1"/>
      <c r="AA314" s="1"/>
      <c r="AB314" s="1"/>
      <c r="AC314" s="1"/>
      <c r="AD314" s="1"/>
      <c r="AE314" s="1"/>
      <c r="AF314" s="1"/>
      <c r="AG314" s="1"/>
      <c r="AH314" s="1"/>
      <c r="AI314" s="1"/>
      <c r="AJ314" s="1"/>
      <c r="AK314" s="1"/>
      <c r="AL314" s="1"/>
      <c r="AM314" s="1"/>
      <c r="AN314" s="1"/>
      <c r="AO314" s="1"/>
      <c r="AP314" s="1"/>
      <c r="AQ314" s="1"/>
      <c r="AR314" s="1"/>
      <c r="AS314" s="1"/>
      <c r="AT314" s="1"/>
      <c r="AU314" s="1"/>
      <c r="AV314" s="1"/>
      <c r="AW314" s="1"/>
      <c r="AX314" s="1"/>
      <c r="AY314" s="1"/>
      <c r="AZ314" s="1"/>
      <c r="BA314" s="1"/>
      <c r="BB314" s="1"/>
      <c r="BC314" s="1"/>
      <c r="BD314" s="1"/>
      <c r="BE314" s="1"/>
      <c r="BF314" s="1"/>
      <c r="BG314" s="1"/>
      <c r="BH314" s="1"/>
      <c r="BI314" s="1"/>
      <c r="BJ314" s="1"/>
      <c r="BK314" s="1"/>
      <c r="BL314" s="1"/>
      <c r="BM314" s="1"/>
      <c r="BN314" s="1"/>
      <c r="BO314" s="1"/>
      <c r="BP314" s="1"/>
      <c r="BQ314" s="1"/>
      <c r="BR314" s="1"/>
      <c r="BS314" s="1"/>
      <c r="BT314" s="1"/>
      <c r="BU314" s="1"/>
      <c r="BV314" s="1"/>
      <c r="BW314" s="1"/>
      <c r="BX314" s="1"/>
      <c r="BY314" s="1"/>
      <c r="BZ314" s="1"/>
      <c r="CA314" s="1"/>
      <c r="CB314" s="1"/>
      <c r="CC314" s="1"/>
      <c r="CD314" s="1"/>
      <c r="CE314" s="1"/>
      <c r="CF314" s="1"/>
      <c r="CG314" s="1"/>
      <c r="CH314" s="1"/>
      <c r="CI314" s="1"/>
      <c r="CJ314" s="1"/>
      <c r="CK314" s="1"/>
      <c r="CL314" s="1"/>
      <c r="CM314" s="1"/>
      <c r="CN314" s="1"/>
      <c r="CO314" s="1"/>
      <c r="CP314" s="1"/>
      <c r="CQ314" s="1"/>
      <c r="CR314" s="1"/>
      <c r="CS314" s="1"/>
      <c r="CT314" s="1"/>
      <c r="CU314" s="1"/>
      <c r="CV314" s="1"/>
      <c r="CW314" s="1"/>
      <c r="CX314" s="1"/>
      <c r="CY314" s="1"/>
      <c r="CZ314" s="1"/>
      <c r="DA314" s="1"/>
      <c r="DB314" s="1"/>
      <c r="DC314" s="1"/>
      <c r="DD314" s="1"/>
      <c r="DE314" s="1"/>
      <c r="DF314" s="1"/>
      <c r="DG314" s="1"/>
      <c r="DH314" s="1"/>
      <c r="DI314" s="1"/>
      <c r="DJ314" s="1"/>
      <c r="DK314" s="1"/>
      <c r="DL314" s="1"/>
      <c r="DM314" s="1"/>
      <c r="DN314" s="1"/>
      <c r="DO314" s="1"/>
      <c r="DP314" s="1"/>
      <c r="DQ314" s="1"/>
      <c r="DR314" s="1"/>
      <c r="DS314" s="1"/>
      <c r="DT314" s="1"/>
      <c r="DU314" s="1"/>
      <c r="DV314" s="1"/>
      <c r="DW314" s="1"/>
      <c r="DX314" s="1"/>
      <c r="DY314" s="1"/>
      <c r="DZ314" s="1"/>
      <c r="EA314" s="1"/>
      <c r="EB314" s="1"/>
      <c r="EC314" s="1"/>
      <c r="ED314" s="1"/>
      <c r="EE314" s="1"/>
      <c r="EF314" s="1"/>
      <c r="EG314" s="1"/>
      <c r="EH314" s="1"/>
      <c r="EI314" s="1"/>
      <c r="EJ314" s="1"/>
      <c r="EK314" s="1"/>
      <c r="EL314" s="1"/>
      <c r="EM314" s="1"/>
      <c r="EN314" s="1"/>
      <c r="EO314" s="1"/>
      <c r="EP314" s="1"/>
      <c r="EQ314" s="1"/>
      <c r="ER314" s="1"/>
      <c r="ES314" s="1"/>
      <c r="ET314" s="1"/>
      <c r="WZB314" s="1"/>
      <c r="WZC314" s="1"/>
      <c r="WZD314" s="1"/>
      <c r="WZE314" s="1"/>
      <c r="WZF314" s="1"/>
      <c r="WZG314" s="1"/>
      <c r="WZH314" s="1"/>
      <c r="WZI314" s="1"/>
      <c r="WZJ314" s="1"/>
      <c r="WZK314" s="1"/>
      <c r="WZL314" s="1"/>
      <c r="WZM314" s="1"/>
      <c r="WZN314" s="1"/>
      <c r="WZO314" s="1"/>
      <c r="WZP314" s="1"/>
      <c r="WZQ314" s="1"/>
      <c r="WZR314" s="1"/>
      <c r="WZS314" s="1"/>
      <c r="WZT314" s="1"/>
      <c r="WZU314" s="1"/>
      <c r="WZV314" s="1"/>
      <c r="WZW314" s="1"/>
      <c r="WZX314" s="1"/>
      <c r="WZY314" s="1"/>
      <c r="WZZ314" s="1"/>
      <c r="XAA314" s="1"/>
      <c r="XAB314" s="1"/>
      <c r="XAC314" s="1"/>
      <c r="XAD314" s="1"/>
      <c r="XAE314" s="1"/>
      <c r="XAF314" s="1"/>
      <c r="XAG314" s="1"/>
      <c r="XAH314" s="1"/>
      <c r="XAI314" s="1"/>
      <c r="XAJ314" s="1"/>
      <c r="XAK314" s="1"/>
      <c r="XAL314" s="1"/>
      <c r="XAM314" s="1"/>
      <c r="XAN314" s="1"/>
      <c r="XAO314" s="1"/>
      <c r="XAP314" s="1"/>
      <c r="XAQ314" s="1"/>
      <c r="XAR314" s="1"/>
      <c r="XAS314" s="1"/>
      <c r="XAT314" s="1"/>
      <c r="XAU314" s="1"/>
      <c r="XAV314" s="1"/>
      <c r="XAW314" s="1"/>
      <c r="XAX314" s="1"/>
      <c r="XAY314" s="1"/>
      <c r="XAZ314" s="1"/>
      <c r="XBA314" s="1"/>
      <c r="XBB314" s="1"/>
      <c r="XBC314" s="1"/>
      <c r="XBD314" s="1"/>
      <c r="XBE314" s="1"/>
      <c r="XBF314" s="1"/>
      <c r="XBG314" s="1"/>
      <c r="XBH314" s="1"/>
      <c r="XBI314" s="1"/>
      <c r="XBJ314" s="1"/>
      <c r="XBK314" s="1"/>
      <c r="XBL314" s="1"/>
      <c r="XBM314" s="1"/>
      <c r="XBN314" s="1"/>
      <c r="XBO314" s="1"/>
      <c r="XBP314" s="1"/>
      <c r="XBQ314" s="1"/>
      <c r="XBR314" s="1"/>
      <c r="XBS314" s="1"/>
      <c r="XBT314" s="1"/>
      <c r="XBU314" s="1"/>
      <c r="XBV314" s="1"/>
      <c r="XBW314" s="1"/>
      <c r="XBX314" s="1"/>
      <c r="XBY314" s="1"/>
      <c r="XBZ314" s="1"/>
      <c r="XCA314" s="1"/>
      <c r="XCB314" s="1"/>
      <c r="XCC314" s="1"/>
      <c r="XCD314" s="1"/>
      <c r="XCE314" s="1"/>
      <c r="XCF314" s="1"/>
      <c r="XCG314" s="1"/>
      <c r="XCH314" s="1"/>
      <c r="XCI314" s="1"/>
      <c r="XCJ314" s="1"/>
      <c r="XCK314" s="1"/>
      <c r="XCL314" s="1"/>
      <c r="XCM314" s="1"/>
      <c r="XCN314" s="1"/>
      <c r="XCO314" s="1"/>
      <c r="XCP314" s="1"/>
      <c r="XCQ314" s="1"/>
      <c r="XCR314" s="1"/>
      <c r="XCS314" s="1"/>
      <c r="XCT314" s="1"/>
      <c r="XCU314" s="1"/>
      <c r="XCV314" s="1"/>
      <c r="XCW314" s="1"/>
      <c r="XCX314" s="1"/>
      <c r="XCY314" s="1"/>
      <c r="XCZ314" s="1"/>
      <c r="XDA314" s="1"/>
      <c r="XDB314" s="1"/>
      <c r="XDC314" s="1"/>
      <c r="XDD314" s="1"/>
      <c r="XDE314" s="1"/>
      <c r="XDF314" s="1"/>
      <c r="XDG314" s="1"/>
      <c r="XDH314" s="1"/>
      <c r="XDI314" s="1"/>
      <c r="XDJ314" s="1"/>
      <c r="XDK314" s="1"/>
      <c r="XDL314" s="1"/>
      <c r="XDM314" s="1"/>
      <c r="XDN314" s="1"/>
      <c r="XDO314" s="1"/>
      <c r="XDP314" s="1"/>
      <c r="XDQ314" s="1"/>
      <c r="XDR314" s="1"/>
      <c r="XDS314" s="1"/>
      <c r="XDT314" s="1"/>
      <c r="XDU314" s="1"/>
      <c r="XDV314" s="1"/>
      <c r="XDW314" s="1"/>
      <c r="XDX314" s="1"/>
      <c r="XDY314" s="1"/>
      <c r="XDZ314" s="1"/>
      <c r="XEA314" s="1"/>
      <c r="XEB314" s="1"/>
      <c r="XEC314" s="1"/>
      <c r="XED314" s="1"/>
      <c r="XEE314" s="1"/>
      <c r="XEF314" s="1"/>
      <c r="XEG314" s="1"/>
      <c r="XEH314" s="1"/>
      <c r="XEI314" s="1"/>
      <c r="XEJ314" s="1"/>
      <c r="XEK314" s="1"/>
      <c r="XEL314" s="1"/>
      <c r="XEM314" s="1"/>
      <c r="XEN314" s="1"/>
      <c r="XEO314" s="1"/>
      <c r="XEP314" s="1"/>
      <c r="XEQ314" s="1"/>
      <c r="XER314" s="1"/>
      <c r="XES314" s="1"/>
      <c r="XET314" s="1"/>
      <c r="XEU314" s="1"/>
      <c r="XEV314" s="1"/>
      <c r="XEW314" s="1"/>
      <c r="XEX314" s="1"/>
      <c r="XEY314" s="1"/>
      <c r="XEZ314" s="1"/>
      <c r="XFA314" s="1"/>
      <c r="XFB314" s="1"/>
      <c r="XFC314" s="1"/>
    </row>
    <row r="315" spans="1:150 16226:16383" s="2" customFormat="1" ht="20.25" customHeight="1" x14ac:dyDescent="0.25">
      <c r="A315" s="143">
        <f t="shared" si="27"/>
        <v>186</v>
      </c>
      <c r="B315" s="144"/>
      <c r="C315" s="62" t="s">
        <v>329</v>
      </c>
      <c r="D315" s="100">
        <v>305.05</v>
      </c>
      <c r="E315" s="93">
        <f t="shared" si="26"/>
        <v>3283.5581999999999</v>
      </c>
      <c r="F315" s="87" t="s">
        <v>92</v>
      </c>
      <c r="G315" s="87" t="s">
        <v>92</v>
      </c>
      <c r="H315" s="87" t="s">
        <v>92</v>
      </c>
      <c r="I315" s="1"/>
      <c r="J315" s="1"/>
      <c r="K315" s="1"/>
      <c r="L315" s="1"/>
      <c r="M315" s="1"/>
      <c r="N315" s="1"/>
      <c r="O315" s="1"/>
      <c r="P315" s="1"/>
      <c r="Q315" s="1"/>
      <c r="R315" s="1"/>
      <c r="S315" s="1"/>
      <c r="T315" s="21" t="e">
        <f ca="1">U315&amp;""&amp;" &amp; "&amp;""&amp;V315</f>
        <v>#REF!</v>
      </c>
      <c r="U315"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315"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315" s="1"/>
      <c r="X315" s="1"/>
      <c r="Y315" s="1"/>
      <c r="Z315" s="1"/>
      <c r="AA315" s="1"/>
      <c r="AB315" s="1"/>
      <c r="AC315" s="1"/>
      <c r="AD315" s="1"/>
      <c r="AE315" s="1"/>
      <c r="AF315" s="1"/>
      <c r="AG315" s="1"/>
      <c r="AH315" s="1"/>
      <c r="AI315" s="1"/>
      <c r="AJ315" s="1"/>
      <c r="AK315" s="1"/>
      <c r="AL315" s="1"/>
      <c r="AM315" s="1"/>
      <c r="AN315" s="1"/>
      <c r="AO315" s="1"/>
      <c r="AP315" s="1"/>
      <c r="AQ315" s="1"/>
      <c r="AR315" s="1"/>
      <c r="AS315" s="1"/>
      <c r="AT315" s="1"/>
      <c r="AU315" s="1"/>
      <c r="AV315" s="1"/>
      <c r="AW315" s="1"/>
      <c r="AX315" s="1"/>
      <c r="AY315" s="1"/>
      <c r="AZ315" s="1"/>
      <c r="BA315" s="1"/>
      <c r="BB315" s="1"/>
      <c r="BC315" s="1"/>
      <c r="BD315" s="1"/>
      <c r="BE315" s="1"/>
      <c r="BF315" s="1"/>
      <c r="BG315" s="1"/>
      <c r="BH315" s="1"/>
      <c r="BI315" s="1"/>
      <c r="BJ315" s="1"/>
      <c r="BK315" s="1"/>
      <c r="BL315" s="1"/>
      <c r="BM315" s="1"/>
      <c r="BN315" s="1"/>
      <c r="BO315" s="1"/>
      <c r="BP315" s="1"/>
      <c r="BQ315" s="1"/>
      <c r="BR315" s="1"/>
      <c r="BS315" s="1"/>
      <c r="BT315" s="1"/>
      <c r="BU315" s="1"/>
      <c r="BV315" s="1"/>
      <c r="BW315" s="1"/>
      <c r="BX315" s="1"/>
      <c r="BY315" s="1"/>
      <c r="BZ315" s="1"/>
      <c r="CA315" s="1"/>
      <c r="CB315" s="1"/>
      <c r="CC315" s="1"/>
      <c r="CD315" s="1"/>
      <c r="CE315" s="1"/>
      <c r="CF315" s="1"/>
      <c r="CG315" s="1"/>
      <c r="CH315" s="1"/>
      <c r="CI315" s="1"/>
      <c r="CJ315" s="1"/>
      <c r="CK315" s="1"/>
      <c r="CL315" s="1"/>
      <c r="CM315" s="1"/>
      <c r="CN315" s="1"/>
      <c r="CO315" s="1"/>
      <c r="CP315" s="1"/>
      <c r="CQ315" s="1"/>
      <c r="CR315" s="1"/>
      <c r="CS315" s="1"/>
      <c r="CT315" s="1"/>
      <c r="CU315" s="1"/>
      <c r="CV315" s="1"/>
      <c r="CW315" s="1"/>
      <c r="CX315" s="1"/>
      <c r="CY315" s="1"/>
      <c r="CZ315" s="1"/>
      <c r="DA315" s="1"/>
      <c r="DB315" s="1"/>
      <c r="DC315" s="1"/>
      <c r="DD315" s="1"/>
      <c r="DE315" s="1"/>
      <c r="DF315" s="1"/>
      <c r="DG315" s="1"/>
      <c r="DH315" s="1"/>
      <c r="DI315" s="1"/>
      <c r="DJ315" s="1"/>
      <c r="DK315" s="1"/>
      <c r="DL315" s="1"/>
      <c r="DM315" s="1"/>
      <c r="DN315" s="1"/>
      <c r="DO315" s="1"/>
      <c r="DP315" s="1"/>
      <c r="DQ315" s="1"/>
      <c r="DR315" s="1"/>
      <c r="DS315" s="1"/>
      <c r="DT315" s="1"/>
      <c r="DU315" s="1"/>
      <c r="DV315" s="1"/>
      <c r="DW315" s="1"/>
      <c r="DX315" s="1"/>
      <c r="DY315" s="1"/>
      <c r="DZ315" s="1"/>
      <c r="EA315" s="1"/>
      <c r="EB315" s="1"/>
      <c r="EC315" s="1"/>
      <c r="ED315" s="1"/>
      <c r="EE315" s="1"/>
      <c r="EF315" s="1"/>
      <c r="EG315" s="1"/>
      <c r="EH315" s="1"/>
      <c r="EI315" s="1"/>
      <c r="EJ315" s="1"/>
      <c r="EK315" s="1"/>
      <c r="EL315" s="1"/>
      <c r="EM315" s="1"/>
      <c r="EN315" s="1"/>
      <c r="EO315" s="1"/>
      <c r="EP315" s="1"/>
      <c r="EQ315" s="1"/>
      <c r="ER315" s="1"/>
      <c r="ES315" s="1"/>
      <c r="ET315" s="1"/>
      <c r="WZB315" s="1"/>
      <c r="WZC315" s="1"/>
      <c r="WZD315" s="1"/>
      <c r="WZE315" s="1"/>
      <c r="WZF315" s="1"/>
      <c r="WZG315" s="1"/>
      <c r="WZH315" s="1"/>
      <c r="WZI315" s="1"/>
      <c r="WZJ315" s="1"/>
      <c r="WZK315" s="1"/>
      <c r="WZL315" s="1"/>
      <c r="WZM315" s="1"/>
      <c r="WZN315" s="1"/>
      <c r="WZO315" s="1"/>
      <c r="WZP315" s="1"/>
      <c r="WZQ315" s="1"/>
      <c r="WZR315" s="1"/>
      <c r="WZS315" s="1"/>
      <c r="WZT315" s="1"/>
      <c r="WZU315" s="1"/>
      <c r="WZV315" s="1"/>
      <c r="WZW315" s="1"/>
      <c r="WZX315" s="1"/>
      <c r="WZY315" s="1"/>
      <c r="WZZ315" s="1"/>
      <c r="XAA315" s="1"/>
      <c r="XAB315" s="1"/>
      <c r="XAC315" s="1"/>
      <c r="XAD315" s="1"/>
      <c r="XAE315" s="1"/>
      <c r="XAF315" s="1"/>
      <c r="XAG315" s="1"/>
      <c r="XAH315" s="1"/>
      <c r="XAI315" s="1"/>
      <c r="XAJ315" s="1"/>
      <c r="XAK315" s="1"/>
      <c r="XAL315" s="1"/>
      <c r="XAM315" s="1"/>
      <c r="XAN315" s="1"/>
      <c r="XAO315" s="1"/>
      <c r="XAP315" s="1"/>
      <c r="XAQ315" s="1"/>
      <c r="XAR315" s="1"/>
      <c r="XAS315" s="1"/>
      <c r="XAT315" s="1"/>
      <c r="XAU315" s="1"/>
      <c r="XAV315" s="1"/>
      <c r="XAW315" s="1"/>
      <c r="XAX315" s="1"/>
      <c r="XAY315" s="1"/>
      <c r="XAZ315" s="1"/>
      <c r="XBA315" s="1"/>
      <c r="XBB315" s="1"/>
      <c r="XBC315" s="1"/>
      <c r="XBD315" s="1"/>
      <c r="XBE315" s="1"/>
      <c r="XBF315" s="1"/>
      <c r="XBG315" s="1"/>
      <c r="XBH315" s="1"/>
      <c r="XBI315" s="1"/>
      <c r="XBJ315" s="1"/>
      <c r="XBK315" s="1"/>
      <c r="XBL315" s="1"/>
      <c r="XBM315" s="1"/>
      <c r="XBN315" s="1"/>
      <c r="XBO315" s="1"/>
      <c r="XBP315" s="1"/>
      <c r="XBQ315" s="1"/>
      <c r="XBR315" s="1"/>
      <c r="XBS315" s="1"/>
      <c r="XBT315" s="1"/>
      <c r="XBU315" s="1"/>
      <c r="XBV315" s="1"/>
      <c r="XBW315" s="1"/>
      <c r="XBX315" s="1"/>
      <c r="XBY315" s="1"/>
      <c r="XBZ315" s="1"/>
      <c r="XCA315" s="1"/>
      <c r="XCB315" s="1"/>
      <c r="XCC315" s="1"/>
      <c r="XCD315" s="1"/>
      <c r="XCE315" s="1"/>
      <c r="XCF315" s="1"/>
      <c r="XCG315" s="1"/>
      <c r="XCH315" s="1"/>
      <c r="XCI315" s="1"/>
      <c r="XCJ315" s="1"/>
      <c r="XCK315" s="1"/>
      <c r="XCL315" s="1"/>
      <c r="XCM315" s="1"/>
      <c r="XCN315" s="1"/>
      <c r="XCO315" s="1"/>
      <c r="XCP315" s="1"/>
      <c r="XCQ315" s="1"/>
      <c r="XCR315" s="1"/>
      <c r="XCS315" s="1"/>
      <c r="XCT315" s="1"/>
      <c r="XCU315" s="1"/>
      <c r="XCV315" s="1"/>
      <c r="XCW315" s="1"/>
      <c r="XCX315" s="1"/>
      <c r="XCY315" s="1"/>
      <c r="XCZ315" s="1"/>
      <c r="XDA315" s="1"/>
      <c r="XDB315" s="1"/>
      <c r="XDC315" s="1"/>
      <c r="XDD315" s="1"/>
      <c r="XDE315" s="1"/>
      <c r="XDF315" s="1"/>
      <c r="XDG315" s="1"/>
      <c r="XDH315" s="1"/>
      <c r="XDI315" s="1"/>
      <c r="XDJ315" s="1"/>
      <c r="XDK315" s="1"/>
      <c r="XDL315" s="1"/>
      <c r="XDM315" s="1"/>
      <c r="XDN315" s="1"/>
      <c r="XDO315" s="1"/>
      <c r="XDP315" s="1"/>
      <c r="XDQ315" s="1"/>
      <c r="XDR315" s="1"/>
      <c r="XDS315" s="1"/>
      <c r="XDT315" s="1"/>
      <c r="XDU315" s="1"/>
      <c r="XDV315" s="1"/>
      <c r="XDW315" s="1"/>
      <c r="XDX315" s="1"/>
      <c r="XDY315" s="1"/>
      <c r="XDZ315" s="1"/>
      <c r="XEA315" s="1"/>
      <c r="XEB315" s="1"/>
      <c r="XEC315" s="1"/>
      <c r="XED315" s="1"/>
      <c r="XEE315" s="1"/>
      <c r="XEF315" s="1"/>
      <c r="XEG315" s="1"/>
      <c r="XEH315" s="1"/>
      <c r="XEI315" s="1"/>
      <c r="XEJ315" s="1"/>
      <c r="XEK315" s="1"/>
      <c r="XEL315" s="1"/>
      <c r="XEM315" s="1"/>
      <c r="XEN315" s="1"/>
      <c r="XEO315" s="1"/>
      <c r="XEP315" s="1"/>
      <c r="XEQ315" s="1"/>
      <c r="XER315" s="1"/>
      <c r="XES315" s="1"/>
      <c r="XET315" s="1"/>
      <c r="XEU315" s="1"/>
      <c r="XEV315" s="1"/>
      <c r="XEW315" s="1"/>
      <c r="XEX315" s="1"/>
      <c r="XEY315" s="1"/>
      <c r="XEZ315" s="1"/>
      <c r="XFA315" s="1"/>
      <c r="XFB315" s="1"/>
      <c r="XFC315" s="1"/>
    </row>
    <row r="316" spans="1:150 16226:16383" s="2" customFormat="1" ht="20.25" customHeight="1" x14ac:dyDescent="0.25">
      <c r="A316" s="143">
        <f t="shared" si="27"/>
        <v>187</v>
      </c>
      <c r="B316" s="144"/>
      <c r="C316" s="62" t="s">
        <v>329</v>
      </c>
      <c r="D316" s="100">
        <v>305.51</v>
      </c>
      <c r="E316" s="93">
        <f t="shared" si="26"/>
        <v>3288.5096399999998</v>
      </c>
      <c r="F316" s="87" t="s">
        <v>92</v>
      </c>
      <c r="G316" s="87" t="s">
        <v>92</v>
      </c>
      <c r="H316" s="87" t="s">
        <v>92</v>
      </c>
      <c r="I316" s="1"/>
      <c r="J316" s="1"/>
      <c r="K316" s="1"/>
      <c r="L316" s="1"/>
      <c r="M316" s="1"/>
      <c r="N316" s="1"/>
      <c r="O316" s="1"/>
      <c r="P316" s="1"/>
      <c r="Q316" s="1"/>
      <c r="R316" s="1"/>
      <c r="S316" s="1"/>
      <c r="T316" s="21" t="e">
        <f t="shared" ref="T316:T331" ca="1" si="60">U316&amp;""&amp;" &amp; "&amp;""&amp;V316</f>
        <v>#REF!</v>
      </c>
      <c r="U316" s="21" t="e">
        <f ca="1">U315+1</f>
        <v>#REF!</v>
      </c>
      <c r="V316" s="21" t="e">
        <f ca="1">V315+1</f>
        <v>#REF!</v>
      </c>
      <c r="W316" s="1"/>
      <c r="X316" s="1"/>
      <c r="Y316" s="1"/>
      <c r="Z316" s="1"/>
      <c r="AA316" s="1"/>
      <c r="AB316" s="1"/>
      <c r="AC316" s="1"/>
      <c r="AD316" s="1"/>
      <c r="AE316" s="1"/>
      <c r="AF316" s="1"/>
      <c r="AG316" s="1"/>
      <c r="AH316" s="1"/>
      <c r="AI316" s="1"/>
      <c r="AJ316" s="1"/>
      <c r="AK316" s="1"/>
      <c r="AL316" s="1"/>
      <c r="AM316" s="1"/>
      <c r="AN316" s="1"/>
      <c r="AO316" s="1"/>
      <c r="AP316" s="1"/>
      <c r="AQ316" s="1"/>
      <c r="AR316" s="1"/>
      <c r="AS316" s="1"/>
      <c r="AT316" s="1"/>
      <c r="AU316" s="1"/>
      <c r="AV316" s="1"/>
      <c r="AW316" s="1"/>
      <c r="AX316" s="1"/>
      <c r="AY316" s="1"/>
      <c r="AZ316" s="1"/>
      <c r="BA316" s="1"/>
      <c r="BB316" s="1"/>
      <c r="BC316" s="1"/>
      <c r="BD316" s="1"/>
      <c r="BE316" s="1"/>
      <c r="BF316" s="1"/>
      <c r="BG316" s="1"/>
      <c r="BH316" s="1"/>
      <c r="BI316" s="1"/>
      <c r="BJ316" s="1"/>
      <c r="BK316" s="1"/>
      <c r="BL316" s="1"/>
      <c r="BM316" s="1"/>
      <c r="BN316" s="1"/>
      <c r="BO316" s="1"/>
      <c r="BP316" s="1"/>
      <c r="BQ316" s="1"/>
      <c r="BR316" s="1"/>
      <c r="BS316" s="1"/>
      <c r="BT316" s="1"/>
      <c r="BU316" s="1"/>
      <c r="BV316" s="1"/>
      <c r="BW316" s="1"/>
      <c r="BX316" s="1"/>
      <c r="BY316" s="1"/>
      <c r="BZ316" s="1"/>
      <c r="CA316" s="1"/>
      <c r="CB316" s="1"/>
      <c r="CC316" s="1"/>
      <c r="CD316" s="1"/>
      <c r="CE316" s="1"/>
      <c r="CF316" s="1"/>
      <c r="CG316" s="1"/>
      <c r="CH316" s="1"/>
      <c r="CI316" s="1"/>
      <c r="CJ316" s="1"/>
      <c r="CK316" s="1"/>
      <c r="CL316" s="1"/>
      <c r="CM316" s="1"/>
      <c r="CN316" s="1"/>
      <c r="CO316" s="1"/>
      <c r="CP316" s="1"/>
      <c r="CQ316" s="1"/>
      <c r="CR316" s="1"/>
      <c r="CS316" s="1"/>
      <c r="CT316" s="1"/>
      <c r="CU316" s="1"/>
      <c r="CV316" s="1"/>
      <c r="CW316" s="1"/>
      <c r="CX316" s="1"/>
      <c r="CY316" s="1"/>
      <c r="CZ316" s="1"/>
      <c r="DA316" s="1"/>
      <c r="DB316" s="1"/>
      <c r="DC316" s="1"/>
      <c r="DD316" s="1"/>
      <c r="DE316" s="1"/>
      <c r="DF316" s="1"/>
      <c r="DG316" s="1"/>
      <c r="DH316" s="1"/>
      <c r="DI316" s="1"/>
      <c r="DJ316" s="1"/>
      <c r="DK316" s="1"/>
      <c r="DL316" s="1"/>
      <c r="DM316" s="1"/>
      <c r="DN316" s="1"/>
      <c r="DO316" s="1"/>
      <c r="DP316" s="1"/>
      <c r="DQ316" s="1"/>
      <c r="DR316" s="1"/>
      <c r="DS316" s="1"/>
      <c r="DT316" s="1"/>
      <c r="DU316" s="1"/>
      <c r="DV316" s="1"/>
      <c r="DW316" s="1"/>
      <c r="DX316" s="1"/>
      <c r="DY316" s="1"/>
      <c r="DZ316" s="1"/>
      <c r="EA316" s="1"/>
      <c r="EB316" s="1"/>
      <c r="EC316" s="1"/>
      <c r="ED316" s="1"/>
      <c r="EE316" s="1"/>
      <c r="EF316" s="1"/>
      <c r="EG316" s="1"/>
      <c r="EH316" s="1"/>
      <c r="EI316" s="1"/>
      <c r="EJ316" s="1"/>
      <c r="EK316" s="1"/>
      <c r="EL316" s="1"/>
      <c r="EM316" s="1"/>
      <c r="EN316" s="1"/>
      <c r="EO316" s="1"/>
      <c r="EP316" s="1"/>
      <c r="EQ316" s="1"/>
      <c r="ER316" s="1"/>
      <c r="ES316" s="1"/>
      <c r="ET316" s="1"/>
      <c r="WZB316" s="1"/>
      <c r="WZC316" s="1"/>
      <c r="WZD316" s="1"/>
      <c r="WZE316" s="1"/>
      <c r="WZF316" s="1"/>
      <c r="WZG316" s="1"/>
      <c r="WZH316" s="1"/>
      <c r="WZI316" s="1"/>
      <c r="WZJ316" s="1"/>
      <c r="WZK316" s="1"/>
      <c r="WZL316" s="1"/>
      <c r="WZM316" s="1"/>
      <c r="WZN316" s="1"/>
      <c r="WZO316" s="1"/>
      <c r="WZP316" s="1"/>
      <c r="WZQ316" s="1"/>
      <c r="WZR316" s="1"/>
      <c r="WZS316" s="1"/>
      <c r="WZT316" s="1"/>
      <c r="WZU316" s="1"/>
      <c r="WZV316" s="1"/>
      <c r="WZW316" s="1"/>
      <c r="WZX316" s="1"/>
      <c r="WZY316" s="1"/>
      <c r="WZZ316" s="1"/>
      <c r="XAA316" s="1"/>
      <c r="XAB316" s="1"/>
      <c r="XAC316" s="1"/>
      <c r="XAD316" s="1"/>
      <c r="XAE316" s="1"/>
      <c r="XAF316" s="1"/>
      <c r="XAG316" s="1"/>
      <c r="XAH316" s="1"/>
      <c r="XAI316" s="1"/>
      <c r="XAJ316" s="1"/>
      <c r="XAK316" s="1"/>
      <c r="XAL316" s="1"/>
      <c r="XAM316" s="1"/>
      <c r="XAN316" s="1"/>
      <c r="XAO316" s="1"/>
      <c r="XAP316" s="1"/>
      <c r="XAQ316" s="1"/>
      <c r="XAR316" s="1"/>
      <c r="XAS316" s="1"/>
      <c r="XAT316" s="1"/>
      <c r="XAU316" s="1"/>
      <c r="XAV316" s="1"/>
      <c r="XAW316" s="1"/>
      <c r="XAX316" s="1"/>
      <c r="XAY316" s="1"/>
      <c r="XAZ316" s="1"/>
      <c r="XBA316" s="1"/>
      <c r="XBB316" s="1"/>
      <c r="XBC316" s="1"/>
      <c r="XBD316" s="1"/>
      <c r="XBE316" s="1"/>
      <c r="XBF316" s="1"/>
      <c r="XBG316" s="1"/>
      <c r="XBH316" s="1"/>
      <c r="XBI316" s="1"/>
      <c r="XBJ316" s="1"/>
      <c r="XBK316" s="1"/>
      <c r="XBL316" s="1"/>
      <c r="XBM316" s="1"/>
      <c r="XBN316" s="1"/>
      <c r="XBO316" s="1"/>
      <c r="XBP316" s="1"/>
      <c r="XBQ316" s="1"/>
      <c r="XBR316" s="1"/>
      <c r="XBS316" s="1"/>
      <c r="XBT316" s="1"/>
      <c r="XBU316" s="1"/>
      <c r="XBV316" s="1"/>
      <c r="XBW316" s="1"/>
      <c r="XBX316" s="1"/>
      <c r="XBY316" s="1"/>
      <c r="XBZ316" s="1"/>
      <c r="XCA316" s="1"/>
      <c r="XCB316" s="1"/>
      <c r="XCC316" s="1"/>
      <c r="XCD316" s="1"/>
      <c r="XCE316" s="1"/>
      <c r="XCF316" s="1"/>
      <c r="XCG316" s="1"/>
      <c r="XCH316" s="1"/>
      <c r="XCI316" s="1"/>
      <c r="XCJ316" s="1"/>
      <c r="XCK316" s="1"/>
      <c r="XCL316" s="1"/>
      <c r="XCM316" s="1"/>
      <c r="XCN316" s="1"/>
      <c r="XCO316" s="1"/>
      <c r="XCP316" s="1"/>
      <c r="XCQ316" s="1"/>
      <c r="XCR316" s="1"/>
      <c r="XCS316" s="1"/>
      <c r="XCT316" s="1"/>
      <c r="XCU316" s="1"/>
      <c r="XCV316" s="1"/>
      <c r="XCW316" s="1"/>
      <c r="XCX316" s="1"/>
      <c r="XCY316" s="1"/>
      <c r="XCZ316" s="1"/>
      <c r="XDA316" s="1"/>
      <c r="XDB316" s="1"/>
      <c r="XDC316" s="1"/>
      <c r="XDD316" s="1"/>
      <c r="XDE316" s="1"/>
      <c r="XDF316" s="1"/>
      <c r="XDG316" s="1"/>
      <c r="XDH316" s="1"/>
      <c r="XDI316" s="1"/>
      <c r="XDJ316" s="1"/>
      <c r="XDK316" s="1"/>
      <c r="XDL316" s="1"/>
      <c r="XDM316" s="1"/>
      <c r="XDN316" s="1"/>
      <c r="XDO316" s="1"/>
      <c r="XDP316" s="1"/>
      <c r="XDQ316" s="1"/>
      <c r="XDR316" s="1"/>
      <c r="XDS316" s="1"/>
      <c r="XDT316" s="1"/>
      <c r="XDU316" s="1"/>
      <c r="XDV316" s="1"/>
      <c r="XDW316" s="1"/>
      <c r="XDX316" s="1"/>
      <c r="XDY316" s="1"/>
      <c r="XDZ316" s="1"/>
      <c r="XEA316" s="1"/>
      <c r="XEB316" s="1"/>
      <c r="XEC316" s="1"/>
      <c r="XED316" s="1"/>
      <c r="XEE316" s="1"/>
      <c r="XEF316" s="1"/>
      <c r="XEG316" s="1"/>
      <c r="XEH316" s="1"/>
      <c r="XEI316" s="1"/>
      <c r="XEJ316" s="1"/>
      <c r="XEK316" s="1"/>
      <c r="XEL316" s="1"/>
      <c r="XEM316" s="1"/>
      <c r="XEN316" s="1"/>
      <c r="XEO316" s="1"/>
      <c r="XEP316" s="1"/>
      <c r="XEQ316" s="1"/>
      <c r="XER316" s="1"/>
      <c r="XES316" s="1"/>
      <c r="XET316" s="1"/>
      <c r="XEU316" s="1"/>
      <c r="XEV316" s="1"/>
      <c r="XEW316" s="1"/>
      <c r="XEX316" s="1"/>
      <c r="XEY316" s="1"/>
      <c r="XEZ316" s="1"/>
      <c r="XFA316" s="1"/>
      <c r="XFB316" s="1"/>
      <c r="XFC316" s="1"/>
    </row>
    <row r="317" spans="1:150 16226:16383" s="2" customFormat="1" ht="20.25" customHeight="1" x14ac:dyDescent="0.25">
      <c r="A317" s="143">
        <f t="shared" si="27"/>
        <v>188</v>
      </c>
      <c r="B317" s="144"/>
      <c r="C317" s="62" t="s">
        <v>329</v>
      </c>
      <c r="D317" s="100">
        <v>252.24</v>
      </c>
      <c r="E317" s="93">
        <f t="shared" si="26"/>
        <v>2715.1113599999999</v>
      </c>
      <c r="F317" s="87" t="s">
        <v>92</v>
      </c>
      <c r="G317" s="87" t="s">
        <v>92</v>
      </c>
      <c r="H317" s="87" t="s">
        <v>92</v>
      </c>
      <c r="I317" s="1"/>
      <c r="J317" s="1"/>
      <c r="K317" s="1"/>
      <c r="L317" s="1"/>
      <c r="M317" s="1"/>
      <c r="N317" s="1"/>
      <c r="O317" s="1"/>
      <c r="P317" s="1"/>
      <c r="Q317" s="1"/>
      <c r="R317" s="1"/>
      <c r="S317" s="1"/>
      <c r="T317" s="21" t="e">
        <f t="shared" ca="1" si="60"/>
        <v>#REF!</v>
      </c>
      <c r="U317" s="21" t="e">
        <f t="shared" ref="U317:V331" ca="1" si="61">U316+1</f>
        <v>#REF!</v>
      </c>
      <c r="V317" s="21" t="e">
        <f t="shared" ca="1" si="61"/>
        <v>#REF!</v>
      </c>
      <c r="W317" s="1"/>
      <c r="X317" s="1"/>
      <c r="Y317" s="1"/>
      <c r="Z317" s="1"/>
      <c r="AA317" s="1"/>
      <c r="AB317" s="1"/>
      <c r="AC317" s="1"/>
      <c r="AD317" s="1"/>
      <c r="AE317" s="1"/>
      <c r="AF317" s="1"/>
      <c r="AG317" s="1"/>
      <c r="AH317" s="1"/>
      <c r="AI317" s="1"/>
      <c r="AJ317" s="1"/>
      <c r="AK317" s="1"/>
      <c r="AL317" s="1"/>
      <c r="AM317" s="1"/>
      <c r="AN317" s="1"/>
      <c r="AO317" s="1"/>
      <c r="AP317" s="1"/>
      <c r="AQ317" s="1"/>
      <c r="AR317" s="1"/>
      <c r="AS317" s="1"/>
      <c r="AT317" s="1"/>
      <c r="AU317" s="1"/>
      <c r="AV317" s="1"/>
      <c r="AW317" s="1"/>
      <c r="AX317" s="1"/>
      <c r="AY317" s="1"/>
      <c r="AZ317" s="1"/>
      <c r="BA317" s="1"/>
      <c r="BB317" s="1"/>
      <c r="BC317" s="1"/>
      <c r="BD317" s="1"/>
      <c r="BE317" s="1"/>
      <c r="BF317" s="1"/>
      <c r="BG317" s="1"/>
      <c r="BH317" s="1"/>
      <c r="BI317" s="1"/>
      <c r="BJ317" s="1"/>
      <c r="BK317" s="1"/>
      <c r="BL317" s="1"/>
      <c r="BM317" s="1"/>
      <c r="BN317" s="1"/>
      <c r="BO317" s="1"/>
      <c r="BP317" s="1"/>
      <c r="BQ317" s="1"/>
      <c r="BR317" s="1"/>
      <c r="BS317" s="1"/>
      <c r="BT317" s="1"/>
      <c r="BU317" s="1"/>
      <c r="BV317" s="1"/>
      <c r="BW317" s="1"/>
      <c r="BX317" s="1"/>
      <c r="BY317" s="1"/>
      <c r="BZ317" s="1"/>
      <c r="CA317" s="1"/>
      <c r="CB317" s="1"/>
      <c r="CC317" s="1"/>
      <c r="CD317" s="1"/>
      <c r="CE317" s="1"/>
      <c r="CF317" s="1"/>
      <c r="CG317" s="1"/>
      <c r="CH317" s="1"/>
      <c r="CI317" s="1"/>
      <c r="CJ317" s="1"/>
      <c r="CK317" s="1"/>
      <c r="CL317" s="1"/>
      <c r="CM317" s="1"/>
      <c r="CN317" s="1"/>
      <c r="CO317" s="1"/>
      <c r="CP317" s="1"/>
      <c r="CQ317" s="1"/>
      <c r="CR317" s="1"/>
      <c r="CS317" s="1"/>
      <c r="CT317" s="1"/>
      <c r="CU317" s="1"/>
      <c r="CV317" s="1"/>
      <c r="CW317" s="1"/>
      <c r="CX317" s="1"/>
      <c r="CY317" s="1"/>
      <c r="CZ317" s="1"/>
      <c r="DA317" s="1"/>
      <c r="DB317" s="1"/>
      <c r="DC317" s="1"/>
      <c r="DD317" s="1"/>
      <c r="DE317" s="1"/>
      <c r="DF317" s="1"/>
      <c r="DG317" s="1"/>
      <c r="DH317" s="1"/>
      <c r="DI317" s="1"/>
      <c r="DJ317" s="1"/>
      <c r="DK317" s="1"/>
      <c r="DL317" s="1"/>
      <c r="DM317" s="1"/>
      <c r="DN317" s="1"/>
      <c r="DO317" s="1"/>
      <c r="DP317" s="1"/>
      <c r="DQ317" s="1"/>
      <c r="DR317" s="1"/>
      <c r="DS317" s="1"/>
      <c r="DT317" s="1"/>
      <c r="DU317" s="1"/>
      <c r="DV317" s="1"/>
      <c r="DW317" s="1"/>
      <c r="DX317" s="1"/>
      <c r="DY317" s="1"/>
      <c r="DZ317" s="1"/>
      <c r="EA317" s="1"/>
      <c r="EB317" s="1"/>
      <c r="EC317" s="1"/>
      <c r="ED317" s="1"/>
      <c r="EE317" s="1"/>
      <c r="EF317" s="1"/>
      <c r="EG317" s="1"/>
      <c r="EH317" s="1"/>
      <c r="EI317" s="1"/>
      <c r="EJ317" s="1"/>
      <c r="EK317" s="1"/>
      <c r="EL317" s="1"/>
      <c r="EM317" s="1"/>
      <c r="EN317" s="1"/>
      <c r="EO317" s="1"/>
      <c r="EP317" s="1"/>
      <c r="EQ317" s="1"/>
      <c r="ER317" s="1"/>
      <c r="ES317" s="1"/>
      <c r="ET317" s="1"/>
      <c r="WZB317" s="1"/>
      <c r="WZC317" s="1"/>
      <c r="WZD317" s="1"/>
      <c r="WZE317" s="1"/>
      <c r="WZF317" s="1"/>
      <c r="WZG317" s="1"/>
      <c r="WZH317" s="1"/>
      <c r="WZI317" s="1"/>
      <c r="WZJ317" s="1"/>
      <c r="WZK317" s="1"/>
      <c r="WZL317" s="1"/>
      <c r="WZM317" s="1"/>
      <c r="WZN317" s="1"/>
      <c r="WZO317" s="1"/>
      <c r="WZP317" s="1"/>
      <c r="WZQ317" s="1"/>
      <c r="WZR317" s="1"/>
      <c r="WZS317" s="1"/>
      <c r="WZT317" s="1"/>
      <c r="WZU317" s="1"/>
      <c r="WZV317" s="1"/>
      <c r="WZW317" s="1"/>
      <c r="WZX317" s="1"/>
      <c r="WZY317" s="1"/>
      <c r="WZZ317" s="1"/>
      <c r="XAA317" s="1"/>
      <c r="XAB317" s="1"/>
      <c r="XAC317" s="1"/>
      <c r="XAD317" s="1"/>
      <c r="XAE317" s="1"/>
      <c r="XAF317" s="1"/>
      <c r="XAG317" s="1"/>
      <c r="XAH317" s="1"/>
      <c r="XAI317" s="1"/>
      <c r="XAJ317" s="1"/>
      <c r="XAK317" s="1"/>
      <c r="XAL317" s="1"/>
      <c r="XAM317" s="1"/>
      <c r="XAN317" s="1"/>
      <c r="XAO317" s="1"/>
      <c r="XAP317" s="1"/>
      <c r="XAQ317" s="1"/>
      <c r="XAR317" s="1"/>
      <c r="XAS317" s="1"/>
      <c r="XAT317" s="1"/>
      <c r="XAU317" s="1"/>
      <c r="XAV317" s="1"/>
      <c r="XAW317" s="1"/>
      <c r="XAX317" s="1"/>
      <c r="XAY317" s="1"/>
      <c r="XAZ317" s="1"/>
      <c r="XBA317" s="1"/>
      <c r="XBB317" s="1"/>
      <c r="XBC317" s="1"/>
      <c r="XBD317" s="1"/>
      <c r="XBE317" s="1"/>
      <c r="XBF317" s="1"/>
      <c r="XBG317" s="1"/>
      <c r="XBH317" s="1"/>
      <c r="XBI317" s="1"/>
      <c r="XBJ317" s="1"/>
      <c r="XBK317" s="1"/>
      <c r="XBL317" s="1"/>
      <c r="XBM317" s="1"/>
      <c r="XBN317" s="1"/>
      <c r="XBO317" s="1"/>
      <c r="XBP317" s="1"/>
      <c r="XBQ317" s="1"/>
      <c r="XBR317" s="1"/>
      <c r="XBS317" s="1"/>
      <c r="XBT317" s="1"/>
      <c r="XBU317" s="1"/>
      <c r="XBV317" s="1"/>
      <c r="XBW317" s="1"/>
      <c r="XBX317" s="1"/>
      <c r="XBY317" s="1"/>
      <c r="XBZ317" s="1"/>
      <c r="XCA317" s="1"/>
      <c r="XCB317" s="1"/>
      <c r="XCC317" s="1"/>
      <c r="XCD317" s="1"/>
      <c r="XCE317" s="1"/>
      <c r="XCF317" s="1"/>
      <c r="XCG317" s="1"/>
      <c r="XCH317" s="1"/>
      <c r="XCI317" s="1"/>
      <c r="XCJ317" s="1"/>
      <c r="XCK317" s="1"/>
      <c r="XCL317" s="1"/>
      <c r="XCM317" s="1"/>
      <c r="XCN317" s="1"/>
      <c r="XCO317" s="1"/>
      <c r="XCP317" s="1"/>
      <c r="XCQ317" s="1"/>
      <c r="XCR317" s="1"/>
      <c r="XCS317" s="1"/>
      <c r="XCT317" s="1"/>
      <c r="XCU317" s="1"/>
      <c r="XCV317" s="1"/>
      <c r="XCW317" s="1"/>
      <c r="XCX317" s="1"/>
      <c r="XCY317" s="1"/>
      <c r="XCZ317" s="1"/>
      <c r="XDA317" s="1"/>
      <c r="XDB317" s="1"/>
      <c r="XDC317" s="1"/>
      <c r="XDD317" s="1"/>
      <c r="XDE317" s="1"/>
      <c r="XDF317" s="1"/>
      <c r="XDG317" s="1"/>
      <c r="XDH317" s="1"/>
      <c r="XDI317" s="1"/>
      <c r="XDJ317" s="1"/>
      <c r="XDK317" s="1"/>
      <c r="XDL317" s="1"/>
      <c r="XDM317" s="1"/>
      <c r="XDN317" s="1"/>
      <c r="XDO317" s="1"/>
      <c r="XDP317" s="1"/>
      <c r="XDQ317" s="1"/>
      <c r="XDR317" s="1"/>
      <c r="XDS317" s="1"/>
      <c r="XDT317" s="1"/>
      <c r="XDU317" s="1"/>
      <c r="XDV317" s="1"/>
      <c r="XDW317" s="1"/>
      <c r="XDX317" s="1"/>
      <c r="XDY317" s="1"/>
      <c r="XDZ317" s="1"/>
      <c r="XEA317" s="1"/>
      <c r="XEB317" s="1"/>
      <c r="XEC317" s="1"/>
      <c r="XED317" s="1"/>
      <c r="XEE317" s="1"/>
      <c r="XEF317" s="1"/>
      <c r="XEG317" s="1"/>
      <c r="XEH317" s="1"/>
      <c r="XEI317" s="1"/>
      <c r="XEJ317" s="1"/>
      <c r="XEK317" s="1"/>
      <c r="XEL317" s="1"/>
      <c r="XEM317" s="1"/>
      <c r="XEN317" s="1"/>
      <c r="XEO317" s="1"/>
      <c r="XEP317" s="1"/>
      <c r="XEQ317" s="1"/>
      <c r="XER317" s="1"/>
      <c r="XES317" s="1"/>
      <c r="XET317" s="1"/>
      <c r="XEU317" s="1"/>
      <c r="XEV317" s="1"/>
      <c r="XEW317" s="1"/>
      <c r="XEX317" s="1"/>
      <c r="XEY317" s="1"/>
      <c r="XEZ317" s="1"/>
      <c r="XFA317" s="1"/>
      <c r="XFB317" s="1"/>
      <c r="XFC317" s="1"/>
    </row>
    <row r="318" spans="1:150 16226:16383" s="2" customFormat="1" ht="20.25" customHeight="1" x14ac:dyDescent="0.25">
      <c r="A318" s="143">
        <f t="shared" si="27"/>
        <v>189</v>
      </c>
      <c r="B318" s="144"/>
      <c r="C318" s="62" t="s">
        <v>329</v>
      </c>
      <c r="D318" s="100">
        <v>236.05</v>
      </c>
      <c r="E318" s="93">
        <f t="shared" si="26"/>
        <v>2540.8422</v>
      </c>
      <c r="F318" s="87" t="s">
        <v>92</v>
      </c>
      <c r="G318" s="87" t="s">
        <v>92</v>
      </c>
      <c r="H318" s="87" t="s">
        <v>92</v>
      </c>
      <c r="I318" s="1"/>
      <c r="J318" s="1"/>
      <c r="K318" s="1"/>
      <c r="L318" s="1"/>
      <c r="M318" s="1"/>
      <c r="N318" s="1"/>
      <c r="O318" s="1"/>
      <c r="P318" s="1"/>
      <c r="Q318" s="1"/>
      <c r="R318" s="1"/>
      <c r="S318" s="1"/>
      <c r="T318" s="21" t="e">
        <f t="shared" ca="1" si="60"/>
        <v>#REF!</v>
      </c>
      <c r="U318" s="21" t="e">
        <f t="shared" ca="1" si="61"/>
        <v>#REF!</v>
      </c>
      <c r="V318" s="21" t="e">
        <f t="shared" ca="1" si="61"/>
        <v>#REF!</v>
      </c>
      <c r="W318" s="1"/>
      <c r="X318" s="1"/>
      <c r="Y318" s="1"/>
      <c r="Z318" s="1"/>
      <c r="AA318" s="1"/>
      <c r="AB318" s="1"/>
      <c r="AC318" s="1"/>
      <c r="AD318" s="1"/>
      <c r="AE318" s="1"/>
      <c r="AF318" s="1"/>
      <c r="AG318" s="1"/>
      <c r="AH318" s="1"/>
      <c r="AI318" s="1"/>
      <c r="AJ318" s="1"/>
      <c r="AK318" s="1"/>
      <c r="AL318" s="1"/>
      <c r="AM318" s="1"/>
      <c r="AN318" s="1"/>
      <c r="AO318" s="1"/>
      <c r="AP318" s="1"/>
      <c r="AQ318" s="1"/>
      <c r="AR318" s="1"/>
      <c r="AS318" s="1"/>
      <c r="AT318" s="1"/>
      <c r="AU318" s="1"/>
      <c r="AV318" s="1"/>
      <c r="AW318" s="1"/>
      <c r="AX318" s="1"/>
      <c r="AY318" s="1"/>
      <c r="AZ318" s="1"/>
      <c r="BA318" s="1"/>
      <c r="BB318" s="1"/>
      <c r="BC318" s="1"/>
      <c r="BD318" s="1"/>
      <c r="BE318" s="1"/>
      <c r="BF318" s="1"/>
      <c r="BG318" s="1"/>
      <c r="BH318" s="1"/>
      <c r="BI318" s="1"/>
      <c r="BJ318" s="1"/>
      <c r="BK318" s="1"/>
      <c r="BL318" s="1"/>
      <c r="BM318" s="1"/>
      <c r="BN318" s="1"/>
      <c r="BO318" s="1"/>
      <c r="BP318" s="1"/>
      <c r="BQ318" s="1"/>
      <c r="BR318" s="1"/>
      <c r="BS318" s="1"/>
      <c r="BT318" s="1"/>
      <c r="BU318" s="1"/>
      <c r="BV318" s="1"/>
      <c r="BW318" s="1"/>
      <c r="BX318" s="1"/>
      <c r="BY318" s="1"/>
      <c r="BZ318" s="1"/>
      <c r="CA318" s="1"/>
      <c r="CB318" s="1"/>
      <c r="CC318" s="1"/>
      <c r="CD318" s="1"/>
      <c r="CE318" s="1"/>
      <c r="CF318" s="1"/>
      <c r="CG318" s="1"/>
      <c r="CH318" s="1"/>
      <c r="CI318" s="1"/>
      <c r="CJ318" s="1"/>
      <c r="CK318" s="1"/>
      <c r="CL318" s="1"/>
      <c r="CM318" s="1"/>
      <c r="CN318" s="1"/>
      <c r="CO318" s="1"/>
      <c r="CP318" s="1"/>
      <c r="CQ318" s="1"/>
      <c r="CR318" s="1"/>
      <c r="CS318" s="1"/>
      <c r="CT318" s="1"/>
      <c r="CU318" s="1"/>
      <c r="CV318" s="1"/>
      <c r="CW318" s="1"/>
      <c r="CX318" s="1"/>
      <c r="CY318" s="1"/>
      <c r="CZ318" s="1"/>
      <c r="DA318" s="1"/>
      <c r="DB318" s="1"/>
      <c r="DC318" s="1"/>
      <c r="DD318" s="1"/>
      <c r="DE318" s="1"/>
      <c r="DF318" s="1"/>
      <c r="DG318" s="1"/>
      <c r="DH318" s="1"/>
      <c r="DI318" s="1"/>
      <c r="DJ318" s="1"/>
      <c r="DK318" s="1"/>
      <c r="DL318" s="1"/>
      <c r="DM318" s="1"/>
      <c r="DN318" s="1"/>
      <c r="DO318" s="1"/>
      <c r="DP318" s="1"/>
      <c r="DQ318" s="1"/>
      <c r="DR318" s="1"/>
      <c r="DS318" s="1"/>
      <c r="DT318" s="1"/>
      <c r="DU318" s="1"/>
      <c r="DV318" s="1"/>
      <c r="DW318" s="1"/>
      <c r="DX318" s="1"/>
      <c r="DY318" s="1"/>
      <c r="DZ318" s="1"/>
      <c r="EA318" s="1"/>
      <c r="EB318" s="1"/>
      <c r="EC318" s="1"/>
      <c r="ED318" s="1"/>
      <c r="EE318" s="1"/>
      <c r="EF318" s="1"/>
      <c r="EG318" s="1"/>
      <c r="EH318" s="1"/>
      <c r="EI318" s="1"/>
      <c r="EJ318" s="1"/>
      <c r="EK318" s="1"/>
      <c r="EL318" s="1"/>
      <c r="EM318" s="1"/>
      <c r="EN318" s="1"/>
      <c r="EO318" s="1"/>
      <c r="EP318" s="1"/>
      <c r="EQ318" s="1"/>
      <c r="ER318" s="1"/>
      <c r="ES318" s="1"/>
      <c r="ET318" s="1"/>
      <c r="WZB318" s="1"/>
      <c r="WZC318" s="1"/>
      <c r="WZD318" s="1"/>
      <c r="WZE318" s="1"/>
      <c r="WZF318" s="1"/>
      <c r="WZG318" s="1"/>
      <c r="WZH318" s="1"/>
      <c r="WZI318" s="1"/>
      <c r="WZJ318" s="1"/>
      <c r="WZK318" s="1"/>
      <c r="WZL318" s="1"/>
      <c r="WZM318" s="1"/>
      <c r="WZN318" s="1"/>
      <c r="WZO318" s="1"/>
      <c r="WZP318" s="1"/>
      <c r="WZQ318" s="1"/>
      <c r="WZR318" s="1"/>
      <c r="WZS318" s="1"/>
      <c r="WZT318" s="1"/>
      <c r="WZU318" s="1"/>
      <c r="WZV318" s="1"/>
      <c r="WZW318" s="1"/>
      <c r="WZX318" s="1"/>
      <c r="WZY318" s="1"/>
      <c r="WZZ318" s="1"/>
      <c r="XAA318" s="1"/>
      <c r="XAB318" s="1"/>
      <c r="XAC318" s="1"/>
      <c r="XAD318" s="1"/>
      <c r="XAE318" s="1"/>
      <c r="XAF318" s="1"/>
      <c r="XAG318" s="1"/>
      <c r="XAH318" s="1"/>
      <c r="XAI318" s="1"/>
      <c r="XAJ318" s="1"/>
      <c r="XAK318" s="1"/>
      <c r="XAL318" s="1"/>
      <c r="XAM318" s="1"/>
      <c r="XAN318" s="1"/>
      <c r="XAO318" s="1"/>
      <c r="XAP318" s="1"/>
      <c r="XAQ318" s="1"/>
      <c r="XAR318" s="1"/>
      <c r="XAS318" s="1"/>
      <c r="XAT318" s="1"/>
      <c r="XAU318" s="1"/>
      <c r="XAV318" s="1"/>
      <c r="XAW318" s="1"/>
      <c r="XAX318" s="1"/>
      <c r="XAY318" s="1"/>
      <c r="XAZ318" s="1"/>
      <c r="XBA318" s="1"/>
      <c r="XBB318" s="1"/>
      <c r="XBC318" s="1"/>
      <c r="XBD318" s="1"/>
      <c r="XBE318" s="1"/>
      <c r="XBF318" s="1"/>
      <c r="XBG318" s="1"/>
      <c r="XBH318" s="1"/>
      <c r="XBI318" s="1"/>
      <c r="XBJ318" s="1"/>
      <c r="XBK318" s="1"/>
      <c r="XBL318" s="1"/>
      <c r="XBM318" s="1"/>
      <c r="XBN318" s="1"/>
      <c r="XBO318" s="1"/>
      <c r="XBP318" s="1"/>
      <c r="XBQ318" s="1"/>
      <c r="XBR318" s="1"/>
      <c r="XBS318" s="1"/>
      <c r="XBT318" s="1"/>
      <c r="XBU318" s="1"/>
      <c r="XBV318" s="1"/>
      <c r="XBW318" s="1"/>
      <c r="XBX318" s="1"/>
      <c r="XBY318" s="1"/>
      <c r="XBZ318" s="1"/>
      <c r="XCA318" s="1"/>
      <c r="XCB318" s="1"/>
      <c r="XCC318" s="1"/>
      <c r="XCD318" s="1"/>
      <c r="XCE318" s="1"/>
      <c r="XCF318" s="1"/>
      <c r="XCG318" s="1"/>
      <c r="XCH318" s="1"/>
      <c r="XCI318" s="1"/>
      <c r="XCJ318" s="1"/>
      <c r="XCK318" s="1"/>
      <c r="XCL318" s="1"/>
      <c r="XCM318" s="1"/>
      <c r="XCN318" s="1"/>
      <c r="XCO318" s="1"/>
      <c r="XCP318" s="1"/>
      <c r="XCQ318" s="1"/>
      <c r="XCR318" s="1"/>
      <c r="XCS318" s="1"/>
      <c r="XCT318" s="1"/>
      <c r="XCU318" s="1"/>
      <c r="XCV318" s="1"/>
      <c r="XCW318" s="1"/>
      <c r="XCX318" s="1"/>
      <c r="XCY318" s="1"/>
      <c r="XCZ318" s="1"/>
      <c r="XDA318" s="1"/>
      <c r="XDB318" s="1"/>
      <c r="XDC318" s="1"/>
      <c r="XDD318" s="1"/>
      <c r="XDE318" s="1"/>
      <c r="XDF318" s="1"/>
      <c r="XDG318" s="1"/>
      <c r="XDH318" s="1"/>
      <c r="XDI318" s="1"/>
      <c r="XDJ318" s="1"/>
      <c r="XDK318" s="1"/>
      <c r="XDL318" s="1"/>
      <c r="XDM318" s="1"/>
      <c r="XDN318" s="1"/>
      <c r="XDO318" s="1"/>
      <c r="XDP318" s="1"/>
      <c r="XDQ318" s="1"/>
      <c r="XDR318" s="1"/>
      <c r="XDS318" s="1"/>
      <c r="XDT318" s="1"/>
      <c r="XDU318" s="1"/>
      <c r="XDV318" s="1"/>
      <c r="XDW318" s="1"/>
      <c r="XDX318" s="1"/>
      <c r="XDY318" s="1"/>
      <c r="XDZ318" s="1"/>
      <c r="XEA318" s="1"/>
      <c r="XEB318" s="1"/>
      <c r="XEC318" s="1"/>
      <c r="XED318" s="1"/>
      <c r="XEE318" s="1"/>
      <c r="XEF318" s="1"/>
      <c r="XEG318" s="1"/>
      <c r="XEH318" s="1"/>
      <c r="XEI318" s="1"/>
      <c r="XEJ318" s="1"/>
      <c r="XEK318" s="1"/>
      <c r="XEL318" s="1"/>
      <c r="XEM318" s="1"/>
      <c r="XEN318" s="1"/>
      <c r="XEO318" s="1"/>
      <c r="XEP318" s="1"/>
      <c r="XEQ318" s="1"/>
      <c r="XER318" s="1"/>
      <c r="XES318" s="1"/>
      <c r="XET318" s="1"/>
      <c r="XEU318" s="1"/>
      <c r="XEV318" s="1"/>
      <c r="XEW318" s="1"/>
      <c r="XEX318" s="1"/>
      <c r="XEY318" s="1"/>
      <c r="XEZ318" s="1"/>
      <c r="XFA318" s="1"/>
      <c r="XFB318" s="1"/>
      <c r="XFC318" s="1"/>
    </row>
    <row r="319" spans="1:150 16226:16383" s="2" customFormat="1" ht="20.25" customHeight="1" x14ac:dyDescent="0.25">
      <c r="A319" s="143">
        <f t="shared" si="27"/>
        <v>190</v>
      </c>
      <c r="B319" s="144"/>
      <c r="C319" s="62" t="s">
        <v>329</v>
      </c>
      <c r="D319" s="100">
        <v>223.04</v>
      </c>
      <c r="E319" s="93">
        <f t="shared" si="26"/>
        <v>2400.8025599999996</v>
      </c>
      <c r="F319" s="87" t="s">
        <v>92</v>
      </c>
      <c r="G319" s="87" t="s">
        <v>92</v>
      </c>
      <c r="H319" s="87" t="s">
        <v>92</v>
      </c>
      <c r="I319" s="1"/>
      <c r="J319" s="1"/>
      <c r="K319" s="1"/>
      <c r="L319" s="1"/>
      <c r="M319" s="1"/>
      <c r="N319" s="1"/>
      <c r="O319" s="1"/>
      <c r="P319" s="1"/>
      <c r="Q319" s="1"/>
      <c r="R319" s="1"/>
      <c r="S319" s="1"/>
      <c r="T319" s="21" t="e">
        <f t="shared" ca="1" si="60"/>
        <v>#REF!</v>
      </c>
      <c r="U319" s="21" t="e">
        <f t="shared" ca="1" si="61"/>
        <v>#REF!</v>
      </c>
      <c r="V319" s="21" t="e">
        <f t="shared" ca="1" si="61"/>
        <v>#REF!</v>
      </c>
      <c r="W319" s="1"/>
      <c r="X319" s="1"/>
      <c r="Y319" s="1"/>
      <c r="Z319" s="1"/>
      <c r="AA319" s="1"/>
      <c r="AB319" s="1"/>
      <c r="AC319" s="1"/>
      <c r="AD319" s="1"/>
      <c r="AE319" s="1"/>
      <c r="AF319" s="1"/>
      <c r="AG319" s="1"/>
      <c r="AH319" s="1"/>
      <c r="AI319" s="1"/>
      <c r="AJ319" s="1"/>
      <c r="AK319" s="1"/>
      <c r="AL319" s="1"/>
      <c r="AM319" s="1"/>
      <c r="AN319" s="1"/>
      <c r="AO319" s="1"/>
      <c r="AP319" s="1"/>
      <c r="AQ319" s="1"/>
      <c r="AR319" s="1"/>
      <c r="AS319" s="1"/>
      <c r="AT319" s="1"/>
      <c r="AU319" s="1"/>
      <c r="AV319" s="1"/>
      <c r="AW319" s="1"/>
      <c r="AX319" s="1"/>
      <c r="AY319" s="1"/>
      <c r="AZ319" s="1"/>
      <c r="BA319" s="1"/>
      <c r="BB319" s="1"/>
      <c r="BC319" s="1"/>
      <c r="BD319" s="1"/>
      <c r="BE319" s="1"/>
      <c r="BF319" s="1"/>
      <c r="BG319" s="1"/>
      <c r="BH319" s="1"/>
      <c r="BI319" s="1"/>
      <c r="BJ319" s="1"/>
      <c r="BK319" s="1"/>
      <c r="BL319" s="1"/>
      <c r="BM319" s="1"/>
      <c r="BN319" s="1"/>
      <c r="BO319" s="1"/>
      <c r="BP319" s="1"/>
      <c r="BQ319" s="1"/>
      <c r="BR319" s="1"/>
      <c r="BS319" s="1"/>
      <c r="BT319" s="1"/>
      <c r="BU319" s="1"/>
      <c r="BV319" s="1"/>
      <c r="BW319" s="1"/>
      <c r="BX319" s="1"/>
      <c r="BY319" s="1"/>
      <c r="BZ319" s="1"/>
      <c r="CA319" s="1"/>
      <c r="CB319" s="1"/>
      <c r="CC319" s="1"/>
      <c r="CD319" s="1"/>
      <c r="CE319" s="1"/>
      <c r="CF319" s="1"/>
      <c r="CG319" s="1"/>
      <c r="CH319" s="1"/>
      <c r="CI319" s="1"/>
      <c r="CJ319" s="1"/>
      <c r="CK319" s="1"/>
      <c r="CL319" s="1"/>
      <c r="CM319" s="1"/>
      <c r="CN319" s="1"/>
      <c r="CO319" s="1"/>
      <c r="CP319" s="1"/>
      <c r="CQ319" s="1"/>
      <c r="CR319" s="1"/>
      <c r="CS319" s="1"/>
      <c r="CT319" s="1"/>
      <c r="CU319" s="1"/>
      <c r="CV319" s="1"/>
      <c r="CW319" s="1"/>
      <c r="CX319" s="1"/>
      <c r="CY319" s="1"/>
      <c r="CZ319" s="1"/>
      <c r="DA319" s="1"/>
      <c r="DB319" s="1"/>
      <c r="DC319" s="1"/>
      <c r="DD319" s="1"/>
      <c r="DE319" s="1"/>
      <c r="DF319" s="1"/>
      <c r="DG319" s="1"/>
      <c r="DH319" s="1"/>
      <c r="DI319" s="1"/>
      <c r="DJ319" s="1"/>
      <c r="DK319" s="1"/>
      <c r="DL319" s="1"/>
      <c r="DM319" s="1"/>
      <c r="DN319" s="1"/>
      <c r="DO319" s="1"/>
      <c r="DP319" s="1"/>
      <c r="DQ319" s="1"/>
      <c r="DR319" s="1"/>
      <c r="DS319" s="1"/>
      <c r="DT319" s="1"/>
      <c r="DU319" s="1"/>
      <c r="DV319" s="1"/>
      <c r="DW319" s="1"/>
      <c r="DX319" s="1"/>
      <c r="DY319" s="1"/>
      <c r="DZ319" s="1"/>
      <c r="EA319" s="1"/>
      <c r="EB319" s="1"/>
      <c r="EC319" s="1"/>
      <c r="ED319" s="1"/>
      <c r="EE319" s="1"/>
      <c r="EF319" s="1"/>
      <c r="EG319" s="1"/>
      <c r="EH319" s="1"/>
      <c r="EI319" s="1"/>
      <c r="EJ319" s="1"/>
      <c r="EK319" s="1"/>
      <c r="EL319" s="1"/>
      <c r="EM319" s="1"/>
      <c r="EN319" s="1"/>
      <c r="EO319" s="1"/>
      <c r="EP319" s="1"/>
      <c r="EQ319" s="1"/>
      <c r="ER319" s="1"/>
      <c r="ES319" s="1"/>
      <c r="ET319" s="1"/>
      <c r="WZB319" s="1"/>
      <c r="WZC319" s="1"/>
      <c r="WZD319" s="1"/>
      <c r="WZE319" s="1"/>
      <c r="WZF319" s="1"/>
      <c r="WZG319" s="1"/>
      <c r="WZH319" s="1"/>
      <c r="WZI319" s="1"/>
      <c r="WZJ319" s="1"/>
      <c r="WZK319" s="1"/>
      <c r="WZL319" s="1"/>
      <c r="WZM319" s="1"/>
      <c r="WZN319" s="1"/>
      <c r="WZO319" s="1"/>
      <c r="WZP319" s="1"/>
      <c r="WZQ319" s="1"/>
      <c r="WZR319" s="1"/>
      <c r="WZS319" s="1"/>
      <c r="WZT319" s="1"/>
      <c r="WZU319" s="1"/>
      <c r="WZV319" s="1"/>
      <c r="WZW319" s="1"/>
      <c r="WZX319" s="1"/>
      <c r="WZY319" s="1"/>
      <c r="WZZ319" s="1"/>
      <c r="XAA319" s="1"/>
      <c r="XAB319" s="1"/>
      <c r="XAC319" s="1"/>
      <c r="XAD319" s="1"/>
      <c r="XAE319" s="1"/>
      <c r="XAF319" s="1"/>
      <c r="XAG319" s="1"/>
      <c r="XAH319" s="1"/>
      <c r="XAI319" s="1"/>
      <c r="XAJ319" s="1"/>
      <c r="XAK319" s="1"/>
      <c r="XAL319" s="1"/>
      <c r="XAM319" s="1"/>
      <c r="XAN319" s="1"/>
      <c r="XAO319" s="1"/>
      <c r="XAP319" s="1"/>
      <c r="XAQ319" s="1"/>
      <c r="XAR319" s="1"/>
      <c r="XAS319" s="1"/>
      <c r="XAT319" s="1"/>
      <c r="XAU319" s="1"/>
      <c r="XAV319" s="1"/>
      <c r="XAW319" s="1"/>
      <c r="XAX319" s="1"/>
      <c r="XAY319" s="1"/>
      <c r="XAZ319" s="1"/>
      <c r="XBA319" s="1"/>
      <c r="XBB319" s="1"/>
      <c r="XBC319" s="1"/>
      <c r="XBD319" s="1"/>
      <c r="XBE319" s="1"/>
      <c r="XBF319" s="1"/>
      <c r="XBG319" s="1"/>
      <c r="XBH319" s="1"/>
      <c r="XBI319" s="1"/>
      <c r="XBJ319" s="1"/>
      <c r="XBK319" s="1"/>
      <c r="XBL319" s="1"/>
      <c r="XBM319" s="1"/>
      <c r="XBN319" s="1"/>
      <c r="XBO319" s="1"/>
      <c r="XBP319" s="1"/>
      <c r="XBQ319" s="1"/>
      <c r="XBR319" s="1"/>
      <c r="XBS319" s="1"/>
      <c r="XBT319" s="1"/>
      <c r="XBU319" s="1"/>
      <c r="XBV319" s="1"/>
      <c r="XBW319" s="1"/>
      <c r="XBX319" s="1"/>
      <c r="XBY319" s="1"/>
      <c r="XBZ319" s="1"/>
      <c r="XCA319" s="1"/>
      <c r="XCB319" s="1"/>
      <c r="XCC319" s="1"/>
      <c r="XCD319" s="1"/>
      <c r="XCE319" s="1"/>
      <c r="XCF319" s="1"/>
      <c r="XCG319" s="1"/>
      <c r="XCH319" s="1"/>
      <c r="XCI319" s="1"/>
      <c r="XCJ319" s="1"/>
      <c r="XCK319" s="1"/>
      <c r="XCL319" s="1"/>
      <c r="XCM319" s="1"/>
      <c r="XCN319" s="1"/>
      <c r="XCO319" s="1"/>
      <c r="XCP319" s="1"/>
      <c r="XCQ319" s="1"/>
      <c r="XCR319" s="1"/>
      <c r="XCS319" s="1"/>
      <c r="XCT319" s="1"/>
      <c r="XCU319" s="1"/>
      <c r="XCV319" s="1"/>
      <c r="XCW319" s="1"/>
      <c r="XCX319" s="1"/>
      <c r="XCY319" s="1"/>
      <c r="XCZ319" s="1"/>
      <c r="XDA319" s="1"/>
      <c r="XDB319" s="1"/>
      <c r="XDC319" s="1"/>
      <c r="XDD319" s="1"/>
      <c r="XDE319" s="1"/>
      <c r="XDF319" s="1"/>
      <c r="XDG319" s="1"/>
      <c r="XDH319" s="1"/>
      <c r="XDI319" s="1"/>
      <c r="XDJ319" s="1"/>
      <c r="XDK319" s="1"/>
      <c r="XDL319" s="1"/>
      <c r="XDM319" s="1"/>
      <c r="XDN319" s="1"/>
      <c r="XDO319" s="1"/>
      <c r="XDP319" s="1"/>
      <c r="XDQ319" s="1"/>
      <c r="XDR319" s="1"/>
      <c r="XDS319" s="1"/>
      <c r="XDT319" s="1"/>
      <c r="XDU319" s="1"/>
      <c r="XDV319" s="1"/>
      <c r="XDW319" s="1"/>
      <c r="XDX319" s="1"/>
      <c r="XDY319" s="1"/>
      <c r="XDZ319" s="1"/>
      <c r="XEA319" s="1"/>
      <c r="XEB319" s="1"/>
      <c r="XEC319" s="1"/>
      <c r="XED319" s="1"/>
      <c r="XEE319" s="1"/>
      <c r="XEF319" s="1"/>
      <c r="XEG319" s="1"/>
      <c r="XEH319" s="1"/>
      <c r="XEI319" s="1"/>
      <c r="XEJ319" s="1"/>
      <c r="XEK319" s="1"/>
      <c r="XEL319" s="1"/>
      <c r="XEM319" s="1"/>
      <c r="XEN319" s="1"/>
      <c r="XEO319" s="1"/>
      <c r="XEP319" s="1"/>
      <c r="XEQ319" s="1"/>
      <c r="XER319" s="1"/>
      <c r="XES319" s="1"/>
      <c r="XET319" s="1"/>
      <c r="XEU319" s="1"/>
      <c r="XEV319" s="1"/>
      <c r="XEW319" s="1"/>
      <c r="XEX319" s="1"/>
      <c r="XEY319" s="1"/>
      <c r="XEZ319" s="1"/>
      <c r="XFA319" s="1"/>
      <c r="XFB319" s="1"/>
      <c r="XFC319" s="1"/>
    </row>
    <row r="320" spans="1:150 16226:16383" s="2" customFormat="1" ht="20.25" customHeight="1" x14ac:dyDescent="0.25">
      <c r="A320" s="143">
        <f t="shared" si="27"/>
        <v>191</v>
      </c>
      <c r="B320" s="144"/>
      <c r="C320" s="62" t="s">
        <v>329</v>
      </c>
      <c r="D320" s="100">
        <v>219.49</v>
      </c>
      <c r="E320" s="93">
        <f t="shared" si="26"/>
        <v>2362.5903600000001</v>
      </c>
      <c r="F320" s="87" t="s">
        <v>92</v>
      </c>
      <c r="G320" s="87" t="s">
        <v>92</v>
      </c>
      <c r="H320" s="87" t="s">
        <v>92</v>
      </c>
      <c r="I320" s="1"/>
      <c r="J320" s="1"/>
      <c r="K320" s="1"/>
      <c r="L320" s="1"/>
      <c r="M320" s="1"/>
      <c r="N320" s="1"/>
      <c r="O320" s="1"/>
      <c r="P320" s="1"/>
      <c r="Q320" s="1"/>
      <c r="R320" s="1"/>
      <c r="S320" s="1"/>
      <c r="T320" s="21" t="e">
        <f t="shared" ca="1" si="60"/>
        <v>#REF!</v>
      </c>
      <c r="U320" s="21" t="e">
        <f t="shared" ca="1" si="61"/>
        <v>#REF!</v>
      </c>
      <c r="V320" s="21" t="e">
        <f t="shared" ca="1" si="61"/>
        <v>#REF!</v>
      </c>
      <c r="W320" s="1"/>
      <c r="X320" s="1"/>
      <c r="Y320" s="1"/>
      <c r="Z320" s="1"/>
      <c r="AA320" s="1"/>
      <c r="AB320" s="1"/>
      <c r="AC320" s="1"/>
      <c r="AD320" s="1"/>
      <c r="AE320" s="1"/>
      <c r="AF320" s="1"/>
      <c r="AG320" s="1"/>
      <c r="AH320" s="1"/>
      <c r="AI320" s="1"/>
      <c r="AJ320" s="1"/>
      <c r="AK320" s="1"/>
      <c r="AL320" s="1"/>
      <c r="AM320" s="1"/>
      <c r="AN320" s="1"/>
      <c r="AO320" s="1"/>
      <c r="AP320" s="1"/>
      <c r="AQ320" s="1"/>
      <c r="AR320" s="1"/>
      <c r="AS320" s="1"/>
      <c r="AT320" s="1"/>
      <c r="AU320" s="1"/>
      <c r="AV320" s="1"/>
      <c r="AW320" s="1"/>
      <c r="AX320" s="1"/>
      <c r="AY320" s="1"/>
      <c r="AZ320" s="1"/>
      <c r="BA320" s="1"/>
      <c r="BB320" s="1"/>
      <c r="BC320" s="1"/>
      <c r="BD320" s="1"/>
      <c r="BE320" s="1"/>
      <c r="BF320" s="1"/>
      <c r="BG320" s="1"/>
      <c r="BH320" s="1"/>
      <c r="BI320" s="1"/>
      <c r="BJ320" s="1"/>
      <c r="BK320" s="1"/>
      <c r="BL320" s="1"/>
      <c r="BM320" s="1"/>
      <c r="BN320" s="1"/>
      <c r="BO320" s="1"/>
      <c r="BP320" s="1"/>
      <c r="BQ320" s="1"/>
      <c r="BR320" s="1"/>
      <c r="BS320" s="1"/>
      <c r="BT320" s="1"/>
      <c r="BU320" s="1"/>
      <c r="BV320" s="1"/>
      <c r="BW320" s="1"/>
      <c r="BX320" s="1"/>
      <c r="BY320" s="1"/>
      <c r="BZ320" s="1"/>
      <c r="CA320" s="1"/>
      <c r="CB320" s="1"/>
      <c r="CC320" s="1"/>
      <c r="CD320" s="1"/>
      <c r="CE320" s="1"/>
      <c r="CF320" s="1"/>
      <c r="CG320" s="1"/>
      <c r="CH320" s="1"/>
      <c r="CI320" s="1"/>
      <c r="CJ320" s="1"/>
      <c r="CK320" s="1"/>
      <c r="CL320" s="1"/>
      <c r="CM320" s="1"/>
      <c r="CN320" s="1"/>
      <c r="CO320" s="1"/>
      <c r="CP320" s="1"/>
      <c r="CQ320" s="1"/>
      <c r="CR320" s="1"/>
      <c r="CS320" s="1"/>
      <c r="CT320" s="1"/>
      <c r="CU320" s="1"/>
      <c r="CV320" s="1"/>
      <c r="CW320" s="1"/>
      <c r="CX320" s="1"/>
      <c r="CY320" s="1"/>
      <c r="CZ320" s="1"/>
      <c r="DA320" s="1"/>
      <c r="DB320" s="1"/>
      <c r="DC320" s="1"/>
      <c r="DD320" s="1"/>
      <c r="DE320" s="1"/>
      <c r="DF320" s="1"/>
      <c r="DG320" s="1"/>
      <c r="DH320" s="1"/>
      <c r="DI320" s="1"/>
      <c r="DJ320" s="1"/>
      <c r="DK320" s="1"/>
      <c r="DL320" s="1"/>
      <c r="DM320" s="1"/>
      <c r="DN320" s="1"/>
      <c r="DO320" s="1"/>
      <c r="DP320" s="1"/>
      <c r="DQ320" s="1"/>
      <c r="DR320" s="1"/>
      <c r="DS320" s="1"/>
      <c r="DT320" s="1"/>
      <c r="DU320" s="1"/>
      <c r="DV320" s="1"/>
      <c r="DW320" s="1"/>
      <c r="DX320" s="1"/>
      <c r="DY320" s="1"/>
      <c r="DZ320" s="1"/>
      <c r="EA320" s="1"/>
      <c r="EB320" s="1"/>
      <c r="EC320" s="1"/>
      <c r="ED320" s="1"/>
      <c r="EE320" s="1"/>
      <c r="EF320" s="1"/>
      <c r="EG320" s="1"/>
      <c r="EH320" s="1"/>
      <c r="EI320" s="1"/>
      <c r="EJ320" s="1"/>
      <c r="EK320" s="1"/>
      <c r="EL320" s="1"/>
      <c r="EM320" s="1"/>
      <c r="EN320" s="1"/>
      <c r="EO320" s="1"/>
      <c r="EP320" s="1"/>
      <c r="EQ320" s="1"/>
      <c r="ER320" s="1"/>
      <c r="ES320" s="1"/>
      <c r="ET320" s="1"/>
      <c r="WZB320" s="1"/>
      <c r="WZC320" s="1"/>
      <c r="WZD320" s="1"/>
      <c r="WZE320" s="1"/>
      <c r="WZF320" s="1"/>
      <c r="WZG320" s="1"/>
      <c r="WZH320" s="1"/>
      <c r="WZI320" s="1"/>
      <c r="WZJ320" s="1"/>
      <c r="WZK320" s="1"/>
      <c r="WZL320" s="1"/>
      <c r="WZM320" s="1"/>
      <c r="WZN320" s="1"/>
      <c r="WZO320" s="1"/>
      <c r="WZP320" s="1"/>
      <c r="WZQ320" s="1"/>
      <c r="WZR320" s="1"/>
      <c r="WZS320" s="1"/>
      <c r="WZT320" s="1"/>
      <c r="WZU320" s="1"/>
      <c r="WZV320" s="1"/>
      <c r="WZW320" s="1"/>
      <c r="WZX320" s="1"/>
      <c r="WZY320" s="1"/>
      <c r="WZZ320" s="1"/>
      <c r="XAA320" s="1"/>
      <c r="XAB320" s="1"/>
      <c r="XAC320" s="1"/>
      <c r="XAD320" s="1"/>
      <c r="XAE320" s="1"/>
      <c r="XAF320" s="1"/>
      <c r="XAG320" s="1"/>
      <c r="XAH320" s="1"/>
      <c r="XAI320" s="1"/>
      <c r="XAJ320" s="1"/>
      <c r="XAK320" s="1"/>
      <c r="XAL320" s="1"/>
      <c r="XAM320" s="1"/>
      <c r="XAN320" s="1"/>
      <c r="XAO320" s="1"/>
      <c r="XAP320" s="1"/>
      <c r="XAQ320" s="1"/>
      <c r="XAR320" s="1"/>
      <c r="XAS320" s="1"/>
      <c r="XAT320" s="1"/>
      <c r="XAU320" s="1"/>
      <c r="XAV320" s="1"/>
      <c r="XAW320" s="1"/>
      <c r="XAX320" s="1"/>
      <c r="XAY320" s="1"/>
      <c r="XAZ320" s="1"/>
      <c r="XBA320" s="1"/>
      <c r="XBB320" s="1"/>
      <c r="XBC320" s="1"/>
      <c r="XBD320" s="1"/>
      <c r="XBE320" s="1"/>
      <c r="XBF320" s="1"/>
      <c r="XBG320" s="1"/>
      <c r="XBH320" s="1"/>
      <c r="XBI320" s="1"/>
      <c r="XBJ320" s="1"/>
      <c r="XBK320" s="1"/>
      <c r="XBL320" s="1"/>
      <c r="XBM320" s="1"/>
      <c r="XBN320" s="1"/>
      <c r="XBO320" s="1"/>
      <c r="XBP320" s="1"/>
      <c r="XBQ320" s="1"/>
      <c r="XBR320" s="1"/>
      <c r="XBS320" s="1"/>
      <c r="XBT320" s="1"/>
      <c r="XBU320" s="1"/>
      <c r="XBV320" s="1"/>
      <c r="XBW320" s="1"/>
      <c r="XBX320" s="1"/>
      <c r="XBY320" s="1"/>
      <c r="XBZ320" s="1"/>
      <c r="XCA320" s="1"/>
      <c r="XCB320" s="1"/>
      <c r="XCC320" s="1"/>
      <c r="XCD320" s="1"/>
      <c r="XCE320" s="1"/>
      <c r="XCF320" s="1"/>
      <c r="XCG320" s="1"/>
      <c r="XCH320" s="1"/>
      <c r="XCI320" s="1"/>
      <c r="XCJ320" s="1"/>
      <c r="XCK320" s="1"/>
      <c r="XCL320" s="1"/>
      <c r="XCM320" s="1"/>
      <c r="XCN320" s="1"/>
      <c r="XCO320" s="1"/>
      <c r="XCP320" s="1"/>
      <c r="XCQ320" s="1"/>
      <c r="XCR320" s="1"/>
      <c r="XCS320" s="1"/>
      <c r="XCT320" s="1"/>
      <c r="XCU320" s="1"/>
      <c r="XCV320" s="1"/>
      <c r="XCW320" s="1"/>
      <c r="XCX320" s="1"/>
      <c r="XCY320" s="1"/>
      <c r="XCZ320" s="1"/>
      <c r="XDA320" s="1"/>
      <c r="XDB320" s="1"/>
      <c r="XDC320" s="1"/>
      <c r="XDD320" s="1"/>
      <c r="XDE320" s="1"/>
      <c r="XDF320" s="1"/>
      <c r="XDG320" s="1"/>
      <c r="XDH320" s="1"/>
      <c r="XDI320" s="1"/>
      <c r="XDJ320" s="1"/>
      <c r="XDK320" s="1"/>
      <c r="XDL320" s="1"/>
      <c r="XDM320" s="1"/>
      <c r="XDN320" s="1"/>
      <c r="XDO320" s="1"/>
      <c r="XDP320" s="1"/>
      <c r="XDQ320" s="1"/>
      <c r="XDR320" s="1"/>
      <c r="XDS320" s="1"/>
      <c r="XDT320" s="1"/>
      <c r="XDU320" s="1"/>
      <c r="XDV320" s="1"/>
      <c r="XDW320" s="1"/>
      <c r="XDX320" s="1"/>
      <c r="XDY320" s="1"/>
      <c r="XDZ320" s="1"/>
      <c r="XEA320" s="1"/>
      <c r="XEB320" s="1"/>
      <c r="XEC320" s="1"/>
      <c r="XED320" s="1"/>
      <c r="XEE320" s="1"/>
      <c r="XEF320" s="1"/>
      <c r="XEG320" s="1"/>
      <c r="XEH320" s="1"/>
      <c r="XEI320" s="1"/>
      <c r="XEJ320" s="1"/>
      <c r="XEK320" s="1"/>
      <c r="XEL320" s="1"/>
      <c r="XEM320" s="1"/>
      <c r="XEN320" s="1"/>
      <c r="XEO320" s="1"/>
      <c r="XEP320" s="1"/>
      <c r="XEQ320" s="1"/>
      <c r="XER320" s="1"/>
      <c r="XES320" s="1"/>
      <c r="XET320" s="1"/>
      <c r="XEU320" s="1"/>
      <c r="XEV320" s="1"/>
      <c r="XEW320" s="1"/>
      <c r="XEX320" s="1"/>
      <c r="XEY320" s="1"/>
      <c r="XEZ320" s="1"/>
      <c r="XFA320" s="1"/>
      <c r="XFB320" s="1"/>
      <c r="XFC320" s="1"/>
    </row>
    <row r="321" spans="1:150 16226:16383" s="2" customFormat="1" ht="20.25" customHeight="1" x14ac:dyDescent="0.25">
      <c r="A321" s="143">
        <f t="shared" si="27"/>
        <v>192</v>
      </c>
      <c r="B321" s="144"/>
      <c r="C321" s="62" t="s">
        <v>329</v>
      </c>
      <c r="D321" s="100">
        <v>210.79</v>
      </c>
      <c r="E321" s="93">
        <f t="shared" si="26"/>
        <v>2268.9435599999997</v>
      </c>
      <c r="F321" s="87" t="s">
        <v>92</v>
      </c>
      <c r="G321" s="87" t="s">
        <v>92</v>
      </c>
      <c r="H321" s="87" t="s">
        <v>92</v>
      </c>
      <c r="I321" s="1"/>
      <c r="J321" s="1"/>
      <c r="K321" s="1"/>
      <c r="L321" s="1"/>
      <c r="M321" s="1"/>
      <c r="N321" s="1"/>
      <c r="O321" s="1"/>
      <c r="P321" s="1"/>
      <c r="Q321" s="1"/>
      <c r="R321" s="1"/>
      <c r="S321" s="1"/>
      <c r="T321" s="21" t="e">
        <f t="shared" ca="1" si="60"/>
        <v>#REF!</v>
      </c>
      <c r="U321" s="21" t="e">
        <f t="shared" ca="1" si="61"/>
        <v>#REF!</v>
      </c>
      <c r="V321" s="21" t="e">
        <f t="shared" ca="1" si="61"/>
        <v>#REF!</v>
      </c>
      <c r="W321" s="1"/>
      <c r="X321" s="1"/>
      <c r="Y321" s="1"/>
      <c r="Z321" s="1"/>
      <c r="AA321" s="1"/>
      <c r="AB321" s="1"/>
      <c r="AC321" s="1"/>
      <c r="AD321" s="1"/>
      <c r="AE321" s="1"/>
      <c r="AF321" s="1"/>
      <c r="AG321" s="1"/>
      <c r="AH321" s="1"/>
      <c r="AI321" s="1"/>
      <c r="AJ321" s="1"/>
      <c r="AK321" s="1"/>
      <c r="AL321" s="1"/>
      <c r="AM321" s="1"/>
      <c r="AN321" s="1"/>
      <c r="AO321" s="1"/>
      <c r="AP321" s="1"/>
      <c r="AQ321" s="1"/>
      <c r="AR321" s="1"/>
      <c r="AS321" s="1"/>
      <c r="AT321" s="1"/>
      <c r="AU321" s="1"/>
      <c r="AV321" s="1"/>
      <c r="AW321" s="1"/>
      <c r="AX321" s="1"/>
      <c r="AY321" s="1"/>
      <c r="AZ321" s="1"/>
      <c r="BA321" s="1"/>
      <c r="BB321" s="1"/>
      <c r="BC321" s="1"/>
      <c r="BD321" s="1"/>
      <c r="BE321" s="1"/>
      <c r="BF321" s="1"/>
      <c r="BG321" s="1"/>
      <c r="BH321" s="1"/>
      <c r="BI321" s="1"/>
      <c r="BJ321" s="1"/>
      <c r="BK321" s="1"/>
      <c r="BL321" s="1"/>
      <c r="BM321" s="1"/>
      <c r="BN321" s="1"/>
      <c r="BO321" s="1"/>
      <c r="BP321" s="1"/>
      <c r="BQ321" s="1"/>
      <c r="BR321" s="1"/>
      <c r="BS321" s="1"/>
      <c r="BT321" s="1"/>
      <c r="BU321" s="1"/>
      <c r="BV321" s="1"/>
      <c r="BW321" s="1"/>
      <c r="BX321" s="1"/>
      <c r="BY321" s="1"/>
      <c r="BZ321" s="1"/>
      <c r="CA321" s="1"/>
      <c r="CB321" s="1"/>
      <c r="CC321" s="1"/>
      <c r="CD321" s="1"/>
      <c r="CE321" s="1"/>
      <c r="CF321" s="1"/>
      <c r="CG321" s="1"/>
      <c r="CH321" s="1"/>
      <c r="CI321" s="1"/>
      <c r="CJ321" s="1"/>
      <c r="CK321" s="1"/>
      <c r="CL321" s="1"/>
      <c r="CM321" s="1"/>
      <c r="CN321" s="1"/>
      <c r="CO321" s="1"/>
      <c r="CP321" s="1"/>
      <c r="CQ321" s="1"/>
      <c r="CR321" s="1"/>
      <c r="CS321" s="1"/>
      <c r="CT321" s="1"/>
      <c r="CU321" s="1"/>
      <c r="CV321" s="1"/>
      <c r="CW321" s="1"/>
      <c r="CX321" s="1"/>
      <c r="CY321" s="1"/>
      <c r="CZ321" s="1"/>
      <c r="DA321" s="1"/>
      <c r="DB321" s="1"/>
      <c r="DC321" s="1"/>
      <c r="DD321" s="1"/>
      <c r="DE321" s="1"/>
      <c r="DF321" s="1"/>
      <c r="DG321" s="1"/>
      <c r="DH321" s="1"/>
      <c r="DI321" s="1"/>
      <c r="DJ321" s="1"/>
      <c r="DK321" s="1"/>
      <c r="DL321" s="1"/>
      <c r="DM321" s="1"/>
      <c r="DN321" s="1"/>
      <c r="DO321" s="1"/>
      <c r="DP321" s="1"/>
      <c r="DQ321" s="1"/>
      <c r="DR321" s="1"/>
      <c r="DS321" s="1"/>
      <c r="DT321" s="1"/>
      <c r="DU321" s="1"/>
      <c r="DV321" s="1"/>
      <c r="DW321" s="1"/>
      <c r="DX321" s="1"/>
      <c r="DY321" s="1"/>
      <c r="DZ321" s="1"/>
      <c r="EA321" s="1"/>
      <c r="EB321" s="1"/>
      <c r="EC321" s="1"/>
      <c r="ED321" s="1"/>
      <c r="EE321" s="1"/>
      <c r="EF321" s="1"/>
      <c r="EG321" s="1"/>
      <c r="EH321" s="1"/>
      <c r="EI321" s="1"/>
      <c r="EJ321" s="1"/>
      <c r="EK321" s="1"/>
      <c r="EL321" s="1"/>
      <c r="EM321" s="1"/>
      <c r="EN321" s="1"/>
      <c r="EO321" s="1"/>
      <c r="EP321" s="1"/>
      <c r="EQ321" s="1"/>
      <c r="ER321" s="1"/>
      <c r="ES321" s="1"/>
      <c r="ET321" s="1"/>
      <c r="WZB321" s="1"/>
      <c r="WZC321" s="1"/>
      <c r="WZD321" s="1"/>
      <c r="WZE321" s="1"/>
      <c r="WZF321" s="1"/>
      <c r="WZG321" s="1"/>
      <c r="WZH321" s="1"/>
      <c r="WZI321" s="1"/>
      <c r="WZJ321" s="1"/>
      <c r="WZK321" s="1"/>
      <c r="WZL321" s="1"/>
      <c r="WZM321" s="1"/>
      <c r="WZN321" s="1"/>
      <c r="WZO321" s="1"/>
      <c r="WZP321" s="1"/>
      <c r="WZQ321" s="1"/>
      <c r="WZR321" s="1"/>
      <c r="WZS321" s="1"/>
      <c r="WZT321" s="1"/>
      <c r="WZU321" s="1"/>
      <c r="WZV321" s="1"/>
      <c r="WZW321" s="1"/>
      <c r="WZX321" s="1"/>
      <c r="WZY321" s="1"/>
      <c r="WZZ321" s="1"/>
      <c r="XAA321" s="1"/>
      <c r="XAB321" s="1"/>
      <c r="XAC321" s="1"/>
      <c r="XAD321" s="1"/>
      <c r="XAE321" s="1"/>
      <c r="XAF321" s="1"/>
      <c r="XAG321" s="1"/>
      <c r="XAH321" s="1"/>
      <c r="XAI321" s="1"/>
      <c r="XAJ321" s="1"/>
      <c r="XAK321" s="1"/>
      <c r="XAL321" s="1"/>
      <c r="XAM321" s="1"/>
      <c r="XAN321" s="1"/>
      <c r="XAO321" s="1"/>
      <c r="XAP321" s="1"/>
      <c r="XAQ321" s="1"/>
      <c r="XAR321" s="1"/>
      <c r="XAS321" s="1"/>
      <c r="XAT321" s="1"/>
      <c r="XAU321" s="1"/>
      <c r="XAV321" s="1"/>
      <c r="XAW321" s="1"/>
      <c r="XAX321" s="1"/>
      <c r="XAY321" s="1"/>
      <c r="XAZ321" s="1"/>
      <c r="XBA321" s="1"/>
      <c r="XBB321" s="1"/>
      <c r="XBC321" s="1"/>
      <c r="XBD321" s="1"/>
      <c r="XBE321" s="1"/>
      <c r="XBF321" s="1"/>
      <c r="XBG321" s="1"/>
      <c r="XBH321" s="1"/>
      <c r="XBI321" s="1"/>
      <c r="XBJ321" s="1"/>
      <c r="XBK321" s="1"/>
      <c r="XBL321" s="1"/>
      <c r="XBM321" s="1"/>
      <c r="XBN321" s="1"/>
      <c r="XBO321" s="1"/>
      <c r="XBP321" s="1"/>
      <c r="XBQ321" s="1"/>
      <c r="XBR321" s="1"/>
      <c r="XBS321" s="1"/>
      <c r="XBT321" s="1"/>
      <c r="XBU321" s="1"/>
      <c r="XBV321" s="1"/>
      <c r="XBW321" s="1"/>
      <c r="XBX321" s="1"/>
      <c r="XBY321" s="1"/>
      <c r="XBZ321" s="1"/>
      <c r="XCA321" s="1"/>
      <c r="XCB321" s="1"/>
      <c r="XCC321" s="1"/>
      <c r="XCD321" s="1"/>
      <c r="XCE321" s="1"/>
      <c r="XCF321" s="1"/>
      <c r="XCG321" s="1"/>
      <c r="XCH321" s="1"/>
      <c r="XCI321" s="1"/>
      <c r="XCJ321" s="1"/>
      <c r="XCK321" s="1"/>
      <c r="XCL321" s="1"/>
      <c r="XCM321" s="1"/>
      <c r="XCN321" s="1"/>
      <c r="XCO321" s="1"/>
      <c r="XCP321" s="1"/>
      <c r="XCQ321" s="1"/>
      <c r="XCR321" s="1"/>
      <c r="XCS321" s="1"/>
      <c r="XCT321" s="1"/>
      <c r="XCU321" s="1"/>
      <c r="XCV321" s="1"/>
      <c r="XCW321" s="1"/>
      <c r="XCX321" s="1"/>
      <c r="XCY321" s="1"/>
      <c r="XCZ321" s="1"/>
      <c r="XDA321" s="1"/>
      <c r="XDB321" s="1"/>
      <c r="XDC321" s="1"/>
      <c r="XDD321" s="1"/>
      <c r="XDE321" s="1"/>
      <c r="XDF321" s="1"/>
      <c r="XDG321" s="1"/>
      <c r="XDH321" s="1"/>
      <c r="XDI321" s="1"/>
      <c r="XDJ321" s="1"/>
      <c r="XDK321" s="1"/>
      <c r="XDL321" s="1"/>
      <c r="XDM321" s="1"/>
      <c r="XDN321" s="1"/>
      <c r="XDO321" s="1"/>
      <c r="XDP321" s="1"/>
      <c r="XDQ321" s="1"/>
      <c r="XDR321" s="1"/>
      <c r="XDS321" s="1"/>
      <c r="XDT321" s="1"/>
      <c r="XDU321" s="1"/>
      <c r="XDV321" s="1"/>
      <c r="XDW321" s="1"/>
      <c r="XDX321" s="1"/>
      <c r="XDY321" s="1"/>
      <c r="XDZ321" s="1"/>
      <c r="XEA321" s="1"/>
      <c r="XEB321" s="1"/>
      <c r="XEC321" s="1"/>
      <c r="XED321" s="1"/>
      <c r="XEE321" s="1"/>
      <c r="XEF321" s="1"/>
      <c r="XEG321" s="1"/>
      <c r="XEH321" s="1"/>
      <c r="XEI321" s="1"/>
      <c r="XEJ321" s="1"/>
      <c r="XEK321" s="1"/>
      <c r="XEL321" s="1"/>
      <c r="XEM321" s="1"/>
      <c r="XEN321" s="1"/>
      <c r="XEO321" s="1"/>
      <c r="XEP321" s="1"/>
      <c r="XEQ321" s="1"/>
      <c r="XER321" s="1"/>
      <c r="XES321" s="1"/>
      <c r="XET321" s="1"/>
      <c r="XEU321" s="1"/>
      <c r="XEV321" s="1"/>
      <c r="XEW321" s="1"/>
      <c r="XEX321" s="1"/>
      <c r="XEY321" s="1"/>
      <c r="XEZ321" s="1"/>
      <c r="XFA321" s="1"/>
      <c r="XFB321" s="1"/>
      <c r="XFC321" s="1"/>
    </row>
    <row r="322" spans="1:150 16226:16383" s="2" customFormat="1" ht="20.25" customHeight="1" x14ac:dyDescent="0.25">
      <c r="A322" s="143">
        <f t="shared" si="27"/>
        <v>193</v>
      </c>
      <c r="B322" s="144"/>
      <c r="C322" s="62" t="s">
        <v>329</v>
      </c>
      <c r="D322" s="100">
        <v>201.64</v>
      </c>
      <c r="E322" s="93">
        <f t="shared" si="26"/>
        <v>2170.4529599999996</v>
      </c>
      <c r="F322" s="87" t="s">
        <v>92</v>
      </c>
      <c r="G322" s="87" t="s">
        <v>92</v>
      </c>
      <c r="H322" s="87" t="s">
        <v>92</v>
      </c>
      <c r="I322" s="1"/>
      <c r="J322" s="1"/>
      <c r="K322" s="1"/>
      <c r="L322" s="1"/>
      <c r="M322" s="1"/>
      <c r="N322" s="1"/>
      <c r="O322" s="1"/>
      <c r="P322" s="1"/>
      <c r="Q322" s="1"/>
      <c r="R322" s="1"/>
      <c r="S322" s="1"/>
      <c r="T322" s="21" t="e">
        <f t="shared" ca="1" si="60"/>
        <v>#REF!</v>
      </c>
      <c r="U322" s="21" t="e">
        <f t="shared" ca="1" si="61"/>
        <v>#REF!</v>
      </c>
      <c r="V322" s="21" t="e">
        <f t="shared" ca="1" si="61"/>
        <v>#REF!</v>
      </c>
      <c r="W322" s="1"/>
      <c r="X322" s="1"/>
      <c r="Y322" s="1"/>
      <c r="Z322" s="1"/>
      <c r="AA322" s="1"/>
      <c r="AB322" s="1"/>
      <c r="AC322" s="1"/>
      <c r="AD322" s="1"/>
      <c r="AE322" s="1"/>
      <c r="AF322" s="1"/>
      <c r="AG322" s="1"/>
      <c r="AH322" s="1"/>
      <c r="AI322" s="1"/>
      <c r="AJ322" s="1"/>
      <c r="AK322" s="1"/>
      <c r="AL322" s="1"/>
      <c r="AM322" s="1"/>
      <c r="AN322" s="1"/>
      <c r="AO322" s="1"/>
      <c r="AP322" s="1"/>
      <c r="AQ322" s="1"/>
      <c r="AR322" s="1"/>
      <c r="AS322" s="1"/>
      <c r="AT322" s="1"/>
      <c r="AU322" s="1"/>
      <c r="AV322" s="1"/>
      <c r="AW322" s="1"/>
      <c r="AX322" s="1"/>
      <c r="AY322" s="1"/>
      <c r="AZ322" s="1"/>
      <c r="BA322" s="1"/>
      <c r="BB322" s="1"/>
      <c r="BC322" s="1"/>
      <c r="BD322" s="1"/>
      <c r="BE322" s="1"/>
      <c r="BF322" s="1"/>
      <c r="BG322" s="1"/>
      <c r="BH322" s="1"/>
      <c r="BI322" s="1"/>
      <c r="BJ322" s="1"/>
      <c r="BK322" s="1"/>
      <c r="BL322" s="1"/>
      <c r="BM322" s="1"/>
      <c r="BN322" s="1"/>
      <c r="BO322" s="1"/>
      <c r="BP322" s="1"/>
      <c r="BQ322" s="1"/>
      <c r="BR322" s="1"/>
      <c r="BS322" s="1"/>
      <c r="BT322" s="1"/>
      <c r="BU322" s="1"/>
      <c r="BV322" s="1"/>
      <c r="BW322" s="1"/>
      <c r="BX322" s="1"/>
      <c r="BY322" s="1"/>
      <c r="BZ322" s="1"/>
      <c r="CA322" s="1"/>
      <c r="CB322" s="1"/>
      <c r="CC322" s="1"/>
      <c r="CD322" s="1"/>
      <c r="CE322" s="1"/>
      <c r="CF322" s="1"/>
      <c r="CG322" s="1"/>
      <c r="CH322" s="1"/>
      <c r="CI322" s="1"/>
      <c r="CJ322" s="1"/>
      <c r="CK322" s="1"/>
      <c r="CL322" s="1"/>
      <c r="CM322" s="1"/>
      <c r="CN322" s="1"/>
      <c r="CO322" s="1"/>
      <c r="CP322" s="1"/>
      <c r="CQ322" s="1"/>
      <c r="CR322" s="1"/>
      <c r="CS322" s="1"/>
      <c r="CT322" s="1"/>
      <c r="CU322" s="1"/>
      <c r="CV322" s="1"/>
      <c r="CW322" s="1"/>
      <c r="CX322" s="1"/>
      <c r="CY322" s="1"/>
      <c r="CZ322" s="1"/>
      <c r="DA322" s="1"/>
      <c r="DB322" s="1"/>
      <c r="DC322" s="1"/>
      <c r="DD322" s="1"/>
      <c r="DE322" s="1"/>
      <c r="DF322" s="1"/>
      <c r="DG322" s="1"/>
      <c r="DH322" s="1"/>
      <c r="DI322" s="1"/>
      <c r="DJ322" s="1"/>
      <c r="DK322" s="1"/>
      <c r="DL322" s="1"/>
      <c r="DM322" s="1"/>
      <c r="DN322" s="1"/>
      <c r="DO322" s="1"/>
      <c r="DP322" s="1"/>
      <c r="DQ322" s="1"/>
      <c r="DR322" s="1"/>
      <c r="DS322" s="1"/>
      <c r="DT322" s="1"/>
      <c r="DU322" s="1"/>
      <c r="DV322" s="1"/>
      <c r="DW322" s="1"/>
      <c r="DX322" s="1"/>
      <c r="DY322" s="1"/>
      <c r="DZ322" s="1"/>
      <c r="EA322" s="1"/>
      <c r="EB322" s="1"/>
      <c r="EC322" s="1"/>
      <c r="ED322" s="1"/>
      <c r="EE322" s="1"/>
      <c r="EF322" s="1"/>
      <c r="EG322" s="1"/>
      <c r="EH322" s="1"/>
      <c r="EI322" s="1"/>
      <c r="EJ322" s="1"/>
      <c r="EK322" s="1"/>
      <c r="EL322" s="1"/>
      <c r="EM322" s="1"/>
      <c r="EN322" s="1"/>
      <c r="EO322" s="1"/>
      <c r="EP322" s="1"/>
      <c r="EQ322" s="1"/>
      <c r="ER322" s="1"/>
      <c r="ES322" s="1"/>
      <c r="ET322" s="1"/>
      <c r="WZB322" s="1"/>
      <c r="WZC322" s="1"/>
      <c r="WZD322" s="1"/>
      <c r="WZE322" s="1"/>
      <c r="WZF322" s="1"/>
      <c r="WZG322" s="1"/>
      <c r="WZH322" s="1"/>
      <c r="WZI322" s="1"/>
      <c r="WZJ322" s="1"/>
      <c r="WZK322" s="1"/>
      <c r="WZL322" s="1"/>
      <c r="WZM322" s="1"/>
      <c r="WZN322" s="1"/>
      <c r="WZO322" s="1"/>
      <c r="WZP322" s="1"/>
      <c r="WZQ322" s="1"/>
      <c r="WZR322" s="1"/>
      <c r="WZS322" s="1"/>
      <c r="WZT322" s="1"/>
      <c r="WZU322" s="1"/>
      <c r="WZV322" s="1"/>
      <c r="WZW322" s="1"/>
      <c r="WZX322" s="1"/>
      <c r="WZY322" s="1"/>
      <c r="WZZ322" s="1"/>
      <c r="XAA322" s="1"/>
      <c r="XAB322" s="1"/>
      <c r="XAC322" s="1"/>
      <c r="XAD322" s="1"/>
      <c r="XAE322" s="1"/>
      <c r="XAF322" s="1"/>
      <c r="XAG322" s="1"/>
      <c r="XAH322" s="1"/>
      <c r="XAI322" s="1"/>
      <c r="XAJ322" s="1"/>
      <c r="XAK322" s="1"/>
      <c r="XAL322" s="1"/>
      <c r="XAM322" s="1"/>
      <c r="XAN322" s="1"/>
      <c r="XAO322" s="1"/>
      <c r="XAP322" s="1"/>
      <c r="XAQ322" s="1"/>
      <c r="XAR322" s="1"/>
      <c r="XAS322" s="1"/>
      <c r="XAT322" s="1"/>
      <c r="XAU322" s="1"/>
      <c r="XAV322" s="1"/>
      <c r="XAW322" s="1"/>
      <c r="XAX322" s="1"/>
      <c r="XAY322" s="1"/>
      <c r="XAZ322" s="1"/>
      <c r="XBA322" s="1"/>
      <c r="XBB322" s="1"/>
      <c r="XBC322" s="1"/>
      <c r="XBD322" s="1"/>
      <c r="XBE322" s="1"/>
      <c r="XBF322" s="1"/>
      <c r="XBG322" s="1"/>
      <c r="XBH322" s="1"/>
      <c r="XBI322" s="1"/>
      <c r="XBJ322" s="1"/>
      <c r="XBK322" s="1"/>
      <c r="XBL322" s="1"/>
      <c r="XBM322" s="1"/>
      <c r="XBN322" s="1"/>
      <c r="XBO322" s="1"/>
      <c r="XBP322" s="1"/>
      <c r="XBQ322" s="1"/>
      <c r="XBR322" s="1"/>
      <c r="XBS322" s="1"/>
      <c r="XBT322" s="1"/>
      <c r="XBU322" s="1"/>
      <c r="XBV322" s="1"/>
      <c r="XBW322" s="1"/>
      <c r="XBX322" s="1"/>
      <c r="XBY322" s="1"/>
      <c r="XBZ322" s="1"/>
      <c r="XCA322" s="1"/>
      <c r="XCB322" s="1"/>
      <c r="XCC322" s="1"/>
      <c r="XCD322" s="1"/>
      <c r="XCE322" s="1"/>
      <c r="XCF322" s="1"/>
      <c r="XCG322" s="1"/>
      <c r="XCH322" s="1"/>
      <c r="XCI322" s="1"/>
      <c r="XCJ322" s="1"/>
      <c r="XCK322" s="1"/>
      <c r="XCL322" s="1"/>
      <c r="XCM322" s="1"/>
      <c r="XCN322" s="1"/>
      <c r="XCO322" s="1"/>
      <c r="XCP322" s="1"/>
      <c r="XCQ322" s="1"/>
      <c r="XCR322" s="1"/>
      <c r="XCS322" s="1"/>
      <c r="XCT322" s="1"/>
      <c r="XCU322" s="1"/>
      <c r="XCV322" s="1"/>
      <c r="XCW322" s="1"/>
      <c r="XCX322" s="1"/>
      <c r="XCY322" s="1"/>
      <c r="XCZ322" s="1"/>
      <c r="XDA322" s="1"/>
      <c r="XDB322" s="1"/>
      <c r="XDC322" s="1"/>
      <c r="XDD322" s="1"/>
      <c r="XDE322" s="1"/>
      <c r="XDF322" s="1"/>
      <c r="XDG322" s="1"/>
      <c r="XDH322" s="1"/>
      <c r="XDI322" s="1"/>
      <c r="XDJ322" s="1"/>
      <c r="XDK322" s="1"/>
      <c r="XDL322" s="1"/>
      <c r="XDM322" s="1"/>
      <c r="XDN322" s="1"/>
      <c r="XDO322" s="1"/>
      <c r="XDP322" s="1"/>
      <c r="XDQ322" s="1"/>
      <c r="XDR322" s="1"/>
      <c r="XDS322" s="1"/>
      <c r="XDT322" s="1"/>
      <c r="XDU322" s="1"/>
      <c r="XDV322" s="1"/>
      <c r="XDW322" s="1"/>
      <c r="XDX322" s="1"/>
      <c r="XDY322" s="1"/>
      <c r="XDZ322" s="1"/>
      <c r="XEA322" s="1"/>
      <c r="XEB322" s="1"/>
      <c r="XEC322" s="1"/>
      <c r="XED322" s="1"/>
      <c r="XEE322" s="1"/>
      <c r="XEF322" s="1"/>
      <c r="XEG322" s="1"/>
      <c r="XEH322" s="1"/>
      <c r="XEI322" s="1"/>
      <c r="XEJ322" s="1"/>
      <c r="XEK322" s="1"/>
      <c r="XEL322" s="1"/>
      <c r="XEM322" s="1"/>
      <c r="XEN322" s="1"/>
      <c r="XEO322" s="1"/>
      <c r="XEP322" s="1"/>
      <c r="XEQ322" s="1"/>
      <c r="XER322" s="1"/>
      <c r="XES322" s="1"/>
      <c r="XET322" s="1"/>
      <c r="XEU322" s="1"/>
      <c r="XEV322" s="1"/>
      <c r="XEW322" s="1"/>
      <c r="XEX322" s="1"/>
      <c r="XEY322" s="1"/>
      <c r="XEZ322" s="1"/>
      <c r="XFA322" s="1"/>
      <c r="XFB322" s="1"/>
      <c r="XFC322" s="1"/>
    </row>
    <row r="323" spans="1:150 16226:16383" s="2" customFormat="1" ht="20.25" customHeight="1" x14ac:dyDescent="0.25">
      <c r="A323" s="143">
        <f t="shared" si="27"/>
        <v>194</v>
      </c>
      <c r="B323" s="144"/>
      <c r="C323" s="62" t="s">
        <v>329</v>
      </c>
      <c r="D323" s="100">
        <v>228.68</v>
      </c>
      <c r="E323" s="93">
        <f t="shared" ref="E323:E386" si="62">D323*10.764</f>
        <v>2461.51152</v>
      </c>
      <c r="F323" s="87" t="s">
        <v>92</v>
      </c>
      <c r="G323" s="87" t="s">
        <v>92</v>
      </c>
      <c r="H323" s="87" t="s">
        <v>92</v>
      </c>
      <c r="I323" s="1"/>
      <c r="J323" s="1"/>
      <c r="K323" s="1"/>
      <c r="L323" s="1"/>
      <c r="M323" s="1"/>
      <c r="N323" s="1"/>
      <c r="O323" s="1"/>
      <c r="P323" s="1"/>
      <c r="Q323" s="1"/>
      <c r="R323" s="1"/>
      <c r="S323" s="1"/>
      <c r="T323" s="21" t="e">
        <f t="shared" ca="1" si="60"/>
        <v>#REF!</v>
      </c>
      <c r="U323" s="21" t="e">
        <f t="shared" ca="1" si="61"/>
        <v>#REF!</v>
      </c>
      <c r="V323" s="21" t="e">
        <f t="shared" ca="1" si="61"/>
        <v>#REF!</v>
      </c>
      <c r="W323" s="1"/>
      <c r="X323" s="1"/>
      <c r="Y323" s="1"/>
      <c r="Z323" s="1"/>
      <c r="AA323" s="1"/>
      <c r="AB323" s="1"/>
      <c r="AC323" s="1"/>
      <c r="AD323" s="1"/>
      <c r="AE323" s="1"/>
      <c r="AF323" s="1"/>
      <c r="AG323" s="1"/>
      <c r="AH323" s="1"/>
      <c r="AI323" s="1"/>
      <c r="AJ323" s="1"/>
      <c r="AK323" s="1"/>
      <c r="AL323" s="1"/>
      <c r="AM323" s="1"/>
      <c r="AN323" s="1"/>
      <c r="AO323" s="1"/>
      <c r="AP323" s="1"/>
      <c r="AQ323" s="1"/>
      <c r="AR323" s="1"/>
      <c r="AS323" s="1"/>
      <c r="AT323" s="1"/>
      <c r="AU323" s="1"/>
      <c r="AV323" s="1"/>
      <c r="AW323" s="1"/>
      <c r="AX323" s="1"/>
      <c r="AY323" s="1"/>
      <c r="AZ323" s="1"/>
      <c r="BA323" s="1"/>
      <c r="BB323" s="1"/>
      <c r="BC323" s="1"/>
      <c r="BD323" s="1"/>
      <c r="BE323" s="1"/>
      <c r="BF323" s="1"/>
      <c r="BG323" s="1"/>
      <c r="BH323" s="1"/>
      <c r="BI323" s="1"/>
      <c r="BJ323" s="1"/>
      <c r="BK323" s="1"/>
      <c r="BL323" s="1"/>
      <c r="BM323" s="1"/>
      <c r="BN323" s="1"/>
      <c r="BO323" s="1"/>
      <c r="BP323" s="1"/>
      <c r="BQ323" s="1"/>
      <c r="BR323" s="1"/>
      <c r="BS323" s="1"/>
      <c r="BT323" s="1"/>
      <c r="BU323" s="1"/>
      <c r="BV323" s="1"/>
      <c r="BW323" s="1"/>
      <c r="BX323" s="1"/>
      <c r="BY323" s="1"/>
      <c r="BZ323" s="1"/>
      <c r="CA323" s="1"/>
      <c r="CB323" s="1"/>
      <c r="CC323" s="1"/>
      <c r="CD323" s="1"/>
      <c r="CE323" s="1"/>
      <c r="CF323" s="1"/>
      <c r="CG323" s="1"/>
      <c r="CH323" s="1"/>
      <c r="CI323" s="1"/>
      <c r="CJ323" s="1"/>
      <c r="CK323" s="1"/>
      <c r="CL323" s="1"/>
      <c r="CM323" s="1"/>
      <c r="CN323" s="1"/>
      <c r="CO323" s="1"/>
      <c r="CP323" s="1"/>
      <c r="CQ323" s="1"/>
      <c r="CR323" s="1"/>
      <c r="CS323" s="1"/>
      <c r="CT323" s="1"/>
      <c r="CU323" s="1"/>
      <c r="CV323" s="1"/>
      <c r="CW323" s="1"/>
      <c r="CX323" s="1"/>
      <c r="CY323" s="1"/>
      <c r="CZ323" s="1"/>
      <c r="DA323" s="1"/>
      <c r="DB323" s="1"/>
      <c r="DC323" s="1"/>
      <c r="DD323" s="1"/>
      <c r="DE323" s="1"/>
      <c r="DF323" s="1"/>
      <c r="DG323" s="1"/>
      <c r="DH323" s="1"/>
      <c r="DI323" s="1"/>
      <c r="DJ323" s="1"/>
      <c r="DK323" s="1"/>
      <c r="DL323" s="1"/>
      <c r="DM323" s="1"/>
      <c r="DN323" s="1"/>
      <c r="DO323" s="1"/>
      <c r="DP323" s="1"/>
      <c r="DQ323" s="1"/>
      <c r="DR323" s="1"/>
      <c r="DS323" s="1"/>
      <c r="DT323" s="1"/>
      <c r="DU323" s="1"/>
      <c r="DV323" s="1"/>
      <c r="DW323" s="1"/>
      <c r="DX323" s="1"/>
      <c r="DY323" s="1"/>
      <c r="DZ323" s="1"/>
      <c r="EA323" s="1"/>
      <c r="EB323" s="1"/>
      <c r="EC323" s="1"/>
      <c r="ED323" s="1"/>
      <c r="EE323" s="1"/>
      <c r="EF323" s="1"/>
      <c r="EG323" s="1"/>
      <c r="EH323" s="1"/>
      <c r="EI323" s="1"/>
      <c r="EJ323" s="1"/>
      <c r="EK323" s="1"/>
      <c r="EL323" s="1"/>
      <c r="EM323" s="1"/>
      <c r="EN323" s="1"/>
      <c r="EO323" s="1"/>
      <c r="EP323" s="1"/>
      <c r="EQ323" s="1"/>
      <c r="ER323" s="1"/>
      <c r="ES323" s="1"/>
      <c r="ET323" s="1"/>
      <c r="WZB323" s="1"/>
      <c r="WZC323" s="1"/>
      <c r="WZD323" s="1"/>
      <c r="WZE323" s="1"/>
      <c r="WZF323" s="1"/>
      <c r="WZG323" s="1"/>
      <c r="WZH323" s="1"/>
      <c r="WZI323" s="1"/>
      <c r="WZJ323" s="1"/>
      <c r="WZK323" s="1"/>
      <c r="WZL323" s="1"/>
      <c r="WZM323" s="1"/>
      <c r="WZN323" s="1"/>
      <c r="WZO323" s="1"/>
      <c r="WZP323" s="1"/>
      <c r="WZQ323" s="1"/>
      <c r="WZR323" s="1"/>
      <c r="WZS323" s="1"/>
      <c r="WZT323" s="1"/>
      <c r="WZU323" s="1"/>
      <c r="WZV323" s="1"/>
      <c r="WZW323" s="1"/>
      <c r="WZX323" s="1"/>
      <c r="WZY323" s="1"/>
      <c r="WZZ323" s="1"/>
      <c r="XAA323" s="1"/>
      <c r="XAB323" s="1"/>
      <c r="XAC323" s="1"/>
      <c r="XAD323" s="1"/>
      <c r="XAE323" s="1"/>
      <c r="XAF323" s="1"/>
      <c r="XAG323" s="1"/>
      <c r="XAH323" s="1"/>
      <c r="XAI323" s="1"/>
      <c r="XAJ323" s="1"/>
      <c r="XAK323" s="1"/>
      <c r="XAL323" s="1"/>
      <c r="XAM323" s="1"/>
      <c r="XAN323" s="1"/>
      <c r="XAO323" s="1"/>
      <c r="XAP323" s="1"/>
      <c r="XAQ323" s="1"/>
      <c r="XAR323" s="1"/>
      <c r="XAS323" s="1"/>
      <c r="XAT323" s="1"/>
      <c r="XAU323" s="1"/>
      <c r="XAV323" s="1"/>
      <c r="XAW323" s="1"/>
      <c r="XAX323" s="1"/>
      <c r="XAY323" s="1"/>
      <c r="XAZ323" s="1"/>
      <c r="XBA323" s="1"/>
      <c r="XBB323" s="1"/>
      <c r="XBC323" s="1"/>
      <c r="XBD323" s="1"/>
      <c r="XBE323" s="1"/>
      <c r="XBF323" s="1"/>
      <c r="XBG323" s="1"/>
      <c r="XBH323" s="1"/>
      <c r="XBI323" s="1"/>
      <c r="XBJ323" s="1"/>
      <c r="XBK323" s="1"/>
      <c r="XBL323" s="1"/>
      <c r="XBM323" s="1"/>
      <c r="XBN323" s="1"/>
      <c r="XBO323" s="1"/>
      <c r="XBP323" s="1"/>
      <c r="XBQ323" s="1"/>
      <c r="XBR323" s="1"/>
      <c r="XBS323" s="1"/>
      <c r="XBT323" s="1"/>
      <c r="XBU323" s="1"/>
      <c r="XBV323" s="1"/>
      <c r="XBW323" s="1"/>
      <c r="XBX323" s="1"/>
      <c r="XBY323" s="1"/>
      <c r="XBZ323" s="1"/>
      <c r="XCA323" s="1"/>
      <c r="XCB323" s="1"/>
      <c r="XCC323" s="1"/>
      <c r="XCD323" s="1"/>
      <c r="XCE323" s="1"/>
      <c r="XCF323" s="1"/>
      <c r="XCG323" s="1"/>
      <c r="XCH323" s="1"/>
      <c r="XCI323" s="1"/>
      <c r="XCJ323" s="1"/>
      <c r="XCK323" s="1"/>
      <c r="XCL323" s="1"/>
      <c r="XCM323" s="1"/>
      <c r="XCN323" s="1"/>
      <c r="XCO323" s="1"/>
      <c r="XCP323" s="1"/>
      <c r="XCQ323" s="1"/>
      <c r="XCR323" s="1"/>
      <c r="XCS323" s="1"/>
      <c r="XCT323" s="1"/>
      <c r="XCU323" s="1"/>
      <c r="XCV323" s="1"/>
      <c r="XCW323" s="1"/>
      <c r="XCX323" s="1"/>
      <c r="XCY323" s="1"/>
      <c r="XCZ323" s="1"/>
      <c r="XDA323" s="1"/>
      <c r="XDB323" s="1"/>
      <c r="XDC323" s="1"/>
      <c r="XDD323" s="1"/>
      <c r="XDE323" s="1"/>
      <c r="XDF323" s="1"/>
      <c r="XDG323" s="1"/>
      <c r="XDH323" s="1"/>
      <c r="XDI323" s="1"/>
      <c r="XDJ323" s="1"/>
      <c r="XDK323" s="1"/>
      <c r="XDL323" s="1"/>
      <c r="XDM323" s="1"/>
      <c r="XDN323" s="1"/>
      <c r="XDO323" s="1"/>
      <c r="XDP323" s="1"/>
      <c r="XDQ323" s="1"/>
      <c r="XDR323" s="1"/>
      <c r="XDS323" s="1"/>
      <c r="XDT323" s="1"/>
      <c r="XDU323" s="1"/>
      <c r="XDV323" s="1"/>
      <c r="XDW323" s="1"/>
      <c r="XDX323" s="1"/>
      <c r="XDY323" s="1"/>
      <c r="XDZ323" s="1"/>
      <c r="XEA323" s="1"/>
      <c r="XEB323" s="1"/>
      <c r="XEC323" s="1"/>
      <c r="XED323" s="1"/>
      <c r="XEE323" s="1"/>
      <c r="XEF323" s="1"/>
      <c r="XEG323" s="1"/>
      <c r="XEH323" s="1"/>
      <c r="XEI323" s="1"/>
      <c r="XEJ323" s="1"/>
      <c r="XEK323" s="1"/>
      <c r="XEL323" s="1"/>
      <c r="XEM323" s="1"/>
      <c r="XEN323" s="1"/>
      <c r="XEO323" s="1"/>
      <c r="XEP323" s="1"/>
      <c r="XEQ323" s="1"/>
      <c r="XER323" s="1"/>
      <c r="XES323" s="1"/>
      <c r="XET323" s="1"/>
      <c r="XEU323" s="1"/>
      <c r="XEV323" s="1"/>
      <c r="XEW323" s="1"/>
      <c r="XEX323" s="1"/>
      <c r="XEY323" s="1"/>
      <c r="XEZ323" s="1"/>
      <c r="XFA323" s="1"/>
      <c r="XFB323" s="1"/>
      <c r="XFC323" s="1"/>
    </row>
    <row r="324" spans="1:150 16226:16383" s="2" customFormat="1" ht="20.25" customHeight="1" x14ac:dyDescent="0.25">
      <c r="A324" s="143">
        <f t="shared" ref="A324:A387" si="63">A323+1</f>
        <v>195</v>
      </c>
      <c r="B324" s="144"/>
      <c r="C324" s="62" t="s">
        <v>329</v>
      </c>
      <c r="D324" s="100">
        <v>221.94</v>
      </c>
      <c r="E324" s="93">
        <f t="shared" si="62"/>
        <v>2388.96216</v>
      </c>
      <c r="F324" s="87" t="s">
        <v>92</v>
      </c>
      <c r="G324" s="87" t="s">
        <v>92</v>
      </c>
      <c r="H324" s="87" t="s">
        <v>92</v>
      </c>
      <c r="I324" s="1"/>
      <c r="J324" s="1"/>
      <c r="K324" s="1"/>
      <c r="L324" s="1"/>
      <c r="M324" s="1"/>
      <c r="N324" s="1"/>
      <c r="O324" s="1"/>
      <c r="P324" s="1"/>
      <c r="Q324" s="1"/>
      <c r="R324" s="1"/>
      <c r="S324" s="1"/>
      <c r="T324" s="21" t="e">
        <f t="shared" ca="1" si="60"/>
        <v>#REF!</v>
      </c>
      <c r="U324" s="21" t="e">
        <f t="shared" ca="1" si="61"/>
        <v>#REF!</v>
      </c>
      <c r="V324" s="21" t="e">
        <f t="shared" ca="1" si="61"/>
        <v>#REF!</v>
      </c>
      <c r="W324" s="1"/>
      <c r="X324" s="1"/>
      <c r="Y324" s="1"/>
      <c r="Z324" s="1"/>
      <c r="AA324" s="1"/>
      <c r="AB324" s="1"/>
      <c r="AC324" s="1"/>
      <c r="AD324" s="1"/>
      <c r="AE324" s="1"/>
      <c r="AF324" s="1"/>
      <c r="AG324" s="1"/>
      <c r="AH324" s="1"/>
      <c r="AI324" s="1"/>
      <c r="AJ324" s="1"/>
      <c r="AK324" s="1"/>
      <c r="AL324" s="1"/>
      <c r="AM324" s="1"/>
      <c r="AN324" s="1"/>
      <c r="AO324" s="1"/>
      <c r="AP324" s="1"/>
      <c r="AQ324" s="1"/>
      <c r="AR324" s="1"/>
      <c r="AS324" s="1"/>
      <c r="AT324" s="1"/>
      <c r="AU324" s="1"/>
      <c r="AV324" s="1"/>
      <c r="AW324" s="1"/>
      <c r="AX324" s="1"/>
      <c r="AY324" s="1"/>
      <c r="AZ324" s="1"/>
      <c r="BA324" s="1"/>
      <c r="BB324" s="1"/>
      <c r="BC324" s="1"/>
      <c r="BD324" s="1"/>
      <c r="BE324" s="1"/>
      <c r="BF324" s="1"/>
      <c r="BG324" s="1"/>
      <c r="BH324" s="1"/>
      <c r="BI324" s="1"/>
      <c r="BJ324" s="1"/>
      <c r="BK324" s="1"/>
      <c r="BL324" s="1"/>
      <c r="BM324" s="1"/>
      <c r="BN324" s="1"/>
      <c r="BO324" s="1"/>
      <c r="BP324" s="1"/>
      <c r="BQ324" s="1"/>
      <c r="BR324" s="1"/>
      <c r="BS324" s="1"/>
      <c r="BT324" s="1"/>
      <c r="BU324" s="1"/>
      <c r="BV324" s="1"/>
      <c r="BW324" s="1"/>
      <c r="BX324" s="1"/>
      <c r="BY324" s="1"/>
      <c r="BZ324" s="1"/>
      <c r="CA324" s="1"/>
      <c r="CB324" s="1"/>
      <c r="CC324" s="1"/>
      <c r="CD324" s="1"/>
      <c r="CE324" s="1"/>
      <c r="CF324" s="1"/>
      <c r="CG324" s="1"/>
      <c r="CH324" s="1"/>
      <c r="CI324" s="1"/>
      <c r="CJ324" s="1"/>
      <c r="CK324" s="1"/>
      <c r="CL324" s="1"/>
      <c r="CM324" s="1"/>
      <c r="CN324" s="1"/>
      <c r="CO324" s="1"/>
      <c r="CP324" s="1"/>
      <c r="CQ324" s="1"/>
      <c r="CR324" s="1"/>
      <c r="CS324" s="1"/>
      <c r="CT324" s="1"/>
      <c r="CU324" s="1"/>
      <c r="CV324" s="1"/>
      <c r="CW324" s="1"/>
      <c r="CX324" s="1"/>
      <c r="CY324" s="1"/>
      <c r="CZ324" s="1"/>
      <c r="DA324" s="1"/>
      <c r="DB324" s="1"/>
      <c r="DC324" s="1"/>
      <c r="DD324" s="1"/>
      <c r="DE324" s="1"/>
      <c r="DF324" s="1"/>
      <c r="DG324" s="1"/>
      <c r="DH324" s="1"/>
      <c r="DI324" s="1"/>
      <c r="DJ324" s="1"/>
      <c r="DK324" s="1"/>
      <c r="DL324" s="1"/>
      <c r="DM324" s="1"/>
      <c r="DN324" s="1"/>
      <c r="DO324" s="1"/>
      <c r="DP324" s="1"/>
      <c r="DQ324" s="1"/>
      <c r="DR324" s="1"/>
      <c r="DS324" s="1"/>
      <c r="DT324" s="1"/>
      <c r="DU324" s="1"/>
      <c r="DV324" s="1"/>
      <c r="DW324" s="1"/>
      <c r="DX324" s="1"/>
      <c r="DY324" s="1"/>
      <c r="DZ324" s="1"/>
      <c r="EA324" s="1"/>
      <c r="EB324" s="1"/>
      <c r="EC324" s="1"/>
      <c r="ED324" s="1"/>
      <c r="EE324" s="1"/>
      <c r="EF324" s="1"/>
      <c r="EG324" s="1"/>
      <c r="EH324" s="1"/>
      <c r="EI324" s="1"/>
      <c r="EJ324" s="1"/>
      <c r="EK324" s="1"/>
      <c r="EL324" s="1"/>
      <c r="EM324" s="1"/>
      <c r="EN324" s="1"/>
      <c r="EO324" s="1"/>
      <c r="EP324" s="1"/>
      <c r="EQ324" s="1"/>
      <c r="ER324" s="1"/>
      <c r="ES324" s="1"/>
      <c r="ET324" s="1"/>
      <c r="WZB324" s="1"/>
      <c r="WZC324" s="1"/>
      <c r="WZD324" s="1"/>
      <c r="WZE324" s="1"/>
      <c r="WZF324" s="1"/>
      <c r="WZG324" s="1"/>
      <c r="WZH324" s="1"/>
      <c r="WZI324" s="1"/>
      <c r="WZJ324" s="1"/>
      <c r="WZK324" s="1"/>
      <c r="WZL324" s="1"/>
      <c r="WZM324" s="1"/>
      <c r="WZN324" s="1"/>
      <c r="WZO324" s="1"/>
      <c r="WZP324" s="1"/>
      <c r="WZQ324" s="1"/>
      <c r="WZR324" s="1"/>
      <c r="WZS324" s="1"/>
      <c r="WZT324" s="1"/>
      <c r="WZU324" s="1"/>
      <c r="WZV324" s="1"/>
      <c r="WZW324" s="1"/>
      <c r="WZX324" s="1"/>
      <c r="WZY324" s="1"/>
      <c r="WZZ324" s="1"/>
      <c r="XAA324" s="1"/>
      <c r="XAB324" s="1"/>
      <c r="XAC324" s="1"/>
      <c r="XAD324" s="1"/>
      <c r="XAE324" s="1"/>
      <c r="XAF324" s="1"/>
      <c r="XAG324" s="1"/>
      <c r="XAH324" s="1"/>
      <c r="XAI324" s="1"/>
      <c r="XAJ324" s="1"/>
      <c r="XAK324" s="1"/>
      <c r="XAL324" s="1"/>
      <c r="XAM324" s="1"/>
      <c r="XAN324" s="1"/>
      <c r="XAO324" s="1"/>
      <c r="XAP324" s="1"/>
      <c r="XAQ324" s="1"/>
      <c r="XAR324" s="1"/>
      <c r="XAS324" s="1"/>
      <c r="XAT324" s="1"/>
      <c r="XAU324" s="1"/>
      <c r="XAV324" s="1"/>
      <c r="XAW324" s="1"/>
      <c r="XAX324" s="1"/>
      <c r="XAY324" s="1"/>
      <c r="XAZ324" s="1"/>
      <c r="XBA324" s="1"/>
      <c r="XBB324" s="1"/>
      <c r="XBC324" s="1"/>
      <c r="XBD324" s="1"/>
      <c r="XBE324" s="1"/>
      <c r="XBF324" s="1"/>
      <c r="XBG324" s="1"/>
      <c r="XBH324" s="1"/>
      <c r="XBI324" s="1"/>
      <c r="XBJ324" s="1"/>
      <c r="XBK324" s="1"/>
      <c r="XBL324" s="1"/>
      <c r="XBM324" s="1"/>
      <c r="XBN324" s="1"/>
      <c r="XBO324" s="1"/>
      <c r="XBP324" s="1"/>
      <c r="XBQ324" s="1"/>
      <c r="XBR324" s="1"/>
      <c r="XBS324" s="1"/>
      <c r="XBT324" s="1"/>
      <c r="XBU324" s="1"/>
      <c r="XBV324" s="1"/>
      <c r="XBW324" s="1"/>
      <c r="XBX324" s="1"/>
      <c r="XBY324" s="1"/>
      <c r="XBZ324" s="1"/>
      <c r="XCA324" s="1"/>
      <c r="XCB324" s="1"/>
      <c r="XCC324" s="1"/>
      <c r="XCD324" s="1"/>
      <c r="XCE324" s="1"/>
      <c r="XCF324" s="1"/>
      <c r="XCG324" s="1"/>
      <c r="XCH324" s="1"/>
      <c r="XCI324" s="1"/>
      <c r="XCJ324" s="1"/>
      <c r="XCK324" s="1"/>
      <c r="XCL324" s="1"/>
      <c r="XCM324" s="1"/>
      <c r="XCN324" s="1"/>
      <c r="XCO324" s="1"/>
      <c r="XCP324" s="1"/>
      <c r="XCQ324" s="1"/>
      <c r="XCR324" s="1"/>
      <c r="XCS324" s="1"/>
      <c r="XCT324" s="1"/>
      <c r="XCU324" s="1"/>
      <c r="XCV324" s="1"/>
      <c r="XCW324" s="1"/>
      <c r="XCX324" s="1"/>
      <c r="XCY324" s="1"/>
      <c r="XCZ324" s="1"/>
      <c r="XDA324" s="1"/>
      <c r="XDB324" s="1"/>
      <c r="XDC324" s="1"/>
      <c r="XDD324" s="1"/>
      <c r="XDE324" s="1"/>
      <c r="XDF324" s="1"/>
      <c r="XDG324" s="1"/>
      <c r="XDH324" s="1"/>
      <c r="XDI324" s="1"/>
      <c r="XDJ324" s="1"/>
      <c r="XDK324" s="1"/>
      <c r="XDL324" s="1"/>
      <c r="XDM324" s="1"/>
      <c r="XDN324" s="1"/>
      <c r="XDO324" s="1"/>
      <c r="XDP324" s="1"/>
      <c r="XDQ324" s="1"/>
      <c r="XDR324" s="1"/>
      <c r="XDS324" s="1"/>
      <c r="XDT324" s="1"/>
      <c r="XDU324" s="1"/>
      <c r="XDV324" s="1"/>
      <c r="XDW324" s="1"/>
      <c r="XDX324" s="1"/>
      <c r="XDY324" s="1"/>
      <c r="XDZ324" s="1"/>
      <c r="XEA324" s="1"/>
      <c r="XEB324" s="1"/>
      <c r="XEC324" s="1"/>
      <c r="XED324" s="1"/>
      <c r="XEE324" s="1"/>
      <c r="XEF324" s="1"/>
      <c r="XEG324" s="1"/>
      <c r="XEH324" s="1"/>
      <c r="XEI324" s="1"/>
      <c r="XEJ324" s="1"/>
      <c r="XEK324" s="1"/>
      <c r="XEL324" s="1"/>
      <c r="XEM324" s="1"/>
      <c r="XEN324" s="1"/>
      <c r="XEO324" s="1"/>
      <c r="XEP324" s="1"/>
      <c r="XEQ324" s="1"/>
      <c r="XER324" s="1"/>
      <c r="XES324" s="1"/>
      <c r="XET324" s="1"/>
      <c r="XEU324" s="1"/>
      <c r="XEV324" s="1"/>
      <c r="XEW324" s="1"/>
      <c r="XEX324" s="1"/>
      <c r="XEY324" s="1"/>
      <c r="XEZ324" s="1"/>
      <c r="XFA324" s="1"/>
      <c r="XFB324" s="1"/>
      <c r="XFC324" s="1"/>
    </row>
    <row r="325" spans="1:150 16226:16383" s="2" customFormat="1" ht="20.25" customHeight="1" x14ac:dyDescent="0.25">
      <c r="A325" s="143">
        <f t="shared" si="63"/>
        <v>196</v>
      </c>
      <c r="B325" s="144"/>
      <c r="C325" s="62" t="s">
        <v>329</v>
      </c>
      <c r="D325" s="100">
        <v>235.94</v>
      </c>
      <c r="E325" s="93">
        <f t="shared" si="62"/>
        <v>2539.65816</v>
      </c>
      <c r="F325" s="87" t="s">
        <v>92</v>
      </c>
      <c r="G325" s="87" t="s">
        <v>92</v>
      </c>
      <c r="H325" s="87" t="s">
        <v>92</v>
      </c>
      <c r="I325" s="1"/>
      <c r="J325" s="1"/>
      <c r="K325" s="1"/>
      <c r="L325" s="1"/>
      <c r="M325" s="1"/>
      <c r="N325" s="1"/>
      <c r="O325" s="1"/>
      <c r="P325" s="1"/>
      <c r="Q325" s="1"/>
      <c r="R325" s="1"/>
      <c r="S325" s="1"/>
      <c r="T325" s="21" t="e">
        <f t="shared" ca="1" si="60"/>
        <v>#REF!</v>
      </c>
      <c r="U325" s="21" t="e">
        <f t="shared" ca="1" si="61"/>
        <v>#REF!</v>
      </c>
      <c r="V325" s="21" t="e">
        <f t="shared" ca="1" si="61"/>
        <v>#REF!</v>
      </c>
      <c r="W325" s="1"/>
      <c r="X325" s="1"/>
      <c r="Y325" s="1"/>
      <c r="Z325" s="1"/>
      <c r="AA325" s="1"/>
      <c r="AB325" s="1"/>
      <c r="AC325" s="1"/>
      <c r="AD325" s="1"/>
      <c r="AE325" s="1"/>
      <c r="AF325" s="1"/>
      <c r="AG325" s="1"/>
      <c r="AH325" s="1"/>
      <c r="AI325" s="1"/>
      <c r="AJ325" s="1"/>
      <c r="AK325" s="1"/>
      <c r="AL325" s="1"/>
      <c r="AM325" s="1"/>
      <c r="AN325" s="1"/>
      <c r="AO325" s="1"/>
      <c r="AP325" s="1"/>
      <c r="AQ325" s="1"/>
      <c r="AR325" s="1"/>
      <c r="AS325" s="1"/>
      <c r="AT325" s="1"/>
      <c r="AU325" s="1"/>
      <c r="AV325" s="1"/>
      <c r="AW325" s="1"/>
      <c r="AX325" s="1"/>
      <c r="AY325" s="1"/>
      <c r="AZ325" s="1"/>
      <c r="BA325" s="1"/>
      <c r="BB325" s="1"/>
      <c r="BC325" s="1"/>
      <c r="BD325" s="1"/>
      <c r="BE325" s="1"/>
      <c r="BF325" s="1"/>
      <c r="BG325" s="1"/>
      <c r="BH325" s="1"/>
      <c r="BI325" s="1"/>
      <c r="BJ325" s="1"/>
      <c r="BK325" s="1"/>
      <c r="BL325" s="1"/>
      <c r="BM325" s="1"/>
      <c r="BN325" s="1"/>
      <c r="BO325" s="1"/>
      <c r="BP325" s="1"/>
      <c r="BQ325" s="1"/>
      <c r="BR325" s="1"/>
      <c r="BS325" s="1"/>
      <c r="BT325" s="1"/>
      <c r="BU325" s="1"/>
      <c r="BV325" s="1"/>
      <c r="BW325" s="1"/>
      <c r="BX325" s="1"/>
      <c r="BY325" s="1"/>
      <c r="BZ325" s="1"/>
      <c r="CA325" s="1"/>
      <c r="CB325" s="1"/>
      <c r="CC325" s="1"/>
      <c r="CD325" s="1"/>
      <c r="CE325" s="1"/>
      <c r="CF325" s="1"/>
      <c r="CG325" s="1"/>
      <c r="CH325" s="1"/>
      <c r="CI325" s="1"/>
      <c r="CJ325" s="1"/>
      <c r="CK325" s="1"/>
      <c r="CL325" s="1"/>
      <c r="CM325" s="1"/>
      <c r="CN325" s="1"/>
      <c r="CO325" s="1"/>
      <c r="CP325" s="1"/>
      <c r="CQ325" s="1"/>
      <c r="CR325" s="1"/>
      <c r="CS325" s="1"/>
      <c r="CT325" s="1"/>
      <c r="CU325" s="1"/>
      <c r="CV325" s="1"/>
      <c r="CW325" s="1"/>
      <c r="CX325" s="1"/>
      <c r="CY325" s="1"/>
      <c r="CZ325" s="1"/>
      <c r="DA325" s="1"/>
      <c r="DB325" s="1"/>
      <c r="DC325" s="1"/>
      <c r="DD325" s="1"/>
      <c r="DE325" s="1"/>
      <c r="DF325" s="1"/>
      <c r="DG325" s="1"/>
      <c r="DH325" s="1"/>
      <c r="DI325" s="1"/>
      <c r="DJ325" s="1"/>
      <c r="DK325" s="1"/>
      <c r="DL325" s="1"/>
      <c r="DM325" s="1"/>
      <c r="DN325" s="1"/>
      <c r="DO325" s="1"/>
      <c r="DP325" s="1"/>
      <c r="DQ325" s="1"/>
      <c r="DR325" s="1"/>
      <c r="DS325" s="1"/>
      <c r="DT325" s="1"/>
      <c r="DU325" s="1"/>
      <c r="DV325" s="1"/>
      <c r="DW325" s="1"/>
      <c r="DX325" s="1"/>
      <c r="DY325" s="1"/>
      <c r="DZ325" s="1"/>
      <c r="EA325" s="1"/>
      <c r="EB325" s="1"/>
      <c r="EC325" s="1"/>
      <c r="ED325" s="1"/>
      <c r="EE325" s="1"/>
      <c r="EF325" s="1"/>
      <c r="EG325" s="1"/>
      <c r="EH325" s="1"/>
      <c r="EI325" s="1"/>
      <c r="EJ325" s="1"/>
      <c r="EK325" s="1"/>
      <c r="EL325" s="1"/>
      <c r="EM325" s="1"/>
      <c r="EN325" s="1"/>
      <c r="EO325" s="1"/>
      <c r="EP325" s="1"/>
      <c r="EQ325" s="1"/>
      <c r="ER325" s="1"/>
      <c r="ES325" s="1"/>
      <c r="ET325" s="1"/>
      <c r="WZB325" s="1"/>
      <c r="WZC325" s="1"/>
      <c r="WZD325" s="1"/>
      <c r="WZE325" s="1"/>
      <c r="WZF325" s="1"/>
      <c r="WZG325" s="1"/>
      <c r="WZH325" s="1"/>
      <c r="WZI325" s="1"/>
      <c r="WZJ325" s="1"/>
      <c r="WZK325" s="1"/>
      <c r="WZL325" s="1"/>
      <c r="WZM325" s="1"/>
      <c r="WZN325" s="1"/>
      <c r="WZO325" s="1"/>
      <c r="WZP325" s="1"/>
      <c r="WZQ325" s="1"/>
      <c r="WZR325" s="1"/>
      <c r="WZS325" s="1"/>
      <c r="WZT325" s="1"/>
      <c r="WZU325" s="1"/>
      <c r="WZV325" s="1"/>
      <c r="WZW325" s="1"/>
      <c r="WZX325" s="1"/>
      <c r="WZY325" s="1"/>
      <c r="WZZ325" s="1"/>
      <c r="XAA325" s="1"/>
      <c r="XAB325" s="1"/>
      <c r="XAC325" s="1"/>
      <c r="XAD325" s="1"/>
      <c r="XAE325" s="1"/>
      <c r="XAF325" s="1"/>
      <c r="XAG325" s="1"/>
      <c r="XAH325" s="1"/>
      <c r="XAI325" s="1"/>
      <c r="XAJ325" s="1"/>
      <c r="XAK325" s="1"/>
      <c r="XAL325" s="1"/>
      <c r="XAM325" s="1"/>
      <c r="XAN325" s="1"/>
      <c r="XAO325" s="1"/>
      <c r="XAP325" s="1"/>
      <c r="XAQ325" s="1"/>
      <c r="XAR325" s="1"/>
      <c r="XAS325" s="1"/>
      <c r="XAT325" s="1"/>
      <c r="XAU325" s="1"/>
      <c r="XAV325" s="1"/>
      <c r="XAW325" s="1"/>
      <c r="XAX325" s="1"/>
      <c r="XAY325" s="1"/>
      <c r="XAZ325" s="1"/>
      <c r="XBA325" s="1"/>
      <c r="XBB325" s="1"/>
      <c r="XBC325" s="1"/>
      <c r="XBD325" s="1"/>
      <c r="XBE325" s="1"/>
      <c r="XBF325" s="1"/>
      <c r="XBG325" s="1"/>
      <c r="XBH325" s="1"/>
      <c r="XBI325" s="1"/>
      <c r="XBJ325" s="1"/>
      <c r="XBK325" s="1"/>
      <c r="XBL325" s="1"/>
      <c r="XBM325" s="1"/>
      <c r="XBN325" s="1"/>
      <c r="XBO325" s="1"/>
      <c r="XBP325" s="1"/>
      <c r="XBQ325" s="1"/>
      <c r="XBR325" s="1"/>
      <c r="XBS325" s="1"/>
      <c r="XBT325" s="1"/>
      <c r="XBU325" s="1"/>
      <c r="XBV325" s="1"/>
      <c r="XBW325" s="1"/>
      <c r="XBX325" s="1"/>
      <c r="XBY325" s="1"/>
      <c r="XBZ325" s="1"/>
      <c r="XCA325" s="1"/>
      <c r="XCB325" s="1"/>
      <c r="XCC325" s="1"/>
      <c r="XCD325" s="1"/>
      <c r="XCE325" s="1"/>
      <c r="XCF325" s="1"/>
      <c r="XCG325" s="1"/>
      <c r="XCH325" s="1"/>
      <c r="XCI325" s="1"/>
      <c r="XCJ325" s="1"/>
      <c r="XCK325" s="1"/>
      <c r="XCL325" s="1"/>
      <c r="XCM325" s="1"/>
      <c r="XCN325" s="1"/>
      <c r="XCO325" s="1"/>
      <c r="XCP325" s="1"/>
      <c r="XCQ325" s="1"/>
      <c r="XCR325" s="1"/>
      <c r="XCS325" s="1"/>
      <c r="XCT325" s="1"/>
      <c r="XCU325" s="1"/>
      <c r="XCV325" s="1"/>
      <c r="XCW325" s="1"/>
      <c r="XCX325" s="1"/>
      <c r="XCY325" s="1"/>
      <c r="XCZ325" s="1"/>
      <c r="XDA325" s="1"/>
      <c r="XDB325" s="1"/>
      <c r="XDC325" s="1"/>
      <c r="XDD325" s="1"/>
      <c r="XDE325" s="1"/>
      <c r="XDF325" s="1"/>
      <c r="XDG325" s="1"/>
      <c r="XDH325" s="1"/>
      <c r="XDI325" s="1"/>
      <c r="XDJ325" s="1"/>
      <c r="XDK325" s="1"/>
      <c r="XDL325" s="1"/>
      <c r="XDM325" s="1"/>
      <c r="XDN325" s="1"/>
      <c r="XDO325" s="1"/>
      <c r="XDP325" s="1"/>
      <c r="XDQ325" s="1"/>
      <c r="XDR325" s="1"/>
      <c r="XDS325" s="1"/>
      <c r="XDT325" s="1"/>
      <c r="XDU325" s="1"/>
      <c r="XDV325" s="1"/>
      <c r="XDW325" s="1"/>
      <c r="XDX325" s="1"/>
      <c r="XDY325" s="1"/>
      <c r="XDZ325" s="1"/>
      <c r="XEA325" s="1"/>
      <c r="XEB325" s="1"/>
      <c r="XEC325" s="1"/>
      <c r="XED325" s="1"/>
      <c r="XEE325" s="1"/>
      <c r="XEF325" s="1"/>
      <c r="XEG325" s="1"/>
      <c r="XEH325" s="1"/>
      <c r="XEI325" s="1"/>
      <c r="XEJ325" s="1"/>
      <c r="XEK325" s="1"/>
      <c r="XEL325" s="1"/>
      <c r="XEM325" s="1"/>
      <c r="XEN325" s="1"/>
      <c r="XEO325" s="1"/>
      <c r="XEP325" s="1"/>
      <c r="XEQ325" s="1"/>
      <c r="XER325" s="1"/>
      <c r="XES325" s="1"/>
      <c r="XET325" s="1"/>
      <c r="XEU325" s="1"/>
      <c r="XEV325" s="1"/>
      <c r="XEW325" s="1"/>
      <c r="XEX325" s="1"/>
      <c r="XEY325" s="1"/>
      <c r="XEZ325" s="1"/>
      <c r="XFA325" s="1"/>
      <c r="XFB325" s="1"/>
      <c r="XFC325" s="1"/>
    </row>
    <row r="326" spans="1:150 16226:16383" s="2" customFormat="1" ht="20.25" customHeight="1" x14ac:dyDescent="0.25">
      <c r="A326" s="143">
        <f t="shared" si="63"/>
        <v>197</v>
      </c>
      <c r="B326" s="144"/>
      <c r="C326" s="62" t="s">
        <v>329</v>
      </c>
      <c r="D326" s="100">
        <v>268.04000000000002</v>
      </c>
      <c r="E326" s="93">
        <f t="shared" si="62"/>
        <v>2885.1825600000002</v>
      </c>
      <c r="F326" s="87" t="s">
        <v>92</v>
      </c>
      <c r="G326" s="87" t="s">
        <v>92</v>
      </c>
      <c r="H326" s="87" t="s">
        <v>92</v>
      </c>
      <c r="I326" s="1"/>
      <c r="J326" s="1"/>
      <c r="K326" s="1"/>
      <c r="L326" s="1"/>
      <c r="M326" s="1"/>
      <c r="N326" s="1"/>
      <c r="O326" s="1"/>
      <c r="P326" s="1"/>
      <c r="Q326" s="1"/>
      <c r="R326" s="1"/>
      <c r="S326" s="1"/>
      <c r="T326" s="21" t="e">
        <f t="shared" ca="1" si="60"/>
        <v>#REF!</v>
      </c>
      <c r="U326" s="21" t="e">
        <f t="shared" ca="1" si="61"/>
        <v>#REF!</v>
      </c>
      <c r="V326" s="21" t="e">
        <f t="shared" ca="1" si="61"/>
        <v>#REF!</v>
      </c>
      <c r="W326" s="1"/>
      <c r="X326" s="1"/>
      <c r="Y326" s="1"/>
      <c r="Z326" s="1"/>
      <c r="AA326" s="1"/>
      <c r="AB326" s="1"/>
      <c r="AC326" s="1"/>
      <c r="AD326" s="1"/>
      <c r="AE326" s="1"/>
      <c r="AF326" s="1"/>
      <c r="AG326" s="1"/>
      <c r="AH326" s="1"/>
      <c r="AI326" s="1"/>
      <c r="AJ326" s="1"/>
      <c r="AK326" s="1"/>
      <c r="AL326" s="1"/>
      <c r="AM326" s="1"/>
      <c r="AN326" s="1"/>
      <c r="AO326" s="1"/>
      <c r="AP326" s="1"/>
      <c r="AQ326" s="1"/>
      <c r="AR326" s="1"/>
      <c r="AS326" s="1"/>
      <c r="AT326" s="1"/>
      <c r="AU326" s="1"/>
      <c r="AV326" s="1"/>
      <c r="AW326" s="1"/>
      <c r="AX326" s="1"/>
      <c r="AY326" s="1"/>
      <c r="AZ326" s="1"/>
      <c r="BA326" s="1"/>
      <c r="BB326" s="1"/>
      <c r="BC326" s="1"/>
      <c r="BD326" s="1"/>
      <c r="BE326" s="1"/>
      <c r="BF326" s="1"/>
      <c r="BG326" s="1"/>
      <c r="BH326" s="1"/>
      <c r="BI326" s="1"/>
      <c r="BJ326" s="1"/>
      <c r="BK326" s="1"/>
      <c r="BL326" s="1"/>
      <c r="BM326" s="1"/>
      <c r="BN326" s="1"/>
      <c r="BO326" s="1"/>
      <c r="BP326" s="1"/>
      <c r="BQ326" s="1"/>
      <c r="BR326" s="1"/>
      <c r="BS326" s="1"/>
      <c r="BT326" s="1"/>
      <c r="BU326" s="1"/>
      <c r="BV326" s="1"/>
      <c r="BW326" s="1"/>
      <c r="BX326" s="1"/>
      <c r="BY326" s="1"/>
      <c r="BZ326" s="1"/>
      <c r="CA326" s="1"/>
      <c r="CB326" s="1"/>
      <c r="CC326" s="1"/>
      <c r="CD326" s="1"/>
      <c r="CE326" s="1"/>
      <c r="CF326" s="1"/>
      <c r="CG326" s="1"/>
      <c r="CH326" s="1"/>
      <c r="CI326" s="1"/>
      <c r="CJ326" s="1"/>
      <c r="CK326" s="1"/>
      <c r="CL326" s="1"/>
      <c r="CM326" s="1"/>
      <c r="CN326" s="1"/>
      <c r="CO326" s="1"/>
      <c r="CP326" s="1"/>
      <c r="CQ326" s="1"/>
      <c r="CR326" s="1"/>
      <c r="CS326" s="1"/>
      <c r="CT326" s="1"/>
      <c r="CU326" s="1"/>
      <c r="CV326" s="1"/>
      <c r="CW326" s="1"/>
      <c r="CX326" s="1"/>
      <c r="CY326" s="1"/>
      <c r="CZ326" s="1"/>
      <c r="DA326" s="1"/>
      <c r="DB326" s="1"/>
      <c r="DC326" s="1"/>
      <c r="DD326" s="1"/>
      <c r="DE326" s="1"/>
      <c r="DF326" s="1"/>
      <c r="DG326" s="1"/>
      <c r="DH326" s="1"/>
      <c r="DI326" s="1"/>
      <c r="DJ326" s="1"/>
      <c r="DK326" s="1"/>
      <c r="DL326" s="1"/>
      <c r="DM326" s="1"/>
      <c r="DN326" s="1"/>
      <c r="DO326" s="1"/>
      <c r="DP326" s="1"/>
      <c r="DQ326" s="1"/>
      <c r="DR326" s="1"/>
      <c r="DS326" s="1"/>
      <c r="DT326" s="1"/>
      <c r="DU326" s="1"/>
      <c r="DV326" s="1"/>
      <c r="DW326" s="1"/>
      <c r="DX326" s="1"/>
      <c r="DY326" s="1"/>
      <c r="DZ326" s="1"/>
      <c r="EA326" s="1"/>
      <c r="EB326" s="1"/>
      <c r="EC326" s="1"/>
      <c r="ED326" s="1"/>
      <c r="EE326" s="1"/>
      <c r="EF326" s="1"/>
      <c r="EG326" s="1"/>
      <c r="EH326" s="1"/>
      <c r="EI326" s="1"/>
      <c r="EJ326" s="1"/>
      <c r="EK326" s="1"/>
      <c r="EL326" s="1"/>
      <c r="EM326" s="1"/>
      <c r="EN326" s="1"/>
      <c r="EO326" s="1"/>
      <c r="EP326" s="1"/>
      <c r="EQ326" s="1"/>
      <c r="ER326" s="1"/>
      <c r="ES326" s="1"/>
      <c r="ET326" s="1"/>
      <c r="WZB326" s="1"/>
      <c r="WZC326" s="1"/>
      <c r="WZD326" s="1"/>
      <c r="WZE326" s="1"/>
      <c r="WZF326" s="1"/>
      <c r="WZG326" s="1"/>
      <c r="WZH326" s="1"/>
      <c r="WZI326" s="1"/>
      <c r="WZJ326" s="1"/>
      <c r="WZK326" s="1"/>
      <c r="WZL326" s="1"/>
      <c r="WZM326" s="1"/>
      <c r="WZN326" s="1"/>
      <c r="WZO326" s="1"/>
      <c r="WZP326" s="1"/>
      <c r="WZQ326" s="1"/>
      <c r="WZR326" s="1"/>
      <c r="WZS326" s="1"/>
      <c r="WZT326" s="1"/>
      <c r="WZU326" s="1"/>
      <c r="WZV326" s="1"/>
      <c r="WZW326" s="1"/>
      <c r="WZX326" s="1"/>
      <c r="WZY326" s="1"/>
      <c r="WZZ326" s="1"/>
      <c r="XAA326" s="1"/>
      <c r="XAB326" s="1"/>
      <c r="XAC326" s="1"/>
      <c r="XAD326" s="1"/>
      <c r="XAE326" s="1"/>
      <c r="XAF326" s="1"/>
      <c r="XAG326" s="1"/>
      <c r="XAH326" s="1"/>
      <c r="XAI326" s="1"/>
      <c r="XAJ326" s="1"/>
      <c r="XAK326" s="1"/>
      <c r="XAL326" s="1"/>
      <c r="XAM326" s="1"/>
      <c r="XAN326" s="1"/>
      <c r="XAO326" s="1"/>
      <c r="XAP326" s="1"/>
      <c r="XAQ326" s="1"/>
      <c r="XAR326" s="1"/>
      <c r="XAS326" s="1"/>
      <c r="XAT326" s="1"/>
      <c r="XAU326" s="1"/>
      <c r="XAV326" s="1"/>
      <c r="XAW326" s="1"/>
      <c r="XAX326" s="1"/>
      <c r="XAY326" s="1"/>
      <c r="XAZ326" s="1"/>
      <c r="XBA326" s="1"/>
      <c r="XBB326" s="1"/>
      <c r="XBC326" s="1"/>
      <c r="XBD326" s="1"/>
      <c r="XBE326" s="1"/>
      <c r="XBF326" s="1"/>
      <c r="XBG326" s="1"/>
      <c r="XBH326" s="1"/>
      <c r="XBI326" s="1"/>
      <c r="XBJ326" s="1"/>
      <c r="XBK326" s="1"/>
      <c r="XBL326" s="1"/>
      <c r="XBM326" s="1"/>
      <c r="XBN326" s="1"/>
      <c r="XBO326" s="1"/>
      <c r="XBP326" s="1"/>
      <c r="XBQ326" s="1"/>
      <c r="XBR326" s="1"/>
      <c r="XBS326" s="1"/>
      <c r="XBT326" s="1"/>
      <c r="XBU326" s="1"/>
      <c r="XBV326" s="1"/>
      <c r="XBW326" s="1"/>
      <c r="XBX326" s="1"/>
      <c r="XBY326" s="1"/>
      <c r="XBZ326" s="1"/>
      <c r="XCA326" s="1"/>
      <c r="XCB326" s="1"/>
      <c r="XCC326" s="1"/>
      <c r="XCD326" s="1"/>
      <c r="XCE326" s="1"/>
      <c r="XCF326" s="1"/>
      <c r="XCG326" s="1"/>
      <c r="XCH326" s="1"/>
      <c r="XCI326" s="1"/>
      <c r="XCJ326" s="1"/>
      <c r="XCK326" s="1"/>
      <c r="XCL326" s="1"/>
      <c r="XCM326" s="1"/>
      <c r="XCN326" s="1"/>
      <c r="XCO326" s="1"/>
      <c r="XCP326" s="1"/>
      <c r="XCQ326" s="1"/>
      <c r="XCR326" s="1"/>
      <c r="XCS326" s="1"/>
      <c r="XCT326" s="1"/>
      <c r="XCU326" s="1"/>
      <c r="XCV326" s="1"/>
      <c r="XCW326" s="1"/>
      <c r="XCX326" s="1"/>
      <c r="XCY326" s="1"/>
      <c r="XCZ326" s="1"/>
      <c r="XDA326" s="1"/>
      <c r="XDB326" s="1"/>
      <c r="XDC326" s="1"/>
      <c r="XDD326" s="1"/>
      <c r="XDE326" s="1"/>
      <c r="XDF326" s="1"/>
      <c r="XDG326" s="1"/>
      <c r="XDH326" s="1"/>
      <c r="XDI326" s="1"/>
      <c r="XDJ326" s="1"/>
      <c r="XDK326" s="1"/>
      <c r="XDL326" s="1"/>
      <c r="XDM326" s="1"/>
      <c r="XDN326" s="1"/>
      <c r="XDO326" s="1"/>
      <c r="XDP326" s="1"/>
      <c r="XDQ326" s="1"/>
      <c r="XDR326" s="1"/>
      <c r="XDS326" s="1"/>
      <c r="XDT326" s="1"/>
      <c r="XDU326" s="1"/>
      <c r="XDV326" s="1"/>
      <c r="XDW326" s="1"/>
      <c r="XDX326" s="1"/>
      <c r="XDY326" s="1"/>
      <c r="XDZ326" s="1"/>
      <c r="XEA326" s="1"/>
      <c r="XEB326" s="1"/>
      <c r="XEC326" s="1"/>
      <c r="XED326" s="1"/>
      <c r="XEE326" s="1"/>
      <c r="XEF326" s="1"/>
      <c r="XEG326" s="1"/>
      <c r="XEH326" s="1"/>
      <c r="XEI326" s="1"/>
      <c r="XEJ326" s="1"/>
      <c r="XEK326" s="1"/>
      <c r="XEL326" s="1"/>
      <c r="XEM326" s="1"/>
      <c r="XEN326" s="1"/>
      <c r="XEO326" s="1"/>
      <c r="XEP326" s="1"/>
      <c r="XEQ326" s="1"/>
      <c r="XER326" s="1"/>
      <c r="XES326" s="1"/>
      <c r="XET326" s="1"/>
      <c r="XEU326" s="1"/>
      <c r="XEV326" s="1"/>
      <c r="XEW326" s="1"/>
      <c r="XEX326" s="1"/>
      <c r="XEY326" s="1"/>
      <c r="XEZ326" s="1"/>
      <c r="XFA326" s="1"/>
      <c r="XFB326" s="1"/>
      <c r="XFC326" s="1"/>
    </row>
    <row r="327" spans="1:150 16226:16383" s="2" customFormat="1" ht="20.25" customHeight="1" x14ac:dyDescent="0.25">
      <c r="A327" s="143">
        <f t="shared" si="63"/>
        <v>198</v>
      </c>
      <c r="B327" s="144"/>
      <c r="C327" s="62" t="s">
        <v>329</v>
      </c>
      <c r="D327" s="100">
        <v>257.19</v>
      </c>
      <c r="E327" s="93">
        <f t="shared" si="62"/>
        <v>2768.3931599999996</v>
      </c>
      <c r="F327" s="87" t="s">
        <v>92</v>
      </c>
      <c r="G327" s="87" t="s">
        <v>92</v>
      </c>
      <c r="H327" s="87" t="s">
        <v>92</v>
      </c>
      <c r="I327" s="1"/>
      <c r="J327" s="1"/>
      <c r="K327" s="1"/>
      <c r="L327" s="1"/>
      <c r="M327" s="1"/>
      <c r="N327" s="1"/>
      <c r="O327" s="1"/>
      <c r="P327" s="1"/>
      <c r="Q327" s="1"/>
      <c r="R327" s="1"/>
      <c r="S327" s="1"/>
      <c r="T327" s="21" t="e">
        <f t="shared" ca="1" si="60"/>
        <v>#REF!</v>
      </c>
      <c r="U327" s="21" t="e">
        <f t="shared" ca="1" si="61"/>
        <v>#REF!</v>
      </c>
      <c r="V327" s="21" t="e">
        <f t="shared" ca="1" si="61"/>
        <v>#REF!</v>
      </c>
      <c r="W327" s="1"/>
      <c r="X327" s="1"/>
      <c r="Y327" s="1"/>
      <c r="Z327" s="1"/>
      <c r="AA327" s="1"/>
      <c r="AB327" s="1"/>
      <c r="AC327" s="1"/>
      <c r="AD327" s="1"/>
      <c r="AE327" s="1"/>
      <c r="AF327" s="1"/>
      <c r="AG327" s="1"/>
      <c r="AH327" s="1"/>
      <c r="AI327" s="1"/>
      <c r="AJ327" s="1"/>
      <c r="AK327" s="1"/>
      <c r="AL327" s="1"/>
      <c r="AM327" s="1"/>
      <c r="AN327" s="1"/>
      <c r="AO327" s="1"/>
      <c r="AP327" s="1"/>
      <c r="AQ327" s="1"/>
      <c r="AR327" s="1"/>
      <c r="AS327" s="1"/>
      <c r="AT327" s="1"/>
      <c r="AU327" s="1"/>
      <c r="AV327" s="1"/>
      <c r="AW327" s="1"/>
      <c r="AX327" s="1"/>
      <c r="AY327" s="1"/>
      <c r="AZ327" s="1"/>
      <c r="BA327" s="1"/>
      <c r="BB327" s="1"/>
      <c r="BC327" s="1"/>
      <c r="BD327" s="1"/>
      <c r="BE327" s="1"/>
      <c r="BF327" s="1"/>
      <c r="BG327" s="1"/>
      <c r="BH327" s="1"/>
      <c r="BI327" s="1"/>
      <c r="BJ327" s="1"/>
      <c r="BK327" s="1"/>
      <c r="BL327" s="1"/>
      <c r="BM327" s="1"/>
      <c r="BN327" s="1"/>
      <c r="BO327" s="1"/>
      <c r="BP327" s="1"/>
      <c r="BQ327" s="1"/>
      <c r="BR327" s="1"/>
      <c r="BS327" s="1"/>
      <c r="BT327" s="1"/>
      <c r="BU327" s="1"/>
      <c r="BV327" s="1"/>
      <c r="BW327" s="1"/>
      <c r="BX327" s="1"/>
      <c r="BY327" s="1"/>
      <c r="BZ327" s="1"/>
      <c r="CA327" s="1"/>
      <c r="CB327" s="1"/>
      <c r="CC327" s="1"/>
      <c r="CD327" s="1"/>
      <c r="CE327" s="1"/>
      <c r="CF327" s="1"/>
      <c r="CG327" s="1"/>
      <c r="CH327" s="1"/>
      <c r="CI327" s="1"/>
      <c r="CJ327" s="1"/>
      <c r="CK327" s="1"/>
      <c r="CL327" s="1"/>
      <c r="CM327" s="1"/>
      <c r="CN327" s="1"/>
      <c r="CO327" s="1"/>
      <c r="CP327" s="1"/>
      <c r="CQ327" s="1"/>
      <c r="CR327" s="1"/>
      <c r="CS327" s="1"/>
      <c r="CT327" s="1"/>
      <c r="CU327" s="1"/>
      <c r="CV327" s="1"/>
      <c r="CW327" s="1"/>
      <c r="CX327" s="1"/>
      <c r="CY327" s="1"/>
      <c r="CZ327" s="1"/>
      <c r="DA327" s="1"/>
      <c r="DB327" s="1"/>
      <c r="DC327" s="1"/>
      <c r="DD327" s="1"/>
      <c r="DE327" s="1"/>
      <c r="DF327" s="1"/>
      <c r="DG327" s="1"/>
      <c r="DH327" s="1"/>
      <c r="DI327" s="1"/>
      <c r="DJ327" s="1"/>
      <c r="DK327" s="1"/>
      <c r="DL327" s="1"/>
      <c r="DM327" s="1"/>
      <c r="DN327" s="1"/>
      <c r="DO327" s="1"/>
      <c r="DP327" s="1"/>
      <c r="DQ327" s="1"/>
      <c r="DR327" s="1"/>
      <c r="DS327" s="1"/>
      <c r="DT327" s="1"/>
      <c r="DU327" s="1"/>
      <c r="DV327" s="1"/>
      <c r="DW327" s="1"/>
      <c r="DX327" s="1"/>
      <c r="DY327" s="1"/>
      <c r="DZ327" s="1"/>
      <c r="EA327" s="1"/>
      <c r="EB327" s="1"/>
      <c r="EC327" s="1"/>
      <c r="ED327" s="1"/>
      <c r="EE327" s="1"/>
      <c r="EF327" s="1"/>
      <c r="EG327" s="1"/>
      <c r="EH327" s="1"/>
      <c r="EI327" s="1"/>
      <c r="EJ327" s="1"/>
      <c r="EK327" s="1"/>
      <c r="EL327" s="1"/>
      <c r="EM327" s="1"/>
      <c r="EN327" s="1"/>
      <c r="EO327" s="1"/>
      <c r="EP327" s="1"/>
      <c r="EQ327" s="1"/>
      <c r="ER327" s="1"/>
      <c r="ES327" s="1"/>
      <c r="ET327" s="1"/>
      <c r="WZB327" s="1"/>
      <c r="WZC327" s="1"/>
      <c r="WZD327" s="1"/>
      <c r="WZE327" s="1"/>
      <c r="WZF327" s="1"/>
      <c r="WZG327" s="1"/>
      <c r="WZH327" s="1"/>
      <c r="WZI327" s="1"/>
      <c r="WZJ327" s="1"/>
      <c r="WZK327" s="1"/>
      <c r="WZL327" s="1"/>
      <c r="WZM327" s="1"/>
      <c r="WZN327" s="1"/>
      <c r="WZO327" s="1"/>
      <c r="WZP327" s="1"/>
      <c r="WZQ327" s="1"/>
      <c r="WZR327" s="1"/>
      <c r="WZS327" s="1"/>
      <c r="WZT327" s="1"/>
      <c r="WZU327" s="1"/>
      <c r="WZV327" s="1"/>
      <c r="WZW327" s="1"/>
      <c r="WZX327" s="1"/>
      <c r="WZY327" s="1"/>
      <c r="WZZ327" s="1"/>
      <c r="XAA327" s="1"/>
      <c r="XAB327" s="1"/>
      <c r="XAC327" s="1"/>
      <c r="XAD327" s="1"/>
      <c r="XAE327" s="1"/>
      <c r="XAF327" s="1"/>
      <c r="XAG327" s="1"/>
      <c r="XAH327" s="1"/>
      <c r="XAI327" s="1"/>
      <c r="XAJ327" s="1"/>
      <c r="XAK327" s="1"/>
      <c r="XAL327" s="1"/>
      <c r="XAM327" s="1"/>
      <c r="XAN327" s="1"/>
      <c r="XAO327" s="1"/>
      <c r="XAP327" s="1"/>
      <c r="XAQ327" s="1"/>
      <c r="XAR327" s="1"/>
      <c r="XAS327" s="1"/>
      <c r="XAT327" s="1"/>
      <c r="XAU327" s="1"/>
      <c r="XAV327" s="1"/>
      <c r="XAW327" s="1"/>
      <c r="XAX327" s="1"/>
      <c r="XAY327" s="1"/>
      <c r="XAZ327" s="1"/>
      <c r="XBA327" s="1"/>
      <c r="XBB327" s="1"/>
      <c r="XBC327" s="1"/>
      <c r="XBD327" s="1"/>
      <c r="XBE327" s="1"/>
      <c r="XBF327" s="1"/>
      <c r="XBG327" s="1"/>
      <c r="XBH327" s="1"/>
      <c r="XBI327" s="1"/>
      <c r="XBJ327" s="1"/>
      <c r="XBK327" s="1"/>
      <c r="XBL327" s="1"/>
      <c r="XBM327" s="1"/>
      <c r="XBN327" s="1"/>
      <c r="XBO327" s="1"/>
      <c r="XBP327" s="1"/>
      <c r="XBQ327" s="1"/>
      <c r="XBR327" s="1"/>
      <c r="XBS327" s="1"/>
      <c r="XBT327" s="1"/>
      <c r="XBU327" s="1"/>
      <c r="XBV327" s="1"/>
      <c r="XBW327" s="1"/>
      <c r="XBX327" s="1"/>
      <c r="XBY327" s="1"/>
      <c r="XBZ327" s="1"/>
      <c r="XCA327" s="1"/>
      <c r="XCB327" s="1"/>
      <c r="XCC327" s="1"/>
      <c r="XCD327" s="1"/>
      <c r="XCE327" s="1"/>
      <c r="XCF327" s="1"/>
      <c r="XCG327" s="1"/>
      <c r="XCH327" s="1"/>
      <c r="XCI327" s="1"/>
      <c r="XCJ327" s="1"/>
      <c r="XCK327" s="1"/>
      <c r="XCL327" s="1"/>
      <c r="XCM327" s="1"/>
      <c r="XCN327" s="1"/>
      <c r="XCO327" s="1"/>
      <c r="XCP327" s="1"/>
      <c r="XCQ327" s="1"/>
      <c r="XCR327" s="1"/>
      <c r="XCS327" s="1"/>
      <c r="XCT327" s="1"/>
      <c r="XCU327" s="1"/>
      <c r="XCV327" s="1"/>
      <c r="XCW327" s="1"/>
      <c r="XCX327" s="1"/>
      <c r="XCY327" s="1"/>
      <c r="XCZ327" s="1"/>
      <c r="XDA327" s="1"/>
      <c r="XDB327" s="1"/>
      <c r="XDC327" s="1"/>
      <c r="XDD327" s="1"/>
      <c r="XDE327" s="1"/>
      <c r="XDF327" s="1"/>
      <c r="XDG327" s="1"/>
      <c r="XDH327" s="1"/>
      <c r="XDI327" s="1"/>
      <c r="XDJ327" s="1"/>
      <c r="XDK327" s="1"/>
      <c r="XDL327" s="1"/>
      <c r="XDM327" s="1"/>
      <c r="XDN327" s="1"/>
      <c r="XDO327" s="1"/>
      <c r="XDP327" s="1"/>
      <c r="XDQ327" s="1"/>
      <c r="XDR327" s="1"/>
      <c r="XDS327" s="1"/>
      <c r="XDT327" s="1"/>
      <c r="XDU327" s="1"/>
      <c r="XDV327" s="1"/>
      <c r="XDW327" s="1"/>
      <c r="XDX327" s="1"/>
      <c r="XDY327" s="1"/>
      <c r="XDZ327" s="1"/>
      <c r="XEA327" s="1"/>
      <c r="XEB327" s="1"/>
      <c r="XEC327" s="1"/>
      <c r="XED327" s="1"/>
      <c r="XEE327" s="1"/>
      <c r="XEF327" s="1"/>
      <c r="XEG327" s="1"/>
      <c r="XEH327" s="1"/>
      <c r="XEI327" s="1"/>
      <c r="XEJ327" s="1"/>
      <c r="XEK327" s="1"/>
      <c r="XEL327" s="1"/>
      <c r="XEM327" s="1"/>
      <c r="XEN327" s="1"/>
      <c r="XEO327" s="1"/>
      <c r="XEP327" s="1"/>
      <c r="XEQ327" s="1"/>
      <c r="XER327" s="1"/>
      <c r="XES327" s="1"/>
      <c r="XET327" s="1"/>
      <c r="XEU327" s="1"/>
      <c r="XEV327" s="1"/>
      <c r="XEW327" s="1"/>
      <c r="XEX327" s="1"/>
      <c r="XEY327" s="1"/>
      <c r="XEZ327" s="1"/>
      <c r="XFA327" s="1"/>
      <c r="XFB327" s="1"/>
      <c r="XFC327" s="1"/>
    </row>
    <row r="328" spans="1:150 16226:16383" s="2" customFormat="1" ht="20.25" customHeight="1" x14ac:dyDescent="0.25">
      <c r="A328" s="143">
        <f t="shared" si="63"/>
        <v>199</v>
      </c>
      <c r="B328" s="144"/>
      <c r="C328" s="62" t="s">
        <v>329</v>
      </c>
      <c r="D328" s="100">
        <v>262.77</v>
      </c>
      <c r="E328" s="93">
        <f t="shared" si="62"/>
        <v>2828.4562799999994</v>
      </c>
      <c r="F328" s="87" t="s">
        <v>92</v>
      </c>
      <c r="G328" s="87" t="s">
        <v>92</v>
      </c>
      <c r="H328" s="87" t="s">
        <v>92</v>
      </c>
      <c r="I328" s="1"/>
      <c r="J328" s="1"/>
      <c r="K328" s="1"/>
      <c r="L328" s="1"/>
      <c r="M328" s="1"/>
      <c r="N328" s="1"/>
      <c r="O328" s="1"/>
      <c r="P328" s="1"/>
      <c r="Q328" s="1"/>
      <c r="R328" s="1"/>
      <c r="S328" s="1"/>
      <c r="T328" s="21" t="e">
        <f t="shared" ca="1" si="60"/>
        <v>#REF!</v>
      </c>
      <c r="U328" s="21" t="e">
        <f t="shared" ca="1" si="61"/>
        <v>#REF!</v>
      </c>
      <c r="V328" s="21" t="e">
        <f t="shared" ca="1" si="61"/>
        <v>#REF!</v>
      </c>
      <c r="W328" s="1"/>
      <c r="X328" s="1"/>
      <c r="Y328" s="1"/>
      <c r="Z328" s="1"/>
      <c r="AA328" s="1"/>
      <c r="AB328" s="1"/>
      <c r="AC328" s="1"/>
      <c r="AD328" s="1"/>
      <c r="AE328" s="1"/>
      <c r="AF328" s="1"/>
      <c r="AG328" s="1"/>
      <c r="AH328" s="1"/>
      <c r="AI328" s="1"/>
      <c r="AJ328" s="1"/>
      <c r="AK328" s="1"/>
      <c r="AL328" s="1"/>
      <c r="AM328" s="1"/>
      <c r="AN328" s="1"/>
      <c r="AO328" s="1"/>
      <c r="AP328" s="1"/>
      <c r="AQ328" s="1"/>
      <c r="AR328" s="1"/>
      <c r="AS328" s="1"/>
      <c r="AT328" s="1"/>
      <c r="AU328" s="1"/>
      <c r="AV328" s="1"/>
      <c r="AW328" s="1"/>
      <c r="AX328" s="1"/>
      <c r="AY328" s="1"/>
      <c r="AZ328" s="1"/>
      <c r="BA328" s="1"/>
      <c r="BB328" s="1"/>
      <c r="BC328" s="1"/>
      <c r="BD328" s="1"/>
      <c r="BE328" s="1"/>
      <c r="BF328" s="1"/>
      <c r="BG328" s="1"/>
      <c r="BH328" s="1"/>
      <c r="BI328" s="1"/>
      <c r="BJ328" s="1"/>
      <c r="BK328" s="1"/>
      <c r="BL328" s="1"/>
      <c r="BM328" s="1"/>
      <c r="BN328" s="1"/>
      <c r="BO328" s="1"/>
      <c r="BP328" s="1"/>
      <c r="BQ328" s="1"/>
      <c r="BR328" s="1"/>
      <c r="BS328" s="1"/>
      <c r="BT328" s="1"/>
      <c r="BU328" s="1"/>
      <c r="BV328" s="1"/>
      <c r="BW328" s="1"/>
      <c r="BX328" s="1"/>
      <c r="BY328" s="1"/>
      <c r="BZ328" s="1"/>
      <c r="CA328" s="1"/>
      <c r="CB328" s="1"/>
      <c r="CC328" s="1"/>
      <c r="CD328" s="1"/>
      <c r="CE328" s="1"/>
      <c r="CF328" s="1"/>
      <c r="CG328" s="1"/>
      <c r="CH328" s="1"/>
      <c r="CI328" s="1"/>
      <c r="CJ328" s="1"/>
      <c r="CK328" s="1"/>
      <c r="CL328" s="1"/>
      <c r="CM328" s="1"/>
      <c r="CN328" s="1"/>
      <c r="CO328" s="1"/>
      <c r="CP328" s="1"/>
      <c r="CQ328" s="1"/>
      <c r="CR328" s="1"/>
      <c r="CS328" s="1"/>
      <c r="CT328" s="1"/>
      <c r="CU328" s="1"/>
      <c r="CV328" s="1"/>
      <c r="CW328" s="1"/>
      <c r="CX328" s="1"/>
      <c r="CY328" s="1"/>
      <c r="CZ328" s="1"/>
      <c r="DA328" s="1"/>
      <c r="DB328" s="1"/>
      <c r="DC328" s="1"/>
      <c r="DD328" s="1"/>
      <c r="DE328" s="1"/>
      <c r="DF328" s="1"/>
      <c r="DG328" s="1"/>
      <c r="DH328" s="1"/>
      <c r="DI328" s="1"/>
      <c r="DJ328" s="1"/>
      <c r="DK328" s="1"/>
      <c r="DL328" s="1"/>
      <c r="DM328" s="1"/>
      <c r="DN328" s="1"/>
      <c r="DO328" s="1"/>
      <c r="DP328" s="1"/>
      <c r="DQ328" s="1"/>
      <c r="DR328" s="1"/>
      <c r="DS328" s="1"/>
      <c r="DT328" s="1"/>
      <c r="DU328" s="1"/>
      <c r="DV328" s="1"/>
      <c r="DW328" s="1"/>
      <c r="DX328" s="1"/>
      <c r="DY328" s="1"/>
      <c r="DZ328" s="1"/>
      <c r="EA328" s="1"/>
      <c r="EB328" s="1"/>
      <c r="EC328" s="1"/>
      <c r="ED328" s="1"/>
      <c r="EE328" s="1"/>
      <c r="EF328" s="1"/>
      <c r="EG328" s="1"/>
      <c r="EH328" s="1"/>
      <c r="EI328" s="1"/>
      <c r="EJ328" s="1"/>
      <c r="EK328" s="1"/>
      <c r="EL328" s="1"/>
      <c r="EM328" s="1"/>
      <c r="EN328" s="1"/>
      <c r="EO328" s="1"/>
      <c r="EP328" s="1"/>
      <c r="EQ328" s="1"/>
      <c r="ER328" s="1"/>
      <c r="ES328" s="1"/>
      <c r="ET328" s="1"/>
      <c r="WZB328" s="1"/>
      <c r="WZC328" s="1"/>
      <c r="WZD328" s="1"/>
      <c r="WZE328" s="1"/>
      <c r="WZF328" s="1"/>
      <c r="WZG328" s="1"/>
      <c r="WZH328" s="1"/>
      <c r="WZI328" s="1"/>
      <c r="WZJ328" s="1"/>
      <c r="WZK328" s="1"/>
      <c r="WZL328" s="1"/>
      <c r="WZM328" s="1"/>
      <c r="WZN328" s="1"/>
      <c r="WZO328" s="1"/>
      <c r="WZP328" s="1"/>
      <c r="WZQ328" s="1"/>
      <c r="WZR328" s="1"/>
      <c r="WZS328" s="1"/>
      <c r="WZT328" s="1"/>
      <c r="WZU328" s="1"/>
      <c r="WZV328" s="1"/>
      <c r="WZW328" s="1"/>
      <c r="WZX328" s="1"/>
      <c r="WZY328" s="1"/>
      <c r="WZZ328" s="1"/>
      <c r="XAA328" s="1"/>
      <c r="XAB328" s="1"/>
      <c r="XAC328" s="1"/>
      <c r="XAD328" s="1"/>
      <c r="XAE328" s="1"/>
      <c r="XAF328" s="1"/>
      <c r="XAG328" s="1"/>
      <c r="XAH328" s="1"/>
      <c r="XAI328" s="1"/>
      <c r="XAJ328" s="1"/>
      <c r="XAK328" s="1"/>
      <c r="XAL328" s="1"/>
      <c r="XAM328" s="1"/>
      <c r="XAN328" s="1"/>
      <c r="XAO328" s="1"/>
      <c r="XAP328" s="1"/>
      <c r="XAQ328" s="1"/>
      <c r="XAR328" s="1"/>
      <c r="XAS328" s="1"/>
      <c r="XAT328" s="1"/>
      <c r="XAU328" s="1"/>
      <c r="XAV328" s="1"/>
      <c r="XAW328" s="1"/>
      <c r="XAX328" s="1"/>
      <c r="XAY328" s="1"/>
      <c r="XAZ328" s="1"/>
      <c r="XBA328" s="1"/>
      <c r="XBB328" s="1"/>
      <c r="XBC328" s="1"/>
      <c r="XBD328" s="1"/>
      <c r="XBE328" s="1"/>
      <c r="XBF328" s="1"/>
      <c r="XBG328" s="1"/>
      <c r="XBH328" s="1"/>
      <c r="XBI328" s="1"/>
      <c r="XBJ328" s="1"/>
      <c r="XBK328" s="1"/>
      <c r="XBL328" s="1"/>
      <c r="XBM328" s="1"/>
      <c r="XBN328" s="1"/>
      <c r="XBO328" s="1"/>
      <c r="XBP328" s="1"/>
      <c r="XBQ328" s="1"/>
      <c r="XBR328" s="1"/>
      <c r="XBS328" s="1"/>
      <c r="XBT328" s="1"/>
      <c r="XBU328" s="1"/>
      <c r="XBV328" s="1"/>
      <c r="XBW328" s="1"/>
      <c r="XBX328" s="1"/>
      <c r="XBY328" s="1"/>
      <c r="XBZ328" s="1"/>
      <c r="XCA328" s="1"/>
      <c r="XCB328" s="1"/>
      <c r="XCC328" s="1"/>
      <c r="XCD328" s="1"/>
      <c r="XCE328" s="1"/>
      <c r="XCF328" s="1"/>
      <c r="XCG328" s="1"/>
      <c r="XCH328" s="1"/>
      <c r="XCI328" s="1"/>
      <c r="XCJ328" s="1"/>
      <c r="XCK328" s="1"/>
      <c r="XCL328" s="1"/>
      <c r="XCM328" s="1"/>
      <c r="XCN328" s="1"/>
      <c r="XCO328" s="1"/>
      <c r="XCP328" s="1"/>
      <c r="XCQ328" s="1"/>
      <c r="XCR328" s="1"/>
      <c r="XCS328" s="1"/>
      <c r="XCT328" s="1"/>
      <c r="XCU328" s="1"/>
      <c r="XCV328" s="1"/>
      <c r="XCW328" s="1"/>
      <c r="XCX328" s="1"/>
      <c r="XCY328" s="1"/>
      <c r="XCZ328" s="1"/>
      <c r="XDA328" s="1"/>
      <c r="XDB328" s="1"/>
      <c r="XDC328" s="1"/>
      <c r="XDD328" s="1"/>
      <c r="XDE328" s="1"/>
      <c r="XDF328" s="1"/>
      <c r="XDG328" s="1"/>
      <c r="XDH328" s="1"/>
      <c r="XDI328" s="1"/>
      <c r="XDJ328" s="1"/>
      <c r="XDK328" s="1"/>
      <c r="XDL328" s="1"/>
      <c r="XDM328" s="1"/>
      <c r="XDN328" s="1"/>
      <c r="XDO328" s="1"/>
      <c r="XDP328" s="1"/>
      <c r="XDQ328" s="1"/>
      <c r="XDR328" s="1"/>
      <c r="XDS328" s="1"/>
      <c r="XDT328" s="1"/>
      <c r="XDU328" s="1"/>
      <c r="XDV328" s="1"/>
      <c r="XDW328" s="1"/>
      <c r="XDX328" s="1"/>
      <c r="XDY328" s="1"/>
      <c r="XDZ328" s="1"/>
      <c r="XEA328" s="1"/>
      <c r="XEB328" s="1"/>
      <c r="XEC328" s="1"/>
      <c r="XED328" s="1"/>
      <c r="XEE328" s="1"/>
      <c r="XEF328" s="1"/>
      <c r="XEG328" s="1"/>
      <c r="XEH328" s="1"/>
      <c r="XEI328" s="1"/>
      <c r="XEJ328" s="1"/>
      <c r="XEK328" s="1"/>
      <c r="XEL328" s="1"/>
      <c r="XEM328" s="1"/>
      <c r="XEN328" s="1"/>
      <c r="XEO328" s="1"/>
      <c r="XEP328" s="1"/>
      <c r="XEQ328" s="1"/>
      <c r="XER328" s="1"/>
      <c r="XES328" s="1"/>
      <c r="XET328" s="1"/>
      <c r="XEU328" s="1"/>
      <c r="XEV328" s="1"/>
      <c r="XEW328" s="1"/>
      <c r="XEX328" s="1"/>
      <c r="XEY328" s="1"/>
      <c r="XEZ328" s="1"/>
      <c r="XFA328" s="1"/>
      <c r="XFB328" s="1"/>
      <c r="XFC328" s="1"/>
    </row>
    <row r="329" spans="1:150 16226:16383" s="2" customFormat="1" ht="20.25" customHeight="1" x14ac:dyDescent="0.25">
      <c r="A329" s="143">
        <f t="shared" si="63"/>
        <v>200</v>
      </c>
      <c r="B329" s="144"/>
      <c r="C329" s="62" t="s">
        <v>329</v>
      </c>
      <c r="D329" s="100">
        <v>297.77</v>
      </c>
      <c r="E329" s="93">
        <f t="shared" si="62"/>
        <v>3205.1962799999997</v>
      </c>
      <c r="F329" s="87" t="s">
        <v>92</v>
      </c>
      <c r="G329" s="87" t="s">
        <v>92</v>
      </c>
      <c r="H329" s="87" t="s">
        <v>92</v>
      </c>
      <c r="I329" s="1"/>
      <c r="J329" s="1"/>
      <c r="K329" s="1"/>
      <c r="L329" s="1"/>
      <c r="M329" s="1"/>
      <c r="N329" s="1"/>
      <c r="O329" s="1"/>
      <c r="P329" s="1"/>
      <c r="Q329" s="1"/>
      <c r="R329" s="1"/>
      <c r="S329" s="1"/>
      <c r="T329" s="21" t="e">
        <f t="shared" ca="1" si="60"/>
        <v>#REF!</v>
      </c>
      <c r="U329" s="21" t="e">
        <f t="shared" ca="1" si="61"/>
        <v>#REF!</v>
      </c>
      <c r="V329" s="21" t="e">
        <f t="shared" ca="1" si="61"/>
        <v>#REF!</v>
      </c>
      <c r="W329" s="1"/>
      <c r="X329" s="1"/>
      <c r="Y329" s="1"/>
      <c r="Z329" s="1"/>
      <c r="AA329" s="1"/>
      <c r="AB329" s="1"/>
      <c r="AC329" s="1"/>
      <c r="AD329" s="1"/>
      <c r="AE329" s="1"/>
      <c r="AF329" s="1"/>
      <c r="AG329" s="1"/>
      <c r="AH329" s="1"/>
      <c r="AI329" s="1"/>
      <c r="AJ329" s="1"/>
      <c r="AK329" s="1"/>
      <c r="AL329" s="1"/>
      <c r="AM329" s="1"/>
      <c r="AN329" s="1"/>
      <c r="AO329" s="1"/>
      <c r="AP329" s="1"/>
      <c r="AQ329" s="1"/>
      <c r="AR329" s="1"/>
      <c r="AS329" s="1"/>
      <c r="AT329" s="1"/>
      <c r="AU329" s="1"/>
      <c r="AV329" s="1"/>
      <c r="AW329" s="1"/>
      <c r="AX329" s="1"/>
      <c r="AY329" s="1"/>
      <c r="AZ329" s="1"/>
      <c r="BA329" s="1"/>
      <c r="BB329" s="1"/>
      <c r="BC329" s="1"/>
      <c r="BD329" s="1"/>
      <c r="BE329" s="1"/>
      <c r="BF329" s="1"/>
      <c r="BG329" s="1"/>
      <c r="BH329" s="1"/>
      <c r="BI329" s="1"/>
      <c r="BJ329" s="1"/>
      <c r="BK329" s="1"/>
      <c r="BL329" s="1"/>
      <c r="BM329" s="1"/>
      <c r="BN329" s="1"/>
      <c r="BO329" s="1"/>
      <c r="BP329" s="1"/>
      <c r="BQ329" s="1"/>
      <c r="BR329" s="1"/>
      <c r="BS329" s="1"/>
      <c r="BT329" s="1"/>
      <c r="BU329" s="1"/>
      <c r="BV329" s="1"/>
      <c r="BW329" s="1"/>
      <c r="BX329" s="1"/>
      <c r="BY329" s="1"/>
      <c r="BZ329" s="1"/>
      <c r="CA329" s="1"/>
      <c r="CB329" s="1"/>
      <c r="CC329" s="1"/>
      <c r="CD329" s="1"/>
      <c r="CE329" s="1"/>
      <c r="CF329" s="1"/>
      <c r="CG329" s="1"/>
      <c r="CH329" s="1"/>
      <c r="CI329" s="1"/>
      <c r="CJ329" s="1"/>
      <c r="CK329" s="1"/>
      <c r="CL329" s="1"/>
      <c r="CM329" s="1"/>
      <c r="CN329" s="1"/>
      <c r="CO329" s="1"/>
      <c r="CP329" s="1"/>
      <c r="CQ329" s="1"/>
      <c r="CR329" s="1"/>
      <c r="CS329" s="1"/>
      <c r="CT329" s="1"/>
      <c r="CU329" s="1"/>
      <c r="CV329" s="1"/>
      <c r="CW329" s="1"/>
      <c r="CX329" s="1"/>
      <c r="CY329" s="1"/>
      <c r="CZ329" s="1"/>
      <c r="DA329" s="1"/>
      <c r="DB329" s="1"/>
      <c r="DC329" s="1"/>
      <c r="DD329" s="1"/>
      <c r="DE329" s="1"/>
      <c r="DF329" s="1"/>
      <c r="DG329" s="1"/>
      <c r="DH329" s="1"/>
      <c r="DI329" s="1"/>
      <c r="DJ329" s="1"/>
      <c r="DK329" s="1"/>
      <c r="DL329" s="1"/>
      <c r="DM329" s="1"/>
      <c r="DN329" s="1"/>
      <c r="DO329" s="1"/>
      <c r="DP329" s="1"/>
      <c r="DQ329" s="1"/>
      <c r="DR329" s="1"/>
      <c r="DS329" s="1"/>
      <c r="DT329" s="1"/>
      <c r="DU329" s="1"/>
      <c r="DV329" s="1"/>
      <c r="DW329" s="1"/>
      <c r="DX329" s="1"/>
      <c r="DY329" s="1"/>
      <c r="DZ329" s="1"/>
      <c r="EA329" s="1"/>
      <c r="EB329" s="1"/>
      <c r="EC329" s="1"/>
      <c r="ED329" s="1"/>
      <c r="EE329" s="1"/>
      <c r="EF329" s="1"/>
      <c r="EG329" s="1"/>
      <c r="EH329" s="1"/>
      <c r="EI329" s="1"/>
      <c r="EJ329" s="1"/>
      <c r="EK329" s="1"/>
      <c r="EL329" s="1"/>
      <c r="EM329" s="1"/>
      <c r="EN329" s="1"/>
      <c r="EO329" s="1"/>
      <c r="EP329" s="1"/>
      <c r="EQ329" s="1"/>
      <c r="ER329" s="1"/>
      <c r="ES329" s="1"/>
      <c r="ET329" s="1"/>
      <c r="WZB329" s="1"/>
      <c r="WZC329" s="1"/>
      <c r="WZD329" s="1"/>
      <c r="WZE329" s="1"/>
      <c r="WZF329" s="1"/>
      <c r="WZG329" s="1"/>
      <c r="WZH329" s="1"/>
      <c r="WZI329" s="1"/>
      <c r="WZJ329" s="1"/>
      <c r="WZK329" s="1"/>
      <c r="WZL329" s="1"/>
      <c r="WZM329" s="1"/>
      <c r="WZN329" s="1"/>
      <c r="WZO329" s="1"/>
      <c r="WZP329" s="1"/>
      <c r="WZQ329" s="1"/>
      <c r="WZR329" s="1"/>
      <c r="WZS329" s="1"/>
      <c r="WZT329" s="1"/>
      <c r="WZU329" s="1"/>
      <c r="WZV329" s="1"/>
      <c r="WZW329" s="1"/>
      <c r="WZX329" s="1"/>
      <c r="WZY329" s="1"/>
      <c r="WZZ329" s="1"/>
      <c r="XAA329" s="1"/>
      <c r="XAB329" s="1"/>
      <c r="XAC329" s="1"/>
      <c r="XAD329" s="1"/>
      <c r="XAE329" s="1"/>
      <c r="XAF329" s="1"/>
      <c r="XAG329" s="1"/>
      <c r="XAH329" s="1"/>
      <c r="XAI329" s="1"/>
      <c r="XAJ329" s="1"/>
      <c r="XAK329" s="1"/>
      <c r="XAL329" s="1"/>
      <c r="XAM329" s="1"/>
      <c r="XAN329" s="1"/>
      <c r="XAO329" s="1"/>
      <c r="XAP329" s="1"/>
      <c r="XAQ329" s="1"/>
      <c r="XAR329" s="1"/>
      <c r="XAS329" s="1"/>
      <c r="XAT329" s="1"/>
      <c r="XAU329" s="1"/>
      <c r="XAV329" s="1"/>
      <c r="XAW329" s="1"/>
      <c r="XAX329" s="1"/>
      <c r="XAY329" s="1"/>
      <c r="XAZ329" s="1"/>
      <c r="XBA329" s="1"/>
      <c r="XBB329" s="1"/>
      <c r="XBC329" s="1"/>
      <c r="XBD329" s="1"/>
      <c r="XBE329" s="1"/>
      <c r="XBF329" s="1"/>
      <c r="XBG329" s="1"/>
      <c r="XBH329" s="1"/>
      <c r="XBI329" s="1"/>
      <c r="XBJ329" s="1"/>
      <c r="XBK329" s="1"/>
      <c r="XBL329" s="1"/>
      <c r="XBM329" s="1"/>
      <c r="XBN329" s="1"/>
      <c r="XBO329" s="1"/>
      <c r="XBP329" s="1"/>
      <c r="XBQ329" s="1"/>
      <c r="XBR329" s="1"/>
      <c r="XBS329" s="1"/>
      <c r="XBT329" s="1"/>
      <c r="XBU329" s="1"/>
      <c r="XBV329" s="1"/>
      <c r="XBW329" s="1"/>
      <c r="XBX329" s="1"/>
      <c r="XBY329" s="1"/>
      <c r="XBZ329" s="1"/>
      <c r="XCA329" s="1"/>
      <c r="XCB329" s="1"/>
      <c r="XCC329" s="1"/>
      <c r="XCD329" s="1"/>
      <c r="XCE329" s="1"/>
      <c r="XCF329" s="1"/>
      <c r="XCG329" s="1"/>
      <c r="XCH329" s="1"/>
      <c r="XCI329" s="1"/>
      <c r="XCJ329" s="1"/>
      <c r="XCK329" s="1"/>
      <c r="XCL329" s="1"/>
      <c r="XCM329" s="1"/>
      <c r="XCN329" s="1"/>
      <c r="XCO329" s="1"/>
      <c r="XCP329" s="1"/>
      <c r="XCQ329" s="1"/>
      <c r="XCR329" s="1"/>
      <c r="XCS329" s="1"/>
      <c r="XCT329" s="1"/>
      <c r="XCU329" s="1"/>
      <c r="XCV329" s="1"/>
      <c r="XCW329" s="1"/>
      <c r="XCX329" s="1"/>
      <c r="XCY329" s="1"/>
      <c r="XCZ329" s="1"/>
      <c r="XDA329" s="1"/>
      <c r="XDB329" s="1"/>
      <c r="XDC329" s="1"/>
      <c r="XDD329" s="1"/>
      <c r="XDE329" s="1"/>
      <c r="XDF329" s="1"/>
      <c r="XDG329" s="1"/>
      <c r="XDH329" s="1"/>
      <c r="XDI329" s="1"/>
      <c r="XDJ329" s="1"/>
      <c r="XDK329" s="1"/>
      <c r="XDL329" s="1"/>
      <c r="XDM329" s="1"/>
      <c r="XDN329" s="1"/>
      <c r="XDO329" s="1"/>
      <c r="XDP329" s="1"/>
      <c r="XDQ329" s="1"/>
      <c r="XDR329" s="1"/>
      <c r="XDS329" s="1"/>
      <c r="XDT329" s="1"/>
      <c r="XDU329" s="1"/>
      <c r="XDV329" s="1"/>
      <c r="XDW329" s="1"/>
      <c r="XDX329" s="1"/>
      <c r="XDY329" s="1"/>
      <c r="XDZ329" s="1"/>
      <c r="XEA329" s="1"/>
      <c r="XEB329" s="1"/>
      <c r="XEC329" s="1"/>
      <c r="XED329" s="1"/>
      <c r="XEE329" s="1"/>
      <c r="XEF329" s="1"/>
      <c r="XEG329" s="1"/>
      <c r="XEH329" s="1"/>
      <c r="XEI329" s="1"/>
      <c r="XEJ329" s="1"/>
      <c r="XEK329" s="1"/>
      <c r="XEL329" s="1"/>
      <c r="XEM329" s="1"/>
      <c r="XEN329" s="1"/>
      <c r="XEO329" s="1"/>
      <c r="XEP329" s="1"/>
      <c r="XEQ329" s="1"/>
      <c r="XER329" s="1"/>
      <c r="XES329" s="1"/>
      <c r="XET329" s="1"/>
      <c r="XEU329" s="1"/>
      <c r="XEV329" s="1"/>
      <c r="XEW329" s="1"/>
      <c r="XEX329" s="1"/>
      <c r="XEY329" s="1"/>
      <c r="XEZ329" s="1"/>
      <c r="XFA329" s="1"/>
      <c r="XFB329" s="1"/>
      <c r="XFC329" s="1"/>
    </row>
    <row r="330" spans="1:150 16226:16383" s="2" customFormat="1" ht="20.25" customHeight="1" x14ac:dyDescent="0.25">
      <c r="A330" s="143">
        <f t="shared" si="63"/>
        <v>201</v>
      </c>
      <c r="B330" s="144"/>
      <c r="C330" s="62" t="s">
        <v>329</v>
      </c>
      <c r="D330" s="100">
        <v>221.71</v>
      </c>
      <c r="E330" s="93">
        <f t="shared" si="62"/>
        <v>2386.4864400000001</v>
      </c>
      <c r="F330" s="87" t="s">
        <v>92</v>
      </c>
      <c r="G330" s="87" t="s">
        <v>92</v>
      </c>
      <c r="H330" s="87" t="s">
        <v>92</v>
      </c>
      <c r="I330" s="1"/>
      <c r="J330" s="1"/>
      <c r="K330" s="1"/>
      <c r="L330" s="1"/>
      <c r="M330" s="1"/>
      <c r="N330" s="1"/>
      <c r="O330" s="1"/>
      <c r="P330" s="1"/>
      <c r="Q330" s="1"/>
      <c r="R330" s="1"/>
      <c r="S330" s="1"/>
      <c r="T330" s="21" t="e">
        <f t="shared" ca="1" si="60"/>
        <v>#REF!</v>
      </c>
      <c r="U330" s="21" t="e">
        <f t="shared" ca="1" si="61"/>
        <v>#REF!</v>
      </c>
      <c r="V330" s="21" t="e">
        <f t="shared" ca="1" si="61"/>
        <v>#REF!</v>
      </c>
      <c r="W330" s="1"/>
      <c r="X330" s="1"/>
      <c r="Y330" s="1"/>
      <c r="Z330" s="1"/>
      <c r="AA330" s="1"/>
      <c r="AB330" s="1"/>
      <c r="AC330" s="1"/>
      <c r="AD330" s="1"/>
      <c r="AE330" s="1"/>
      <c r="AF330" s="1"/>
      <c r="AG330" s="1"/>
      <c r="AH330" s="1"/>
      <c r="AI330" s="1"/>
      <c r="AJ330" s="1"/>
      <c r="AK330" s="1"/>
      <c r="AL330" s="1"/>
      <c r="AM330" s="1"/>
      <c r="AN330" s="1"/>
      <c r="AO330" s="1"/>
      <c r="AP330" s="1"/>
      <c r="AQ330" s="1"/>
      <c r="AR330" s="1"/>
      <c r="AS330" s="1"/>
      <c r="AT330" s="1"/>
      <c r="AU330" s="1"/>
      <c r="AV330" s="1"/>
      <c r="AW330" s="1"/>
      <c r="AX330" s="1"/>
      <c r="AY330" s="1"/>
      <c r="AZ330" s="1"/>
      <c r="BA330" s="1"/>
      <c r="BB330" s="1"/>
      <c r="BC330" s="1"/>
      <c r="BD330" s="1"/>
      <c r="BE330" s="1"/>
      <c r="BF330" s="1"/>
      <c r="BG330" s="1"/>
      <c r="BH330" s="1"/>
      <c r="BI330" s="1"/>
      <c r="BJ330" s="1"/>
      <c r="BK330" s="1"/>
      <c r="BL330" s="1"/>
      <c r="BM330" s="1"/>
      <c r="BN330" s="1"/>
      <c r="BO330" s="1"/>
      <c r="BP330" s="1"/>
      <c r="BQ330" s="1"/>
      <c r="BR330" s="1"/>
      <c r="BS330" s="1"/>
      <c r="BT330" s="1"/>
      <c r="BU330" s="1"/>
      <c r="BV330" s="1"/>
      <c r="BW330" s="1"/>
      <c r="BX330" s="1"/>
      <c r="BY330" s="1"/>
      <c r="BZ330" s="1"/>
      <c r="CA330" s="1"/>
      <c r="CB330" s="1"/>
      <c r="CC330" s="1"/>
      <c r="CD330" s="1"/>
      <c r="CE330" s="1"/>
      <c r="CF330" s="1"/>
      <c r="CG330" s="1"/>
      <c r="CH330" s="1"/>
      <c r="CI330" s="1"/>
      <c r="CJ330" s="1"/>
      <c r="CK330" s="1"/>
      <c r="CL330" s="1"/>
      <c r="CM330" s="1"/>
      <c r="CN330" s="1"/>
      <c r="CO330" s="1"/>
      <c r="CP330" s="1"/>
      <c r="CQ330" s="1"/>
      <c r="CR330" s="1"/>
      <c r="CS330" s="1"/>
      <c r="CT330" s="1"/>
      <c r="CU330" s="1"/>
      <c r="CV330" s="1"/>
      <c r="CW330" s="1"/>
      <c r="CX330" s="1"/>
      <c r="CY330" s="1"/>
      <c r="CZ330" s="1"/>
      <c r="DA330" s="1"/>
      <c r="DB330" s="1"/>
      <c r="DC330" s="1"/>
      <c r="DD330" s="1"/>
      <c r="DE330" s="1"/>
      <c r="DF330" s="1"/>
      <c r="DG330" s="1"/>
      <c r="DH330" s="1"/>
      <c r="DI330" s="1"/>
      <c r="DJ330" s="1"/>
      <c r="DK330" s="1"/>
      <c r="DL330" s="1"/>
      <c r="DM330" s="1"/>
      <c r="DN330" s="1"/>
      <c r="DO330" s="1"/>
      <c r="DP330" s="1"/>
      <c r="DQ330" s="1"/>
      <c r="DR330" s="1"/>
      <c r="DS330" s="1"/>
      <c r="DT330" s="1"/>
      <c r="DU330" s="1"/>
      <c r="DV330" s="1"/>
      <c r="DW330" s="1"/>
      <c r="DX330" s="1"/>
      <c r="DY330" s="1"/>
      <c r="DZ330" s="1"/>
      <c r="EA330" s="1"/>
      <c r="EB330" s="1"/>
      <c r="EC330" s="1"/>
      <c r="ED330" s="1"/>
      <c r="EE330" s="1"/>
      <c r="EF330" s="1"/>
      <c r="EG330" s="1"/>
      <c r="EH330" s="1"/>
      <c r="EI330" s="1"/>
      <c r="EJ330" s="1"/>
      <c r="EK330" s="1"/>
      <c r="EL330" s="1"/>
      <c r="EM330" s="1"/>
      <c r="EN330" s="1"/>
      <c r="EO330" s="1"/>
      <c r="EP330" s="1"/>
      <c r="EQ330" s="1"/>
      <c r="ER330" s="1"/>
      <c r="ES330" s="1"/>
      <c r="ET330" s="1"/>
      <c r="WZB330" s="1"/>
      <c r="WZC330" s="1"/>
      <c r="WZD330" s="1"/>
      <c r="WZE330" s="1"/>
      <c r="WZF330" s="1"/>
      <c r="WZG330" s="1"/>
      <c r="WZH330" s="1"/>
      <c r="WZI330" s="1"/>
      <c r="WZJ330" s="1"/>
      <c r="WZK330" s="1"/>
      <c r="WZL330" s="1"/>
      <c r="WZM330" s="1"/>
      <c r="WZN330" s="1"/>
      <c r="WZO330" s="1"/>
      <c r="WZP330" s="1"/>
      <c r="WZQ330" s="1"/>
      <c r="WZR330" s="1"/>
      <c r="WZS330" s="1"/>
      <c r="WZT330" s="1"/>
      <c r="WZU330" s="1"/>
      <c r="WZV330" s="1"/>
      <c r="WZW330" s="1"/>
      <c r="WZX330" s="1"/>
      <c r="WZY330" s="1"/>
      <c r="WZZ330" s="1"/>
      <c r="XAA330" s="1"/>
      <c r="XAB330" s="1"/>
      <c r="XAC330" s="1"/>
      <c r="XAD330" s="1"/>
      <c r="XAE330" s="1"/>
      <c r="XAF330" s="1"/>
      <c r="XAG330" s="1"/>
      <c r="XAH330" s="1"/>
      <c r="XAI330" s="1"/>
      <c r="XAJ330" s="1"/>
      <c r="XAK330" s="1"/>
      <c r="XAL330" s="1"/>
      <c r="XAM330" s="1"/>
      <c r="XAN330" s="1"/>
      <c r="XAO330" s="1"/>
      <c r="XAP330" s="1"/>
      <c r="XAQ330" s="1"/>
      <c r="XAR330" s="1"/>
      <c r="XAS330" s="1"/>
      <c r="XAT330" s="1"/>
      <c r="XAU330" s="1"/>
      <c r="XAV330" s="1"/>
      <c r="XAW330" s="1"/>
      <c r="XAX330" s="1"/>
      <c r="XAY330" s="1"/>
      <c r="XAZ330" s="1"/>
      <c r="XBA330" s="1"/>
      <c r="XBB330" s="1"/>
      <c r="XBC330" s="1"/>
      <c r="XBD330" s="1"/>
      <c r="XBE330" s="1"/>
      <c r="XBF330" s="1"/>
      <c r="XBG330" s="1"/>
      <c r="XBH330" s="1"/>
      <c r="XBI330" s="1"/>
      <c r="XBJ330" s="1"/>
      <c r="XBK330" s="1"/>
      <c r="XBL330" s="1"/>
      <c r="XBM330" s="1"/>
      <c r="XBN330" s="1"/>
      <c r="XBO330" s="1"/>
      <c r="XBP330" s="1"/>
      <c r="XBQ330" s="1"/>
      <c r="XBR330" s="1"/>
      <c r="XBS330" s="1"/>
      <c r="XBT330" s="1"/>
      <c r="XBU330" s="1"/>
      <c r="XBV330" s="1"/>
      <c r="XBW330" s="1"/>
      <c r="XBX330" s="1"/>
      <c r="XBY330" s="1"/>
      <c r="XBZ330" s="1"/>
      <c r="XCA330" s="1"/>
      <c r="XCB330" s="1"/>
      <c r="XCC330" s="1"/>
      <c r="XCD330" s="1"/>
      <c r="XCE330" s="1"/>
      <c r="XCF330" s="1"/>
      <c r="XCG330" s="1"/>
      <c r="XCH330" s="1"/>
      <c r="XCI330" s="1"/>
      <c r="XCJ330" s="1"/>
      <c r="XCK330" s="1"/>
      <c r="XCL330" s="1"/>
      <c r="XCM330" s="1"/>
      <c r="XCN330" s="1"/>
      <c r="XCO330" s="1"/>
      <c r="XCP330" s="1"/>
      <c r="XCQ330" s="1"/>
      <c r="XCR330" s="1"/>
      <c r="XCS330" s="1"/>
      <c r="XCT330" s="1"/>
      <c r="XCU330" s="1"/>
      <c r="XCV330" s="1"/>
      <c r="XCW330" s="1"/>
      <c r="XCX330" s="1"/>
      <c r="XCY330" s="1"/>
      <c r="XCZ330" s="1"/>
      <c r="XDA330" s="1"/>
      <c r="XDB330" s="1"/>
      <c r="XDC330" s="1"/>
      <c r="XDD330" s="1"/>
      <c r="XDE330" s="1"/>
      <c r="XDF330" s="1"/>
      <c r="XDG330" s="1"/>
      <c r="XDH330" s="1"/>
      <c r="XDI330" s="1"/>
      <c r="XDJ330" s="1"/>
      <c r="XDK330" s="1"/>
      <c r="XDL330" s="1"/>
      <c r="XDM330" s="1"/>
      <c r="XDN330" s="1"/>
      <c r="XDO330" s="1"/>
      <c r="XDP330" s="1"/>
      <c r="XDQ330" s="1"/>
      <c r="XDR330" s="1"/>
      <c r="XDS330" s="1"/>
      <c r="XDT330" s="1"/>
      <c r="XDU330" s="1"/>
      <c r="XDV330" s="1"/>
      <c r="XDW330" s="1"/>
      <c r="XDX330" s="1"/>
      <c r="XDY330" s="1"/>
      <c r="XDZ330" s="1"/>
      <c r="XEA330" s="1"/>
      <c r="XEB330" s="1"/>
      <c r="XEC330" s="1"/>
      <c r="XED330" s="1"/>
      <c r="XEE330" s="1"/>
      <c r="XEF330" s="1"/>
      <c r="XEG330" s="1"/>
      <c r="XEH330" s="1"/>
      <c r="XEI330" s="1"/>
      <c r="XEJ330" s="1"/>
      <c r="XEK330" s="1"/>
      <c r="XEL330" s="1"/>
      <c r="XEM330" s="1"/>
      <c r="XEN330" s="1"/>
      <c r="XEO330" s="1"/>
      <c r="XEP330" s="1"/>
      <c r="XEQ330" s="1"/>
      <c r="XER330" s="1"/>
      <c r="XES330" s="1"/>
      <c r="XET330" s="1"/>
      <c r="XEU330" s="1"/>
      <c r="XEV330" s="1"/>
      <c r="XEW330" s="1"/>
      <c r="XEX330" s="1"/>
      <c r="XEY330" s="1"/>
      <c r="XEZ330" s="1"/>
      <c r="XFA330" s="1"/>
      <c r="XFB330" s="1"/>
      <c r="XFC330" s="1"/>
    </row>
    <row r="331" spans="1:150 16226:16383" s="2" customFormat="1" ht="20.25" customHeight="1" x14ac:dyDescent="0.25">
      <c r="A331" s="143">
        <f t="shared" si="63"/>
        <v>202</v>
      </c>
      <c r="B331" s="144"/>
      <c r="C331" s="62" t="s">
        <v>329</v>
      </c>
      <c r="D331" s="100">
        <v>242.62</v>
      </c>
      <c r="E331" s="93">
        <f t="shared" si="62"/>
        <v>2611.5616799999998</v>
      </c>
      <c r="F331" s="87" t="s">
        <v>92</v>
      </c>
      <c r="G331" s="87" t="s">
        <v>92</v>
      </c>
      <c r="H331" s="87" t="s">
        <v>92</v>
      </c>
      <c r="I331" s="1"/>
      <c r="J331" s="1"/>
      <c r="K331" s="1"/>
      <c r="L331" s="1"/>
      <c r="M331" s="1"/>
      <c r="N331" s="1"/>
      <c r="O331" s="1"/>
      <c r="P331" s="1"/>
      <c r="Q331" s="1"/>
      <c r="R331" s="1"/>
      <c r="S331" s="1"/>
      <c r="T331" s="21" t="e">
        <f t="shared" ca="1" si="60"/>
        <v>#REF!</v>
      </c>
      <c r="U331" s="21" t="e">
        <f t="shared" ca="1" si="61"/>
        <v>#REF!</v>
      </c>
      <c r="V331" s="21" t="e">
        <f t="shared" ca="1" si="61"/>
        <v>#REF!</v>
      </c>
      <c r="W331" s="1"/>
      <c r="X331" s="1"/>
      <c r="Y331" s="1"/>
      <c r="Z331" s="1"/>
      <c r="AA331" s="1"/>
      <c r="AB331" s="1"/>
      <c r="AC331" s="1"/>
      <c r="AD331" s="1"/>
      <c r="AE331" s="1"/>
      <c r="AF331" s="1"/>
      <c r="AG331" s="1"/>
      <c r="AH331" s="1"/>
      <c r="AI331" s="1"/>
      <c r="AJ331" s="1"/>
      <c r="AK331" s="1"/>
      <c r="AL331" s="1"/>
      <c r="AM331" s="1"/>
      <c r="AN331" s="1"/>
      <c r="AO331" s="1"/>
      <c r="AP331" s="1"/>
      <c r="AQ331" s="1"/>
      <c r="AR331" s="1"/>
      <c r="AS331" s="1"/>
      <c r="AT331" s="1"/>
      <c r="AU331" s="1"/>
      <c r="AV331" s="1"/>
      <c r="AW331" s="1"/>
      <c r="AX331" s="1"/>
      <c r="AY331" s="1"/>
      <c r="AZ331" s="1"/>
      <c r="BA331" s="1"/>
      <c r="BB331" s="1"/>
      <c r="BC331" s="1"/>
      <c r="BD331" s="1"/>
      <c r="BE331" s="1"/>
      <c r="BF331" s="1"/>
      <c r="BG331" s="1"/>
      <c r="BH331" s="1"/>
      <c r="BI331" s="1"/>
      <c r="BJ331" s="1"/>
      <c r="BK331" s="1"/>
      <c r="BL331" s="1"/>
      <c r="BM331" s="1"/>
      <c r="BN331" s="1"/>
      <c r="BO331" s="1"/>
      <c r="BP331" s="1"/>
      <c r="BQ331" s="1"/>
      <c r="BR331" s="1"/>
      <c r="BS331" s="1"/>
      <c r="BT331" s="1"/>
      <c r="BU331" s="1"/>
      <c r="BV331" s="1"/>
      <c r="BW331" s="1"/>
      <c r="BX331" s="1"/>
      <c r="BY331" s="1"/>
      <c r="BZ331" s="1"/>
      <c r="CA331" s="1"/>
      <c r="CB331" s="1"/>
      <c r="CC331" s="1"/>
      <c r="CD331" s="1"/>
      <c r="CE331" s="1"/>
      <c r="CF331" s="1"/>
      <c r="CG331" s="1"/>
      <c r="CH331" s="1"/>
      <c r="CI331" s="1"/>
      <c r="CJ331" s="1"/>
      <c r="CK331" s="1"/>
      <c r="CL331" s="1"/>
      <c r="CM331" s="1"/>
      <c r="CN331" s="1"/>
      <c r="CO331" s="1"/>
      <c r="CP331" s="1"/>
      <c r="CQ331" s="1"/>
      <c r="CR331" s="1"/>
      <c r="CS331" s="1"/>
      <c r="CT331" s="1"/>
      <c r="CU331" s="1"/>
      <c r="CV331" s="1"/>
      <c r="CW331" s="1"/>
      <c r="CX331" s="1"/>
      <c r="CY331" s="1"/>
      <c r="CZ331" s="1"/>
      <c r="DA331" s="1"/>
      <c r="DB331" s="1"/>
      <c r="DC331" s="1"/>
      <c r="DD331" s="1"/>
      <c r="DE331" s="1"/>
      <c r="DF331" s="1"/>
      <c r="DG331" s="1"/>
      <c r="DH331" s="1"/>
      <c r="DI331" s="1"/>
      <c r="DJ331" s="1"/>
      <c r="DK331" s="1"/>
      <c r="DL331" s="1"/>
      <c r="DM331" s="1"/>
      <c r="DN331" s="1"/>
      <c r="DO331" s="1"/>
      <c r="DP331" s="1"/>
      <c r="DQ331" s="1"/>
      <c r="DR331" s="1"/>
      <c r="DS331" s="1"/>
      <c r="DT331" s="1"/>
      <c r="DU331" s="1"/>
      <c r="DV331" s="1"/>
      <c r="DW331" s="1"/>
      <c r="DX331" s="1"/>
      <c r="DY331" s="1"/>
      <c r="DZ331" s="1"/>
      <c r="EA331" s="1"/>
      <c r="EB331" s="1"/>
      <c r="EC331" s="1"/>
      <c r="ED331" s="1"/>
      <c r="EE331" s="1"/>
      <c r="EF331" s="1"/>
      <c r="EG331" s="1"/>
      <c r="EH331" s="1"/>
      <c r="EI331" s="1"/>
      <c r="EJ331" s="1"/>
      <c r="EK331" s="1"/>
      <c r="EL331" s="1"/>
      <c r="EM331" s="1"/>
      <c r="EN331" s="1"/>
      <c r="EO331" s="1"/>
      <c r="EP331" s="1"/>
      <c r="EQ331" s="1"/>
      <c r="ER331" s="1"/>
      <c r="ES331" s="1"/>
      <c r="ET331" s="1"/>
      <c r="WZB331" s="1"/>
      <c r="WZC331" s="1"/>
      <c r="WZD331" s="1"/>
      <c r="WZE331" s="1"/>
      <c r="WZF331" s="1"/>
      <c r="WZG331" s="1"/>
      <c r="WZH331" s="1"/>
      <c r="WZI331" s="1"/>
      <c r="WZJ331" s="1"/>
      <c r="WZK331" s="1"/>
      <c r="WZL331" s="1"/>
      <c r="WZM331" s="1"/>
      <c r="WZN331" s="1"/>
      <c r="WZO331" s="1"/>
      <c r="WZP331" s="1"/>
      <c r="WZQ331" s="1"/>
      <c r="WZR331" s="1"/>
      <c r="WZS331" s="1"/>
      <c r="WZT331" s="1"/>
      <c r="WZU331" s="1"/>
      <c r="WZV331" s="1"/>
      <c r="WZW331" s="1"/>
      <c r="WZX331" s="1"/>
      <c r="WZY331" s="1"/>
      <c r="WZZ331" s="1"/>
      <c r="XAA331" s="1"/>
      <c r="XAB331" s="1"/>
      <c r="XAC331" s="1"/>
      <c r="XAD331" s="1"/>
      <c r="XAE331" s="1"/>
      <c r="XAF331" s="1"/>
      <c r="XAG331" s="1"/>
      <c r="XAH331" s="1"/>
      <c r="XAI331" s="1"/>
      <c r="XAJ331" s="1"/>
      <c r="XAK331" s="1"/>
      <c r="XAL331" s="1"/>
      <c r="XAM331" s="1"/>
      <c r="XAN331" s="1"/>
      <c r="XAO331" s="1"/>
      <c r="XAP331" s="1"/>
      <c r="XAQ331" s="1"/>
      <c r="XAR331" s="1"/>
      <c r="XAS331" s="1"/>
      <c r="XAT331" s="1"/>
      <c r="XAU331" s="1"/>
      <c r="XAV331" s="1"/>
      <c r="XAW331" s="1"/>
      <c r="XAX331" s="1"/>
      <c r="XAY331" s="1"/>
      <c r="XAZ331" s="1"/>
      <c r="XBA331" s="1"/>
      <c r="XBB331" s="1"/>
      <c r="XBC331" s="1"/>
      <c r="XBD331" s="1"/>
      <c r="XBE331" s="1"/>
      <c r="XBF331" s="1"/>
      <c r="XBG331" s="1"/>
      <c r="XBH331" s="1"/>
      <c r="XBI331" s="1"/>
      <c r="XBJ331" s="1"/>
      <c r="XBK331" s="1"/>
      <c r="XBL331" s="1"/>
      <c r="XBM331" s="1"/>
      <c r="XBN331" s="1"/>
      <c r="XBO331" s="1"/>
      <c r="XBP331" s="1"/>
      <c r="XBQ331" s="1"/>
      <c r="XBR331" s="1"/>
      <c r="XBS331" s="1"/>
      <c r="XBT331" s="1"/>
      <c r="XBU331" s="1"/>
      <c r="XBV331" s="1"/>
      <c r="XBW331" s="1"/>
      <c r="XBX331" s="1"/>
      <c r="XBY331" s="1"/>
      <c r="XBZ331" s="1"/>
      <c r="XCA331" s="1"/>
      <c r="XCB331" s="1"/>
      <c r="XCC331" s="1"/>
      <c r="XCD331" s="1"/>
      <c r="XCE331" s="1"/>
      <c r="XCF331" s="1"/>
      <c r="XCG331" s="1"/>
      <c r="XCH331" s="1"/>
      <c r="XCI331" s="1"/>
      <c r="XCJ331" s="1"/>
      <c r="XCK331" s="1"/>
      <c r="XCL331" s="1"/>
      <c r="XCM331" s="1"/>
      <c r="XCN331" s="1"/>
      <c r="XCO331" s="1"/>
      <c r="XCP331" s="1"/>
      <c r="XCQ331" s="1"/>
      <c r="XCR331" s="1"/>
      <c r="XCS331" s="1"/>
      <c r="XCT331" s="1"/>
      <c r="XCU331" s="1"/>
      <c r="XCV331" s="1"/>
      <c r="XCW331" s="1"/>
      <c r="XCX331" s="1"/>
      <c r="XCY331" s="1"/>
      <c r="XCZ331" s="1"/>
      <c r="XDA331" s="1"/>
      <c r="XDB331" s="1"/>
      <c r="XDC331" s="1"/>
      <c r="XDD331" s="1"/>
      <c r="XDE331" s="1"/>
      <c r="XDF331" s="1"/>
      <c r="XDG331" s="1"/>
      <c r="XDH331" s="1"/>
      <c r="XDI331" s="1"/>
      <c r="XDJ331" s="1"/>
      <c r="XDK331" s="1"/>
      <c r="XDL331" s="1"/>
      <c r="XDM331" s="1"/>
      <c r="XDN331" s="1"/>
      <c r="XDO331" s="1"/>
      <c r="XDP331" s="1"/>
      <c r="XDQ331" s="1"/>
      <c r="XDR331" s="1"/>
      <c r="XDS331" s="1"/>
      <c r="XDT331" s="1"/>
      <c r="XDU331" s="1"/>
      <c r="XDV331" s="1"/>
      <c r="XDW331" s="1"/>
      <c r="XDX331" s="1"/>
      <c r="XDY331" s="1"/>
      <c r="XDZ331" s="1"/>
      <c r="XEA331" s="1"/>
      <c r="XEB331" s="1"/>
      <c r="XEC331" s="1"/>
      <c r="XED331" s="1"/>
      <c r="XEE331" s="1"/>
      <c r="XEF331" s="1"/>
      <c r="XEG331" s="1"/>
      <c r="XEH331" s="1"/>
      <c r="XEI331" s="1"/>
      <c r="XEJ331" s="1"/>
      <c r="XEK331" s="1"/>
      <c r="XEL331" s="1"/>
      <c r="XEM331" s="1"/>
      <c r="XEN331" s="1"/>
      <c r="XEO331" s="1"/>
      <c r="XEP331" s="1"/>
      <c r="XEQ331" s="1"/>
      <c r="XER331" s="1"/>
      <c r="XES331" s="1"/>
      <c r="XET331" s="1"/>
      <c r="XEU331" s="1"/>
      <c r="XEV331" s="1"/>
      <c r="XEW331" s="1"/>
      <c r="XEX331" s="1"/>
      <c r="XEY331" s="1"/>
      <c r="XEZ331" s="1"/>
      <c r="XFA331" s="1"/>
      <c r="XFB331" s="1"/>
      <c r="XFC331" s="1"/>
    </row>
    <row r="332" spans="1:150 16226:16383" s="2" customFormat="1" ht="20.25" x14ac:dyDescent="0.25">
      <c r="A332" s="143">
        <f t="shared" si="63"/>
        <v>203</v>
      </c>
      <c r="B332" s="144"/>
      <c r="C332" s="62" t="s">
        <v>329</v>
      </c>
      <c r="D332" s="100">
        <v>240.83</v>
      </c>
      <c r="E332" s="93">
        <f t="shared" si="62"/>
        <v>2592.29412</v>
      </c>
      <c r="F332" s="87" t="s">
        <v>92</v>
      </c>
      <c r="G332" s="87" t="s">
        <v>92</v>
      </c>
      <c r="H332" s="87" t="s">
        <v>92</v>
      </c>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
      <c r="AI332" s="1"/>
      <c r="AJ332" s="1"/>
      <c r="AK332" s="1"/>
      <c r="AL332" s="1"/>
      <c r="AM332" s="1"/>
      <c r="AN332" s="1"/>
      <c r="AO332" s="1"/>
      <c r="AP332" s="1"/>
      <c r="AQ332" s="1"/>
      <c r="AR332" s="1"/>
      <c r="AS332" s="1"/>
      <c r="AT332" s="1"/>
      <c r="AU332" s="1"/>
      <c r="AV332" s="1"/>
      <c r="AW332" s="1"/>
      <c r="AX332" s="1"/>
      <c r="AY332" s="1"/>
      <c r="AZ332" s="1"/>
      <c r="BA332" s="1"/>
      <c r="BB332" s="1"/>
      <c r="BC332" s="1"/>
      <c r="BD332" s="1"/>
      <c r="BE332" s="1"/>
      <c r="BF332" s="1"/>
      <c r="BG332" s="1"/>
      <c r="BH332" s="1"/>
      <c r="BI332" s="1"/>
      <c r="BJ332" s="1"/>
      <c r="BK332" s="1"/>
      <c r="BL332" s="1"/>
      <c r="BM332" s="1"/>
      <c r="BN332" s="1"/>
      <c r="BO332" s="1"/>
      <c r="BP332" s="1"/>
      <c r="BQ332" s="1"/>
      <c r="BR332" s="1"/>
      <c r="BS332" s="1"/>
      <c r="BT332" s="1"/>
      <c r="BU332" s="1"/>
      <c r="BV332" s="1"/>
      <c r="BW332" s="1"/>
      <c r="BX332" s="1"/>
      <c r="BY332" s="1"/>
      <c r="BZ332" s="1"/>
      <c r="CA332" s="1"/>
      <c r="CB332" s="1"/>
      <c r="CC332" s="1"/>
      <c r="CD332" s="1"/>
      <c r="CE332" s="1"/>
      <c r="CF332" s="1"/>
      <c r="CG332" s="1"/>
      <c r="CH332" s="1"/>
      <c r="CI332" s="1"/>
      <c r="CJ332" s="1"/>
      <c r="CK332" s="1"/>
      <c r="CL332" s="1"/>
      <c r="CM332" s="1"/>
      <c r="CN332" s="1"/>
      <c r="CO332" s="1"/>
      <c r="CP332" s="1"/>
      <c r="CQ332" s="1"/>
      <c r="CR332" s="1"/>
      <c r="CS332" s="1"/>
      <c r="CT332" s="1"/>
      <c r="CU332" s="1"/>
      <c r="CV332" s="1"/>
      <c r="CW332" s="1"/>
      <c r="CX332" s="1"/>
      <c r="CY332" s="1"/>
      <c r="CZ332" s="1"/>
      <c r="DA332" s="1"/>
      <c r="DB332" s="1"/>
      <c r="DC332" s="1"/>
      <c r="DD332" s="1"/>
      <c r="DE332" s="1"/>
      <c r="DF332" s="1"/>
      <c r="DG332" s="1"/>
      <c r="DH332" s="1"/>
      <c r="DI332" s="1"/>
      <c r="DJ332" s="1"/>
      <c r="DK332" s="1"/>
      <c r="DL332" s="1"/>
      <c r="DM332" s="1"/>
      <c r="DN332" s="1"/>
      <c r="DO332" s="1"/>
      <c r="DP332" s="1"/>
      <c r="DQ332" s="1"/>
      <c r="DR332" s="1"/>
      <c r="DS332" s="1"/>
      <c r="DT332" s="1"/>
      <c r="DU332" s="1"/>
      <c r="DV332" s="1"/>
      <c r="DW332" s="1"/>
      <c r="DX332" s="1"/>
      <c r="DY332" s="1"/>
      <c r="DZ332" s="1"/>
      <c r="EA332" s="1"/>
      <c r="EB332" s="1"/>
      <c r="EC332" s="1"/>
      <c r="ED332" s="1"/>
      <c r="EE332" s="1"/>
      <c r="EF332" s="1"/>
      <c r="EG332" s="1"/>
      <c r="EH332" s="1"/>
      <c r="EI332" s="1"/>
      <c r="EJ332" s="1"/>
      <c r="EK332" s="1"/>
      <c r="EL332" s="1"/>
      <c r="EM332" s="1"/>
      <c r="EN332" s="1"/>
      <c r="EO332" s="1"/>
      <c r="EP332" s="1"/>
      <c r="EQ332" s="1"/>
      <c r="ER332" s="1"/>
      <c r="ES332" s="1"/>
      <c r="ET332" s="1"/>
      <c r="WZB332" s="1"/>
      <c r="WZC332" s="1"/>
      <c r="WZD332" s="1"/>
      <c r="WZE332" s="1"/>
      <c r="WZF332" s="1"/>
      <c r="WZG332" s="1"/>
      <c r="WZH332" s="1"/>
      <c r="WZI332" s="1"/>
      <c r="WZJ332" s="1"/>
      <c r="WZK332" s="1"/>
      <c r="WZL332" s="1"/>
      <c r="WZM332" s="1"/>
      <c r="WZN332" s="1"/>
      <c r="WZO332" s="1"/>
      <c r="WZP332" s="1"/>
      <c r="WZQ332" s="1"/>
      <c r="WZR332" s="1"/>
      <c r="WZS332" s="1"/>
      <c r="WZT332" s="1"/>
      <c r="WZU332" s="1"/>
      <c r="WZV332" s="1"/>
      <c r="WZW332" s="1"/>
      <c r="WZX332" s="1"/>
      <c r="WZY332" s="1"/>
      <c r="WZZ332" s="1"/>
      <c r="XAA332" s="1"/>
      <c r="XAB332" s="1"/>
      <c r="XAC332" s="1"/>
      <c r="XAD332" s="1"/>
      <c r="XAE332" s="1"/>
      <c r="XAF332" s="1"/>
      <c r="XAG332" s="1"/>
      <c r="XAH332" s="1"/>
      <c r="XAI332" s="1"/>
      <c r="XAJ332" s="1"/>
      <c r="XAK332" s="1"/>
      <c r="XAL332" s="1"/>
      <c r="XAM332" s="1"/>
      <c r="XAN332" s="1"/>
      <c r="XAO332" s="1"/>
      <c r="XAP332" s="1"/>
      <c r="XAQ332" s="1"/>
      <c r="XAR332" s="1"/>
      <c r="XAS332" s="1"/>
      <c r="XAT332" s="1"/>
      <c r="XAU332" s="1"/>
      <c r="XAV332" s="1"/>
      <c r="XAW332" s="1"/>
      <c r="XAX332" s="1"/>
      <c r="XAY332" s="1"/>
      <c r="XAZ332" s="1"/>
      <c r="XBA332" s="1"/>
      <c r="XBB332" s="1"/>
      <c r="XBC332" s="1"/>
      <c r="XBD332" s="1"/>
      <c r="XBE332" s="1"/>
      <c r="XBF332" s="1"/>
      <c r="XBG332" s="1"/>
      <c r="XBH332" s="1"/>
      <c r="XBI332" s="1"/>
      <c r="XBJ332" s="1"/>
      <c r="XBK332" s="1"/>
      <c r="XBL332" s="1"/>
      <c r="XBM332" s="1"/>
      <c r="XBN332" s="1"/>
      <c r="XBO332" s="1"/>
      <c r="XBP332" s="1"/>
      <c r="XBQ332" s="1"/>
      <c r="XBR332" s="1"/>
      <c r="XBS332" s="1"/>
      <c r="XBT332" s="1"/>
      <c r="XBU332" s="1"/>
      <c r="XBV332" s="1"/>
      <c r="XBW332" s="1"/>
      <c r="XBX332" s="1"/>
      <c r="XBY332" s="1"/>
      <c r="XBZ332" s="1"/>
      <c r="XCA332" s="1"/>
      <c r="XCB332" s="1"/>
      <c r="XCC332" s="1"/>
      <c r="XCD332" s="1"/>
      <c r="XCE332" s="1"/>
      <c r="XCF332" s="1"/>
      <c r="XCG332" s="1"/>
      <c r="XCH332" s="1"/>
      <c r="XCI332" s="1"/>
      <c r="XCJ332" s="1"/>
      <c r="XCK332" s="1"/>
      <c r="XCL332" s="1"/>
      <c r="XCM332" s="1"/>
      <c r="XCN332" s="1"/>
      <c r="XCO332" s="1"/>
      <c r="XCP332" s="1"/>
      <c r="XCQ332" s="1"/>
      <c r="XCR332" s="1"/>
      <c r="XCS332" s="1"/>
      <c r="XCT332" s="1"/>
      <c r="XCU332" s="1"/>
      <c r="XCV332" s="1"/>
      <c r="XCW332" s="1"/>
      <c r="XCX332" s="1"/>
      <c r="XCY332" s="1"/>
      <c r="XCZ332" s="1"/>
      <c r="XDA332" s="1"/>
      <c r="XDB332" s="1"/>
      <c r="XDC332" s="1"/>
      <c r="XDD332" s="1"/>
      <c r="XDE332" s="1"/>
      <c r="XDF332" s="1"/>
      <c r="XDG332" s="1"/>
      <c r="XDH332" s="1"/>
      <c r="XDI332" s="1"/>
      <c r="XDJ332" s="1"/>
      <c r="XDK332" s="1"/>
      <c r="XDL332" s="1"/>
      <c r="XDM332" s="1"/>
      <c r="XDN332" s="1"/>
      <c r="XDO332" s="1"/>
      <c r="XDP332" s="1"/>
      <c r="XDQ332" s="1"/>
      <c r="XDR332" s="1"/>
      <c r="XDS332" s="1"/>
      <c r="XDT332" s="1"/>
      <c r="XDU332" s="1"/>
      <c r="XDV332" s="1"/>
      <c r="XDW332" s="1"/>
      <c r="XDX332" s="1"/>
      <c r="XDY332" s="1"/>
      <c r="XDZ332" s="1"/>
      <c r="XEA332" s="1"/>
      <c r="XEB332" s="1"/>
      <c r="XEC332" s="1"/>
      <c r="XED332" s="1"/>
      <c r="XEE332" s="1"/>
      <c r="XEF332" s="1"/>
      <c r="XEG332" s="1"/>
      <c r="XEH332" s="1"/>
      <c r="XEI332" s="1"/>
      <c r="XEJ332" s="1"/>
      <c r="XEK332" s="1"/>
      <c r="XEL332" s="1"/>
      <c r="XEM332" s="1"/>
      <c r="XEN332" s="1"/>
      <c r="XEO332" s="1"/>
      <c r="XEP332" s="1"/>
      <c r="XEQ332" s="1"/>
      <c r="XER332" s="1"/>
      <c r="XES332" s="1"/>
      <c r="XET332" s="1"/>
      <c r="XEU332" s="1"/>
      <c r="XEV332" s="1"/>
      <c r="XEW332" s="1"/>
      <c r="XEX332" s="1"/>
      <c r="XEY332" s="1"/>
      <c r="XEZ332" s="1"/>
      <c r="XFA332" s="1"/>
      <c r="XFB332" s="1"/>
      <c r="XFC332" s="1"/>
    </row>
    <row r="333" spans="1:150 16226:16383" s="2" customFormat="1" ht="20.25" x14ac:dyDescent="0.25">
      <c r="A333" s="143">
        <f t="shared" si="63"/>
        <v>204</v>
      </c>
      <c r="B333" s="144"/>
      <c r="C333" s="62" t="s">
        <v>329</v>
      </c>
      <c r="D333" s="100">
        <v>233.25</v>
      </c>
      <c r="E333" s="93">
        <f t="shared" si="62"/>
        <v>2510.703</v>
      </c>
      <c r="F333" s="87" t="s">
        <v>92</v>
      </c>
      <c r="G333" s="87" t="s">
        <v>92</v>
      </c>
      <c r="H333" s="87" t="s">
        <v>92</v>
      </c>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
      <c r="AI333" s="1"/>
      <c r="AJ333" s="1"/>
      <c r="AK333" s="1"/>
      <c r="AL333" s="1"/>
      <c r="AM333" s="1"/>
      <c r="AN333" s="1"/>
      <c r="AO333" s="1"/>
      <c r="AP333" s="1"/>
      <c r="AQ333" s="1"/>
      <c r="AR333" s="1"/>
      <c r="AS333" s="1"/>
      <c r="AT333" s="1"/>
      <c r="AU333" s="1"/>
      <c r="AV333" s="1"/>
      <c r="AW333" s="1"/>
      <c r="AX333" s="1"/>
      <c r="AY333" s="1"/>
      <c r="AZ333" s="1"/>
      <c r="BA333" s="1"/>
      <c r="BB333" s="1"/>
      <c r="BC333" s="1"/>
      <c r="BD333" s="1"/>
      <c r="BE333" s="1"/>
      <c r="BF333" s="1"/>
      <c r="BG333" s="1"/>
      <c r="BH333" s="1"/>
      <c r="BI333" s="1"/>
      <c r="BJ333" s="1"/>
      <c r="BK333" s="1"/>
      <c r="BL333" s="1"/>
      <c r="BM333" s="1"/>
      <c r="BN333" s="1"/>
      <c r="BO333" s="1"/>
      <c r="BP333" s="1"/>
      <c r="BQ333" s="1"/>
      <c r="BR333" s="1"/>
      <c r="BS333" s="1"/>
      <c r="BT333" s="1"/>
      <c r="BU333" s="1"/>
      <c r="BV333" s="1"/>
      <c r="BW333" s="1"/>
      <c r="BX333" s="1"/>
      <c r="BY333" s="1"/>
      <c r="BZ333" s="1"/>
      <c r="CA333" s="1"/>
      <c r="CB333" s="1"/>
      <c r="CC333" s="1"/>
      <c r="CD333" s="1"/>
      <c r="CE333" s="1"/>
      <c r="CF333" s="1"/>
      <c r="CG333" s="1"/>
      <c r="CH333" s="1"/>
      <c r="CI333" s="1"/>
      <c r="CJ333" s="1"/>
      <c r="CK333" s="1"/>
      <c r="CL333" s="1"/>
      <c r="CM333" s="1"/>
      <c r="CN333" s="1"/>
      <c r="CO333" s="1"/>
      <c r="CP333" s="1"/>
      <c r="CQ333" s="1"/>
      <c r="CR333" s="1"/>
      <c r="CS333" s="1"/>
      <c r="CT333" s="1"/>
      <c r="CU333" s="1"/>
      <c r="CV333" s="1"/>
      <c r="CW333" s="1"/>
      <c r="CX333" s="1"/>
      <c r="CY333" s="1"/>
      <c r="CZ333" s="1"/>
      <c r="DA333" s="1"/>
      <c r="DB333" s="1"/>
      <c r="DC333" s="1"/>
      <c r="DD333" s="1"/>
      <c r="DE333" s="1"/>
      <c r="DF333" s="1"/>
      <c r="DG333" s="1"/>
      <c r="DH333" s="1"/>
      <c r="DI333" s="1"/>
      <c r="DJ333" s="1"/>
      <c r="DK333" s="1"/>
      <c r="DL333" s="1"/>
      <c r="DM333" s="1"/>
      <c r="DN333" s="1"/>
      <c r="DO333" s="1"/>
      <c r="DP333" s="1"/>
      <c r="DQ333" s="1"/>
      <c r="DR333" s="1"/>
      <c r="DS333" s="1"/>
      <c r="DT333" s="1"/>
      <c r="DU333" s="1"/>
      <c r="DV333" s="1"/>
      <c r="DW333" s="1"/>
      <c r="DX333" s="1"/>
      <c r="DY333" s="1"/>
      <c r="DZ333" s="1"/>
      <c r="EA333" s="1"/>
      <c r="EB333" s="1"/>
      <c r="EC333" s="1"/>
      <c r="ED333" s="1"/>
      <c r="EE333" s="1"/>
      <c r="EF333" s="1"/>
      <c r="EG333" s="1"/>
      <c r="EH333" s="1"/>
      <c r="EI333" s="1"/>
      <c r="EJ333" s="1"/>
      <c r="EK333" s="1"/>
      <c r="EL333" s="1"/>
      <c r="EM333" s="1"/>
      <c r="EN333" s="1"/>
      <c r="EO333" s="1"/>
      <c r="EP333" s="1"/>
      <c r="EQ333" s="1"/>
      <c r="ER333" s="1"/>
      <c r="ES333" s="1"/>
      <c r="ET333" s="1"/>
      <c r="WZB333" s="1"/>
      <c r="WZC333" s="1"/>
      <c r="WZD333" s="1"/>
      <c r="WZE333" s="1"/>
      <c r="WZF333" s="1"/>
      <c r="WZG333" s="1"/>
      <c r="WZH333" s="1"/>
      <c r="WZI333" s="1"/>
      <c r="WZJ333" s="1"/>
      <c r="WZK333" s="1"/>
      <c r="WZL333" s="1"/>
      <c r="WZM333" s="1"/>
      <c r="WZN333" s="1"/>
      <c r="WZO333" s="1"/>
      <c r="WZP333" s="1"/>
      <c r="WZQ333" s="1"/>
      <c r="WZR333" s="1"/>
      <c r="WZS333" s="1"/>
      <c r="WZT333" s="1"/>
      <c r="WZU333" s="1"/>
      <c r="WZV333" s="1"/>
      <c r="WZW333" s="1"/>
      <c r="WZX333" s="1"/>
      <c r="WZY333" s="1"/>
      <c r="WZZ333" s="1"/>
      <c r="XAA333" s="1"/>
      <c r="XAB333" s="1"/>
      <c r="XAC333" s="1"/>
      <c r="XAD333" s="1"/>
      <c r="XAE333" s="1"/>
      <c r="XAF333" s="1"/>
      <c r="XAG333" s="1"/>
      <c r="XAH333" s="1"/>
      <c r="XAI333" s="1"/>
      <c r="XAJ333" s="1"/>
      <c r="XAK333" s="1"/>
      <c r="XAL333" s="1"/>
      <c r="XAM333" s="1"/>
      <c r="XAN333" s="1"/>
      <c r="XAO333" s="1"/>
      <c r="XAP333" s="1"/>
      <c r="XAQ333" s="1"/>
      <c r="XAR333" s="1"/>
      <c r="XAS333" s="1"/>
      <c r="XAT333" s="1"/>
      <c r="XAU333" s="1"/>
      <c r="XAV333" s="1"/>
      <c r="XAW333" s="1"/>
      <c r="XAX333" s="1"/>
      <c r="XAY333" s="1"/>
      <c r="XAZ333" s="1"/>
      <c r="XBA333" s="1"/>
      <c r="XBB333" s="1"/>
      <c r="XBC333" s="1"/>
      <c r="XBD333" s="1"/>
      <c r="XBE333" s="1"/>
      <c r="XBF333" s="1"/>
      <c r="XBG333" s="1"/>
      <c r="XBH333" s="1"/>
      <c r="XBI333" s="1"/>
      <c r="XBJ333" s="1"/>
      <c r="XBK333" s="1"/>
      <c r="XBL333" s="1"/>
      <c r="XBM333" s="1"/>
      <c r="XBN333" s="1"/>
      <c r="XBO333" s="1"/>
      <c r="XBP333" s="1"/>
      <c r="XBQ333" s="1"/>
      <c r="XBR333" s="1"/>
      <c r="XBS333" s="1"/>
      <c r="XBT333" s="1"/>
      <c r="XBU333" s="1"/>
      <c r="XBV333" s="1"/>
      <c r="XBW333" s="1"/>
      <c r="XBX333" s="1"/>
      <c r="XBY333" s="1"/>
      <c r="XBZ333" s="1"/>
      <c r="XCA333" s="1"/>
      <c r="XCB333" s="1"/>
      <c r="XCC333" s="1"/>
      <c r="XCD333" s="1"/>
      <c r="XCE333" s="1"/>
      <c r="XCF333" s="1"/>
      <c r="XCG333" s="1"/>
      <c r="XCH333" s="1"/>
      <c r="XCI333" s="1"/>
      <c r="XCJ333" s="1"/>
      <c r="XCK333" s="1"/>
      <c r="XCL333" s="1"/>
      <c r="XCM333" s="1"/>
      <c r="XCN333" s="1"/>
      <c r="XCO333" s="1"/>
      <c r="XCP333" s="1"/>
      <c r="XCQ333" s="1"/>
      <c r="XCR333" s="1"/>
      <c r="XCS333" s="1"/>
      <c r="XCT333" s="1"/>
      <c r="XCU333" s="1"/>
      <c r="XCV333" s="1"/>
      <c r="XCW333" s="1"/>
      <c r="XCX333" s="1"/>
      <c r="XCY333" s="1"/>
      <c r="XCZ333" s="1"/>
      <c r="XDA333" s="1"/>
      <c r="XDB333" s="1"/>
      <c r="XDC333" s="1"/>
      <c r="XDD333" s="1"/>
      <c r="XDE333" s="1"/>
      <c r="XDF333" s="1"/>
      <c r="XDG333" s="1"/>
      <c r="XDH333" s="1"/>
      <c r="XDI333" s="1"/>
      <c r="XDJ333" s="1"/>
      <c r="XDK333" s="1"/>
      <c r="XDL333" s="1"/>
      <c r="XDM333" s="1"/>
      <c r="XDN333" s="1"/>
      <c r="XDO333" s="1"/>
      <c r="XDP333" s="1"/>
      <c r="XDQ333" s="1"/>
      <c r="XDR333" s="1"/>
      <c r="XDS333" s="1"/>
      <c r="XDT333" s="1"/>
      <c r="XDU333" s="1"/>
      <c r="XDV333" s="1"/>
      <c r="XDW333" s="1"/>
      <c r="XDX333" s="1"/>
      <c r="XDY333" s="1"/>
      <c r="XDZ333" s="1"/>
      <c r="XEA333" s="1"/>
      <c r="XEB333" s="1"/>
      <c r="XEC333" s="1"/>
      <c r="XED333" s="1"/>
      <c r="XEE333" s="1"/>
      <c r="XEF333" s="1"/>
      <c r="XEG333" s="1"/>
      <c r="XEH333" s="1"/>
      <c r="XEI333" s="1"/>
      <c r="XEJ333" s="1"/>
      <c r="XEK333" s="1"/>
      <c r="XEL333" s="1"/>
      <c r="XEM333" s="1"/>
      <c r="XEN333" s="1"/>
      <c r="XEO333" s="1"/>
      <c r="XEP333" s="1"/>
      <c r="XEQ333" s="1"/>
      <c r="XER333" s="1"/>
      <c r="XES333" s="1"/>
      <c r="XET333" s="1"/>
      <c r="XEU333" s="1"/>
      <c r="XEV333" s="1"/>
      <c r="XEW333" s="1"/>
      <c r="XEX333" s="1"/>
      <c r="XEY333" s="1"/>
      <c r="XEZ333" s="1"/>
      <c r="XFA333" s="1"/>
      <c r="XFB333" s="1"/>
      <c r="XFC333" s="1"/>
    </row>
    <row r="334" spans="1:150 16226:16383" s="2" customFormat="1" ht="20.25" x14ac:dyDescent="0.25">
      <c r="A334" s="143">
        <f t="shared" si="63"/>
        <v>205</v>
      </c>
      <c r="B334" s="144"/>
      <c r="C334" s="62" t="s">
        <v>329</v>
      </c>
      <c r="D334" s="100">
        <v>222.7</v>
      </c>
      <c r="E334" s="93">
        <f t="shared" si="62"/>
        <v>2397.1427999999996</v>
      </c>
      <c r="F334" s="87" t="s">
        <v>92</v>
      </c>
      <c r="G334" s="87" t="s">
        <v>92</v>
      </c>
      <c r="H334" s="87" t="s">
        <v>92</v>
      </c>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
      <c r="AI334" s="1"/>
      <c r="AJ334" s="1"/>
      <c r="AK334" s="1"/>
      <c r="AL334" s="1"/>
      <c r="AM334" s="1"/>
      <c r="AN334" s="1"/>
      <c r="AO334" s="1"/>
      <c r="AP334" s="1"/>
      <c r="AQ334" s="1"/>
      <c r="AR334" s="1"/>
      <c r="AS334" s="1"/>
      <c r="AT334" s="1"/>
      <c r="AU334" s="1"/>
      <c r="AV334" s="1"/>
      <c r="AW334" s="1"/>
      <c r="AX334" s="1"/>
      <c r="AY334" s="1"/>
      <c r="AZ334" s="1"/>
      <c r="BA334" s="1"/>
      <c r="BB334" s="1"/>
      <c r="BC334" s="1"/>
      <c r="BD334" s="1"/>
      <c r="BE334" s="1"/>
      <c r="BF334" s="1"/>
      <c r="BG334" s="1"/>
      <c r="BH334" s="1"/>
      <c r="BI334" s="1"/>
      <c r="BJ334" s="1"/>
      <c r="BK334" s="1"/>
      <c r="BL334" s="1"/>
      <c r="BM334" s="1"/>
      <c r="BN334" s="1"/>
      <c r="BO334" s="1"/>
      <c r="BP334" s="1"/>
      <c r="BQ334" s="1"/>
      <c r="BR334" s="1"/>
      <c r="BS334" s="1"/>
      <c r="BT334" s="1"/>
      <c r="BU334" s="1"/>
      <c r="BV334" s="1"/>
      <c r="BW334" s="1"/>
      <c r="BX334" s="1"/>
      <c r="BY334" s="1"/>
      <c r="BZ334" s="1"/>
      <c r="CA334" s="1"/>
      <c r="CB334" s="1"/>
      <c r="CC334" s="1"/>
      <c r="CD334" s="1"/>
      <c r="CE334" s="1"/>
      <c r="CF334" s="1"/>
      <c r="CG334" s="1"/>
      <c r="CH334" s="1"/>
      <c r="CI334" s="1"/>
      <c r="CJ334" s="1"/>
      <c r="CK334" s="1"/>
      <c r="CL334" s="1"/>
      <c r="CM334" s="1"/>
      <c r="CN334" s="1"/>
      <c r="CO334" s="1"/>
      <c r="CP334" s="1"/>
      <c r="CQ334" s="1"/>
      <c r="CR334" s="1"/>
      <c r="CS334" s="1"/>
      <c r="CT334" s="1"/>
      <c r="CU334" s="1"/>
      <c r="CV334" s="1"/>
      <c r="CW334" s="1"/>
      <c r="CX334" s="1"/>
      <c r="CY334" s="1"/>
      <c r="CZ334" s="1"/>
      <c r="DA334" s="1"/>
      <c r="DB334" s="1"/>
      <c r="DC334" s="1"/>
      <c r="DD334" s="1"/>
      <c r="DE334" s="1"/>
      <c r="DF334" s="1"/>
      <c r="DG334" s="1"/>
      <c r="DH334" s="1"/>
      <c r="DI334" s="1"/>
      <c r="DJ334" s="1"/>
      <c r="DK334" s="1"/>
      <c r="DL334" s="1"/>
      <c r="DM334" s="1"/>
      <c r="DN334" s="1"/>
      <c r="DO334" s="1"/>
      <c r="DP334" s="1"/>
      <c r="DQ334" s="1"/>
      <c r="DR334" s="1"/>
      <c r="DS334" s="1"/>
      <c r="DT334" s="1"/>
      <c r="DU334" s="1"/>
      <c r="DV334" s="1"/>
      <c r="DW334" s="1"/>
      <c r="DX334" s="1"/>
      <c r="DY334" s="1"/>
      <c r="DZ334" s="1"/>
      <c r="EA334" s="1"/>
      <c r="EB334" s="1"/>
      <c r="EC334" s="1"/>
      <c r="ED334" s="1"/>
      <c r="EE334" s="1"/>
      <c r="EF334" s="1"/>
      <c r="EG334" s="1"/>
      <c r="EH334" s="1"/>
      <c r="EI334" s="1"/>
      <c r="EJ334" s="1"/>
      <c r="EK334" s="1"/>
      <c r="EL334" s="1"/>
      <c r="EM334" s="1"/>
      <c r="EN334" s="1"/>
      <c r="EO334" s="1"/>
      <c r="EP334" s="1"/>
      <c r="EQ334" s="1"/>
      <c r="ER334" s="1"/>
      <c r="ES334" s="1"/>
      <c r="ET334" s="1"/>
      <c r="WZB334" s="1"/>
      <c r="WZC334" s="1"/>
      <c r="WZD334" s="1"/>
      <c r="WZE334" s="1"/>
      <c r="WZF334" s="1"/>
      <c r="WZG334" s="1"/>
      <c r="WZH334" s="1"/>
      <c r="WZI334" s="1"/>
      <c r="WZJ334" s="1"/>
      <c r="WZK334" s="1"/>
      <c r="WZL334" s="1"/>
      <c r="WZM334" s="1"/>
      <c r="WZN334" s="1"/>
      <c r="WZO334" s="1"/>
      <c r="WZP334" s="1"/>
      <c r="WZQ334" s="1"/>
      <c r="WZR334" s="1"/>
      <c r="WZS334" s="1"/>
      <c r="WZT334" s="1"/>
      <c r="WZU334" s="1"/>
      <c r="WZV334" s="1"/>
      <c r="WZW334" s="1"/>
      <c r="WZX334" s="1"/>
      <c r="WZY334" s="1"/>
      <c r="WZZ334" s="1"/>
      <c r="XAA334" s="1"/>
      <c r="XAB334" s="1"/>
      <c r="XAC334" s="1"/>
      <c r="XAD334" s="1"/>
      <c r="XAE334" s="1"/>
      <c r="XAF334" s="1"/>
      <c r="XAG334" s="1"/>
      <c r="XAH334" s="1"/>
      <c r="XAI334" s="1"/>
      <c r="XAJ334" s="1"/>
      <c r="XAK334" s="1"/>
      <c r="XAL334" s="1"/>
      <c r="XAM334" s="1"/>
      <c r="XAN334" s="1"/>
      <c r="XAO334" s="1"/>
      <c r="XAP334" s="1"/>
      <c r="XAQ334" s="1"/>
      <c r="XAR334" s="1"/>
      <c r="XAS334" s="1"/>
      <c r="XAT334" s="1"/>
      <c r="XAU334" s="1"/>
      <c r="XAV334" s="1"/>
      <c r="XAW334" s="1"/>
      <c r="XAX334" s="1"/>
      <c r="XAY334" s="1"/>
      <c r="XAZ334" s="1"/>
      <c r="XBA334" s="1"/>
      <c r="XBB334" s="1"/>
      <c r="XBC334" s="1"/>
      <c r="XBD334" s="1"/>
      <c r="XBE334" s="1"/>
      <c r="XBF334" s="1"/>
      <c r="XBG334" s="1"/>
      <c r="XBH334" s="1"/>
      <c r="XBI334" s="1"/>
      <c r="XBJ334" s="1"/>
      <c r="XBK334" s="1"/>
      <c r="XBL334" s="1"/>
      <c r="XBM334" s="1"/>
      <c r="XBN334" s="1"/>
      <c r="XBO334" s="1"/>
      <c r="XBP334" s="1"/>
      <c r="XBQ334" s="1"/>
      <c r="XBR334" s="1"/>
      <c r="XBS334" s="1"/>
      <c r="XBT334" s="1"/>
      <c r="XBU334" s="1"/>
      <c r="XBV334" s="1"/>
      <c r="XBW334" s="1"/>
      <c r="XBX334" s="1"/>
      <c r="XBY334" s="1"/>
      <c r="XBZ334" s="1"/>
      <c r="XCA334" s="1"/>
      <c r="XCB334" s="1"/>
      <c r="XCC334" s="1"/>
      <c r="XCD334" s="1"/>
      <c r="XCE334" s="1"/>
      <c r="XCF334" s="1"/>
      <c r="XCG334" s="1"/>
      <c r="XCH334" s="1"/>
      <c r="XCI334" s="1"/>
      <c r="XCJ334" s="1"/>
      <c r="XCK334" s="1"/>
      <c r="XCL334" s="1"/>
      <c r="XCM334" s="1"/>
      <c r="XCN334" s="1"/>
      <c r="XCO334" s="1"/>
      <c r="XCP334" s="1"/>
      <c r="XCQ334" s="1"/>
      <c r="XCR334" s="1"/>
      <c r="XCS334" s="1"/>
      <c r="XCT334" s="1"/>
      <c r="XCU334" s="1"/>
      <c r="XCV334" s="1"/>
      <c r="XCW334" s="1"/>
      <c r="XCX334" s="1"/>
      <c r="XCY334" s="1"/>
      <c r="XCZ334" s="1"/>
      <c r="XDA334" s="1"/>
      <c r="XDB334" s="1"/>
      <c r="XDC334" s="1"/>
      <c r="XDD334" s="1"/>
      <c r="XDE334" s="1"/>
      <c r="XDF334" s="1"/>
      <c r="XDG334" s="1"/>
      <c r="XDH334" s="1"/>
      <c r="XDI334" s="1"/>
      <c r="XDJ334" s="1"/>
      <c r="XDK334" s="1"/>
      <c r="XDL334" s="1"/>
      <c r="XDM334" s="1"/>
      <c r="XDN334" s="1"/>
      <c r="XDO334" s="1"/>
      <c r="XDP334" s="1"/>
      <c r="XDQ334" s="1"/>
      <c r="XDR334" s="1"/>
      <c r="XDS334" s="1"/>
      <c r="XDT334" s="1"/>
      <c r="XDU334" s="1"/>
      <c r="XDV334" s="1"/>
      <c r="XDW334" s="1"/>
      <c r="XDX334" s="1"/>
      <c r="XDY334" s="1"/>
      <c r="XDZ334" s="1"/>
      <c r="XEA334" s="1"/>
      <c r="XEB334" s="1"/>
      <c r="XEC334" s="1"/>
      <c r="XED334" s="1"/>
      <c r="XEE334" s="1"/>
      <c r="XEF334" s="1"/>
      <c r="XEG334" s="1"/>
      <c r="XEH334" s="1"/>
      <c r="XEI334" s="1"/>
      <c r="XEJ334" s="1"/>
      <c r="XEK334" s="1"/>
      <c r="XEL334" s="1"/>
      <c r="XEM334" s="1"/>
      <c r="XEN334" s="1"/>
      <c r="XEO334" s="1"/>
      <c r="XEP334" s="1"/>
      <c r="XEQ334" s="1"/>
      <c r="XER334" s="1"/>
      <c r="XES334" s="1"/>
      <c r="XET334" s="1"/>
      <c r="XEU334" s="1"/>
      <c r="XEV334" s="1"/>
      <c r="XEW334" s="1"/>
      <c r="XEX334" s="1"/>
      <c r="XEY334" s="1"/>
      <c r="XEZ334" s="1"/>
      <c r="XFA334" s="1"/>
      <c r="XFB334" s="1"/>
      <c r="XFC334" s="1"/>
    </row>
    <row r="335" spans="1:150 16226:16383" s="2" customFormat="1" ht="20.25" customHeight="1" x14ac:dyDescent="0.25">
      <c r="A335" s="143">
        <f t="shared" si="63"/>
        <v>206</v>
      </c>
      <c r="B335" s="144"/>
      <c r="C335" s="62" t="s">
        <v>329</v>
      </c>
      <c r="D335" s="100">
        <v>227.41</v>
      </c>
      <c r="E335" s="93">
        <f t="shared" si="62"/>
        <v>2447.8412399999997</v>
      </c>
      <c r="F335" s="87" t="s">
        <v>92</v>
      </c>
      <c r="G335" s="87" t="s">
        <v>92</v>
      </c>
      <c r="H335" s="87" t="s">
        <v>92</v>
      </c>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
      <c r="AI335" s="1"/>
      <c r="AJ335" s="1"/>
      <c r="AK335" s="1"/>
      <c r="AL335" s="1"/>
      <c r="AM335" s="1"/>
      <c r="AN335" s="1"/>
      <c r="AO335" s="1"/>
      <c r="AP335" s="1"/>
      <c r="AQ335" s="1"/>
      <c r="AR335" s="1"/>
      <c r="AS335" s="1"/>
      <c r="AT335" s="1"/>
      <c r="AU335" s="1"/>
      <c r="AV335" s="1"/>
      <c r="AW335" s="1"/>
      <c r="AX335" s="1"/>
      <c r="AY335" s="1"/>
      <c r="AZ335" s="1"/>
      <c r="BA335" s="1"/>
      <c r="BB335" s="1"/>
      <c r="BC335" s="1"/>
      <c r="BD335" s="1"/>
      <c r="BE335" s="1"/>
      <c r="BF335" s="1"/>
      <c r="BG335" s="1"/>
      <c r="BH335" s="1"/>
      <c r="BI335" s="1"/>
      <c r="BJ335" s="1"/>
      <c r="BK335" s="1"/>
      <c r="BL335" s="1"/>
      <c r="BM335" s="1"/>
      <c r="BN335" s="1"/>
      <c r="BO335" s="1"/>
      <c r="BP335" s="1"/>
      <c r="BQ335" s="1"/>
      <c r="BR335" s="1"/>
      <c r="BS335" s="1"/>
      <c r="BT335" s="1"/>
      <c r="BU335" s="1"/>
      <c r="BV335" s="1"/>
      <c r="BW335" s="1"/>
      <c r="BX335" s="1"/>
      <c r="BY335" s="1"/>
      <c r="BZ335" s="1"/>
      <c r="CA335" s="1"/>
      <c r="CB335" s="1"/>
      <c r="CC335" s="1"/>
      <c r="CD335" s="1"/>
      <c r="CE335" s="1"/>
      <c r="CF335" s="1"/>
      <c r="CG335" s="1"/>
      <c r="CH335" s="1"/>
      <c r="CI335" s="1"/>
      <c r="CJ335" s="1"/>
      <c r="CK335" s="1"/>
      <c r="CL335" s="1"/>
      <c r="CM335" s="1"/>
      <c r="CN335" s="1"/>
      <c r="CO335" s="1"/>
      <c r="CP335" s="1"/>
      <c r="CQ335" s="1"/>
      <c r="CR335" s="1"/>
      <c r="CS335" s="1"/>
      <c r="CT335" s="1"/>
      <c r="CU335" s="1"/>
      <c r="CV335" s="1"/>
      <c r="CW335" s="1"/>
      <c r="CX335" s="1"/>
      <c r="CY335" s="1"/>
      <c r="CZ335" s="1"/>
      <c r="DA335" s="1"/>
      <c r="DB335" s="1"/>
      <c r="DC335" s="1"/>
      <c r="DD335" s="1"/>
      <c r="DE335" s="1"/>
      <c r="DF335" s="1"/>
      <c r="DG335" s="1"/>
      <c r="DH335" s="1"/>
      <c r="DI335" s="1"/>
      <c r="DJ335" s="1"/>
      <c r="DK335" s="1"/>
      <c r="DL335" s="1"/>
      <c r="DM335" s="1"/>
      <c r="DN335" s="1"/>
      <c r="DO335" s="1"/>
      <c r="DP335" s="1"/>
      <c r="DQ335" s="1"/>
      <c r="DR335" s="1"/>
      <c r="DS335" s="1"/>
      <c r="DT335" s="1"/>
      <c r="DU335" s="1"/>
      <c r="DV335" s="1"/>
      <c r="DW335" s="1"/>
      <c r="DX335" s="1"/>
      <c r="DY335" s="1"/>
      <c r="DZ335" s="1"/>
      <c r="EA335" s="1"/>
      <c r="EB335" s="1"/>
      <c r="EC335" s="1"/>
      <c r="ED335" s="1"/>
      <c r="EE335" s="1"/>
      <c r="EF335" s="1"/>
      <c r="EG335" s="1"/>
      <c r="EH335" s="1"/>
      <c r="EI335" s="1"/>
      <c r="EJ335" s="1"/>
      <c r="EK335" s="1"/>
      <c r="EL335" s="1"/>
      <c r="EM335" s="1"/>
      <c r="EN335" s="1"/>
      <c r="EO335" s="1"/>
      <c r="EP335" s="1"/>
      <c r="EQ335" s="1"/>
      <c r="ER335" s="1"/>
      <c r="ES335" s="1"/>
      <c r="ET335" s="1"/>
      <c r="WZB335" s="1"/>
      <c r="WZC335" s="1"/>
      <c r="WZD335" s="1"/>
      <c r="WZE335" s="1"/>
      <c r="WZF335" s="1"/>
      <c r="WZG335" s="1"/>
      <c r="WZH335" s="1"/>
      <c r="WZI335" s="1"/>
      <c r="WZJ335" s="1"/>
      <c r="WZK335" s="1"/>
      <c r="WZL335" s="1"/>
      <c r="WZM335" s="1"/>
      <c r="WZN335" s="1"/>
      <c r="WZO335" s="1"/>
      <c r="WZP335" s="1"/>
      <c r="WZQ335" s="1"/>
      <c r="WZR335" s="1"/>
      <c r="WZS335" s="1"/>
      <c r="WZT335" s="1"/>
      <c r="WZU335" s="1"/>
      <c r="WZV335" s="1"/>
      <c r="WZW335" s="1"/>
      <c r="WZX335" s="1"/>
      <c r="WZY335" s="1"/>
      <c r="WZZ335" s="1"/>
      <c r="XAA335" s="1"/>
      <c r="XAB335" s="1"/>
      <c r="XAC335" s="1"/>
      <c r="XAD335" s="1"/>
      <c r="XAE335" s="1"/>
      <c r="XAF335" s="1"/>
      <c r="XAG335" s="1"/>
      <c r="XAH335" s="1"/>
      <c r="XAI335" s="1"/>
      <c r="XAJ335" s="1"/>
      <c r="XAK335" s="1"/>
      <c r="XAL335" s="1"/>
      <c r="XAM335" s="1"/>
      <c r="XAN335" s="1"/>
      <c r="XAO335" s="1"/>
      <c r="XAP335" s="1"/>
      <c r="XAQ335" s="1"/>
      <c r="XAR335" s="1"/>
      <c r="XAS335" s="1"/>
      <c r="XAT335" s="1"/>
      <c r="XAU335" s="1"/>
      <c r="XAV335" s="1"/>
      <c r="XAW335" s="1"/>
      <c r="XAX335" s="1"/>
      <c r="XAY335" s="1"/>
      <c r="XAZ335" s="1"/>
      <c r="XBA335" s="1"/>
      <c r="XBB335" s="1"/>
      <c r="XBC335" s="1"/>
      <c r="XBD335" s="1"/>
      <c r="XBE335" s="1"/>
      <c r="XBF335" s="1"/>
      <c r="XBG335" s="1"/>
      <c r="XBH335" s="1"/>
      <c r="XBI335" s="1"/>
      <c r="XBJ335" s="1"/>
      <c r="XBK335" s="1"/>
      <c r="XBL335" s="1"/>
      <c r="XBM335" s="1"/>
      <c r="XBN335" s="1"/>
      <c r="XBO335" s="1"/>
      <c r="XBP335" s="1"/>
      <c r="XBQ335" s="1"/>
      <c r="XBR335" s="1"/>
      <c r="XBS335" s="1"/>
      <c r="XBT335" s="1"/>
      <c r="XBU335" s="1"/>
      <c r="XBV335" s="1"/>
      <c r="XBW335" s="1"/>
      <c r="XBX335" s="1"/>
      <c r="XBY335" s="1"/>
      <c r="XBZ335" s="1"/>
      <c r="XCA335" s="1"/>
      <c r="XCB335" s="1"/>
      <c r="XCC335" s="1"/>
      <c r="XCD335" s="1"/>
      <c r="XCE335" s="1"/>
      <c r="XCF335" s="1"/>
      <c r="XCG335" s="1"/>
      <c r="XCH335" s="1"/>
      <c r="XCI335" s="1"/>
      <c r="XCJ335" s="1"/>
      <c r="XCK335" s="1"/>
      <c r="XCL335" s="1"/>
      <c r="XCM335" s="1"/>
      <c r="XCN335" s="1"/>
      <c r="XCO335" s="1"/>
      <c r="XCP335" s="1"/>
      <c r="XCQ335" s="1"/>
      <c r="XCR335" s="1"/>
      <c r="XCS335" s="1"/>
      <c r="XCT335" s="1"/>
      <c r="XCU335" s="1"/>
      <c r="XCV335" s="1"/>
      <c r="XCW335" s="1"/>
      <c r="XCX335" s="1"/>
      <c r="XCY335" s="1"/>
      <c r="XCZ335" s="1"/>
      <c r="XDA335" s="1"/>
      <c r="XDB335" s="1"/>
      <c r="XDC335" s="1"/>
      <c r="XDD335" s="1"/>
      <c r="XDE335" s="1"/>
      <c r="XDF335" s="1"/>
      <c r="XDG335" s="1"/>
      <c r="XDH335" s="1"/>
      <c r="XDI335" s="1"/>
      <c r="XDJ335" s="1"/>
      <c r="XDK335" s="1"/>
      <c r="XDL335" s="1"/>
      <c r="XDM335" s="1"/>
      <c r="XDN335" s="1"/>
      <c r="XDO335" s="1"/>
      <c r="XDP335" s="1"/>
      <c r="XDQ335" s="1"/>
      <c r="XDR335" s="1"/>
      <c r="XDS335" s="1"/>
      <c r="XDT335" s="1"/>
      <c r="XDU335" s="1"/>
      <c r="XDV335" s="1"/>
      <c r="XDW335" s="1"/>
      <c r="XDX335" s="1"/>
      <c r="XDY335" s="1"/>
      <c r="XDZ335" s="1"/>
      <c r="XEA335" s="1"/>
      <c r="XEB335" s="1"/>
      <c r="XEC335" s="1"/>
      <c r="XED335" s="1"/>
      <c r="XEE335" s="1"/>
      <c r="XEF335" s="1"/>
      <c r="XEG335" s="1"/>
      <c r="XEH335" s="1"/>
      <c r="XEI335" s="1"/>
      <c r="XEJ335" s="1"/>
      <c r="XEK335" s="1"/>
      <c r="XEL335" s="1"/>
      <c r="XEM335" s="1"/>
      <c r="XEN335" s="1"/>
      <c r="XEO335" s="1"/>
      <c r="XEP335" s="1"/>
      <c r="XEQ335" s="1"/>
      <c r="XER335" s="1"/>
      <c r="XES335" s="1"/>
      <c r="XET335" s="1"/>
      <c r="XEU335" s="1"/>
      <c r="XEV335" s="1"/>
      <c r="XEW335" s="1"/>
      <c r="XEX335" s="1"/>
      <c r="XEY335" s="1"/>
      <c r="XEZ335" s="1"/>
      <c r="XFA335" s="1"/>
      <c r="XFB335" s="1"/>
      <c r="XFC335" s="1"/>
    </row>
    <row r="336" spans="1:150 16226:16383" s="2" customFormat="1" ht="20.25" customHeight="1" x14ac:dyDescent="0.25">
      <c r="A336" s="143">
        <f t="shared" si="63"/>
        <v>207</v>
      </c>
      <c r="B336" s="144"/>
      <c r="C336" s="62" t="s">
        <v>329</v>
      </c>
      <c r="D336" s="100">
        <v>221.61</v>
      </c>
      <c r="E336" s="93">
        <f t="shared" si="62"/>
        <v>2385.4100400000002</v>
      </c>
      <c r="F336" s="87" t="s">
        <v>92</v>
      </c>
      <c r="G336" s="87" t="s">
        <v>92</v>
      </c>
      <c r="H336" s="87" t="s">
        <v>92</v>
      </c>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
      <c r="AI336" s="1"/>
      <c r="AJ336" s="1"/>
      <c r="AK336" s="1"/>
      <c r="AL336" s="1"/>
      <c r="AM336" s="1"/>
      <c r="AN336" s="1"/>
      <c r="AO336" s="1"/>
      <c r="AP336" s="1"/>
      <c r="AQ336" s="1"/>
      <c r="AR336" s="1"/>
      <c r="AS336" s="1"/>
      <c r="AT336" s="1"/>
      <c r="AU336" s="1"/>
      <c r="AV336" s="1"/>
      <c r="AW336" s="1"/>
      <c r="AX336" s="1"/>
      <c r="AY336" s="1"/>
      <c r="AZ336" s="1"/>
      <c r="BA336" s="1"/>
      <c r="BB336" s="1"/>
      <c r="BC336" s="1"/>
      <c r="BD336" s="1"/>
      <c r="BE336" s="1"/>
      <c r="BF336" s="1"/>
      <c r="BG336" s="1"/>
      <c r="BH336" s="1"/>
      <c r="BI336" s="1"/>
      <c r="BJ336" s="1"/>
      <c r="BK336" s="1"/>
      <c r="BL336" s="1"/>
      <c r="BM336" s="1"/>
      <c r="BN336" s="1"/>
      <c r="BO336" s="1"/>
      <c r="BP336" s="1"/>
      <c r="BQ336" s="1"/>
      <c r="BR336" s="1"/>
      <c r="BS336" s="1"/>
      <c r="BT336" s="1"/>
      <c r="BU336" s="1"/>
      <c r="BV336" s="1"/>
      <c r="BW336" s="1"/>
      <c r="BX336" s="1"/>
      <c r="BY336" s="1"/>
      <c r="BZ336" s="1"/>
      <c r="CA336" s="1"/>
      <c r="CB336" s="1"/>
      <c r="CC336" s="1"/>
      <c r="CD336" s="1"/>
      <c r="CE336" s="1"/>
      <c r="CF336" s="1"/>
      <c r="CG336" s="1"/>
      <c r="CH336" s="1"/>
      <c r="CI336" s="1"/>
      <c r="CJ336" s="1"/>
      <c r="CK336" s="1"/>
      <c r="CL336" s="1"/>
      <c r="CM336" s="1"/>
      <c r="CN336" s="1"/>
      <c r="CO336" s="1"/>
      <c r="CP336" s="1"/>
      <c r="CQ336" s="1"/>
      <c r="CR336" s="1"/>
      <c r="CS336" s="1"/>
      <c r="CT336" s="1"/>
      <c r="CU336" s="1"/>
      <c r="CV336" s="1"/>
      <c r="CW336" s="1"/>
      <c r="CX336" s="1"/>
      <c r="CY336" s="1"/>
      <c r="CZ336" s="1"/>
      <c r="DA336" s="1"/>
      <c r="DB336" s="1"/>
      <c r="DC336" s="1"/>
      <c r="DD336" s="1"/>
      <c r="DE336" s="1"/>
      <c r="DF336" s="1"/>
      <c r="DG336" s="1"/>
      <c r="DH336" s="1"/>
      <c r="DI336" s="1"/>
      <c r="DJ336" s="1"/>
      <c r="DK336" s="1"/>
      <c r="DL336" s="1"/>
      <c r="DM336" s="1"/>
      <c r="DN336" s="1"/>
      <c r="DO336" s="1"/>
      <c r="DP336" s="1"/>
      <c r="DQ336" s="1"/>
      <c r="DR336" s="1"/>
      <c r="DS336" s="1"/>
      <c r="DT336" s="1"/>
      <c r="DU336" s="1"/>
      <c r="DV336" s="1"/>
      <c r="DW336" s="1"/>
      <c r="DX336" s="1"/>
      <c r="DY336" s="1"/>
      <c r="DZ336" s="1"/>
      <c r="EA336" s="1"/>
      <c r="EB336" s="1"/>
      <c r="EC336" s="1"/>
      <c r="ED336" s="1"/>
      <c r="EE336" s="1"/>
      <c r="EF336" s="1"/>
      <c r="EG336" s="1"/>
      <c r="EH336" s="1"/>
      <c r="EI336" s="1"/>
      <c r="EJ336" s="1"/>
      <c r="EK336" s="1"/>
      <c r="EL336" s="1"/>
      <c r="EM336" s="1"/>
      <c r="EN336" s="1"/>
      <c r="EO336" s="1"/>
      <c r="EP336" s="1"/>
      <c r="EQ336" s="1"/>
      <c r="ER336" s="1"/>
      <c r="ES336" s="1"/>
      <c r="ET336" s="1"/>
      <c r="WZB336" s="1"/>
      <c r="WZC336" s="1"/>
      <c r="WZD336" s="1"/>
      <c r="WZE336" s="1"/>
      <c r="WZF336" s="1"/>
      <c r="WZG336" s="1"/>
      <c r="WZH336" s="1"/>
      <c r="WZI336" s="1"/>
      <c r="WZJ336" s="1"/>
      <c r="WZK336" s="1"/>
      <c r="WZL336" s="1"/>
      <c r="WZM336" s="1"/>
      <c r="WZN336" s="1"/>
      <c r="WZO336" s="1"/>
      <c r="WZP336" s="1"/>
      <c r="WZQ336" s="1"/>
      <c r="WZR336" s="1"/>
      <c r="WZS336" s="1"/>
      <c r="WZT336" s="1"/>
      <c r="WZU336" s="1"/>
      <c r="WZV336" s="1"/>
      <c r="WZW336" s="1"/>
      <c r="WZX336" s="1"/>
      <c r="WZY336" s="1"/>
      <c r="WZZ336" s="1"/>
      <c r="XAA336" s="1"/>
      <c r="XAB336" s="1"/>
      <c r="XAC336" s="1"/>
      <c r="XAD336" s="1"/>
      <c r="XAE336" s="1"/>
      <c r="XAF336" s="1"/>
      <c r="XAG336" s="1"/>
      <c r="XAH336" s="1"/>
      <c r="XAI336" s="1"/>
      <c r="XAJ336" s="1"/>
      <c r="XAK336" s="1"/>
      <c r="XAL336" s="1"/>
      <c r="XAM336" s="1"/>
      <c r="XAN336" s="1"/>
      <c r="XAO336" s="1"/>
      <c r="XAP336" s="1"/>
      <c r="XAQ336" s="1"/>
      <c r="XAR336" s="1"/>
      <c r="XAS336" s="1"/>
      <c r="XAT336" s="1"/>
      <c r="XAU336" s="1"/>
      <c r="XAV336" s="1"/>
      <c r="XAW336" s="1"/>
      <c r="XAX336" s="1"/>
      <c r="XAY336" s="1"/>
      <c r="XAZ336" s="1"/>
      <c r="XBA336" s="1"/>
      <c r="XBB336" s="1"/>
      <c r="XBC336" s="1"/>
      <c r="XBD336" s="1"/>
      <c r="XBE336" s="1"/>
      <c r="XBF336" s="1"/>
      <c r="XBG336" s="1"/>
      <c r="XBH336" s="1"/>
      <c r="XBI336" s="1"/>
      <c r="XBJ336" s="1"/>
      <c r="XBK336" s="1"/>
      <c r="XBL336" s="1"/>
      <c r="XBM336" s="1"/>
      <c r="XBN336" s="1"/>
      <c r="XBO336" s="1"/>
      <c r="XBP336" s="1"/>
      <c r="XBQ336" s="1"/>
      <c r="XBR336" s="1"/>
      <c r="XBS336" s="1"/>
      <c r="XBT336" s="1"/>
      <c r="XBU336" s="1"/>
      <c r="XBV336" s="1"/>
      <c r="XBW336" s="1"/>
      <c r="XBX336" s="1"/>
      <c r="XBY336" s="1"/>
      <c r="XBZ336" s="1"/>
      <c r="XCA336" s="1"/>
      <c r="XCB336" s="1"/>
      <c r="XCC336" s="1"/>
      <c r="XCD336" s="1"/>
      <c r="XCE336" s="1"/>
      <c r="XCF336" s="1"/>
      <c r="XCG336" s="1"/>
      <c r="XCH336" s="1"/>
      <c r="XCI336" s="1"/>
      <c r="XCJ336" s="1"/>
      <c r="XCK336" s="1"/>
      <c r="XCL336" s="1"/>
      <c r="XCM336" s="1"/>
      <c r="XCN336" s="1"/>
      <c r="XCO336" s="1"/>
      <c r="XCP336" s="1"/>
      <c r="XCQ336" s="1"/>
      <c r="XCR336" s="1"/>
      <c r="XCS336" s="1"/>
      <c r="XCT336" s="1"/>
      <c r="XCU336" s="1"/>
      <c r="XCV336" s="1"/>
      <c r="XCW336" s="1"/>
      <c r="XCX336" s="1"/>
      <c r="XCY336" s="1"/>
      <c r="XCZ336" s="1"/>
      <c r="XDA336" s="1"/>
      <c r="XDB336" s="1"/>
      <c r="XDC336" s="1"/>
      <c r="XDD336" s="1"/>
      <c r="XDE336" s="1"/>
      <c r="XDF336" s="1"/>
      <c r="XDG336" s="1"/>
      <c r="XDH336" s="1"/>
      <c r="XDI336" s="1"/>
      <c r="XDJ336" s="1"/>
      <c r="XDK336" s="1"/>
      <c r="XDL336" s="1"/>
      <c r="XDM336" s="1"/>
      <c r="XDN336" s="1"/>
      <c r="XDO336" s="1"/>
      <c r="XDP336" s="1"/>
      <c r="XDQ336" s="1"/>
      <c r="XDR336" s="1"/>
      <c r="XDS336" s="1"/>
      <c r="XDT336" s="1"/>
      <c r="XDU336" s="1"/>
      <c r="XDV336" s="1"/>
      <c r="XDW336" s="1"/>
      <c r="XDX336" s="1"/>
      <c r="XDY336" s="1"/>
      <c r="XDZ336" s="1"/>
      <c r="XEA336" s="1"/>
      <c r="XEB336" s="1"/>
      <c r="XEC336" s="1"/>
      <c r="XED336" s="1"/>
      <c r="XEE336" s="1"/>
      <c r="XEF336" s="1"/>
      <c r="XEG336" s="1"/>
      <c r="XEH336" s="1"/>
      <c r="XEI336" s="1"/>
      <c r="XEJ336" s="1"/>
      <c r="XEK336" s="1"/>
      <c r="XEL336" s="1"/>
      <c r="XEM336" s="1"/>
      <c r="XEN336" s="1"/>
      <c r="XEO336" s="1"/>
      <c r="XEP336" s="1"/>
      <c r="XEQ336" s="1"/>
      <c r="XER336" s="1"/>
      <c r="XES336" s="1"/>
      <c r="XET336" s="1"/>
      <c r="XEU336" s="1"/>
      <c r="XEV336" s="1"/>
      <c r="XEW336" s="1"/>
      <c r="XEX336" s="1"/>
      <c r="XEY336" s="1"/>
      <c r="XEZ336" s="1"/>
      <c r="XFA336" s="1"/>
      <c r="XFB336" s="1"/>
      <c r="XFC336" s="1"/>
    </row>
    <row r="337" spans="1:150 16226:16383" s="2" customFormat="1" ht="20.25" customHeight="1" x14ac:dyDescent="0.25">
      <c r="A337" s="143">
        <f t="shared" si="63"/>
        <v>208</v>
      </c>
      <c r="B337" s="144"/>
      <c r="C337" s="62" t="s">
        <v>329</v>
      </c>
      <c r="D337" s="100">
        <v>228.48</v>
      </c>
      <c r="E337" s="93">
        <f t="shared" si="62"/>
        <v>2459.3587199999997</v>
      </c>
      <c r="F337" s="87" t="s">
        <v>92</v>
      </c>
      <c r="G337" s="87" t="s">
        <v>92</v>
      </c>
      <c r="H337" s="87" t="s">
        <v>92</v>
      </c>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
      <c r="AI337" s="1"/>
      <c r="AJ337" s="1"/>
      <c r="AK337" s="1"/>
      <c r="AL337" s="1"/>
      <c r="AM337" s="1"/>
      <c r="AN337" s="1"/>
      <c r="AO337" s="1"/>
      <c r="AP337" s="1"/>
      <c r="AQ337" s="1"/>
      <c r="AR337" s="1"/>
      <c r="AS337" s="1"/>
      <c r="AT337" s="1"/>
      <c r="AU337" s="1"/>
      <c r="AV337" s="1"/>
      <c r="AW337" s="1"/>
      <c r="AX337" s="1"/>
      <c r="AY337" s="1"/>
      <c r="AZ337" s="1"/>
      <c r="BA337" s="1"/>
      <c r="BB337" s="1"/>
      <c r="BC337" s="1"/>
      <c r="BD337" s="1"/>
      <c r="BE337" s="1"/>
      <c r="BF337" s="1"/>
      <c r="BG337" s="1"/>
      <c r="BH337" s="1"/>
      <c r="BI337" s="1"/>
      <c r="BJ337" s="1"/>
      <c r="BK337" s="1"/>
      <c r="BL337" s="1"/>
      <c r="BM337" s="1"/>
      <c r="BN337" s="1"/>
      <c r="BO337" s="1"/>
      <c r="BP337" s="1"/>
      <c r="BQ337" s="1"/>
      <c r="BR337" s="1"/>
      <c r="BS337" s="1"/>
      <c r="BT337" s="1"/>
      <c r="BU337" s="1"/>
      <c r="BV337" s="1"/>
      <c r="BW337" s="1"/>
      <c r="BX337" s="1"/>
      <c r="BY337" s="1"/>
      <c r="BZ337" s="1"/>
      <c r="CA337" s="1"/>
      <c r="CB337" s="1"/>
      <c r="CC337" s="1"/>
      <c r="CD337" s="1"/>
      <c r="CE337" s="1"/>
      <c r="CF337" s="1"/>
      <c r="CG337" s="1"/>
      <c r="CH337" s="1"/>
      <c r="CI337" s="1"/>
      <c r="CJ337" s="1"/>
      <c r="CK337" s="1"/>
      <c r="CL337" s="1"/>
      <c r="CM337" s="1"/>
      <c r="CN337" s="1"/>
      <c r="CO337" s="1"/>
      <c r="CP337" s="1"/>
      <c r="CQ337" s="1"/>
      <c r="CR337" s="1"/>
      <c r="CS337" s="1"/>
      <c r="CT337" s="1"/>
      <c r="CU337" s="1"/>
      <c r="CV337" s="1"/>
      <c r="CW337" s="1"/>
      <c r="CX337" s="1"/>
      <c r="CY337" s="1"/>
      <c r="CZ337" s="1"/>
      <c r="DA337" s="1"/>
      <c r="DB337" s="1"/>
      <c r="DC337" s="1"/>
      <c r="DD337" s="1"/>
      <c r="DE337" s="1"/>
      <c r="DF337" s="1"/>
      <c r="DG337" s="1"/>
      <c r="DH337" s="1"/>
      <c r="DI337" s="1"/>
      <c r="DJ337" s="1"/>
      <c r="DK337" s="1"/>
      <c r="DL337" s="1"/>
      <c r="DM337" s="1"/>
      <c r="DN337" s="1"/>
      <c r="DO337" s="1"/>
      <c r="DP337" s="1"/>
      <c r="DQ337" s="1"/>
      <c r="DR337" s="1"/>
      <c r="DS337" s="1"/>
      <c r="DT337" s="1"/>
      <c r="DU337" s="1"/>
      <c r="DV337" s="1"/>
      <c r="DW337" s="1"/>
      <c r="DX337" s="1"/>
      <c r="DY337" s="1"/>
      <c r="DZ337" s="1"/>
      <c r="EA337" s="1"/>
      <c r="EB337" s="1"/>
      <c r="EC337" s="1"/>
      <c r="ED337" s="1"/>
      <c r="EE337" s="1"/>
      <c r="EF337" s="1"/>
      <c r="EG337" s="1"/>
      <c r="EH337" s="1"/>
      <c r="EI337" s="1"/>
      <c r="EJ337" s="1"/>
      <c r="EK337" s="1"/>
      <c r="EL337" s="1"/>
      <c r="EM337" s="1"/>
      <c r="EN337" s="1"/>
      <c r="EO337" s="1"/>
      <c r="EP337" s="1"/>
      <c r="EQ337" s="1"/>
      <c r="ER337" s="1"/>
      <c r="ES337" s="1"/>
      <c r="ET337" s="1"/>
      <c r="WZB337" s="1"/>
      <c r="WZC337" s="1"/>
      <c r="WZD337" s="1"/>
      <c r="WZE337" s="1"/>
      <c r="WZF337" s="1"/>
      <c r="WZG337" s="1"/>
      <c r="WZH337" s="1"/>
      <c r="WZI337" s="1"/>
      <c r="WZJ337" s="1"/>
      <c r="WZK337" s="1"/>
      <c r="WZL337" s="1"/>
      <c r="WZM337" s="1"/>
      <c r="WZN337" s="1"/>
      <c r="WZO337" s="1"/>
      <c r="WZP337" s="1"/>
      <c r="WZQ337" s="1"/>
      <c r="WZR337" s="1"/>
      <c r="WZS337" s="1"/>
      <c r="WZT337" s="1"/>
      <c r="WZU337" s="1"/>
      <c r="WZV337" s="1"/>
      <c r="WZW337" s="1"/>
      <c r="WZX337" s="1"/>
      <c r="WZY337" s="1"/>
      <c r="WZZ337" s="1"/>
      <c r="XAA337" s="1"/>
      <c r="XAB337" s="1"/>
      <c r="XAC337" s="1"/>
      <c r="XAD337" s="1"/>
      <c r="XAE337" s="1"/>
      <c r="XAF337" s="1"/>
      <c r="XAG337" s="1"/>
      <c r="XAH337" s="1"/>
      <c r="XAI337" s="1"/>
      <c r="XAJ337" s="1"/>
      <c r="XAK337" s="1"/>
      <c r="XAL337" s="1"/>
      <c r="XAM337" s="1"/>
      <c r="XAN337" s="1"/>
      <c r="XAO337" s="1"/>
      <c r="XAP337" s="1"/>
      <c r="XAQ337" s="1"/>
      <c r="XAR337" s="1"/>
      <c r="XAS337" s="1"/>
      <c r="XAT337" s="1"/>
      <c r="XAU337" s="1"/>
      <c r="XAV337" s="1"/>
      <c r="XAW337" s="1"/>
      <c r="XAX337" s="1"/>
      <c r="XAY337" s="1"/>
      <c r="XAZ337" s="1"/>
      <c r="XBA337" s="1"/>
      <c r="XBB337" s="1"/>
      <c r="XBC337" s="1"/>
      <c r="XBD337" s="1"/>
      <c r="XBE337" s="1"/>
      <c r="XBF337" s="1"/>
      <c r="XBG337" s="1"/>
      <c r="XBH337" s="1"/>
      <c r="XBI337" s="1"/>
      <c r="XBJ337" s="1"/>
      <c r="XBK337" s="1"/>
      <c r="XBL337" s="1"/>
      <c r="XBM337" s="1"/>
      <c r="XBN337" s="1"/>
      <c r="XBO337" s="1"/>
      <c r="XBP337" s="1"/>
      <c r="XBQ337" s="1"/>
      <c r="XBR337" s="1"/>
      <c r="XBS337" s="1"/>
      <c r="XBT337" s="1"/>
      <c r="XBU337" s="1"/>
      <c r="XBV337" s="1"/>
      <c r="XBW337" s="1"/>
      <c r="XBX337" s="1"/>
      <c r="XBY337" s="1"/>
      <c r="XBZ337" s="1"/>
      <c r="XCA337" s="1"/>
      <c r="XCB337" s="1"/>
      <c r="XCC337" s="1"/>
      <c r="XCD337" s="1"/>
      <c r="XCE337" s="1"/>
      <c r="XCF337" s="1"/>
      <c r="XCG337" s="1"/>
      <c r="XCH337" s="1"/>
      <c r="XCI337" s="1"/>
      <c r="XCJ337" s="1"/>
      <c r="XCK337" s="1"/>
      <c r="XCL337" s="1"/>
      <c r="XCM337" s="1"/>
      <c r="XCN337" s="1"/>
      <c r="XCO337" s="1"/>
      <c r="XCP337" s="1"/>
      <c r="XCQ337" s="1"/>
      <c r="XCR337" s="1"/>
      <c r="XCS337" s="1"/>
      <c r="XCT337" s="1"/>
      <c r="XCU337" s="1"/>
      <c r="XCV337" s="1"/>
      <c r="XCW337" s="1"/>
      <c r="XCX337" s="1"/>
      <c r="XCY337" s="1"/>
      <c r="XCZ337" s="1"/>
      <c r="XDA337" s="1"/>
      <c r="XDB337" s="1"/>
      <c r="XDC337" s="1"/>
      <c r="XDD337" s="1"/>
      <c r="XDE337" s="1"/>
      <c r="XDF337" s="1"/>
      <c r="XDG337" s="1"/>
      <c r="XDH337" s="1"/>
      <c r="XDI337" s="1"/>
      <c r="XDJ337" s="1"/>
      <c r="XDK337" s="1"/>
      <c r="XDL337" s="1"/>
      <c r="XDM337" s="1"/>
      <c r="XDN337" s="1"/>
      <c r="XDO337" s="1"/>
      <c r="XDP337" s="1"/>
      <c r="XDQ337" s="1"/>
      <c r="XDR337" s="1"/>
      <c r="XDS337" s="1"/>
      <c r="XDT337" s="1"/>
      <c r="XDU337" s="1"/>
      <c r="XDV337" s="1"/>
      <c r="XDW337" s="1"/>
      <c r="XDX337" s="1"/>
      <c r="XDY337" s="1"/>
      <c r="XDZ337" s="1"/>
      <c r="XEA337" s="1"/>
      <c r="XEB337" s="1"/>
      <c r="XEC337" s="1"/>
      <c r="XED337" s="1"/>
      <c r="XEE337" s="1"/>
      <c r="XEF337" s="1"/>
      <c r="XEG337" s="1"/>
      <c r="XEH337" s="1"/>
      <c r="XEI337" s="1"/>
      <c r="XEJ337" s="1"/>
      <c r="XEK337" s="1"/>
      <c r="XEL337" s="1"/>
      <c r="XEM337" s="1"/>
      <c r="XEN337" s="1"/>
      <c r="XEO337" s="1"/>
      <c r="XEP337" s="1"/>
      <c r="XEQ337" s="1"/>
      <c r="XER337" s="1"/>
      <c r="XES337" s="1"/>
      <c r="XET337" s="1"/>
      <c r="XEU337" s="1"/>
      <c r="XEV337" s="1"/>
      <c r="XEW337" s="1"/>
      <c r="XEX337" s="1"/>
      <c r="XEY337" s="1"/>
      <c r="XEZ337" s="1"/>
      <c r="XFA337" s="1"/>
      <c r="XFB337" s="1"/>
      <c r="XFC337" s="1"/>
    </row>
    <row r="338" spans="1:150 16226:16383" s="2" customFormat="1" ht="20.25" customHeight="1" x14ac:dyDescent="0.25">
      <c r="A338" s="143">
        <f t="shared" si="63"/>
        <v>209</v>
      </c>
      <c r="B338" s="144"/>
      <c r="C338" s="62" t="s">
        <v>329</v>
      </c>
      <c r="D338" s="100">
        <v>222.39</v>
      </c>
      <c r="E338" s="93">
        <f t="shared" si="62"/>
        <v>2393.8059599999997</v>
      </c>
      <c r="F338" s="87" t="s">
        <v>92</v>
      </c>
      <c r="G338" s="87" t="s">
        <v>92</v>
      </c>
      <c r="H338" s="87" t="s">
        <v>92</v>
      </c>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c r="AM338" s="1"/>
      <c r="AN338" s="1"/>
      <c r="AO338" s="1"/>
      <c r="AP338" s="1"/>
      <c r="AQ338" s="1"/>
      <c r="AR338" s="1"/>
      <c r="AS338" s="1"/>
      <c r="AT338" s="1"/>
      <c r="AU338" s="1"/>
      <c r="AV338" s="1"/>
      <c r="AW338" s="1"/>
      <c r="AX338" s="1"/>
      <c r="AY338" s="1"/>
      <c r="AZ338" s="1"/>
      <c r="BA338" s="1"/>
      <c r="BB338" s="1"/>
      <c r="BC338" s="1"/>
      <c r="BD338" s="1"/>
      <c r="BE338" s="1"/>
      <c r="BF338" s="1"/>
      <c r="BG338" s="1"/>
      <c r="BH338" s="1"/>
      <c r="BI338" s="1"/>
      <c r="BJ338" s="1"/>
      <c r="BK338" s="1"/>
      <c r="BL338" s="1"/>
      <c r="BM338" s="1"/>
      <c r="BN338" s="1"/>
      <c r="BO338" s="1"/>
      <c r="BP338" s="1"/>
      <c r="BQ338" s="1"/>
      <c r="BR338" s="1"/>
      <c r="BS338" s="1"/>
      <c r="BT338" s="1"/>
      <c r="BU338" s="1"/>
      <c r="BV338" s="1"/>
      <c r="BW338" s="1"/>
      <c r="BX338" s="1"/>
      <c r="BY338" s="1"/>
      <c r="BZ338" s="1"/>
      <c r="CA338" s="1"/>
      <c r="CB338" s="1"/>
      <c r="CC338" s="1"/>
      <c r="CD338" s="1"/>
      <c r="CE338" s="1"/>
      <c r="CF338" s="1"/>
      <c r="CG338" s="1"/>
      <c r="CH338" s="1"/>
      <c r="CI338" s="1"/>
      <c r="CJ338" s="1"/>
      <c r="CK338" s="1"/>
      <c r="CL338" s="1"/>
      <c r="CM338" s="1"/>
      <c r="CN338" s="1"/>
      <c r="CO338" s="1"/>
      <c r="CP338" s="1"/>
      <c r="CQ338" s="1"/>
      <c r="CR338" s="1"/>
      <c r="CS338" s="1"/>
      <c r="CT338" s="1"/>
      <c r="CU338" s="1"/>
      <c r="CV338" s="1"/>
      <c r="CW338" s="1"/>
      <c r="CX338" s="1"/>
      <c r="CY338" s="1"/>
      <c r="CZ338" s="1"/>
      <c r="DA338" s="1"/>
      <c r="DB338" s="1"/>
      <c r="DC338" s="1"/>
      <c r="DD338" s="1"/>
      <c r="DE338" s="1"/>
      <c r="DF338" s="1"/>
      <c r="DG338" s="1"/>
      <c r="DH338" s="1"/>
      <c r="DI338" s="1"/>
      <c r="DJ338" s="1"/>
      <c r="DK338" s="1"/>
      <c r="DL338" s="1"/>
      <c r="DM338" s="1"/>
      <c r="DN338" s="1"/>
      <c r="DO338" s="1"/>
      <c r="DP338" s="1"/>
      <c r="DQ338" s="1"/>
      <c r="DR338" s="1"/>
      <c r="DS338" s="1"/>
      <c r="DT338" s="1"/>
      <c r="DU338" s="1"/>
      <c r="DV338" s="1"/>
      <c r="DW338" s="1"/>
      <c r="DX338" s="1"/>
      <c r="DY338" s="1"/>
      <c r="DZ338" s="1"/>
      <c r="EA338" s="1"/>
      <c r="EB338" s="1"/>
      <c r="EC338" s="1"/>
      <c r="ED338" s="1"/>
      <c r="EE338" s="1"/>
      <c r="EF338" s="1"/>
      <c r="EG338" s="1"/>
      <c r="EH338" s="1"/>
      <c r="EI338" s="1"/>
      <c r="EJ338" s="1"/>
      <c r="EK338" s="1"/>
      <c r="EL338" s="1"/>
      <c r="EM338" s="1"/>
      <c r="EN338" s="1"/>
      <c r="EO338" s="1"/>
      <c r="EP338" s="1"/>
      <c r="EQ338" s="1"/>
      <c r="ER338" s="1"/>
      <c r="ES338" s="1"/>
      <c r="ET338" s="1"/>
      <c r="WZB338" s="1"/>
      <c r="WZC338" s="1"/>
      <c r="WZD338" s="1"/>
      <c r="WZE338" s="1"/>
      <c r="WZF338" s="1"/>
      <c r="WZG338" s="1"/>
      <c r="WZH338" s="1"/>
      <c r="WZI338" s="1"/>
      <c r="WZJ338" s="1"/>
      <c r="WZK338" s="1"/>
      <c r="WZL338" s="1"/>
      <c r="WZM338" s="1"/>
      <c r="WZN338" s="1"/>
      <c r="WZO338" s="1"/>
      <c r="WZP338" s="1"/>
      <c r="WZQ338" s="1"/>
      <c r="WZR338" s="1"/>
      <c r="WZS338" s="1"/>
      <c r="WZT338" s="1"/>
      <c r="WZU338" s="1"/>
      <c r="WZV338" s="1"/>
      <c r="WZW338" s="1"/>
      <c r="WZX338" s="1"/>
      <c r="WZY338" s="1"/>
      <c r="WZZ338" s="1"/>
      <c r="XAA338" s="1"/>
      <c r="XAB338" s="1"/>
      <c r="XAC338" s="1"/>
      <c r="XAD338" s="1"/>
      <c r="XAE338" s="1"/>
      <c r="XAF338" s="1"/>
      <c r="XAG338" s="1"/>
      <c r="XAH338" s="1"/>
      <c r="XAI338" s="1"/>
      <c r="XAJ338" s="1"/>
      <c r="XAK338" s="1"/>
      <c r="XAL338" s="1"/>
      <c r="XAM338" s="1"/>
      <c r="XAN338" s="1"/>
      <c r="XAO338" s="1"/>
      <c r="XAP338" s="1"/>
      <c r="XAQ338" s="1"/>
      <c r="XAR338" s="1"/>
      <c r="XAS338" s="1"/>
      <c r="XAT338" s="1"/>
      <c r="XAU338" s="1"/>
      <c r="XAV338" s="1"/>
      <c r="XAW338" s="1"/>
      <c r="XAX338" s="1"/>
      <c r="XAY338" s="1"/>
      <c r="XAZ338" s="1"/>
      <c r="XBA338" s="1"/>
      <c r="XBB338" s="1"/>
      <c r="XBC338" s="1"/>
      <c r="XBD338" s="1"/>
      <c r="XBE338" s="1"/>
      <c r="XBF338" s="1"/>
      <c r="XBG338" s="1"/>
      <c r="XBH338" s="1"/>
      <c r="XBI338" s="1"/>
      <c r="XBJ338" s="1"/>
      <c r="XBK338" s="1"/>
      <c r="XBL338" s="1"/>
      <c r="XBM338" s="1"/>
      <c r="XBN338" s="1"/>
      <c r="XBO338" s="1"/>
      <c r="XBP338" s="1"/>
      <c r="XBQ338" s="1"/>
      <c r="XBR338" s="1"/>
      <c r="XBS338" s="1"/>
      <c r="XBT338" s="1"/>
      <c r="XBU338" s="1"/>
      <c r="XBV338" s="1"/>
      <c r="XBW338" s="1"/>
      <c r="XBX338" s="1"/>
      <c r="XBY338" s="1"/>
      <c r="XBZ338" s="1"/>
      <c r="XCA338" s="1"/>
      <c r="XCB338" s="1"/>
      <c r="XCC338" s="1"/>
      <c r="XCD338" s="1"/>
      <c r="XCE338" s="1"/>
      <c r="XCF338" s="1"/>
      <c r="XCG338" s="1"/>
      <c r="XCH338" s="1"/>
      <c r="XCI338" s="1"/>
      <c r="XCJ338" s="1"/>
      <c r="XCK338" s="1"/>
      <c r="XCL338" s="1"/>
      <c r="XCM338" s="1"/>
      <c r="XCN338" s="1"/>
      <c r="XCO338" s="1"/>
      <c r="XCP338" s="1"/>
      <c r="XCQ338" s="1"/>
      <c r="XCR338" s="1"/>
      <c r="XCS338" s="1"/>
      <c r="XCT338" s="1"/>
      <c r="XCU338" s="1"/>
      <c r="XCV338" s="1"/>
      <c r="XCW338" s="1"/>
      <c r="XCX338" s="1"/>
      <c r="XCY338" s="1"/>
      <c r="XCZ338" s="1"/>
      <c r="XDA338" s="1"/>
      <c r="XDB338" s="1"/>
      <c r="XDC338" s="1"/>
      <c r="XDD338" s="1"/>
      <c r="XDE338" s="1"/>
      <c r="XDF338" s="1"/>
      <c r="XDG338" s="1"/>
      <c r="XDH338" s="1"/>
      <c r="XDI338" s="1"/>
      <c r="XDJ338" s="1"/>
      <c r="XDK338" s="1"/>
      <c r="XDL338" s="1"/>
      <c r="XDM338" s="1"/>
      <c r="XDN338" s="1"/>
      <c r="XDO338" s="1"/>
      <c r="XDP338" s="1"/>
      <c r="XDQ338" s="1"/>
      <c r="XDR338" s="1"/>
      <c r="XDS338" s="1"/>
      <c r="XDT338" s="1"/>
      <c r="XDU338" s="1"/>
      <c r="XDV338" s="1"/>
      <c r="XDW338" s="1"/>
      <c r="XDX338" s="1"/>
      <c r="XDY338" s="1"/>
      <c r="XDZ338" s="1"/>
      <c r="XEA338" s="1"/>
      <c r="XEB338" s="1"/>
      <c r="XEC338" s="1"/>
      <c r="XED338" s="1"/>
      <c r="XEE338" s="1"/>
      <c r="XEF338" s="1"/>
      <c r="XEG338" s="1"/>
      <c r="XEH338" s="1"/>
      <c r="XEI338" s="1"/>
      <c r="XEJ338" s="1"/>
      <c r="XEK338" s="1"/>
      <c r="XEL338" s="1"/>
      <c r="XEM338" s="1"/>
      <c r="XEN338" s="1"/>
      <c r="XEO338" s="1"/>
      <c r="XEP338" s="1"/>
      <c r="XEQ338" s="1"/>
      <c r="XER338" s="1"/>
      <c r="XES338" s="1"/>
      <c r="XET338" s="1"/>
      <c r="XEU338" s="1"/>
      <c r="XEV338" s="1"/>
      <c r="XEW338" s="1"/>
      <c r="XEX338" s="1"/>
      <c r="XEY338" s="1"/>
      <c r="XEZ338" s="1"/>
      <c r="XFA338" s="1"/>
      <c r="XFB338" s="1"/>
      <c r="XFC338" s="1"/>
    </row>
    <row r="339" spans="1:150 16226:16383" s="2" customFormat="1" ht="20.25" customHeight="1" x14ac:dyDescent="0.25">
      <c r="A339" s="143">
        <f t="shared" si="63"/>
        <v>210</v>
      </c>
      <c r="B339" s="144"/>
      <c r="C339" s="62" t="s">
        <v>329</v>
      </c>
      <c r="D339" s="100">
        <v>376.28</v>
      </c>
      <c r="E339" s="93">
        <f t="shared" si="62"/>
        <v>4050.2779199999995</v>
      </c>
      <c r="F339" s="87" t="s">
        <v>92</v>
      </c>
      <c r="G339" s="87" t="s">
        <v>92</v>
      </c>
      <c r="H339" s="87" t="s">
        <v>92</v>
      </c>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
      <c r="AI339" s="1"/>
      <c r="AJ339" s="1"/>
      <c r="AK339" s="1"/>
      <c r="AL339" s="1"/>
      <c r="AM339" s="1"/>
      <c r="AN339" s="1"/>
      <c r="AO339" s="1"/>
      <c r="AP339" s="1"/>
      <c r="AQ339" s="1"/>
      <c r="AR339" s="1"/>
      <c r="AS339" s="1"/>
      <c r="AT339" s="1"/>
      <c r="AU339" s="1"/>
      <c r="AV339" s="1"/>
      <c r="AW339" s="1"/>
      <c r="AX339" s="1"/>
      <c r="AY339" s="1"/>
      <c r="AZ339" s="1"/>
      <c r="BA339" s="1"/>
      <c r="BB339" s="1"/>
      <c r="BC339" s="1"/>
      <c r="BD339" s="1"/>
      <c r="BE339" s="1"/>
      <c r="BF339" s="1"/>
      <c r="BG339" s="1"/>
      <c r="BH339" s="1"/>
      <c r="BI339" s="1"/>
      <c r="BJ339" s="1"/>
      <c r="BK339" s="1"/>
      <c r="BL339" s="1"/>
      <c r="BM339" s="1"/>
      <c r="BN339" s="1"/>
      <c r="BO339" s="1"/>
      <c r="BP339" s="1"/>
      <c r="BQ339" s="1"/>
      <c r="BR339" s="1"/>
      <c r="BS339" s="1"/>
      <c r="BT339" s="1"/>
      <c r="BU339" s="1"/>
      <c r="BV339" s="1"/>
      <c r="BW339" s="1"/>
      <c r="BX339" s="1"/>
      <c r="BY339" s="1"/>
      <c r="BZ339" s="1"/>
      <c r="CA339" s="1"/>
      <c r="CB339" s="1"/>
      <c r="CC339" s="1"/>
      <c r="CD339" s="1"/>
      <c r="CE339" s="1"/>
      <c r="CF339" s="1"/>
      <c r="CG339" s="1"/>
      <c r="CH339" s="1"/>
      <c r="CI339" s="1"/>
      <c r="CJ339" s="1"/>
      <c r="CK339" s="1"/>
      <c r="CL339" s="1"/>
      <c r="CM339" s="1"/>
      <c r="CN339" s="1"/>
      <c r="CO339" s="1"/>
      <c r="CP339" s="1"/>
      <c r="CQ339" s="1"/>
      <c r="CR339" s="1"/>
      <c r="CS339" s="1"/>
      <c r="CT339" s="1"/>
      <c r="CU339" s="1"/>
      <c r="CV339" s="1"/>
      <c r="CW339" s="1"/>
      <c r="CX339" s="1"/>
      <c r="CY339" s="1"/>
      <c r="CZ339" s="1"/>
      <c r="DA339" s="1"/>
      <c r="DB339" s="1"/>
      <c r="DC339" s="1"/>
      <c r="DD339" s="1"/>
      <c r="DE339" s="1"/>
      <c r="DF339" s="1"/>
      <c r="DG339" s="1"/>
      <c r="DH339" s="1"/>
      <c r="DI339" s="1"/>
      <c r="DJ339" s="1"/>
      <c r="DK339" s="1"/>
      <c r="DL339" s="1"/>
      <c r="DM339" s="1"/>
      <c r="DN339" s="1"/>
      <c r="DO339" s="1"/>
      <c r="DP339" s="1"/>
      <c r="DQ339" s="1"/>
      <c r="DR339" s="1"/>
      <c r="DS339" s="1"/>
      <c r="DT339" s="1"/>
      <c r="DU339" s="1"/>
      <c r="DV339" s="1"/>
      <c r="DW339" s="1"/>
      <c r="DX339" s="1"/>
      <c r="DY339" s="1"/>
      <c r="DZ339" s="1"/>
      <c r="EA339" s="1"/>
      <c r="EB339" s="1"/>
      <c r="EC339" s="1"/>
      <c r="ED339" s="1"/>
      <c r="EE339" s="1"/>
      <c r="EF339" s="1"/>
      <c r="EG339" s="1"/>
      <c r="EH339" s="1"/>
      <c r="EI339" s="1"/>
      <c r="EJ339" s="1"/>
      <c r="EK339" s="1"/>
      <c r="EL339" s="1"/>
      <c r="EM339" s="1"/>
      <c r="EN339" s="1"/>
      <c r="EO339" s="1"/>
      <c r="EP339" s="1"/>
      <c r="EQ339" s="1"/>
      <c r="ER339" s="1"/>
      <c r="ES339" s="1"/>
      <c r="ET339" s="1"/>
      <c r="WZB339" s="1"/>
      <c r="WZC339" s="1"/>
      <c r="WZD339" s="1"/>
      <c r="WZE339" s="1"/>
      <c r="WZF339" s="1"/>
      <c r="WZG339" s="1"/>
      <c r="WZH339" s="1"/>
      <c r="WZI339" s="1"/>
      <c r="WZJ339" s="1"/>
      <c r="WZK339" s="1"/>
      <c r="WZL339" s="1"/>
      <c r="WZM339" s="1"/>
      <c r="WZN339" s="1"/>
      <c r="WZO339" s="1"/>
      <c r="WZP339" s="1"/>
      <c r="WZQ339" s="1"/>
      <c r="WZR339" s="1"/>
      <c r="WZS339" s="1"/>
      <c r="WZT339" s="1"/>
      <c r="WZU339" s="1"/>
      <c r="WZV339" s="1"/>
      <c r="WZW339" s="1"/>
      <c r="WZX339" s="1"/>
      <c r="WZY339" s="1"/>
      <c r="WZZ339" s="1"/>
      <c r="XAA339" s="1"/>
      <c r="XAB339" s="1"/>
      <c r="XAC339" s="1"/>
      <c r="XAD339" s="1"/>
      <c r="XAE339" s="1"/>
      <c r="XAF339" s="1"/>
      <c r="XAG339" s="1"/>
      <c r="XAH339" s="1"/>
      <c r="XAI339" s="1"/>
      <c r="XAJ339" s="1"/>
      <c r="XAK339" s="1"/>
      <c r="XAL339" s="1"/>
      <c r="XAM339" s="1"/>
      <c r="XAN339" s="1"/>
      <c r="XAO339" s="1"/>
      <c r="XAP339" s="1"/>
      <c r="XAQ339" s="1"/>
      <c r="XAR339" s="1"/>
      <c r="XAS339" s="1"/>
      <c r="XAT339" s="1"/>
      <c r="XAU339" s="1"/>
      <c r="XAV339" s="1"/>
      <c r="XAW339" s="1"/>
      <c r="XAX339" s="1"/>
      <c r="XAY339" s="1"/>
      <c r="XAZ339" s="1"/>
      <c r="XBA339" s="1"/>
      <c r="XBB339" s="1"/>
      <c r="XBC339" s="1"/>
      <c r="XBD339" s="1"/>
      <c r="XBE339" s="1"/>
      <c r="XBF339" s="1"/>
      <c r="XBG339" s="1"/>
      <c r="XBH339" s="1"/>
      <c r="XBI339" s="1"/>
      <c r="XBJ339" s="1"/>
      <c r="XBK339" s="1"/>
      <c r="XBL339" s="1"/>
      <c r="XBM339" s="1"/>
      <c r="XBN339" s="1"/>
      <c r="XBO339" s="1"/>
      <c r="XBP339" s="1"/>
      <c r="XBQ339" s="1"/>
      <c r="XBR339" s="1"/>
      <c r="XBS339" s="1"/>
      <c r="XBT339" s="1"/>
      <c r="XBU339" s="1"/>
      <c r="XBV339" s="1"/>
      <c r="XBW339" s="1"/>
      <c r="XBX339" s="1"/>
      <c r="XBY339" s="1"/>
      <c r="XBZ339" s="1"/>
      <c r="XCA339" s="1"/>
      <c r="XCB339" s="1"/>
      <c r="XCC339" s="1"/>
      <c r="XCD339" s="1"/>
      <c r="XCE339" s="1"/>
      <c r="XCF339" s="1"/>
      <c r="XCG339" s="1"/>
      <c r="XCH339" s="1"/>
      <c r="XCI339" s="1"/>
      <c r="XCJ339" s="1"/>
      <c r="XCK339" s="1"/>
      <c r="XCL339" s="1"/>
      <c r="XCM339" s="1"/>
      <c r="XCN339" s="1"/>
      <c r="XCO339" s="1"/>
      <c r="XCP339" s="1"/>
      <c r="XCQ339" s="1"/>
      <c r="XCR339" s="1"/>
      <c r="XCS339" s="1"/>
      <c r="XCT339" s="1"/>
      <c r="XCU339" s="1"/>
      <c r="XCV339" s="1"/>
      <c r="XCW339" s="1"/>
      <c r="XCX339" s="1"/>
      <c r="XCY339" s="1"/>
      <c r="XCZ339" s="1"/>
      <c r="XDA339" s="1"/>
      <c r="XDB339" s="1"/>
      <c r="XDC339" s="1"/>
      <c r="XDD339" s="1"/>
      <c r="XDE339" s="1"/>
      <c r="XDF339" s="1"/>
      <c r="XDG339" s="1"/>
      <c r="XDH339" s="1"/>
      <c r="XDI339" s="1"/>
      <c r="XDJ339" s="1"/>
      <c r="XDK339" s="1"/>
      <c r="XDL339" s="1"/>
      <c r="XDM339" s="1"/>
      <c r="XDN339" s="1"/>
      <c r="XDO339" s="1"/>
      <c r="XDP339" s="1"/>
      <c r="XDQ339" s="1"/>
      <c r="XDR339" s="1"/>
      <c r="XDS339" s="1"/>
      <c r="XDT339" s="1"/>
      <c r="XDU339" s="1"/>
      <c r="XDV339" s="1"/>
      <c r="XDW339" s="1"/>
      <c r="XDX339" s="1"/>
      <c r="XDY339" s="1"/>
      <c r="XDZ339" s="1"/>
      <c r="XEA339" s="1"/>
      <c r="XEB339" s="1"/>
      <c r="XEC339" s="1"/>
      <c r="XED339" s="1"/>
      <c r="XEE339" s="1"/>
      <c r="XEF339" s="1"/>
      <c r="XEG339" s="1"/>
      <c r="XEH339" s="1"/>
      <c r="XEI339" s="1"/>
      <c r="XEJ339" s="1"/>
      <c r="XEK339" s="1"/>
      <c r="XEL339" s="1"/>
      <c r="XEM339" s="1"/>
      <c r="XEN339" s="1"/>
      <c r="XEO339" s="1"/>
      <c r="XEP339" s="1"/>
      <c r="XEQ339" s="1"/>
      <c r="XER339" s="1"/>
      <c r="XES339" s="1"/>
      <c r="XET339" s="1"/>
      <c r="XEU339" s="1"/>
      <c r="XEV339" s="1"/>
      <c r="XEW339" s="1"/>
      <c r="XEX339" s="1"/>
      <c r="XEY339" s="1"/>
      <c r="XEZ339" s="1"/>
      <c r="XFA339" s="1"/>
      <c r="XFB339" s="1"/>
      <c r="XFC339" s="1"/>
    </row>
    <row r="340" spans="1:150 16226:16383" s="2" customFormat="1" ht="20.25" customHeight="1" x14ac:dyDescent="0.25">
      <c r="A340" s="143">
        <f t="shared" si="63"/>
        <v>211</v>
      </c>
      <c r="B340" s="144"/>
      <c r="C340" s="62" t="s">
        <v>329</v>
      </c>
      <c r="D340" s="100">
        <v>214.93</v>
      </c>
      <c r="E340" s="93">
        <f t="shared" si="62"/>
        <v>2313.5065199999999</v>
      </c>
      <c r="F340" s="87" t="s">
        <v>92</v>
      </c>
      <c r="G340" s="87" t="s">
        <v>92</v>
      </c>
      <c r="H340" s="87" t="s">
        <v>92</v>
      </c>
      <c r="I340" s="1"/>
      <c r="J340" s="1"/>
      <c r="K340" s="1"/>
      <c r="L340" s="1"/>
      <c r="M340" s="1"/>
      <c r="N340" s="1"/>
      <c r="O340" s="1"/>
      <c r="P340" s="1"/>
      <c r="Q340" s="1"/>
      <c r="R340" s="1"/>
      <c r="S340" s="1"/>
      <c r="T340" s="21" t="e">
        <f t="shared" ref="T340:T347" ca="1" si="64">U340&amp;""&amp;",..,"&amp;""&amp;V340</f>
        <v>#REF!</v>
      </c>
      <c r="U340"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340"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340" s="1"/>
      <c r="X340" s="1"/>
      <c r="Y340" s="1"/>
      <c r="Z340" s="1"/>
      <c r="AA340" s="1"/>
      <c r="AB340" s="1"/>
      <c r="AC340" s="1"/>
      <c r="AD340" s="1"/>
      <c r="AE340" s="1"/>
      <c r="AF340" s="1"/>
      <c r="AG340" s="1"/>
      <c r="AH340" s="1"/>
      <c r="AI340" s="1"/>
      <c r="AJ340" s="1"/>
      <c r="AK340" s="1"/>
      <c r="AL340" s="1"/>
      <c r="AM340" s="1"/>
      <c r="AN340" s="1"/>
      <c r="AO340" s="1"/>
      <c r="AP340" s="1"/>
      <c r="AQ340" s="1"/>
      <c r="AR340" s="1"/>
      <c r="AS340" s="1"/>
      <c r="AT340" s="1"/>
      <c r="AU340" s="1"/>
      <c r="AV340" s="1"/>
      <c r="AW340" s="1"/>
      <c r="AX340" s="1"/>
      <c r="AY340" s="1"/>
      <c r="AZ340" s="1"/>
      <c r="BA340" s="1"/>
      <c r="BB340" s="1"/>
      <c r="BC340" s="1"/>
      <c r="BD340" s="1"/>
      <c r="BE340" s="1"/>
      <c r="BF340" s="1"/>
      <c r="BG340" s="1"/>
      <c r="BH340" s="1"/>
      <c r="BI340" s="1"/>
      <c r="BJ340" s="1"/>
      <c r="BK340" s="1"/>
      <c r="BL340" s="1"/>
      <c r="BM340" s="1"/>
      <c r="BN340" s="1"/>
      <c r="BO340" s="1"/>
      <c r="BP340" s="1"/>
      <c r="BQ340" s="1"/>
      <c r="BR340" s="1"/>
      <c r="BS340" s="1"/>
      <c r="BT340" s="1"/>
      <c r="BU340" s="1"/>
      <c r="BV340" s="1"/>
      <c r="BW340" s="1"/>
      <c r="BX340" s="1"/>
      <c r="BY340" s="1"/>
      <c r="BZ340" s="1"/>
      <c r="CA340" s="1"/>
      <c r="CB340" s="1"/>
      <c r="CC340" s="1"/>
      <c r="CD340" s="1"/>
      <c r="CE340" s="1"/>
      <c r="CF340" s="1"/>
      <c r="CG340" s="1"/>
      <c r="CH340" s="1"/>
      <c r="CI340" s="1"/>
      <c r="CJ340" s="1"/>
      <c r="CK340" s="1"/>
      <c r="CL340" s="1"/>
      <c r="CM340" s="1"/>
      <c r="CN340" s="1"/>
      <c r="CO340" s="1"/>
      <c r="CP340" s="1"/>
      <c r="CQ340" s="1"/>
      <c r="CR340" s="1"/>
      <c r="CS340" s="1"/>
      <c r="CT340" s="1"/>
      <c r="CU340" s="1"/>
      <c r="CV340" s="1"/>
      <c r="CW340" s="1"/>
      <c r="CX340" s="1"/>
      <c r="CY340" s="1"/>
      <c r="CZ340" s="1"/>
      <c r="DA340" s="1"/>
      <c r="DB340" s="1"/>
      <c r="DC340" s="1"/>
      <c r="DD340" s="1"/>
      <c r="DE340" s="1"/>
      <c r="DF340" s="1"/>
      <c r="DG340" s="1"/>
      <c r="DH340" s="1"/>
      <c r="DI340" s="1"/>
      <c r="DJ340" s="1"/>
      <c r="DK340" s="1"/>
      <c r="DL340" s="1"/>
      <c r="DM340" s="1"/>
      <c r="DN340" s="1"/>
      <c r="DO340" s="1"/>
      <c r="DP340" s="1"/>
      <c r="DQ340" s="1"/>
      <c r="DR340" s="1"/>
      <c r="DS340" s="1"/>
      <c r="DT340" s="1"/>
      <c r="DU340" s="1"/>
      <c r="DV340" s="1"/>
      <c r="DW340" s="1"/>
      <c r="DX340" s="1"/>
      <c r="DY340" s="1"/>
      <c r="DZ340" s="1"/>
      <c r="EA340" s="1"/>
      <c r="EB340" s="1"/>
      <c r="EC340" s="1"/>
      <c r="ED340" s="1"/>
      <c r="EE340" s="1"/>
      <c r="EF340" s="1"/>
      <c r="EG340" s="1"/>
      <c r="EH340" s="1"/>
      <c r="EI340" s="1"/>
      <c r="EJ340" s="1"/>
      <c r="EK340" s="1"/>
      <c r="EL340" s="1"/>
      <c r="EM340" s="1"/>
      <c r="EN340" s="1"/>
      <c r="EO340" s="1"/>
      <c r="EP340" s="1"/>
      <c r="EQ340" s="1"/>
      <c r="ER340" s="1"/>
      <c r="ES340" s="1"/>
      <c r="ET340" s="1"/>
      <c r="WZB340" s="1"/>
      <c r="WZC340" s="1"/>
      <c r="WZD340" s="1"/>
      <c r="WZE340" s="1"/>
      <c r="WZF340" s="1"/>
      <c r="WZG340" s="1"/>
      <c r="WZH340" s="1"/>
      <c r="WZI340" s="1"/>
      <c r="WZJ340" s="1"/>
      <c r="WZK340" s="1"/>
      <c r="WZL340" s="1"/>
      <c r="WZM340" s="1"/>
      <c r="WZN340" s="1"/>
      <c r="WZO340" s="1"/>
      <c r="WZP340" s="1"/>
      <c r="WZQ340" s="1"/>
      <c r="WZR340" s="1"/>
      <c r="WZS340" s="1"/>
      <c r="WZT340" s="1"/>
      <c r="WZU340" s="1"/>
      <c r="WZV340" s="1"/>
      <c r="WZW340" s="1"/>
      <c r="WZX340" s="1"/>
      <c r="WZY340" s="1"/>
      <c r="WZZ340" s="1"/>
      <c r="XAA340" s="1"/>
      <c r="XAB340" s="1"/>
      <c r="XAC340" s="1"/>
      <c r="XAD340" s="1"/>
      <c r="XAE340" s="1"/>
      <c r="XAF340" s="1"/>
      <c r="XAG340" s="1"/>
      <c r="XAH340" s="1"/>
      <c r="XAI340" s="1"/>
      <c r="XAJ340" s="1"/>
      <c r="XAK340" s="1"/>
      <c r="XAL340" s="1"/>
      <c r="XAM340" s="1"/>
      <c r="XAN340" s="1"/>
      <c r="XAO340" s="1"/>
      <c r="XAP340" s="1"/>
      <c r="XAQ340" s="1"/>
      <c r="XAR340" s="1"/>
      <c r="XAS340" s="1"/>
      <c r="XAT340" s="1"/>
      <c r="XAU340" s="1"/>
      <c r="XAV340" s="1"/>
      <c r="XAW340" s="1"/>
      <c r="XAX340" s="1"/>
      <c r="XAY340" s="1"/>
      <c r="XAZ340" s="1"/>
      <c r="XBA340" s="1"/>
      <c r="XBB340" s="1"/>
      <c r="XBC340" s="1"/>
      <c r="XBD340" s="1"/>
      <c r="XBE340" s="1"/>
      <c r="XBF340" s="1"/>
      <c r="XBG340" s="1"/>
      <c r="XBH340" s="1"/>
      <c r="XBI340" s="1"/>
      <c r="XBJ340" s="1"/>
      <c r="XBK340" s="1"/>
      <c r="XBL340" s="1"/>
      <c r="XBM340" s="1"/>
      <c r="XBN340" s="1"/>
      <c r="XBO340" s="1"/>
      <c r="XBP340" s="1"/>
      <c r="XBQ340" s="1"/>
      <c r="XBR340" s="1"/>
      <c r="XBS340" s="1"/>
      <c r="XBT340" s="1"/>
      <c r="XBU340" s="1"/>
      <c r="XBV340" s="1"/>
      <c r="XBW340" s="1"/>
      <c r="XBX340" s="1"/>
      <c r="XBY340" s="1"/>
      <c r="XBZ340" s="1"/>
      <c r="XCA340" s="1"/>
      <c r="XCB340" s="1"/>
      <c r="XCC340" s="1"/>
      <c r="XCD340" s="1"/>
      <c r="XCE340" s="1"/>
      <c r="XCF340" s="1"/>
      <c r="XCG340" s="1"/>
      <c r="XCH340" s="1"/>
      <c r="XCI340" s="1"/>
      <c r="XCJ340" s="1"/>
      <c r="XCK340" s="1"/>
      <c r="XCL340" s="1"/>
      <c r="XCM340" s="1"/>
      <c r="XCN340" s="1"/>
      <c r="XCO340" s="1"/>
      <c r="XCP340" s="1"/>
      <c r="XCQ340" s="1"/>
      <c r="XCR340" s="1"/>
      <c r="XCS340" s="1"/>
      <c r="XCT340" s="1"/>
      <c r="XCU340" s="1"/>
      <c r="XCV340" s="1"/>
      <c r="XCW340" s="1"/>
      <c r="XCX340" s="1"/>
      <c r="XCY340" s="1"/>
      <c r="XCZ340" s="1"/>
      <c r="XDA340" s="1"/>
      <c r="XDB340" s="1"/>
      <c r="XDC340" s="1"/>
      <c r="XDD340" s="1"/>
      <c r="XDE340" s="1"/>
      <c r="XDF340" s="1"/>
      <c r="XDG340" s="1"/>
      <c r="XDH340" s="1"/>
      <c r="XDI340" s="1"/>
      <c r="XDJ340" s="1"/>
      <c r="XDK340" s="1"/>
      <c r="XDL340" s="1"/>
      <c r="XDM340" s="1"/>
      <c r="XDN340" s="1"/>
      <c r="XDO340" s="1"/>
      <c r="XDP340" s="1"/>
      <c r="XDQ340" s="1"/>
      <c r="XDR340" s="1"/>
      <c r="XDS340" s="1"/>
      <c r="XDT340" s="1"/>
      <c r="XDU340" s="1"/>
      <c r="XDV340" s="1"/>
      <c r="XDW340" s="1"/>
      <c r="XDX340" s="1"/>
      <c r="XDY340" s="1"/>
      <c r="XDZ340" s="1"/>
      <c r="XEA340" s="1"/>
      <c r="XEB340" s="1"/>
      <c r="XEC340" s="1"/>
      <c r="XED340" s="1"/>
      <c r="XEE340" s="1"/>
      <c r="XEF340" s="1"/>
      <c r="XEG340" s="1"/>
      <c r="XEH340" s="1"/>
      <c r="XEI340" s="1"/>
      <c r="XEJ340" s="1"/>
      <c r="XEK340" s="1"/>
      <c r="XEL340" s="1"/>
      <c r="XEM340" s="1"/>
      <c r="XEN340" s="1"/>
      <c r="XEO340" s="1"/>
      <c r="XEP340" s="1"/>
      <c r="XEQ340" s="1"/>
      <c r="XER340" s="1"/>
      <c r="XES340" s="1"/>
      <c r="XET340" s="1"/>
      <c r="XEU340" s="1"/>
      <c r="XEV340" s="1"/>
      <c r="XEW340" s="1"/>
      <c r="XEX340" s="1"/>
      <c r="XEY340" s="1"/>
      <c r="XEZ340" s="1"/>
      <c r="XFA340" s="1"/>
      <c r="XFB340" s="1"/>
      <c r="XFC340" s="1"/>
    </row>
    <row r="341" spans="1:150 16226:16383" s="2" customFormat="1" ht="20.25" customHeight="1" x14ac:dyDescent="0.25">
      <c r="A341" s="143">
        <f t="shared" si="63"/>
        <v>212</v>
      </c>
      <c r="B341" s="144"/>
      <c r="C341" s="62" t="s">
        <v>329</v>
      </c>
      <c r="D341" s="100">
        <v>337.29</v>
      </c>
      <c r="E341" s="93">
        <f t="shared" si="62"/>
        <v>3630.5895599999999</v>
      </c>
      <c r="F341" s="87" t="s">
        <v>92</v>
      </c>
      <c r="G341" s="87" t="s">
        <v>92</v>
      </c>
      <c r="H341" s="87" t="s">
        <v>92</v>
      </c>
      <c r="I341" s="1"/>
      <c r="J341" s="1"/>
      <c r="K341" s="1"/>
      <c r="L341" s="1"/>
      <c r="M341" s="1"/>
      <c r="N341" s="1"/>
      <c r="O341" s="1"/>
      <c r="P341" s="1"/>
      <c r="Q341" s="1"/>
      <c r="R341" s="1"/>
      <c r="S341" s="1"/>
      <c r="T341" s="21" t="e">
        <f t="shared" ca="1" si="64"/>
        <v>#REF!</v>
      </c>
      <c r="U341" s="21" t="e">
        <f ca="1">U340+1</f>
        <v>#REF!</v>
      </c>
      <c r="V341" s="21" t="e">
        <f ca="1">V340+1</f>
        <v>#REF!</v>
      </c>
      <c r="W341" s="1"/>
      <c r="X341" s="1"/>
      <c r="Y341" s="1"/>
      <c r="Z341" s="1"/>
      <c r="AA341" s="1"/>
      <c r="AB341" s="1"/>
      <c r="AC341" s="1"/>
      <c r="AD341" s="1"/>
      <c r="AE341" s="1"/>
      <c r="AF341" s="1"/>
      <c r="AG341" s="1"/>
      <c r="AH341" s="1"/>
      <c r="AI341" s="1"/>
      <c r="AJ341" s="1"/>
      <c r="AK341" s="1"/>
      <c r="AL341" s="1"/>
      <c r="AM341" s="1"/>
      <c r="AN341" s="1"/>
      <c r="AO341" s="1"/>
      <c r="AP341" s="1"/>
      <c r="AQ341" s="1"/>
      <c r="AR341" s="1"/>
      <c r="AS341" s="1"/>
      <c r="AT341" s="1"/>
      <c r="AU341" s="1"/>
      <c r="AV341" s="1"/>
      <c r="AW341" s="1"/>
      <c r="AX341" s="1"/>
      <c r="AY341" s="1"/>
      <c r="AZ341" s="1"/>
      <c r="BA341" s="1"/>
      <c r="BB341" s="1"/>
      <c r="BC341" s="1"/>
      <c r="BD341" s="1"/>
      <c r="BE341" s="1"/>
      <c r="BF341" s="1"/>
      <c r="BG341" s="1"/>
      <c r="BH341" s="1"/>
      <c r="BI341" s="1"/>
      <c r="BJ341" s="1"/>
      <c r="BK341" s="1"/>
      <c r="BL341" s="1"/>
      <c r="BM341" s="1"/>
      <c r="BN341" s="1"/>
      <c r="BO341" s="1"/>
      <c r="BP341" s="1"/>
      <c r="BQ341" s="1"/>
      <c r="BR341" s="1"/>
      <c r="BS341" s="1"/>
      <c r="BT341" s="1"/>
      <c r="BU341" s="1"/>
      <c r="BV341" s="1"/>
      <c r="BW341" s="1"/>
      <c r="BX341" s="1"/>
      <c r="BY341" s="1"/>
      <c r="BZ341" s="1"/>
      <c r="CA341" s="1"/>
      <c r="CB341" s="1"/>
      <c r="CC341" s="1"/>
      <c r="CD341" s="1"/>
      <c r="CE341" s="1"/>
      <c r="CF341" s="1"/>
      <c r="CG341" s="1"/>
      <c r="CH341" s="1"/>
      <c r="CI341" s="1"/>
      <c r="CJ341" s="1"/>
      <c r="CK341" s="1"/>
      <c r="CL341" s="1"/>
      <c r="CM341" s="1"/>
      <c r="CN341" s="1"/>
      <c r="CO341" s="1"/>
      <c r="CP341" s="1"/>
      <c r="CQ341" s="1"/>
      <c r="CR341" s="1"/>
      <c r="CS341" s="1"/>
      <c r="CT341" s="1"/>
      <c r="CU341" s="1"/>
      <c r="CV341" s="1"/>
      <c r="CW341" s="1"/>
      <c r="CX341" s="1"/>
      <c r="CY341" s="1"/>
      <c r="CZ341" s="1"/>
      <c r="DA341" s="1"/>
      <c r="DB341" s="1"/>
      <c r="DC341" s="1"/>
      <c r="DD341" s="1"/>
      <c r="DE341" s="1"/>
      <c r="DF341" s="1"/>
      <c r="DG341" s="1"/>
      <c r="DH341" s="1"/>
      <c r="DI341" s="1"/>
      <c r="DJ341" s="1"/>
      <c r="DK341" s="1"/>
      <c r="DL341" s="1"/>
      <c r="DM341" s="1"/>
      <c r="DN341" s="1"/>
      <c r="DO341" s="1"/>
      <c r="DP341" s="1"/>
      <c r="DQ341" s="1"/>
      <c r="DR341" s="1"/>
      <c r="DS341" s="1"/>
      <c r="DT341" s="1"/>
      <c r="DU341" s="1"/>
      <c r="DV341" s="1"/>
      <c r="DW341" s="1"/>
      <c r="DX341" s="1"/>
      <c r="DY341" s="1"/>
      <c r="DZ341" s="1"/>
      <c r="EA341" s="1"/>
      <c r="EB341" s="1"/>
      <c r="EC341" s="1"/>
      <c r="ED341" s="1"/>
      <c r="EE341" s="1"/>
      <c r="EF341" s="1"/>
      <c r="EG341" s="1"/>
      <c r="EH341" s="1"/>
      <c r="EI341" s="1"/>
      <c r="EJ341" s="1"/>
      <c r="EK341" s="1"/>
      <c r="EL341" s="1"/>
      <c r="EM341" s="1"/>
      <c r="EN341" s="1"/>
      <c r="EO341" s="1"/>
      <c r="EP341" s="1"/>
      <c r="EQ341" s="1"/>
      <c r="ER341" s="1"/>
      <c r="ES341" s="1"/>
      <c r="ET341" s="1"/>
      <c r="WZB341" s="1"/>
      <c r="WZC341" s="1"/>
      <c r="WZD341" s="1"/>
      <c r="WZE341" s="1"/>
      <c r="WZF341" s="1"/>
      <c r="WZG341" s="1"/>
      <c r="WZH341" s="1"/>
      <c r="WZI341" s="1"/>
      <c r="WZJ341" s="1"/>
      <c r="WZK341" s="1"/>
      <c r="WZL341" s="1"/>
      <c r="WZM341" s="1"/>
      <c r="WZN341" s="1"/>
      <c r="WZO341" s="1"/>
      <c r="WZP341" s="1"/>
      <c r="WZQ341" s="1"/>
      <c r="WZR341" s="1"/>
      <c r="WZS341" s="1"/>
      <c r="WZT341" s="1"/>
      <c r="WZU341" s="1"/>
      <c r="WZV341" s="1"/>
      <c r="WZW341" s="1"/>
      <c r="WZX341" s="1"/>
      <c r="WZY341" s="1"/>
      <c r="WZZ341" s="1"/>
      <c r="XAA341" s="1"/>
      <c r="XAB341" s="1"/>
      <c r="XAC341" s="1"/>
      <c r="XAD341" s="1"/>
      <c r="XAE341" s="1"/>
      <c r="XAF341" s="1"/>
      <c r="XAG341" s="1"/>
      <c r="XAH341" s="1"/>
      <c r="XAI341" s="1"/>
      <c r="XAJ341" s="1"/>
      <c r="XAK341" s="1"/>
      <c r="XAL341" s="1"/>
      <c r="XAM341" s="1"/>
      <c r="XAN341" s="1"/>
      <c r="XAO341" s="1"/>
      <c r="XAP341" s="1"/>
      <c r="XAQ341" s="1"/>
      <c r="XAR341" s="1"/>
      <c r="XAS341" s="1"/>
      <c r="XAT341" s="1"/>
      <c r="XAU341" s="1"/>
      <c r="XAV341" s="1"/>
      <c r="XAW341" s="1"/>
      <c r="XAX341" s="1"/>
      <c r="XAY341" s="1"/>
      <c r="XAZ341" s="1"/>
      <c r="XBA341" s="1"/>
      <c r="XBB341" s="1"/>
      <c r="XBC341" s="1"/>
      <c r="XBD341" s="1"/>
      <c r="XBE341" s="1"/>
      <c r="XBF341" s="1"/>
      <c r="XBG341" s="1"/>
      <c r="XBH341" s="1"/>
      <c r="XBI341" s="1"/>
      <c r="XBJ341" s="1"/>
      <c r="XBK341" s="1"/>
      <c r="XBL341" s="1"/>
      <c r="XBM341" s="1"/>
      <c r="XBN341" s="1"/>
      <c r="XBO341" s="1"/>
      <c r="XBP341" s="1"/>
      <c r="XBQ341" s="1"/>
      <c r="XBR341" s="1"/>
      <c r="XBS341" s="1"/>
      <c r="XBT341" s="1"/>
      <c r="XBU341" s="1"/>
      <c r="XBV341" s="1"/>
      <c r="XBW341" s="1"/>
      <c r="XBX341" s="1"/>
      <c r="XBY341" s="1"/>
      <c r="XBZ341" s="1"/>
      <c r="XCA341" s="1"/>
      <c r="XCB341" s="1"/>
      <c r="XCC341" s="1"/>
      <c r="XCD341" s="1"/>
      <c r="XCE341" s="1"/>
      <c r="XCF341" s="1"/>
      <c r="XCG341" s="1"/>
      <c r="XCH341" s="1"/>
      <c r="XCI341" s="1"/>
      <c r="XCJ341" s="1"/>
      <c r="XCK341" s="1"/>
      <c r="XCL341" s="1"/>
      <c r="XCM341" s="1"/>
      <c r="XCN341" s="1"/>
      <c r="XCO341" s="1"/>
      <c r="XCP341" s="1"/>
      <c r="XCQ341" s="1"/>
      <c r="XCR341" s="1"/>
      <c r="XCS341" s="1"/>
      <c r="XCT341" s="1"/>
      <c r="XCU341" s="1"/>
      <c r="XCV341" s="1"/>
      <c r="XCW341" s="1"/>
      <c r="XCX341" s="1"/>
      <c r="XCY341" s="1"/>
      <c r="XCZ341" s="1"/>
      <c r="XDA341" s="1"/>
      <c r="XDB341" s="1"/>
      <c r="XDC341" s="1"/>
      <c r="XDD341" s="1"/>
      <c r="XDE341" s="1"/>
      <c r="XDF341" s="1"/>
      <c r="XDG341" s="1"/>
      <c r="XDH341" s="1"/>
      <c r="XDI341" s="1"/>
      <c r="XDJ341" s="1"/>
      <c r="XDK341" s="1"/>
      <c r="XDL341" s="1"/>
      <c r="XDM341" s="1"/>
      <c r="XDN341" s="1"/>
      <c r="XDO341" s="1"/>
      <c r="XDP341" s="1"/>
      <c r="XDQ341" s="1"/>
      <c r="XDR341" s="1"/>
      <c r="XDS341" s="1"/>
      <c r="XDT341" s="1"/>
      <c r="XDU341" s="1"/>
      <c r="XDV341" s="1"/>
      <c r="XDW341" s="1"/>
      <c r="XDX341" s="1"/>
      <c r="XDY341" s="1"/>
      <c r="XDZ341" s="1"/>
      <c r="XEA341" s="1"/>
      <c r="XEB341" s="1"/>
      <c r="XEC341" s="1"/>
      <c r="XED341" s="1"/>
      <c r="XEE341" s="1"/>
      <c r="XEF341" s="1"/>
      <c r="XEG341" s="1"/>
      <c r="XEH341" s="1"/>
      <c r="XEI341" s="1"/>
      <c r="XEJ341" s="1"/>
      <c r="XEK341" s="1"/>
      <c r="XEL341" s="1"/>
      <c r="XEM341" s="1"/>
      <c r="XEN341" s="1"/>
      <c r="XEO341" s="1"/>
      <c r="XEP341" s="1"/>
      <c r="XEQ341" s="1"/>
      <c r="XER341" s="1"/>
      <c r="XES341" s="1"/>
      <c r="XET341" s="1"/>
      <c r="XEU341" s="1"/>
      <c r="XEV341" s="1"/>
      <c r="XEW341" s="1"/>
      <c r="XEX341" s="1"/>
      <c r="XEY341" s="1"/>
      <c r="XEZ341" s="1"/>
      <c r="XFA341" s="1"/>
      <c r="XFB341" s="1"/>
      <c r="XFC341" s="1"/>
    </row>
    <row r="342" spans="1:150 16226:16383" s="2" customFormat="1" ht="20.25" customHeight="1" x14ac:dyDescent="0.25">
      <c r="A342" s="143">
        <f t="shared" si="63"/>
        <v>213</v>
      </c>
      <c r="B342" s="144"/>
      <c r="C342" s="62" t="s">
        <v>329</v>
      </c>
      <c r="D342" s="100">
        <v>406.3</v>
      </c>
      <c r="E342" s="93">
        <f t="shared" si="62"/>
        <v>4373.4132</v>
      </c>
      <c r="F342" s="87" t="s">
        <v>92</v>
      </c>
      <c r="G342" s="87" t="s">
        <v>92</v>
      </c>
      <c r="H342" s="87" t="s">
        <v>92</v>
      </c>
      <c r="I342" s="1"/>
      <c r="J342" s="1"/>
      <c r="K342" s="1"/>
      <c r="L342" s="1"/>
      <c r="M342" s="1"/>
      <c r="N342" s="1"/>
      <c r="O342" s="1"/>
      <c r="P342" s="1"/>
      <c r="Q342" s="1"/>
      <c r="R342" s="1"/>
      <c r="S342" s="1"/>
      <c r="T342" s="21" t="e">
        <f t="shared" ca="1" si="64"/>
        <v>#REF!</v>
      </c>
      <c r="U342" s="21" t="e">
        <f t="shared" ref="U342:V342" ca="1" si="65">U341+1</f>
        <v>#REF!</v>
      </c>
      <c r="V342" s="21" t="e">
        <f t="shared" ca="1" si="65"/>
        <v>#REF!</v>
      </c>
      <c r="W342" s="1"/>
      <c r="X342" s="1"/>
      <c r="Y342" s="1"/>
      <c r="Z342" s="1"/>
      <c r="AA342" s="1"/>
      <c r="AB342" s="1"/>
      <c r="AC342" s="1"/>
      <c r="AD342" s="1"/>
      <c r="AE342" s="1"/>
      <c r="AF342" s="1"/>
      <c r="AG342" s="1"/>
      <c r="AH342" s="1"/>
      <c r="AI342" s="1"/>
      <c r="AJ342" s="1"/>
      <c r="AK342" s="1"/>
      <c r="AL342" s="1"/>
      <c r="AM342" s="1"/>
      <c r="AN342" s="1"/>
      <c r="AO342" s="1"/>
      <c r="AP342" s="1"/>
      <c r="AQ342" s="1"/>
      <c r="AR342" s="1"/>
      <c r="AS342" s="1"/>
      <c r="AT342" s="1"/>
      <c r="AU342" s="1"/>
      <c r="AV342" s="1"/>
      <c r="AW342" s="1"/>
      <c r="AX342" s="1"/>
      <c r="AY342" s="1"/>
      <c r="AZ342" s="1"/>
      <c r="BA342" s="1"/>
      <c r="BB342" s="1"/>
      <c r="BC342" s="1"/>
      <c r="BD342" s="1"/>
      <c r="BE342" s="1"/>
      <c r="BF342" s="1"/>
      <c r="BG342" s="1"/>
      <c r="BH342" s="1"/>
      <c r="BI342" s="1"/>
      <c r="BJ342" s="1"/>
      <c r="BK342" s="1"/>
      <c r="BL342" s="1"/>
      <c r="BM342" s="1"/>
      <c r="BN342" s="1"/>
      <c r="BO342" s="1"/>
      <c r="BP342" s="1"/>
      <c r="BQ342" s="1"/>
      <c r="BR342" s="1"/>
      <c r="BS342" s="1"/>
      <c r="BT342" s="1"/>
      <c r="BU342" s="1"/>
      <c r="BV342" s="1"/>
      <c r="BW342" s="1"/>
      <c r="BX342" s="1"/>
      <c r="BY342" s="1"/>
      <c r="BZ342" s="1"/>
      <c r="CA342" s="1"/>
      <c r="CB342" s="1"/>
      <c r="CC342" s="1"/>
      <c r="CD342" s="1"/>
      <c r="CE342" s="1"/>
      <c r="CF342" s="1"/>
      <c r="CG342" s="1"/>
      <c r="CH342" s="1"/>
      <c r="CI342" s="1"/>
      <c r="CJ342" s="1"/>
      <c r="CK342" s="1"/>
      <c r="CL342" s="1"/>
      <c r="CM342" s="1"/>
      <c r="CN342" s="1"/>
      <c r="CO342" s="1"/>
      <c r="CP342" s="1"/>
      <c r="CQ342" s="1"/>
      <c r="CR342" s="1"/>
      <c r="CS342" s="1"/>
      <c r="CT342" s="1"/>
      <c r="CU342" s="1"/>
      <c r="CV342" s="1"/>
      <c r="CW342" s="1"/>
      <c r="CX342" s="1"/>
      <c r="CY342" s="1"/>
      <c r="CZ342" s="1"/>
      <c r="DA342" s="1"/>
      <c r="DB342" s="1"/>
      <c r="DC342" s="1"/>
      <c r="DD342" s="1"/>
      <c r="DE342" s="1"/>
      <c r="DF342" s="1"/>
      <c r="DG342" s="1"/>
      <c r="DH342" s="1"/>
      <c r="DI342" s="1"/>
      <c r="DJ342" s="1"/>
      <c r="DK342" s="1"/>
      <c r="DL342" s="1"/>
      <c r="DM342" s="1"/>
      <c r="DN342" s="1"/>
      <c r="DO342" s="1"/>
      <c r="DP342" s="1"/>
      <c r="DQ342" s="1"/>
      <c r="DR342" s="1"/>
      <c r="DS342" s="1"/>
      <c r="DT342" s="1"/>
      <c r="DU342" s="1"/>
      <c r="DV342" s="1"/>
      <c r="DW342" s="1"/>
      <c r="DX342" s="1"/>
      <c r="DY342" s="1"/>
      <c r="DZ342" s="1"/>
      <c r="EA342" s="1"/>
      <c r="EB342" s="1"/>
      <c r="EC342" s="1"/>
      <c r="ED342" s="1"/>
      <c r="EE342" s="1"/>
      <c r="EF342" s="1"/>
      <c r="EG342" s="1"/>
      <c r="EH342" s="1"/>
      <c r="EI342" s="1"/>
      <c r="EJ342" s="1"/>
      <c r="EK342" s="1"/>
      <c r="EL342" s="1"/>
      <c r="EM342" s="1"/>
      <c r="EN342" s="1"/>
      <c r="EO342" s="1"/>
      <c r="EP342" s="1"/>
      <c r="EQ342" s="1"/>
      <c r="ER342" s="1"/>
      <c r="ES342" s="1"/>
      <c r="ET342" s="1"/>
      <c r="WZB342" s="1"/>
      <c r="WZC342" s="1"/>
      <c r="WZD342" s="1"/>
      <c r="WZE342" s="1"/>
      <c r="WZF342" s="1"/>
      <c r="WZG342" s="1"/>
      <c r="WZH342" s="1"/>
      <c r="WZI342" s="1"/>
      <c r="WZJ342" s="1"/>
      <c r="WZK342" s="1"/>
      <c r="WZL342" s="1"/>
      <c r="WZM342" s="1"/>
      <c r="WZN342" s="1"/>
      <c r="WZO342" s="1"/>
      <c r="WZP342" s="1"/>
      <c r="WZQ342" s="1"/>
      <c r="WZR342" s="1"/>
      <c r="WZS342" s="1"/>
      <c r="WZT342" s="1"/>
      <c r="WZU342" s="1"/>
      <c r="WZV342" s="1"/>
      <c r="WZW342" s="1"/>
      <c r="WZX342" s="1"/>
      <c r="WZY342" s="1"/>
      <c r="WZZ342" s="1"/>
      <c r="XAA342" s="1"/>
      <c r="XAB342" s="1"/>
      <c r="XAC342" s="1"/>
      <c r="XAD342" s="1"/>
      <c r="XAE342" s="1"/>
      <c r="XAF342" s="1"/>
      <c r="XAG342" s="1"/>
      <c r="XAH342" s="1"/>
      <c r="XAI342" s="1"/>
      <c r="XAJ342" s="1"/>
      <c r="XAK342" s="1"/>
      <c r="XAL342" s="1"/>
      <c r="XAM342" s="1"/>
      <c r="XAN342" s="1"/>
      <c r="XAO342" s="1"/>
      <c r="XAP342" s="1"/>
      <c r="XAQ342" s="1"/>
      <c r="XAR342" s="1"/>
      <c r="XAS342" s="1"/>
      <c r="XAT342" s="1"/>
      <c r="XAU342" s="1"/>
      <c r="XAV342" s="1"/>
      <c r="XAW342" s="1"/>
      <c r="XAX342" s="1"/>
      <c r="XAY342" s="1"/>
      <c r="XAZ342" s="1"/>
      <c r="XBA342" s="1"/>
      <c r="XBB342" s="1"/>
      <c r="XBC342" s="1"/>
      <c r="XBD342" s="1"/>
      <c r="XBE342" s="1"/>
      <c r="XBF342" s="1"/>
      <c r="XBG342" s="1"/>
      <c r="XBH342" s="1"/>
      <c r="XBI342" s="1"/>
      <c r="XBJ342" s="1"/>
      <c r="XBK342" s="1"/>
      <c r="XBL342" s="1"/>
      <c r="XBM342" s="1"/>
      <c r="XBN342" s="1"/>
      <c r="XBO342" s="1"/>
      <c r="XBP342" s="1"/>
      <c r="XBQ342" s="1"/>
      <c r="XBR342" s="1"/>
      <c r="XBS342" s="1"/>
      <c r="XBT342" s="1"/>
      <c r="XBU342" s="1"/>
      <c r="XBV342" s="1"/>
      <c r="XBW342" s="1"/>
      <c r="XBX342" s="1"/>
      <c r="XBY342" s="1"/>
      <c r="XBZ342" s="1"/>
      <c r="XCA342" s="1"/>
      <c r="XCB342" s="1"/>
      <c r="XCC342" s="1"/>
      <c r="XCD342" s="1"/>
      <c r="XCE342" s="1"/>
      <c r="XCF342" s="1"/>
      <c r="XCG342" s="1"/>
      <c r="XCH342" s="1"/>
      <c r="XCI342" s="1"/>
      <c r="XCJ342" s="1"/>
      <c r="XCK342" s="1"/>
      <c r="XCL342" s="1"/>
      <c r="XCM342" s="1"/>
      <c r="XCN342" s="1"/>
      <c r="XCO342" s="1"/>
      <c r="XCP342" s="1"/>
      <c r="XCQ342" s="1"/>
      <c r="XCR342" s="1"/>
      <c r="XCS342" s="1"/>
      <c r="XCT342" s="1"/>
      <c r="XCU342" s="1"/>
      <c r="XCV342" s="1"/>
      <c r="XCW342" s="1"/>
      <c r="XCX342" s="1"/>
      <c r="XCY342" s="1"/>
      <c r="XCZ342" s="1"/>
      <c r="XDA342" s="1"/>
      <c r="XDB342" s="1"/>
      <c r="XDC342" s="1"/>
      <c r="XDD342" s="1"/>
      <c r="XDE342" s="1"/>
      <c r="XDF342" s="1"/>
      <c r="XDG342" s="1"/>
      <c r="XDH342" s="1"/>
      <c r="XDI342" s="1"/>
      <c r="XDJ342" s="1"/>
      <c r="XDK342" s="1"/>
      <c r="XDL342" s="1"/>
      <c r="XDM342" s="1"/>
      <c r="XDN342" s="1"/>
      <c r="XDO342" s="1"/>
      <c r="XDP342" s="1"/>
      <c r="XDQ342" s="1"/>
      <c r="XDR342" s="1"/>
      <c r="XDS342" s="1"/>
      <c r="XDT342" s="1"/>
      <c r="XDU342" s="1"/>
      <c r="XDV342" s="1"/>
      <c r="XDW342" s="1"/>
      <c r="XDX342" s="1"/>
      <c r="XDY342" s="1"/>
      <c r="XDZ342" s="1"/>
      <c r="XEA342" s="1"/>
      <c r="XEB342" s="1"/>
      <c r="XEC342" s="1"/>
      <c r="XED342" s="1"/>
      <c r="XEE342" s="1"/>
      <c r="XEF342" s="1"/>
      <c r="XEG342" s="1"/>
      <c r="XEH342" s="1"/>
      <c r="XEI342" s="1"/>
      <c r="XEJ342" s="1"/>
      <c r="XEK342" s="1"/>
      <c r="XEL342" s="1"/>
      <c r="XEM342" s="1"/>
      <c r="XEN342" s="1"/>
      <c r="XEO342" s="1"/>
      <c r="XEP342" s="1"/>
      <c r="XEQ342" s="1"/>
      <c r="XER342" s="1"/>
      <c r="XES342" s="1"/>
      <c r="XET342" s="1"/>
      <c r="XEU342" s="1"/>
      <c r="XEV342" s="1"/>
      <c r="XEW342" s="1"/>
      <c r="XEX342" s="1"/>
      <c r="XEY342" s="1"/>
      <c r="XEZ342" s="1"/>
      <c r="XFA342" s="1"/>
      <c r="XFB342" s="1"/>
      <c r="XFC342" s="1"/>
    </row>
    <row r="343" spans="1:150 16226:16383" s="2" customFormat="1" ht="20.25" customHeight="1" x14ac:dyDescent="0.25">
      <c r="A343" s="143">
        <f t="shared" si="63"/>
        <v>214</v>
      </c>
      <c r="B343" s="144"/>
      <c r="C343" s="62" t="s">
        <v>329</v>
      </c>
      <c r="D343" s="100">
        <v>438.33</v>
      </c>
      <c r="E343" s="93">
        <f t="shared" si="62"/>
        <v>4718.1841199999999</v>
      </c>
      <c r="F343" s="87" t="s">
        <v>92</v>
      </c>
      <c r="G343" s="87" t="s">
        <v>92</v>
      </c>
      <c r="H343" s="87" t="s">
        <v>92</v>
      </c>
      <c r="I343" s="1"/>
      <c r="J343" s="1"/>
      <c r="K343" s="1"/>
      <c r="L343" s="1"/>
      <c r="M343" s="1"/>
      <c r="N343" s="1"/>
      <c r="O343" s="1"/>
      <c r="P343" s="1"/>
      <c r="Q343" s="1"/>
      <c r="R343" s="1"/>
      <c r="S343" s="1"/>
      <c r="T343" s="21" t="e">
        <f t="shared" ca="1" si="64"/>
        <v>#REF!</v>
      </c>
      <c r="U343" s="21" t="e">
        <f t="shared" ref="U343:V343" ca="1" si="66">U342+1</f>
        <v>#REF!</v>
      </c>
      <c r="V343" s="21" t="e">
        <f t="shared" ca="1" si="66"/>
        <v>#REF!</v>
      </c>
      <c r="W343" s="1"/>
      <c r="X343" s="1"/>
      <c r="Y343" s="1"/>
      <c r="Z343" s="1"/>
      <c r="AA343" s="1"/>
      <c r="AB343" s="1"/>
      <c r="AC343" s="1"/>
      <c r="AD343" s="1"/>
      <c r="AE343" s="1"/>
      <c r="AF343" s="1"/>
      <c r="AG343" s="1"/>
      <c r="AH343" s="1"/>
      <c r="AI343" s="1"/>
      <c r="AJ343" s="1"/>
      <c r="AK343" s="1"/>
      <c r="AL343" s="1"/>
      <c r="AM343" s="1"/>
      <c r="AN343" s="1"/>
      <c r="AO343" s="1"/>
      <c r="AP343" s="1"/>
      <c r="AQ343" s="1"/>
      <c r="AR343" s="1"/>
      <c r="AS343" s="1"/>
      <c r="AT343" s="1"/>
      <c r="AU343" s="1"/>
      <c r="AV343" s="1"/>
      <c r="AW343" s="1"/>
      <c r="AX343" s="1"/>
      <c r="AY343" s="1"/>
      <c r="AZ343" s="1"/>
      <c r="BA343" s="1"/>
      <c r="BB343" s="1"/>
      <c r="BC343" s="1"/>
      <c r="BD343" s="1"/>
      <c r="BE343" s="1"/>
      <c r="BF343" s="1"/>
      <c r="BG343" s="1"/>
      <c r="BH343" s="1"/>
      <c r="BI343" s="1"/>
      <c r="BJ343" s="1"/>
      <c r="BK343" s="1"/>
      <c r="BL343" s="1"/>
      <c r="BM343" s="1"/>
      <c r="BN343" s="1"/>
      <c r="BO343" s="1"/>
      <c r="BP343" s="1"/>
      <c r="BQ343" s="1"/>
      <c r="BR343" s="1"/>
      <c r="BS343" s="1"/>
      <c r="BT343" s="1"/>
      <c r="BU343" s="1"/>
      <c r="BV343" s="1"/>
      <c r="BW343" s="1"/>
      <c r="BX343" s="1"/>
      <c r="BY343" s="1"/>
      <c r="BZ343" s="1"/>
      <c r="CA343" s="1"/>
      <c r="CB343" s="1"/>
      <c r="CC343" s="1"/>
      <c r="CD343" s="1"/>
      <c r="CE343" s="1"/>
      <c r="CF343" s="1"/>
      <c r="CG343" s="1"/>
      <c r="CH343" s="1"/>
      <c r="CI343" s="1"/>
      <c r="CJ343" s="1"/>
      <c r="CK343" s="1"/>
      <c r="CL343" s="1"/>
      <c r="CM343" s="1"/>
      <c r="CN343" s="1"/>
      <c r="CO343" s="1"/>
      <c r="CP343" s="1"/>
      <c r="CQ343" s="1"/>
      <c r="CR343" s="1"/>
      <c r="CS343" s="1"/>
      <c r="CT343" s="1"/>
      <c r="CU343" s="1"/>
      <c r="CV343" s="1"/>
      <c r="CW343" s="1"/>
      <c r="CX343" s="1"/>
      <c r="CY343" s="1"/>
      <c r="CZ343" s="1"/>
      <c r="DA343" s="1"/>
      <c r="DB343" s="1"/>
      <c r="DC343" s="1"/>
      <c r="DD343" s="1"/>
      <c r="DE343" s="1"/>
      <c r="DF343" s="1"/>
      <c r="DG343" s="1"/>
      <c r="DH343" s="1"/>
      <c r="DI343" s="1"/>
      <c r="DJ343" s="1"/>
      <c r="DK343" s="1"/>
      <c r="DL343" s="1"/>
      <c r="DM343" s="1"/>
      <c r="DN343" s="1"/>
      <c r="DO343" s="1"/>
      <c r="DP343" s="1"/>
      <c r="DQ343" s="1"/>
      <c r="DR343" s="1"/>
      <c r="DS343" s="1"/>
      <c r="DT343" s="1"/>
      <c r="DU343" s="1"/>
      <c r="DV343" s="1"/>
      <c r="DW343" s="1"/>
      <c r="DX343" s="1"/>
      <c r="DY343" s="1"/>
      <c r="DZ343" s="1"/>
      <c r="EA343" s="1"/>
      <c r="EB343" s="1"/>
      <c r="EC343" s="1"/>
      <c r="ED343" s="1"/>
      <c r="EE343" s="1"/>
      <c r="EF343" s="1"/>
      <c r="EG343" s="1"/>
      <c r="EH343" s="1"/>
      <c r="EI343" s="1"/>
      <c r="EJ343" s="1"/>
      <c r="EK343" s="1"/>
      <c r="EL343" s="1"/>
      <c r="EM343" s="1"/>
      <c r="EN343" s="1"/>
      <c r="EO343" s="1"/>
      <c r="EP343" s="1"/>
      <c r="EQ343" s="1"/>
      <c r="ER343" s="1"/>
      <c r="ES343" s="1"/>
      <c r="ET343" s="1"/>
      <c r="WZB343" s="1"/>
      <c r="WZC343" s="1"/>
      <c r="WZD343" s="1"/>
      <c r="WZE343" s="1"/>
      <c r="WZF343" s="1"/>
      <c r="WZG343" s="1"/>
      <c r="WZH343" s="1"/>
      <c r="WZI343" s="1"/>
      <c r="WZJ343" s="1"/>
      <c r="WZK343" s="1"/>
      <c r="WZL343" s="1"/>
      <c r="WZM343" s="1"/>
      <c r="WZN343" s="1"/>
      <c r="WZO343" s="1"/>
      <c r="WZP343" s="1"/>
      <c r="WZQ343" s="1"/>
      <c r="WZR343" s="1"/>
      <c r="WZS343" s="1"/>
      <c r="WZT343" s="1"/>
      <c r="WZU343" s="1"/>
      <c r="WZV343" s="1"/>
      <c r="WZW343" s="1"/>
      <c r="WZX343" s="1"/>
      <c r="WZY343" s="1"/>
      <c r="WZZ343" s="1"/>
      <c r="XAA343" s="1"/>
      <c r="XAB343" s="1"/>
      <c r="XAC343" s="1"/>
      <c r="XAD343" s="1"/>
      <c r="XAE343" s="1"/>
      <c r="XAF343" s="1"/>
      <c r="XAG343" s="1"/>
      <c r="XAH343" s="1"/>
      <c r="XAI343" s="1"/>
      <c r="XAJ343" s="1"/>
      <c r="XAK343" s="1"/>
      <c r="XAL343" s="1"/>
      <c r="XAM343" s="1"/>
      <c r="XAN343" s="1"/>
      <c r="XAO343" s="1"/>
      <c r="XAP343" s="1"/>
      <c r="XAQ343" s="1"/>
      <c r="XAR343" s="1"/>
      <c r="XAS343" s="1"/>
      <c r="XAT343" s="1"/>
      <c r="XAU343" s="1"/>
      <c r="XAV343" s="1"/>
      <c r="XAW343" s="1"/>
      <c r="XAX343" s="1"/>
      <c r="XAY343" s="1"/>
      <c r="XAZ343" s="1"/>
      <c r="XBA343" s="1"/>
      <c r="XBB343" s="1"/>
      <c r="XBC343" s="1"/>
      <c r="XBD343" s="1"/>
      <c r="XBE343" s="1"/>
      <c r="XBF343" s="1"/>
      <c r="XBG343" s="1"/>
      <c r="XBH343" s="1"/>
      <c r="XBI343" s="1"/>
      <c r="XBJ343" s="1"/>
      <c r="XBK343" s="1"/>
      <c r="XBL343" s="1"/>
      <c r="XBM343" s="1"/>
      <c r="XBN343" s="1"/>
      <c r="XBO343" s="1"/>
      <c r="XBP343" s="1"/>
      <c r="XBQ343" s="1"/>
      <c r="XBR343" s="1"/>
      <c r="XBS343" s="1"/>
      <c r="XBT343" s="1"/>
      <c r="XBU343" s="1"/>
      <c r="XBV343" s="1"/>
      <c r="XBW343" s="1"/>
      <c r="XBX343" s="1"/>
      <c r="XBY343" s="1"/>
      <c r="XBZ343" s="1"/>
      <c r="XCA343" s="1"/>
      <c r="XCB343" s="1"/>
      <c r="XCC343" s="1"/>
      <c r="XCD343" s="1"/>
      <c r="XCE343" s="1"/>
      <c r="XCF343" s="1"/>
      <c r="XCG343" s="1"/>
      <c r="XCH343" s="1"/>
      <c r="XCI343" s="1"/>
      <c r="XCJ343" s="1"/>
      <c r="XCK343" s="1"/>
      <c r="XCL343" s="1"/>
      <c r="XCM343" s="1"/>
      <c r="XCN343" s="1"/>
      <c r="XCO343" s="1"/>
      <c r="XCP343" s="1"/>
      <c r="XCQ343" s="1"/>
      <c r="XCR343" s="1"/>
      <c r="XCS343" s="1"/>
      <c r="XCT343" s="1"/>
      <c r="XCU343" s="1"/>
      <c r="XCV343" s="1"/>
      <c r="XCW343" s="1"/>
      <c r="XCX343" s="1"/>
      <c r="XCY343" s="1"/>
      <c r="XCZ343" s="1"/>
      <c r="XDA343" s="1"/>
      <c r="XDB343" s="1"/>
      <c r="XDC343" s="1"/>
      <c r="XDD343" s="1"/>
      <c r="XDE343" s="1"/>
      <c r="XDF343" s="1"/>
      <c r="XDG343" s="1"/>
      <c r="XDH343" s="1"/>
      <c r="XDI343" s="1"/>
      <c r="XDJ343" s="1"/>
      <c r="XDK343" s="1"/>
      <c r="XDL343" s="1"/>
      <c r="XDM343" s="1"/>
      <c r="XDN343" s="1"/>
      <c r="XDO343" s="1"/>
      <c r="XDP343" s="1"/>
      <c r="XDQ343" s="1"/>
      <c r="XDR343" s="1"/>
      <c r="XDS343" s="1"/>
      <c r="XDT343" s="1"/>
      <c r="XDU343" s="1"/>
      <c r="XDV343" s="1"/>
      <c r="XDW343" s="1"/>
      <c r="XDX343" s="1"/>
      <c r="XDY343" s="1"/>
      <c r="XDZ343" s="1"/>
      <c r="XEA343" s="1"/>
      <c r="XEB343" s="1"/>
      <c r="XEC343" s="1"/>
      <c r="XED343" s="1"/>
      <c r="XEE343" s="1"/>
      <c r="XEF343" s="1"/>
      <c r="XEG343" s="1"/>
      <c r="XEH343" s="1"/>
      <c r="XEI343" s="1"/>
      <c r="XEJ343" s="1"/>
      <c r="XEK343" s="1"/>
      <c r="XEL343" s="1"/>
      <c r="XEM343" s="1"/>
      <c r="XEN343" s="1"/>
      <c r="XEO343" s="1"/>
      <c r="XEP343" s="1"/>
      <c r="XEQ343" s="1"/>
      <c r="XER343" s="1"/>
      <c r="XES343" s="1"/>
      <c r="XET343" s="1"/>
      <c r="XEU343" s="1"/>
      <c r="XEV343" s="1"/>
      <c r="XEW343" s="1"/>
      <c r="XEX343" s="1"/>
      <c r="XEY343" s="1"/>
      <c r="XEZ343" s="1"/>
      <c r="XFA343" s="1"/>
      <c r="XFB343" s="1"/>
      <c r="XFC343" s="1"/>
    </row>
    <row r="344" spans="1:150 16226:16383" s="2" customFormat="1" ht="20.25" customHeight="1" x14ac:dyDescent="0.25">
      <c r="A344" s="143">
        <f t="shared" si="63"/>
        <v>215</v>
      </c>
      <c r="B344" s="144"/>
      <c r="C344" s="62" t="s">
        <v>329</v>
      </c>
      <c r="D344" s="100">
        <v>438.17</v>
      </c>
      <c r="E344" s="93">
        <f t="shared" si="62"/>
        <v>4716.4618799999998</v>
      </c>
      <c r="F344" s="87" t="s">
        <v>92</v>
      </c>
      <c r="G344" s="87" t="s">
        <v>92</v>
      </c>
      <c r="H344" s="87" t="s">
        <v>92</v>
      </c>
      <c r="I344" s="1"/>
      <c r="J344" s="1"/>
      <c r="K344" s="1"/>
      <c r="L344" s="1"/>
      <c r="M344" s="1"/>
      <c r="N344" s="1"/>
      <c r="O344" s="1"/>
      <c r="P344" s="1"/>
      <c r="Q344" s="1"/>
      <c r="R344" s="1"/>
      <c r="S344" s="1"/>
      <c r="T344" s="21" t="e">
        <f t="shared" ca="1" si="64"/>
        <v>#REF!</v>
      </c>
      <c r="U344" s="21" t="e">
        <f t="shared" ref="U344:V344" ca="1" si="67">U343+1</f>
        <v>#REF!</v>
      </c>
      <c r="V344" s="21" t="e">
        <f t="shared" ca="1" si="67"/>
        <v>#REF!</v>
      </c>
      <c r="W344" s="1"/>
      <c r="X344" s="1"/>
      <c r="Y344" s="1"/>
      <c r="Z344" s="1"/>
      <c r="AA344" s="1"/>
      <c r="AB344" s="1"/>
      <c r="AC344" s="1"/>
      <c r="AD344" s="1"/>
      <c r="AE344" s="1"/>
      <c r="AF344" s="1"/>
      <c r="AG344" s="1"/>
      <c r="AH344" s="1"/>
      <c r="AI344" s="1"/>
      <c r="AJ344" s="1"/>
      <c r="AK344" s="1"/>
      <c r="AL344" s="1"/>
      <c r="AM344" s="1"/>
      <c r="AN344" s="1"/>
      <c r="AO344" s="1"/>
      <c r="AP344" s="1"/>
      <c r="AQ344" s="1"/>
      <c r="AR344" s="1"/>
      <c r="AS344" s="1"/>
      <c r="AT344" s="1"/>
      <c r="AU344" s="1"/>
      <c r="AV344" s="1"/>
      <c r="AW344" s="1"/>
      <c r="AX344" s="1"/>
      <c r="AY344" s="1"/>
      <c r="AZ344" s="1"/>
      <c r="BA344" s="1"/>
      <c r="BB344" s="1"/>
      <c r="BC344" s="1"/>
      <c r="BD344" s="1"/>
      <c r="BE344" s="1"/>
      <c r="BF344" s="1"/>
      <c r="BG344" s="1"/>
      <c r="BH344" s="1"/>
      <c r="BI344" s="1"/>
      <c r="BJ344" s="1"/>
      <c r="BK344" s="1"/>
      <c r="BL344" s="1"/>
      <c r="BM344" s="1"/>
      <c r="BN344" s="1"/>
      <c r="BO344" s="1"/>
      <c r="BP344" s="1"/>
      <c r="BQ344" s="1"/>
      <c r="BR344" s="1"/>
      <c r="BS344" s="1"/>
      <c r="BT344" s="1"/>
      <c r="BU344" s="1"/>
      <c r="BV344" s="1"/>
      <c r="BW344" s="1"/>
      <c r="BX344" s="1"/>
      <c r="BY344" s="1"/>
      <c r="BZ344" s="1"/>
      <c r="CA344" s="1"/>
      <c r="CB344" s="1"/>
      <c r="CC344" s="1"/>
      <c r="CD344" s="1"/>
      <c r="CE344" s="1"/>
      <c r="CF344" s="1"/>
      <c r="CG344" s="1"/>
      <c r="CH344" s="1"/>
      <c r="CI344" s="1"/>
      <c r="CJ344" s="1"/>
      <c r="CK344" s="1"/>
      <c r="CL344" s="1"/>
      <c r="CM344" s="1"/>
      <c r="CN344" s="1"/>
      <c r="CO344" s="1"/>
      <c r="CP344" s="1"/>
      <c r="CQ344" s="1"/>
      <c r="CR344" s="1"/>
      <c r="CS344" s="1"/>
      <c r="CT344" s="1"/>
      <c r="CU344" s="1"/>
      <c r="CV344" s="1"/>
      <c r="CW344" s="1"/>
      <c r="CX344" s="1"/>
      <c r="CY344" s="1"/>
      <c r="CZ344" s="1"/>
      <c r="DA344" s="1"/>
      <c r="DB344" s="1"/>
      <c r="DC344" s="1"/>
      <c r="DD344" s="1"/>
      <c r="DE344" s="1"/>
      <c r="DF344" s="1"/>
      <c r="DG344" s="1"/>
      <c r="DH344" s="1"/>
      <c r="DI344" s="1"/>
      <c r="DJ344" s="1"/>
      <c r="DK344" s="1"/>
      <c r="DL344" s="1"/>
      <c r="DM344" s="1"/>
      <c r="DN344" s="1"/>
      <c r="DO344" s="1"/>
      <c r="DP344" s="1"/>
      <c r="DQ344" s="1"/>
      <c r="DR344" s="1"/>
      <c r="DS344" s="1"/>
      <c r="DT344" s="1"/>
      <c r="DU344" s="1"/>
      <c r="DV344" s="1"/>
      <c r="DW344" s="1"/>
      <c r="DX344" s="1"/>
      <c r="DY344" s="1"/>
      <c r="DZ344" s="1"/>
      <c r="EA344" s="1"/>
      <c r="EB344" s="1"/>
      <c r="EC344" s="1"/>
      <c r="ED344" s="1"/>
      <c r="EE344" s="1"/>
      <c r="EF344" s="1"/>
      <c r="EG344" s="1"/>
      <c r="EH344" s="1"/>
      <c r="EI344" s="1"/>
      <c r="EJ344" s="1"/>
      <c r="EK344" s="1"/>
      <c r="EL344" s="1"/>
      <c r="EM344" s="1"/>
      <c r="EN344" s="1"/>
      <c r="EO344" s="1"/>
      <c r="EP344" s="1"/>
      <c r="EQ344" s="1"/>
      <c r="ER344" s="1"/>
      <c r="ES344" s="1"/>
      <c r="ET344" s="1"/>
      <c r="WZB344" s="1"/>
      <c r="WZC344" s="1"/>
      <c r="WZD344" s="1"/>
      <c r="WZE344" s="1"/>
      <c r="WZF344" s="1"/>
      <c r="WZG344" s="1"/>
      <c r="WZH344" s="1"/>
      <c r="WZI344" s="1"/>
      <c r="WZJ344" s="1"/>
      <c r="WZK344" s="1"/>
      <c r="WZL344" s="1"/>
      <c r="WZM344" s="1"/>
      <c r="WZN344" s="1"/>
      <c r="WZO344" s="1"/>
      <c r="WZP344" s="1"/>
      <c r="WZQ344" s="1"/>
      <c r="WZR344" s="1"/>
      <c r="WZS344" s="1"/>
      <c r="WZT344" s="1"/>
      <c r="WZU344" s="1"/>
      <c r="WZV344" s="1"/>
      <c r="WZW344" s="1"/>
      <c r="WZX344" s="1"/>
      <c r="WZY344" s="1"/>
      <c r="WZZ344" s="1"/>
      <c r="XAA344" s="1"/>
      <c r="XAB344" s="1"/>
      <c r="XAC344" s="1"/>
      <c r="XAD344" s="1"/>
      <c r="XAE344" s="1"/>
      <c r="XAF344" s="1"/>
      <c r="XAG344" s="1"/>
      <c r="XAH344" s="1"/>
      <c r="XAI344" s="1"/>
      <c r="XAJ344" s="1"/>
      <c r="XAK344" s="1"/>
      <c r="XAL344" s="1"/>
      <c r="XAM344" s="1"/>
      <c r="XAN344" s="1"/>
      <c r="XAO344" s="1"/>
      <c r="XAP344" s="1"/>
      <c r="XAQ344" s="1"/>
      <c r="XAR344" s="1"/>
      <c r="XAS344" s="1"/>
      <c r="XAT344" s="1"/>
      <c r="XAU344" s="1"/>
      <c r="XAV344" s="1"/>
      <c r="XAW344" s="1"/>
      <c r="XAX344" s="1"/>
      <c r="XAY344" s="1"/>
      <c r="XAZ344" s="1"/>
      <c r="XBA344" s="1"/>
      <c r="XBB344" s="1"/>
      <c r="XBC344" s="1"/>
      <c r="XBD344" s="1"/>
      <c r="XBE344" s="1"/>
      <c r="XBF344" s="1"/>
      <c r="XBG344" s="1"/>
      <c r="XBH344" s="1"/>
      <c r="XBI344" s="1"/>
      <c r="XBJ344" s="1"/>
      <c r="XBK344" s="1"/>
      <c r="XBL344" s="1"/>
      <c r="XBM344" s="1"/>
      <c r="XBN344" s="1"/>
      <c r="XBO344" s="1"/>
      <c r="XBP344" s="1"/>
      <c r="XBQ344" s="1"/>
      <c r="XBR344" s="1"/>
      <c r="XBS344" s="1"/>
      <c r="XBT344" s="1"/>
      <c r="XBU344" s="1"/>
      <c r="XBV344" s="1"/>
      <c r="XBW344" s="1"/>
      <c r="XBX344" s="1"/>
      <c r="XBY344" s="1"/>
      <c r="XBZ344" s="1"/>
      <c r="XCA344" s="1"/>
      <c r="XCB344" s="1"/>
      <c r="XCC344" s="1"/>
      <c r="XCD344" s="1"/>
      <c r="XCE344" s="1"/>
      <c r="XCF344" s="1"/>
      <c r="XCG344" s="1"/>
      <c r="XCH344" s="1"/>
      <c r="XCI344" s="1"/>
      <c r="XCJ344" s="1"/>
      <c r="XCK344" s="1"/>
      <c r="XCL344" s="1"/>
      <c r="XCM344" s="1"/>
      <c r="XCN344" s="1"/>
      <c r="XCO344" s="1"/>
      <c r="XCP344" s="1"/>
      <c r="XCQ344" s="1"/>
      <c r="XCR344" s="1"/>
      <c r="XCS344" s="1"/>
      <c r="XCT344" s="1"/>
      <c r="XCU344" s="1"/>
      <c r="XCV344" s="1"/>
      <c r="XCW344" s="1"/>
      <c r="XCX344" s="1"/>
      <c r="XCY344" s="1"/>
      <c r="XCZ344" s="1"/>
      <c r="XDA344" s="1"/>
      <c r="XDB344" s="1"/>
      <c r="XDC344" s="1"/>
      <c r="XDD344" s="1"/>
      <c r="XDE344" s="1"/>
      <c r="XDF344" s="1"/>
      <c r="XDG344" s="1"/>
      <c r="XDH344" s="1"/>
      <c r="XDI344" s="1"/>
      <c r="XDJ344" s="1"/>
      <c r="XDK344" s="1"/>
      <c r="XDL344" s="1"/>
      <c r="XDM344" s="1"/>
      <c r="XDN344" s="1"/>
      <c r="XDO344" s="1"/>
      <c r="XDP344" s="1"/>
      <c r="XDQ344" s="1"/>
      <c r="XDR344" s="1"/>
      <c r="XDS344" s="1"/>
      <c r="XDT344" s="1"/>
      <c r="XDU344" s="1"/>
      <c r="XDV344" s="1"/>
      <c r="XDW344" s="1"/>
      <c r="XDX344" s="1"/>
      <c r="XDY344" s="1"/>
      <c r="XDZ344" s="1"/>
      <c r="XEA344" s="1"/>
      <c r="XEB344" s="1"/>
      <c r="XEC344" s="1"/>
      <c r="XED344" s="1"/>
      <c r="XEE344" s="1"/>
      <c r="XEF344" s="1"/>
      <c r="XEG344" s="1"/>
      <c r="XEH344" s="1"/>
      <c r="XEI344" s="1"/>
      <c r="XEJ344" s="1"/>
      <c r="XEK344" s="1"/>
      <c r="XEL344" s="1"/>
      <c r="XEM344" s="1"/>
      <c r="XEN344" s="1"/>
      <c r="XEO344" s="1"/>
      <c r="XEP344" s="1"/>
      <c r="XEQ344" s="1"/>
      <c r="XER344" s="1"/>
      <c r="XES344" s="1"/>
      <c r="XET344" s="1"/>
      <c r="XEU344" s="1"/>
      <c r="XEV344" s="1"/>
      <c r="XEW344" s="1"/>
      <c r="XEX344" s="1"/>
      <c r="XEY344" s="1"/>
      <c r="XEZ344" s="1"/>
      <c r="XFA344" s="1"/>
      <c r="XFB344" s="1"/>
      <c r="XFC344" s="1"/>
    </row>
    <row r="345" spans="1:150 16226:16383" s="2" customFormat="1" ht="20.25" customHeight="1" x14ac:dyDescent="0.25">
      <c r="A345" s="143">
        <f t="shared" si="63"/>
        <v>216</v>
      </c>
      <c r="B345" s="144"/>
      <c r="C345" s="62" t="s">
        <v>329</v>
      </c>
      <c r="D345" s="100">
        <v>405.08</v>
      </c>
      <c r="E345" s="93">
        <f t="shared" si="62"/>
        <v>4360.2811199999996</v>
      </c>
      <c r="F345" s="87" t="s">
        <v>92</v>
      </c>
      <c r="G345" s="87" t="s">
        <v>92</v>
      </c>
      <c r="H345" s="87" t="s">
        <v>92</v>
      </c>
      <c r="I345" s="1"/>
      <c r="J345" s="1"/>
      <c r="K345" s="1"/>
      <c r="L345" s="1"/>
      <c r="M345" s="1"/>
      <c r="N345" s="1"/>
      <c r="O345" s="1"/>
      <c r="P345" s="1"/>
      <c r="Q345" s="1"/>
      <c r="R345" s="1"/>
      <c r="S345" s="1"/>
      <c r="T345" s="21" t="e">
        <f t="shared" ca="1" si="64"/>
        <v>#REF!</v>
      </c>
      <c r="U345" s="21" t="e">
        <f t="shared" ref="U345:V345" ca="1" si="68">U344+1</f>
        <v>#REF!</v>
      </c>
      <c r="V345" s="21" t="e">
        <f t="shared" ca="1" si="68"/>
        <v>#REF!</v>
      </c>
      <c r="W345" s="1"/>
      <c r="X345" s="1"/>
      <c r="Y345" s="1"/>
      <c r="Z345" s="1"/>
      <c r="AA345" s="1"/>
      <c r="AB345" s="1"/>
      <c r="AC345" s="1"/>
      <c r="AD345" s="1"/>
      <c r="AE345" s="1"/>
      <c r="AF345" s="1"/>
      <c r="AG345" s="1"/>
      <c r="AH345" s="1"/>
      <c r="AI345" s="1"/>
      <c r="AJ345" s="1"/>
      <c r="AK345" s="1"/>
      <c r="AL345" s="1"/>
      <c r="AM345" s="1"/>
      <c r="AN345" s="1"/>
      <c r="AO345" s="1"/>
      <c r="AP345" s="1"/>
      <c r="AQ345" s="1"/>
      <c r="AR345" s="1"/>
      <c r="AS345" s="1"/>
      <c r="AT345" s="1"/>
      <c r="AU345" s="1"/>
      <c r="AV345" s="1"/>
      <c r="AW345" s="1"/>
      <c r="AX345" s="1"/>
      <c r="AY345" s="1"/>
      <c r="AZ345" s="1"/>
      <c r="BA345" s="1"/>
      <c r="BB345" s="1"/>
      <c r="BC345" s="1"/>
      <c r="BD345" s="1"/>
      <c r="BE345" s="1"/>
      <c r="BF345" s="1"/>
      <c r="BG345" s="1"/>
      <c r="BH345" s="1"/>
      <c r="BI345" s="1"/>
      <c r="BJ345" s="1"/>
      <c r="BK345" s="1"/>
      <c r="BL345" s="1"/>
      <c r="BM345" s="1"/>
      <c r="BN345" s="1"/>
      <c r="BO345" s="1"/>
      <c r="BP345" s="1"/>
      <c r="BQ345" s="1"/>
      <c r="BR345" s="1"/>
      <c r="BS345" s="1"/>
      <c r="BT345" s="1"/>
      <c r="BU345" s="1"/>
      <c r="BV345" s="1"/>
      <c r="BW345" s="1"/>
      <c r="BX345" s="1"/>
      <c r="BY345" s="1"/>
      <c r="BZ345" s="1"/>
      <c r="CA345" s="1"/>
      <c r="CB345" s="1"/>
      <c r="CC345" s="1"/>
      <c r="CD345" s="1"/>
      <c r="CE345" s="1"/>
      <c r="CF345" s="1"/>
      <c r="CG345" s="1"/>
      <c r="CH345" s="1"/>
      <c r="CI345" s="1"/>
      <c r="CJ345" s="1"/>
      <c r="CK345" s="1"/>
      <c r="CL345" s="1"/>
      <c r="CM345" s="1"/>
      <c r="CN345" s="1"/>
      <c r="CO345" s="1"/>
      <c r="CP345" s="1"/>
      <c r="CQ345" s="1"/>
      <c r="CR345" s="1"/>
      <c r="CS345" s="1"/>
      <c r="CT345" s="1"/>
      <c r="CU345" s="1"/>
      <c r="CV345" s="1"/>
      <c r="CW345" s="1"/>
      <c r="CX345" s="1"/>
      <c r="CY345" s="1"/>
      <c r="CZ345" s="1"/>
      <c r="DA345" s="1"/>
      <c r="DB345" s="1"/>
      <c r="DC345" s="1"/>
      <c r="DD345" s="1"/>
      <c r="DE345" s="1"/>
      <c r="DF345" s="1"/>
      <c r="DG345" s="1"/>
      <c r="DH345" s="1"/>
      <c r="DI345" s="1"/>
      <c r="DJ345" s="1"/>
      <c r="DK345" s="1"/>
      <c r="DL345" s="1"/>
      <c r="DM345" s="1"/>
      <c r="DN345" s="1"/>
      <c r="DO345" s="1"/>
      <c r="DP345" s="1"/>
      <c r="DQ345" s="1"/>
      <c r="DR345" s="1"/>
      <c r="DS345" s="1"/>
      <c r="DT345" s="1"/>
      <c r="DU345" s="1"/>
      <c r="DV345" s="1"/>
      <c r="DW345" s="1"/>
      <c r="DX345" s="1"/>
      <c r="DY345" s="1"/>
      <c r="DZ345" s="1"/>
      <c r="EA345" s="1"/>
      <c r="EB345" s="1"/>
      <c r="EC345" s="1"/>
      <c r="ED345" s="1"/>
      <c r="EE345" s="1"/>
      <c r="EF345" s="1"/>
      <c r="EG345" s="1"/>
      <c r="EH345" s="1"/>
      <c r="EI345" s="1"/>
      <c r="EJ345" s="1"/>
      <c r="EK345" s="1"/>
      <c r="EL345" s="1"/>
      <c r="EM345" s="1"/>
      <c r="EN345" s="1"/>
      <c r="EO345" s="1"/>
      <c r="EP345" s="1"/>
      <c r="EQ345" s="1"/>
      <c r="ER345" s="1"/>
      <c r="ES345" s="1"/>
      <c r="ET345" s="1"/>
      <c r="WZB345" s="1"/>
      <c r="WZC345" s="1"/>
      <c r="WZD345" s="1"/>
      <c r="WZE345" s="1"/>
      <c r="WZF345" s="1"/>
      <c r="WZG345" s="1"/>
      <c r="WZH345" s="1"/>
      <c r="WZI345" s="1"/>
      <c r="WZJ345" s="1"/>
      <c r="WZK345" s="1"/>
      <c r="WZL345" s="1"/>
      <c r="WZM345" s="1"/>
      <c r="WZN345" s="1"/>
      <c r="WZO345" s="1"/>
      <c r="WZP345" s="1"/>
      <c r="WZQ345" s="1"/>
      <c r="WZR345" s="1"/>
      <c r="WZS345" s="1"/>
      <c r="WZT345" s="1"/>
      <c r="WZU345" s="1"/>
      <c r="WZV345" s="1"/>
      <c r="WZW345" s="1"/>
      <c r="WZX345" s="1"/>
      <c r="WZY345" s="1"/>
      <c r="WZZ345" s="1"/>
      <c r="XAA345" s="1"/>
      <c r="XAB345" s="1"/>
      <c r="XAC345" s="1"/>
      <c r="XAD345" s="1"/>
      <c r="XAE345" s="1"/>
      <c r="XAF345" s="1"/>
      <c r="XAG345" s="1"/>
      <c r="XAH345" s="1"/>
      <c r="XAI345" s="1"/>
      <c r="XAJ345" s="1"/>
      <c r="XAK345" s="1"/>
      <c r="XAL345" s="1"/>
      <c r="XAM345" s="1"/>
      <c r="XAN345" s="1"/>
      <c r="XAO345" s="1"/>
      <c r="XAP345" s="1"/>
      <c r="XAQ345" s="1"/>
      <c r="XAR345" s="1"/>
      <c r="XAS345" s="1"/>
      <c r="XAT345" s="1"/>
      <c r="XAU345" s="1"/>
      <c r="XAV345" s="1"/>
      <c r="XAW345" s="1"/>
      <c r="XAX345" s="1"/>
      <c r="XAY345" s="1"/>
      <c r="XAZ345" s="1"/>
      <c r="XBA345" s="1"/>
      <c r="XBB345" s="1"/>
      <c r="XBC345" s="1"/>
      <c r="XBD345" s="1"/>
      <c r="XBE345" s="1"/>
      <c r="XBF345" s="1"/>
      <c r="XBG345" s="1"/>
      <c r="XBH345" s="1"/>
      <c r="XBI345" s="1"/>
      <c r="XBJ345" s="1"/>
      <c r="XBK345" s="1"/>
      <c r="XBL345" s="1"/>
      <c r="XBM345" s="1"/>
      <c r="XBN345" s="1"/>
      <c r="XBO345" s="1"/>
      <c r="XBP345" s="1"/>
      <c r="XBQ345" s="1"/>
      <c r="XBR345" s="1"/>
      <c r="XBS345" s="1"/>
      <c r="XBT345" s="1"/>
      <c r="XBU345" s="1"/>
      <c r="XBV345" s="1"/>
      <c r="XBW345" s="1"/>
      <c r="XBX345" s="1"/>
      <c r="XBY345" s="1"/>
      <c r="XBZ345" s="1"/>
      <c r="XCA345" s="1"/>
      <c r="XCB345" s="1"/>
      <c r="XCC345" s="1"/>
      <c r="XCD345" s="1"/>
      <c r="XCE345" s="1"/>
      <c r="XCF345" s="1"/>
      <c r="XCG345" s="1"/>
      <c r="XCH345" s="1"/>
      <c r="XCI345" s="1"/>
      <c r="XCJ345" s="1"/>
      <c r="XCK345" s="1"/>
      <c r="XCL345" s="1"/>
      <c r="XCM345" s="1"/>
      <c r="XCN345" s="1"/>
      <c r="XCO345" s="1"/>
      <c r="XCP345" s="1"/>
      <c r="XCQ345" s="1"/>
      <c r="XCR345" s="1"/>
      <c r="XCS345" s="1"/>
      <c r="XCT345" s="1"/>
      <c r="XCU345" s="1"/>
      <c r="XCV345" s="1"/>
      <c r="XCW345" s="1"/>
      <c r="XCX345" s="1"/>
      <c r="XCY345" s="1"/>
      <c r="XCZ345" s="1"/>
      <c r="XDA345" s="1"/>
      <c r="XDB345" s="1"/>
      <c r="XDC345" s="1"/>
      <c r="XDD345" s="1"/>
      <c r="XDE345" s="1"/>
      <c r="XDF345" s="1"/>
      <c r="XDG345" s="1"/>
      <c r="XDH345" s="1"/>
      <c r="XDI345" s="1"/>
      <c r="XDJ345" s="1"/>
      <c r="XDK345" s="1"/>
      <c r="XDL345" s="1"/>
      <c r="XDM345" s="1"/>
      <c r="XDN345" s="1"/>
      <c r="XDO345" s="1"/>
      <c r="XDP345" s="1"/>
      <c r="XDQ345" s="1"/>
      <c r="XDR345" s="1"/>
      <c r="XDS345" s="1"/>
      <c r="XDT345" s="1"/>
      <c r="XDU345" s="1"/>
      <c r="XDV345" s="1"/>
      <c r="XDW345" s="1"/>
      <c r="XDX345" s="1"/>
      <c r="XDY345" s="1"/>
      <c r="XDZ345" s="1"/>
      <c r="XEA345" s="1"/>
      <c r="XEB345" s="1"/>
      <c r="XEC345" s="1"/>
      <c r="XED345" s="1"/>
      <c r="XEE345" s="1"/>
      <c r="XEF345" s="1"/>
      <c r="XEG345" s="1"/>
      <c r="XEH345" s="1"/>
      <c r="XEI345" s="1"/>
      <c r="XEJ345" s="1"/>
      <c r="XEK345" s="1"/>
      <c r="XEL345" s="1"/>
      <c r="XEM345" s="1"/>
      <c r="XEN345" s="1"/>
      <c r="XEO345" s="1"/>
      <c r="XEP345" s="1"/>
      <c r="XEQ345" s="1"/>
      <c r="XER345" s="1"/>
      <c r="XES345" s="1"/>
      <c r="XET345" s="1"/>
      <c r="XEU345" s="1"/>
      <c r="XEV345" s="1"/>
      <c r="XEW345" s="1"/>
      <c r="XEX345" s="1"/>
      <c r="XEY345" s="1"/>
      <c r="XEZ345" s="1"/>
      <c r="XFA345" s="1"/>
      <c r="XFB345" s="1"/>
      <c r="XFC345" s="1"/>
    </row>
    <row r="346" spans="1:150 16226:16383" s="2" customFormat="1" ht="20.25" customHeight="1" x14ac:dyDescent="0.25">
      <c r="A346" s="143">
        <f t="shared" si="63"/>
        <v>217</v>
      </c>
      <c r="B346" s="144"/>
      <c r="C346" s="62" t="s">
        <v>329</v>
      </c>
      <c r="D346" s="100">
        <v>341.33</v>
      </c>
      <c r="E346" s="93">
        <f t="shared" si="62"/>
        <v>3674.0761199999997</v>
      </c>
      <c r="F346" s="87" t="s">
        <v>92</v>
      </c>
      <c r="G346" s="87" t="s">
        <v>92</v>
      </c>
      <c r="H346" s="87" t="s">
        <v>92</v>
      </c>
      <c r="I346" s="1"/>
      <c r="J346" s="1"/>
      <c r="K346" s="1"/>
      <c r="L346" s="1"/>
      <c r="M346" s="1"/>
      <c r="N346" s="1"/>
      <c r="O346" s="1"/>
      <c r="P346" s="1"/>
      <c r="Q346" s="1"/>
      <c r="R346" s="1"/>
      <c r="S346" s="1"/>
      <c r="T346" s="21" t="e">
        <f t="shared" ca="1" si="64"/>
        <v>#REF!</v>
      </c>
      <c r="U346" s="21" t="e">
        <f t="shared" ref="U346:V346" ca="1" si="69">U345+1</f>
        <v>#REF!</v>
      </c>
      <c r="V346" s="21" t="e">
        <f t="shared" ca="1" si="69"/>
        <v>#REF!</v>
      </c>
      <c r="W346" s="1"/>
      <c r="X346" s="1"/>
      <c r="Y346" s="1"/>
      <c r="Z346" s="1"/>
      <c r="AA346" s="1"/>
      <c r="AB346" s="1"/>
      <c r="AC346" s="1"/>
      <c r="AD346" s="1"/>
      <c r="AE346" s="1"/>
      <c r="AF346" s="1"/>
      <c r="AG346" s="1"/>
      <c r="AH346" s="1"/>
      <c r="AI346" s="1"/>
      <c r="AJ346" s="1"/>
      <c r="AK346" s="1"/>
      <c r="AL346" s="1"/>
      <c r="AM346" s="1"/>
      <c r="AN346" s="1"/>
      <c r="AO346" s="1"/>
      <c r="AP346" s="1"/>
      <c r="AQ346" s="1"/>
      <c r="AR346" s="1"/>
      <c r="AS346" s="1"/>
      <c r="AT346" s="1"/>
      <c r="AU346" s="1"/>
      <c r="AV346" s="1"/>
      <c r="AW346" s="1"/>
      <c r="AX346" s="1"/>
      <c r="AY346" s="1"/>
      <c r="AZ346" s="1"/>
      <c r="BA346" s="1"/>
      <c r="BB346" s="1"/>
      <c r="BC346" s="1"/>
      <c r="BD346" s="1"/>
      <c r="BE346" s="1"/>
      <c r="BF346" s="1"/>
      <c r="BG346" s="1"/>
      <c r="BH346" s="1"/>
      <c r="BI346" s="1"/>
      <c r="BJ346" s="1"/>
      <c r="BK346" s="1"/>
      <c r="BL346" s="1"/>
      <c r="BM346" s="1"/>
      <c r="BN346" s="1"/>
      <c r="BO346" s="1"/>
      <c r="BP346" s="1"/>
      <c r="BQ346" s="1"/>
      <c r="BR346" s="1"/>
      <c r="BS346" s="1"/>
      <c r="BT346" s="1"/>
      <c r="BU346" s="1"/>
      <c r="BV346" s="1"/>
      <c r="BW346" s="1"/>
      <c r="BX346" s="1"/>
      <c r="BY346" s="1"/>
      <c r="BZ346" s="1"/>
      <c r="CA346" s="1"/>
      <c r="CB346" s="1"/>
      <c r="CC346" s="1"/>
      <c r="CD346" s="1"/>
      <c r="CE346" s="1"/>
      <c r="CF346" s="1"/>
      <c r="CG346" s="1"/>
      <c r="CH346" s="1"/>
      <c r="CI346" s="1"/>
      <c r="CJ346" s="1"/>
      <c r="CK346" s="1"/>
      <c r="CL346" s="1"/>
      <c r="CM346" s="1"/>
      <c r="CN346" s="1"/>
      <c r="CO346" s="1"/>
      <c r="CP346" s="1"/>
      <c r="CQ346" s="1"/>
      <c r="CR346" s="1"/>
      <c r="CS346" s="1"/>
      <c r="CT346" s="1"/>
      <c r="CU346" s="1"/>
      <c r="CV346" s="1"/>
      <c r="CW346" s="1"/>
      <c r="CX346" s="1"/>
      <c r="CY346" s="1"/>
      <c r="CZ346" s="1"/>
      <c r="DA346" s="1"/>
      <c r="DB346" s="1"/>
      <c r="DC346" s="1"/>
      <c r="DD346" s="1"/>
      <c r="DE346" s="1"/>
      <c r="DF346" s="1"/>
      <c r="DG346" s="1"/>
      <c r="DH346" s="1"/>
      <c r="DI346" s="1"/>
      <c r="DJ346" s="1"/>
      <c r="DK346" s="1"/>
      <c r="DL346" s="1"/>
      <c r="DM346" s="1"/>
      <c r="DN346" s="1"/>
      <c r="DO346" s="1"/>
      <c r="DP346" s="1"/>
      <c r="DQ346" s="1"/>
      <c r="DR346" s="1"/>
      <c r="DS346" s="1"/>
      <c r="DT346" s="1"/>
      <c r="DU346" s="1"/>
      <c r="DV346" s="1"/>
      <c r="DW346" s="1"/>
      <c r="DX346" s="1"/>
      <c r="DY346" s="1"/>
      <c r="DZ346" s="1"/>
      <c r="EA346" s="1"/>
      <c r="EB346" s="1"/>
      <c r="EC346" s="1"/>
      <c r="ED346" s="1"/>
      <c r="EE346" s="1"/>
      <c r="EF346" s="1"/>
      <c r="EG346" s="1"/>
      <c r="EH346" s="1"/>
      <c r="EI346" s="1"/>
      <c r="EJ346" s="1"/>
      <c r="EK346" s="1"/>
      <c r="EL346" s="1"/>
      <c r="EM346" s="1"/>
      <c r="EN346" s="1"/>
      <c r="EO346" s="1"/>
      <c r="EP346" s="1"/>
      <c r="EQ346" s="1"/>
      <c r="ER346" s="1"/>
      <c r="ES346" s="1"/>
      <c r="ET346" s="1"/>
      <c r="WZB346" s="1"/>
      <c r="WZC346" s="1"/>
      <c r="WZD346" s="1"/>
      <c r="WZE346" s="1"/>
      <c r="WZF346" s="1"/>
      <c r="WZG346" s="1"/>
      <c r="WZH346" s="1"/>
      <c r="WZI346" s="1"/>
      <c r="WZJ346" s="1"/>
      <c r="WZK346" s="1"/>
      <c r="WZL346" s="1"/>
      <c r="WZM346" s="1"/>
      <c r="WZN346" s="1"/>
      <c r="WZO346" s="1"/>
      <c r="WZP346" s="1"/>
      <c r="WZQ346" s="1"/>
      <c r="WZR346" s="1"/>
      <c r="WZS346" s="1"/>
      <c r="WZT346" s="1"/>
      <c r="WZU346" s="1"/>
      <c r="WZV346" s="1"/>
      <c r="WZW346" s="1"/>
      <c r="WZX346" s="1"/>
      <c r="WZY346" s="1"/>
      <c r="WZZ346" s="1"/>
      <c r="XAA346" s="1"/>
      <c r="XAB346" s="1"/>
      <c r="XAC346" s="1"/>
      <c r="XAD346" s="1"/>
      <c r="XAE346" s="1"/>
      <c r="XAF346" s="1"/>
      <c r="XAG346" s="1"/>
      <c r="XAH346" s="1"/>
      <c r="XAI346" s="1"/>
      <c r="XAJ346" s="1"/>
      <c r="XAK346" s="1"/>
      <c r="XAL346" s="1"/>
      <c r="XAM346" s="1"/>
      <c r="XAN346" s="1"/>
      <c r="XAO346" s="1"/>
      <c r="XAP346" s="1"/>
      <c r="XAQ346" s="1"/>
      <c r="XAR346" s="1"/>
      <c r="XAS346" s="1"/>
      <c r="XAT346" s="1"/>
      <c r="XAU346" s="1"/>
      <c r="XAV346" s="1"/>
      <c r="XAW346" s="1"/>
      <c r="XAX346" s="1"/>
      <c r="XAY346" s="1"/>
      <c r="XAZ346" s="1"/>
      <c r="XBA346" s="1"/>
      <c r="XBB346" s="1"/>
      <c r="XBC346" s="1"/>
      <c r="XBD346" s="1"/>
      <c r="XBE346" s="1"/>
      <c r="XBF346" s="1"/>
      <c r="XBG346" s="1"/>
      <c r="XBH346" s="1"/>
      <c r="XBI346" s="1"/>
      <c r="XBJ346" s="1"/>
      <c r="XBK346" s="1"/>
      <c r="XBL346" s="1"/>
      <c r="XBM346" s="1"/>
      <c r="XBN346" s="1"/>
      <c r="XBO346" s="1"/>
      <c r="XBP346" s="1"/>
      <c r="XBQ346" s="1"/>
      <c r="XBR346" s="1"/>
      <c r="XBS346" s="1"/>
      <c r="XBT346" s="1"/>
      <c r="XBU346" s="1"/>
      <c r="XBV346" s="1"/>
      <c r="XBW346" s="1"/>
      <c r="XBX346" s="1"/>
      <c r="XBY346" s="1"/>
      <c r="XBZ346" s="1"/>
      <c r="XCA346" s="1"/>
      <c r="XCB346" s="1"/>
      <c r="XCC346" s="1"/>
      <c r="XCD346" s="1"/>
      <c r="XCE346" s="1"/>
      <c r="XCF346" s="1"/>
      <c r="XCG346" s="1"/>
      <c r="XCH346" s="1"/>
      <c r="XCI346" s="1"/>
      <c r="XCJ346" s="1"/>
      <c r="XCK346" s="1"/>
      <c r="XCL346" s="1"/>
      <c r="XCM346" s="1"/>
      <c r="XCN346" s="1"/>
      <c r="XCO346" s="1"/>
      <c r="XCP346" s="1"/>
      <c r="XCQ346" s="1"/>
      <c r="XCR346" s="1"/>
      <c r="XCS346" s="1"/>
      <c r="XCT346" s="1"/>
      <c r="XCU346" s="1"/>
      <c r="XCV346" s="1"/>
      <c r="XCW346" s="1"/>
      <c r="XCX346" s="1"/>
      <c r="XCY346" s="1"/>
      <c r="XCZ346" s="1"/>
      <c r="XDA346" s="1"/>
      <c r="XDB346" s="1"/>
      <c r="XDC346" s="1"/>
      <c r="XDD346" s="1"/>
      <c r="XDE346" s="1"/>
      <c r="XDF346" s="1"/>
      <c r="XDG346" s="1"/>
      <c r="XDH346" s="1"/>
      <c r="XDI346" s="1"/>
      <c r="XDJ346" s="1"/>
      <c r="XDK346" s="1"/>
      <c r="XDL346" s="1"/>
      <c r="XDM346" s="1"/>
      <c r="XDN346" s="1"/>
      <c r="XDO346" s="1"/>
      <c r="XDP346" s="1"/>
      <c r="XDQ346" s="1"/>
      <c r="XDR346" s="1"/>
      <c r="XDS346" s="1"/>
      <c r="XDT346" s="1"/>
      <c r="XDU346" s="1"/>
      <c r="XDV346" s="1"/>
      <c r="XDW346" s="1"/>
      <c r="XDX346" s="1"/>
      <c r="XDY346" s="1"/>
      <c r="XDZ346" s="1"/>
      <c r="XEA346" s="1"/>
      <c r="XEB346" s="1"/>
      <c r="XEC346" s="1"/>
      <c r="XED346" s="1"/>
      <c r="XEE346" s="1"/>
      <c r="XEF346" s="1"/>
      <c r="XEG346" s="1"/>
      <c r="XEH346" s="1"/>
      <c r="XEI346" s="1"/>
      <c r="XEJ346" s="1"/>
      <c r="XEK346" s="1"/>
      <c r="XEL346" s="1"/>
      <c r="XEM346" s="1"/>
      <c r="XEN346" s="1"/>
      <c r="XEO346" s="1"/>
      <c r="XEP346" s="1"/>
      <c r="XEQ346" s="1"/>
      <c r="XER346" s="1"/>
      <c r="XES346" s="1"/>
      <c r="XET346" s="1"/>
      <c r="XEU346" s="1"/>
      <c r="XEV346" s="1"/>
      <c r="XEW346" s="1"/>
      <c r="XEX346" s="1"/>
      <c r="XEY346" s="1"/>
      <c r="XEZ346" s="1"/>
      <c r="XFA346" s="1"/>
      <c r="XFB346" s="1"/>
      <c r="XFC346" s="1"/>
    </row>
    <row r="347" spans="1:150 16226:16383" s="2" customFormat="1" ht="20.25" customHeight="1" x14ac:dyDescent="0.25">
      <c r="A347" s="143">
        <f t="shared" si="63"/>
        <v>218</v>
      </c>
      <c r="B347" s="144"/>
      <c r="C347" s="62" t="s">
        <v>329</v>
      </c>
      <c r="D347" s="100">
        <v>286.14</v>
      </c>
      <c r="E347" s="93">
        <f t="shared" si="62"/>
        <v>3080.0109599999996</v>
      </c>
      <c r="F347" s="87" t="s">
        <v>92</v>
      </c>
      <c r="G347" s="87" t="s">
        <v>92</v>
      </c>
      <c r="H347" s="87" t="s">
        <v>92</v>
      </c>
      <c r="I347" s="1"/>
      <c r="J347" s="1"/>
      <c r="K347" s="1"/>
      <c r="L347" s="1"/>
      <c r="M347" s="1"/>
      <c r="N347" s="1"/>
      <c r="O347" s="1"/>
      <c r="P347" s="1"/>
      <c r="Q347" s="1"/>
      <c r="R347" s="1"/>
      <c r="S347" s="1"/>
      <c r="T347" s="21" t="e">
        <f t="shared" ca="1" si="64"/>
        <v>#REF!</v>
      </c>
      <c r="U347" s="21" t="e">
        <f t="shared" ref="U347:V347" ca="1" si="70">U346+1</f>
        <v>#REF!</v>
      </c>
      <c r="V347" s="21" t="e">
        <f t="shared" ca="1" si="70"/>
        <v>#REF!</v>
      </c>
      <c r="W347" s="1"/>
      <c r="X347" s="1"/>
      <c r="Y347" s="1"/>
      <c r="Z347" s="1"/>
      <c r="AA347" s="1"/>
      <c r="AB347" s="1"/>
      <c r="AC347" s="1"/>
      <c r="AD347" s="1"/>
      <c r="AE347" s="1"/>
      <c r="AF347" s="1"/>
      <c r="AG347" s="1"/>
      <c r="AH347" s="1"/>
      <c r="AI347" s="1"/>
      <c r="AJ347" s="1"/>
      <c r="AK347" s="1"/>
      <c r="AL347" s="1"/>
      <c r="AM347" s="1"/>
      <c r="AN347" s="1"/>
      <c r="AO347" s="1"/>
      <c r="AP347" s="1"/>
      <c r="AQ347" s="1"/>
      <c r="AR347" s="1"/>
      <c r="AS347" s="1"/>
      <c r="AT347" s="1"/>
      <c r="AU347" s="1"/>
      <c r="AV347" s="1"/>
      <c r="AW347" s="1"/>
      <c r="AX347" s="1"/>
      <c r="AY347" s="1"/>
      <c r="AZ347" s="1"/>
      <c r="BA347" s="1"/>
      <c r="BB347" s="1"/>
      <c r="BC347" s="1"/>
      <c r="BD347" s="1"/>
      <c r="BE347" s="1"/>
      <c r="BF347" s="1"/>
      <c r="BG347" s="1"/>
      <c r="BH347" s="1"/>
      <c r="BI347" s="1"/>
      <c r="BJ347" s="1"/>
      <c r="BK347" s="1"/>
      <c r="BL347" s="1"/>
      <c r="BM347" s="1"/>
      <c r="BN347" s="1"/>
      <c r="BO347" s="1"/>
      <c r="BP347" s="1"/>
      <c r="BQ347" s="1"/>
      <c r="BR347" s="1"/>
      <c r="BS347" s="1"/>
      <c r="BT347" s="1"/>
      <c r="BU347" s="1"/>
      <c r="BV347" s="1"/>
      <c r="BW347" s="1"/>
      <c r="BX347" s="1"/>
      <c r="BY347" s="1"/>
      <c r="BZ347" s="1"/>
      <c r="CA347" s="1"/>
      <c r="CB347" s="1"/>
      <c r="CC347" s="1"/>
      <c r="CD347" s="1"/>
      <c r="CE347" s="1"/>
      <c r="CF347" s="1"/>
      <c r="CG347" s="1"/>
      <c r="CH347" s="1"/>
      <c r="CI347" s="1"/>
      <c r="CJ347" s="1"/>
      <c r="CK347" s="1"/>
      <c r="CL347" s="1"/>
      <c r="CM347" s="1"/>
      <c r="CN347" s="1"/>
      <c r="CO347" s="1"/>
      <c r="CP347" s="1"/>
      <c r="CQ347" s="1"/>
      <c r="CR347" s="1"/>
      <c r="CS347" s="1"/>
      <c r="CT347" s="1"/>
      <c r="CU347" s="1"/>
      <c r="CV347" s="1"/>
      <c r="CW347" s="1"/>
      <c r="CX347" s="1"/>
      <c r="CY347" s="1"/>
      <c r="CZ347" s="1"/>
      <c r="DA347" s="1"/>
      <c r="DB347" s="1"/>
      <c r="DC347" s="1"/>
      <c r="DD347" s="1"/>
      <c r="DE347" s="1"/>
      <c r="DF347" s="1"/>
      <c r="DG347" s="1"/>
      <c r="DH347" s="1"/>
      <c r="DI347" s="1"/>
      <c r="DJ347" s="1"/>
      <c r="DK347" s="1"/>
      <c r="DL347" s="1"/>
      <c r="DM347" s="1"/>
      <c r="DN347" s="1"/>
      <c r="DO347" s="1"/>
      <c r="DP347" s="1"/>
      <c r="DQ347" s="1"/>
      <c r="DR347" s="1"/>
      <c r="DS347" s="1"/>
      <c r="DT347" s="1"/>
      <c r="DU347" s="1"/>
      <c r="DV347" s="1"/>
      <c r="DW347" s="1"/>
      <c r="DX347" s="1"/>
      <c r="DY347" s="1"/>
      <c r="DZ347" s="1"/>
      <c r="EA347" s="1"/>
      <c r="EB347" s="1"/>
      <c r="EC347" s="1"/>
      <c r="ED347" s="1"/>
      <c r="EE347" s="1"/>
      <c r="EF347" s="1"/>
      <c r="EG347" s="1"/>
      <c r="EH347" s="1"/>
      <c r="EI347" s="1"/>
      <c r="EJ347" s="1"/>
      <c r="EK347" s="1"/>
      <c r="EL347" s="1"/>
      <c r="EM347" s="1"/>
      <c r="EN347" s="1"/>
      <c r="EO347" s="1"/>
      <c r="EP347" s="1"/>
      <c r="EQ347" s="1"/>
      <c r="ER347" s="1"/>
      <c r="ES347" s="1"/>
      <c r="ET347" s="1"/>
      <c r="WZB347" s="1"/>
      <c r="WZC347" s="1"/>
      <c r="WZD347" s="1"/>
      <c r="WZE347" s="1"/>
      <c r="WZF347" s="1"/>
      <c r="WZG347" s="1"/>
      <c r="WZH347" s="1"/>
      <c r="WZI347" s="1"/>
      <c r="WZJ347" s="1"/>
      <c r="WZK347" s="1"/>
      <c r="WZL347" s="1"/>
      <c r="WZM347" s="1"/>
      <c r="WZN347" s="1"/>
      <c r="WZO347" s="1"/>
      <c r="WZP347" s="1"/>
      <c r="WZQ347" s="1"/>
      <c r="WZR347" s="1"/>
      <c r="WZS347" s="1"/>
      <c r="WZT347" s="1"/>
      <c r="WZU347" s="1"/>
      <c r="WZV347" s="1"/>
      <c r="WZW347" s="1"/>
      <c r="WZX347" s="1"/>
      <c r="WZY347" s="1"/>
      <c r="WZZ347" s="1"/>
      <c r="XAA347" s="1"/>
      <c r="XAB347" s="1"/>
      <c r="XAC347" s="1"/>
      <c r="XAD347" s="1"/>
      <c r="XAE347" s="1"/>
      <c r="XAF347" s="1"/>
      <c r="XAG347" s="1"/>
      <c r="XAH347" s="1"/>
      <c r="XAI347" s="1"/>
      <c r="XAJ347" s="1"/>
      <c r="XAK347" s="1"/>
      <c r="XAL347" s="1"/>
      <c r="XAM347" s="1"/>
      <c r="XAN347" s="1"/>
      <c r="XAO347" s="1"/>
      <c r="XAP347" s="1"/>
      <c r="XAQ347" s="1"/>
      <c r="XAR347" s="1"/>
      <c r="XAS347" s="1"/>
      <c r="XAT347" s="1"/>
      <c r="XAU347" s="1"/>
      <c r="XAV347" s="1"/>
      <c r="XAW347" s="1"/>
      <c r="XAX347" s="1"/>
      <c r="XAY347" s="1"/>
      <c r="XAZ347" s="1"/>
      <c r="XBA347" s="1"/>
      <c r="XBB347" s="1"/>
      <c r="XBC347" s="1"/>
      <c r="XBD347" s="1"/>
      <c r="XBE347" s="1"/>
      <c r="XBF347" s="1"/>
      <c r="XBG347" s="1"/>
      <c r="XBH347" s="1"/>
      <c r="XBI347" s="1"/>
      <c r="XBJ347" s="1"/>
      <c r="XBK347" s="1"/>
      <c r="XBL347" s="1"/>
      <c r="XBM347" s="1"/>
      <c r="XBN347" s="1"/>
      <c r="XBO347" s="1"/>
      <c r="XBP347" s="1"/>
      <c r="XBQ347" s="1"/>
      <c r="XBR347" s="1"/>
      <c r="XBS347" s="1"/>
      <c r="XBT347" s="1"/>
      <c r="XBU347" s="1"/>
      <c r="XBV347" s="1"/>
      <c r="XBW347" s="1"/>
      <c r="XBX347" s="1"/>
      <c r="XBY347" s="1"/>
      <c r="XBZ347" s="1"/>
      <c r="XCA347" s="1"/>
      <c r="XCB347" s="1"/>
      <c r="XCC347" s="1"/>
      <c r="XCD347" s="1"/>
      <c r="XCE347" s="1"/>
      <c r="XCF347" s="1"/>
      <c r="XCG347" s="1"/>
      <c r="XCH347" s="1"/>
      <c r="XCI347" s="1"/>
      <c r="XCJ347" s="1"/>
      <c r="XCK347" s="1"/>
      <c r="XCL347" s="1"/>
      <c r="XCM347" s="1"/>
      <c r="XCN347" s="1"/>
      <c r="XCO347" s="1"/>
      <c r="XCP347" s="1"/>
      <c r="XCQ347" s="1"/>
      <c r="XCR347" s="1"/>
      <c r="XCS347" s="1"/>
      <c r="XCT347" s="1"/>
      <c r="XCU347" s="1"/>
      <c r="XCV347" s="1"/>
      <c r="XCW347" s="1"/>
      <c r="XCX347" s="1"/>
      <c r="XCY347" s="1"/>
      <c r="XCZ347" s="1"/>
      <c r="XDA347" s="1"/>
      <c r="XDB347" s="1"/>
      <c r="XDC347" s="1"/>
      <c r="XDD347" s="1"/>
      <c r="XDE347" s="1"/>
      <c r="XDF347" s="1"/>
      <c r="XDG347" s="1"/>
      <c r="XDH347" s="1"/>
      <c r="XDI347" s="1"/>
      <c r="XDJ347" s="1"/>
      <c r="XDK347" s="1"/>
      <c r="XDL347" s="1"/>
      <c r="XDM347" s="1"/>
      <c r="XDN347" s="1"/>
      <c r="XDO347" s="1"/>
      <c r="XDP347" s="1"/>
      <c r="XDQ347" s="1"/>
      <c r="XDR347" s="1"/>
      <c r="XDS347" s="1"/>
      <c r="XDT347" s="1"/>
      <c r="XDU347" s="1"/>
      <c r="XDV347" s="1"/>
      <c r="XDW347" s="1"/>
      <c r="XDX347" s="1"/>
      <c r="XDY347" s="1"/>
      <c r="XDZ347" s="1"/>
      <c r="XEA347" s="1"/>
      <c r="XEB347" s="1"/>
      <c r="XEC347" s="1"/>
      <c r="XED347" s="1"/>
      <c r="XEE347" s="1"/>
      <c r="XEF347" s="1"/>
      <c r="XEG347" s="1"/>
      <c r="XEH347" s="1"/>
      <c r="XEI347" s="1"/>
      <c r="XEJ347" s="1"/>
      <c r="XEK347" s="1"/>
      <c r="XEL347" s="1"/>
      <c r="XEM347" s="1"/>
      <c r="XEN347" s="1"/>
      <c r="XEO347" s="1"/>
      <c r="XEP347" s="1"/>
      <c r="XEQ347" s="1"/>
      <c r="XER347" s="1"/>
      <c r="XES347" s="1"/>
      <c r="XET347" s="1"/>
      <c r="XEU347" s="1"/>
      <c r="XEV347" s="1"/>
      <c r="XEW347" s="1"/>
      <c r="XEX347" s="1"/>
      <c r="XEY347" s="1"/>
      <c r="XEZ347" s="1"/>
      <c r="XFA347" s="1"/>
      <c r="XFB347" s="1"/>
      <c r="XFC347" s="1"/>
    </row>
    <row r="348" spans="1:150 16226:16383" s="2" customFormat="1" ht="20.25" customHeight="1" x14ac:dyDescent="0.25">
      <c r="A348" s="143">
        <f t="shared" si="63"/>
        <v>219</v>
      </c>
      <c r="B348" s="144"/>
      <c r="C348" s="62" t="s">
        <v>329</v>
      </c>
      <c r="D348" s="100">
        <v>251.65</v>
      </c>
      <c r="E348" s="93">
        <f t="shared" si="62"/>
        <v>2708.7606000000001</v>
      </c>
      <c r="F348" s="87" t="s">
        <v>92</v>
      </c>
      <c r="G348" s="87" t="s">
        <v>92</v>
      </c>
      <c r="H348" s="87" t="s">
        <v>92</v>
      </c>
      <c r="I348" s="1"/>
      <c r="J348" s="1"/>
      <c r="K348" s="1"/>
      <c r="L348" s="1"/>
      <c r="M348" s="1"/>
      <c r="N348" s="1"/>
      <c r="O348" s="1"/>
      <c r="P348" s="1"/>
      <c r="Q348" s="1"/>
      <c r="R348" s="1"/>
      <c r="S348" s="1"/>
      <c r="T348" s="21" t="e">
        <f ca="1">U348&amp;""&amp;" to "&amp;""&amp;V348</f>
        <v>#REF!</v>
      </c>
      <c r="U348"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348"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348" s="1"/>
      <c r="X348" s="1"/>
      <c r="Y348" s="1"/>
      <c r="Z348" s="1"/>
      <c r="AA348" s="1"/>
      <c r="AB348" s="1"/>
      <c r="AC348" s="1"/>
      <c r="AD348" s="1"/>
      <c r="AE348" s="1"/>
      <c r="AF348" s="1"/>
      <c r="AG348" s="1"/>
      <c r="AH348" s="1"/>
      <c r="AI348" s="1"/>
      <c r="AJ348" s="1"/>
      <c r="AK348" s="1"/>
      <c r="AL348" s="1"/>
      <c r="AM348" s="1"/>
      <c r="AN348" s="1"/>
      <c r="AO348" s="1"/>
      <c r="AP348" s="1"/>
      <c r="AQ348" s="1"/>
      <c r="AR348" s="1"/>
      <c r="AS348" s="1"/>
      <c r="AT348" s="1"/>
      <c r="AU348" s="1"/>
      <c r="AV348" s="1"/>
      <c r="AW348" s="1"/>
      <c r="AX348" s="1"/>
      <c r="AY348" s="1"/>
      <c r="AZ348" s="1"/>
      <c r="BA348" s="1"/>
      <c r="BB348" s="1"/>
      <c r="BC348" s="1"/>
      <c r="BD348" s="1"/>
      <c r="BE348" s="1"/>
      <c r="BF348" s="1"/>
      <c r="BG348" s="1"/>
      <c r="BH348" s="1"/>
      <c r="BI348" s="1"/>
      <c r="BJ348" s="1"/>
      <c r="BK348" s="1"/>
      <c r="BL348" s="1"/>
      <c r="BM348" s="1"/>
      <c r="BN348" s="1"/>
      <c r="BO348" s="1"/>
      <c r="BP348" s="1"/>
      <c r="BQ348" s="1"/>
      <c r="BR348" s="1"/>
      <c r="BS348" s="1"/>
      <c r="BT348" s="1"/>
      <c r="BU348" s="1"/>
      <c r="BV348" s="1"/>
      <c r="BW348" s="1"/>
      <c r="BX348" s="1"/>
      <c r="BY348" s="1"/>
      <c r="BZ348" s="1"/>
      <c r="CA348" s="1"/>
      <c r="CB348" s="1"/>
      <c r="CC348" s="1"/>
      <c r="CD348" s="1"/>
      <c r="CE348" s="1"/>
      <c r="CF348" s="1"/>
      <c r="CG348" s="1"/>
      <c r="CH348" s="1"/>
      <c r="CI348" s="1"/>
      <c r="CJ348" s="1"/>
      <c r="CK348" s="1"/>
      <c r="CL348" s="1"/>
      <c r="CM348" s="1"/>
      <c r="CN348" s="1"/>
      <c r="CO348" s="1"/>
      <c r="CP348" s="1"/>
      <c r="CQ348" s="1"/>
      <c r="CR348" s="1"/>
      <c r="CS348" s="1"/>
      <c r="CT348" s="1"/>
      <c r="CU348" s="1"/>
      <c r="CV348" s="1"/>
      <c r="CW348" s="1"/>
      <c r="CX348" s="1"/>
      <c r="CY348" s="1"/>
      <c r="CZ348" s="1"/>
      <c r="DA348" s="1"/>
      <c r="DB348" s="1"/>
      <c r="DC348" s="1"/>
      <c r="DD348" s="1"/>
      <c r="DE348" s="1"/>
      <c r="DF348" s="1"/>
      <c r="DG348" s="1"/>
      <c r="DH348" s="1"/>
      <c r="DI348" s="1"/>
      <c r="DJ348" s="1"/>
      <c r="DK348" s="1"/>
      <c r="DL348" s="1"/>
      <c r="DM348" s="1"/>
      <c r="DN348" s="1"/>
      <c r="DO348" s="1"/>
      <c r="DP348" s="1"/>
      <c r="DQ348" s="1"/>
      <c r="DR348" s="1"/>
      <c r="DS348" s="1"/>
      <c r="DT348" s="1"/>
      <c r="DU348" s="1"/>
      <c r="DV348" s="1"/>
      <c r="DW348" s="1"/>
      <c r="DX348" s="1"/>
      <c r="DY348" s="1"/>
      <c r="DZ348" s="1"/>
      <c r="EA348" s="1"/>
      <c r="EB348" s="1"/>
      <c r="EC348" s="1"/>
      <c r="ED348" s="1"/>
      <c r="EE348" s="1"/>
      <c r="EF348" s="1"/>
      <c r="EG348" s="1"/>
      <c r="EH348" s="1"/>
      <c r="EI348" s="1"/>
      <c r="EJ348" s="1"/>
      <c r="EK348" s="1"/>
      <c r="EL348" s="1"/>
      <c r="EM348" s="1"/>
      <c r="EN348" s="1"/>
      <c r="EO348" s="1"/>
      <c r="EP348" s="1"/>
      <c r="EQ348" s="1"/>
      <c r="ER348" s="1"/>
      <c r="ES348" s="1"/>
      <c r="ET348" s="1"/>
      <c r="WZB348" s="1"/>
      <c r="WZC348" s="1"/>
      <c r="WZD348" s="1"/>
      <c r="WZE348" s="1"/>
      <c r="WZF348" s="1"/>
      <c r="WZG348" s="1"/>
      <c r="WZH348" s="1"/>
      <c r="WZI348" s="1"/>
      <c r="WZJ348" s="1"/>
      <c r="WZK348" s="1"/>
      <c r="WZL348" s="1"/>
      <c r="WZM348" s="1"/>
      <c r="WZN348" s="1"/>
      <c r="WZO348" s="1"/>
      <c r="WZP348" s="1"/>
      <c r="WZQ348" s="1"/>
      <c r="WZR348" s="1"/>
      <c r="WZS348" s="1"/>
      <c r="WZT348" s="1"/>
      <c r="WZU348" s="1"/>
      <c r="WZV348" s="1"/>
      <c r="WZW348" s="1"/>
      <c r="WZX348" s="1"/>
      <c r="WZY348" s="1"/>
      <c r="WZZ348" s="1"/>
      <c r="XAA348" s="1"/>
      <c r="XAB348" s="1"/>
      <c r="XAC348" s="1"/>
      <c r="XAD348" s="1"/>
      <c r="XAE348" s="1"/>
      <c r="XAF348" s="1"/>
      <c r="XAG348" s="1"/>
      <c r="XAH348" s="1"/>
      <c r="XAI348" s="1"/>
      <c r="XAJ348" s="1"/>
      <c r="XAK348" s="1"/>
      <c r="XAL348" s="1"/>
      <c r="XAM348" s="1"/>
      <c r="XAN348" s="1"/>
      <c r="XAO348" s="1"/>
      <c r="XAP348" s="1"/>
      <c r="XAQ348" s="1"/>
      <c r="XAR348" s="1"/>
      <c r="XAS348" s="1"/>
      <c r="XAT348" s="1"/>
      <c r="XAU348" s="1"/>
      <c r="XAV348" s="1"/>
      <c r="XAW348" s="1"/>
      <c r="XAX348" s="1"/>
      <c r="XAY348" s="1"/>
      <c r="XAZ348" s="1"/>
      <c r="XBA348" s="1"/>
      <c r="XBB348" s="1"/>
      <c r="XBC348" s="1"/>
      <c r="XBD348" s="1"/>
      <c r="XBE348" s="1"/>
      <c r="XBF348" s="1"/>
      <c r="XBG348" s="1"/>
      <c r="XBH348" s="1"/>
      <c r="XBI348" s="1"/>
      <c r="XBJ348" s="1"/>
      <c r="XBK348" s="1"/>
      <c r="XBL348" s="1"/>
      <c r="XBM348" s="1"/>
      <c r="XBN348" s="1"/>
      <c r="XBO348" s="1"/>
      <c r="XBP348" s="1"/>
      <c r="XBQ348" s="1"/>
      <c r="XBR348" s="1"/>
      <c r="XBS348" s="1"/>
      <c r="XBT348" s="1"/>
      <c r="XBU348" s="1"/>
      <c r="XBV348" s="1"/>
      <c r="XBW348" s="1"/>
      <c r="XBX348" s="1"/>
      <c r="XBY348" s="1"/>
      <c r="XBZ348" s="1"/>
      <c r="XCA348" s="1"/>
      <c r="XCB348" s="1"/>
      <c r="XCC348" s="1"/>
      <c r="XCD348" s="1"/>
      <c r="XCE348" s="1"/>
      <c r="XCF348" s="1"/>
      <c r="XCG348" s="1"/>
      <c r="XCH348" s="1"/>
      <c r="XCI348" s="1"/>
      <c r="XCJ348" s="1"/>
      <c r="XCK348" s="1"/>
      <c r="XCL348" s="1"/>
      <c r="XCM348" s="1"/>
      <c r="XCN348" s="1"/>
      <c r="XCO348" s="1"/>
      <c r="XCP348" s="1"/>
      <c r="XCQ348" s="1"/>
      <c r="XCR348" s="1"/>
      <c r="XCS348" s="1"/>
      <c r="XCT348" s="1"/>
      <c r="XCU348" s="1"/>
      <c r="XCV348" s="1"/>
      <c r="XCW348" s="1"/>
      <c r="XCX348" s="1"/>
      <c r="XCY348" s="1"/>
      <c r="XCZ348" s="1"/>
      <c r="XDA348" s="1"/>
      <c r="XDB348" s="1"/>
      <c r="XDC348" s="1"/>
      <c r="XDD348" s="1"/>
      <c r="XDE348" s="1"/>
      <c r="XDF348" s="1"/>
      <c r="XDG348" s="1"/>
      <c r="XDH348" s="1"/>
      <c r="XDI348" s="1"/>
      <c r="XDJ348" s="1"/>
      <c r="XDK348" s="1"/>
      <c r="XDL348" s="1"/>
      <c r="XDM348" s="1"/>
      <c r="XDN348" s="1"/>
      <c r="XDO348" s="1"/>
      <c r="XDP348" s="1"/>
      <c r="XDQ348" s="1"/>
      <c r="XDR348" s="1"/>
      <c r="XDS348" s="1"/>
      <c r="XDT348" s="1"/>
      <c r="XDU348" s="1"/>
      <c r="XDV348" s="1"/>
      <c r="XDW348" s="1"/>
      <c r="XDX348" s="1"/>
      <c r="XDY348" s="1"/>
      <c r="XDZ348" s="1"/>
      <c r="XEA348" s="1"/>
      <c r="XEB348" s="1"/>
      <c r="XEC348" s="1"/>
      <c r="XED348" s="1"/>
      <c r="XEE348" s="1"/>
      <c r="XEF348" s="1"/>
      <c r="XEG348" s="1"/>
      <c r="XEH348" s="1"/>
      <c r="XEI348" s="1"/>
      <c r="XEJ348" s="1"/>
      <c r="XEK348" s="1"/>
      <c r="XEL348" s="1"/>
      <c r="XEM348" s="1"/>
      <c r="XEN348" s="1"/>
      <c r="XEO348" s="1"/>
      <c r="XEP348" s="1"/>
      <c r="XEQ348" s="1"/>
      <c r="XER348" s="1"/>
      <c r="XES348" s="1"/>
      <c r="XET348" s="1"/>
      <c r="XEU348" s="1"/>
      <c r="XEV348" s="1"/>
      <c r="XEW348" s="1"/>
      <c r="XEX348" s="1"/>
      <c r="XEY348" s="1"/>
      <c r="XEZ348" s="1"/>
      <c r="XFA348" s="1"/>
      <c r="XFB348" s="1"/>
      <c r="XFC348" s="1"/>
    </row>
    <row r="349" spans="1:150 16226:16383" s="2" customFormat="1" ht="20.25" customHeight="1" x14ac:dyDescent="0.25">
      <c r="A349" s="143">
        <f t="shared" si="63"/>
        <v>220</v>
      </c>
      <c r="B349" s="144"/>
      <c r="C349" s="62" t="s">
        <v>329</v>
      </c>
      <c r="D349" s="100">
        <v>235.8</v>
      </c>
      <c r="E349" s="93">
        <f t="shared" si="62"/>
        <v>2538.1511999999998</v>
      </c>
      <c r="F349" s="87" t="s">
        <v>92</v>
      </c>
      <c r="G349" s="87" t="s">
        <v>92</v>
      </c>
      <c r="H349" s="87" t="s">
        <v>92</v>
      </c>
      <c r="I349" s="1"/>
      <c r="J349" s="1"/>
      <c r="K349" s="1"/>
      <c r="L349" s="1"/>
      <c r="M349" s="1"/>
      <c r="N349" s="1"/>
      <c r="O349" s="1"/>
      <c r="P349" s="1"/>
      <c r="Q349" s="1"/>
      <c r="R349" s="1"/>
      <c r="S349" s="1"/>
      <c r="T349" s="21" t="e">
        <f t="shared" ref="T349:T355" ca="1" si="71">U349&amp;""&amp;" to "&amp;""&amp;V349</f>
        <v>#REF!</v>
      </c>
      <c r="U349" s="21" t="e">
        <f ca="1">U348+1</f>
        <v>#REF!</v>
      </c>
      <c r="V349" s="21" t="e">
        <f ca="1">V348+1</f>
        <v>#REF!</v>
      </c>
      <c r="W349" s="1"/>
      <c r="X349" s="1"/>
      <c r="Y349" s="1"/>
      <c r="Z349" s="1"/>
      <c r="AA349" s="1"/>
      <c r="AB349" s="1"/>
      <c r="AC349" s="1"/>
      <c r="AD349" s="1"/>
      <c r="AE349" s="1"/>
      <c r="AF349" s="1"/>
      <c r="AG349" s="1"/>
      <c r="AH349" s="1"/>
      <c r="AI349" s="1"/>
      <c r="AJ349" s="1"/>
      <c r="AK349" s="1"/>
      <c r="AL349" s="1"/>
      <c r="AM349" s="1"/>
      <c r="AN349" s="1"/>
      <c r="AO349" s="1"/>
      <c r="AP349" s="1"/>
      <c r="AQ349" s="1"/>
      <c r="AR349" s="1"/>
      <c r="AS349" s="1"/>
      <c r="AT349" s="1"/>
      <c r="AU349" s="1"/>
      <c r="AV349" s="1"/>
      <c r="AW349" s="1"/>
      <c r="AX349" s="1"/>
      <c r="AY349" s="1"/>
      <c r="AZ349" s="1"/>
      <c r="BA349" s="1"/>
      <c r="BB349" s="1"/>
      <c r="BC349" s="1"/>
      <c r="BD349" s="1"/>
      <c r="BE349" s="1"/>
      <c r="BF349" s="1"/>
      <c r="BG349" s="1"/>
      <c r="BH349" s="1"/>
      <c r="BI349" s="1"/>
      <c r="BJ349" s="1"/>
      <c r="BK349" s="1"/>
      <c r="BL349" s="1"/>
      <c r="BM349" s="1"/>
      <c r="BN349" s="1"/>
      <c r="BO349" s="1"/>
      <c r="BP349" s="1"/>
      <c r="BQ349" s="1"/>
      <c r="BR349" s="1"/>
      <c r="BS349" s="1"/>
      <c r="BT349" s="1"/>
      <c r="BU349" s="1"/>
      <c r="BV349" s="1"/>
      <c r="BW349" s="1"/>
      <c r="BX349" s="1"/>
      <c r="BY349" s="1"/>
      <c r="BZ349" s="1"/>
      <c r="CA349" s="1"/>
      <c r="CB349" s="1"/>
      <c r="CC349" s="1"/>
      <c r="CD349" s="1"/>
      <c r="CE349" s="1"/>
      <c r="CF349" s="1"/>
      <c r="CG349" s="1"/>
      <c r="CH349" s="1"/>
      <c r="CI349" s="1"/>
      <c r="CJ349" s="1"/>
      <c r="CK349" s="1"/>
      <c r="CL349" s="1"/>
      <c r="CM349" s="1"/>
      <c r="CN349" s="1"/>
      <c r="CO349" s="1"/>
      <c r="CP349" s="1"/>
      <c r="CQ349" s="1"/>
      <c r="CR349" s="1"/>
      <c r="CS349" s="1"/>
      <c r="CT349" s="1"/>
      <c r="CU349" s="1"/>
      <c r="CV349" s="1"/>
      <c r="CW349" s="1"/>
      <c r="CX349" s="1"/>
      <c r="CY349" s="1"/>
      <c r="CZ349" s="1"/>
      <c r="DA349" s="1"/>
      <c r="DB349" s="1"/>
      <c r="DC349" s="1"/>
      <c r="DD349" s="1"/>
      <c r="DE349" s="1"/>
      <c r="DF349" s="1"/>
      <c r="DG349" s="1"/>
      <c r="DH349" s="1"/>
      <c r="DI349" s="1"/>
      <c r="DJ349" s="1"/>
      <c r="DK349" s="1"/>
      <c r="DL349" s="1"/>
      <c r="DM349" s="1"/>
      <c r="DN349" s="1"/>
      <c r="DO349" s="1"/>
      <c r="DP349" s="1"/>
      <c r="DQ349" s="1"/>
      <c r="DR349" s="1"/>
      <c r="DS349" s="1"/>
      <c r="DT349" s="1"/>
      <c r="DU349" s="1"/>
      <c r="DV349" s="1"/>
      <c r="DW349" s="1"/>
      <c r="DX349" s="1"/>
      <c r="DY349" s="1"/>
      <c r="DZ349" s="1"/>
      <c r="EA349" s="1"/>
      <c r="EB349" s="1"/>
      <c r="EC349" s="1"/>
      <c r="ED349" s="1"/>
      <c r="EE349" s="1"/>
      <c r="EF349" s="1"/>
      <c r="EG349" s="1"/>
      <c r="EH349" s="1"/>
      <c r="EI349" s="1"/>
      <c r="EJ349" s="1"/>
      <c r="EK349" s="1"/>
      <c r="EL349" s="1"/>
      <c r="EM349" s="1"/>
      <c r="EN349" s="1"/>
      <c r="EO349" s="1"/>
      <c r="EP349" s="1"/>
      <c r="EQ349" s="1"/>
      <c r="ER349" s="1"/>
      <c r="ES349" s="1"/>
      <c r="ET349" s="1"/>
      <c r="WZB349" s="1"/>
      <c r="WZC349" s="1"/>
      <c r="WZD349" s="1"/>
      <c r="WZE349" s="1"/>
      <c r="WZF349" s="1"/>
      <c r="WZG349" s="1"/>
      <c r="WZH349" s="1"/>
      <c r="WZI349" s="1"/>
      <c r="WZJ349" s="1"/>
      <c r="WZK349" s="1"/>
      <c r="WZL349" s="1"/>
      <c r="WZM349" s="1"/>
      <c r="WZN349" s="1"/>
      <c r="WZO349" s="1"/>
      <c r="WZP349" s="1"/>
      <c r="WZQ349" s="1"/>
      <c r="WZR349" s="1"/>
      <c r="WZS349" s="1"/>
      <c r="WZT349" s="1"/>
      <c r="WZU349" s="1"/>
      <c r="WZV349" s="1"/>
      <c r="WZW349" s="1"/>
      <c r="WZX349" s="1"/>
      <c r="WZY349" s="1"/>
      <c r="WZZ349" s="1"/>
      <c r="XAA349" s="1"/>
      <c r="XAB349" s="1"/>
      <c r="XAC349" s="1"/>
      <c r="XAD349" s="1"/>
      <c r="XAE349" s="1"/>
      <c r="XAF349" s="1"/>
      <c r="XAG349" s="1"/>
      <c r="XAH349" s="1"/>
      <c r="XAI349" s="1"/>
      <c r="XAJ349" s="1"/>
      <c r="XAK349" s="1"/>
      <c r="XAL349" s="1"/>
      <c r="XAM349" s="1"/>
      <c r="XAN349" s="1"/>
      <c r="XAO349" s="1"/>
      <c r="XAP349" s="1"/>
      <c r="XAQ349" s="1"/>
      <c r="XAR349" s="1"/>
      <c r="XAS349" s="1"/>
      <c r="XAT349" s="1"/>
      <c r="XAU349" s="1"/>
      <c r="XAV349" s="1"/>
      <c r="XAW349" s="1"/>
      <c r="XAX349" s="1"/>
      <c r="XAY349" s="1"/>
      <c r="XAZ349" s="1"/>
      <c r="XBA349" s="1"/>
      <c r="XBB349" s="1"/>
      <c r="XBC349" s="1"/>
      <c r="XBD349" s="1"/>
      <c r="XBE349" s="1"/>
      <c r="XBF349" s="1"/>
      <c r="XBG349" s="1"/>
      <c r="XBH349" s="1"/>
      <c r="XBI349" s="1"/>
      <c r="XBJ349" s="1"/>
      <c r="XBK349" s="1"/>
      <c r="XBL349" s="1"/>
      <c r="XBM349" s="1"/>
      <c r="XBN349" s="1"/>
      <c r="XBO349" s="1"/>
      <c r="XBP349" s="1"/>
      <c r="XBQ349" s="1"/>
      <c r="XBR349" s="1"/>
      <c r="XBS349" s="1"/>
      <c r="XBT349" s="1"/>
      <c r="XBU349" s="1"/>
      <c r="XBV349" s="1"/>
      <c r="XBW349" s="1"/>
      <c r="XBX349" s="1"/>
      <c r="XBY349" s="1"/>
      <c r="XBZ349" s="1"/>
      <c r="XCA349" s="1"/>
      <c r="XCB349" s="1"/>
      <c r="XCC349" s="1"/>
      <c r="XCD349" s="1"/>
      <c r="XCE349" s="1"/>
      <c r="XCF349" s="1"/>
      <c r="XCG349" s="1"/>
      <c r="XCH349" s="1"/>
      <c r="XCI349" s="1"/>
      <c r="XCJ349" s="1"/>
      <c r="XCK349" s="1"/>
      <c r="XCL349" s="1"/>
      <c r="XCM349" s="1"/>
      <c r="XCN349" s="1"/>
      <c r="XCO349" s="1"/>
      <c r="XCP349" s="1"/>
      <c r="XCQ349" s="1"/>
      <c r="XCR349" s="1"/>
      <c r="XCS349" s="1"/>
      <c r="XCT349" s="1"/>
      <c r="XCU349" s="1"/>
      <c r="XCV349" s="1"/>
      <c r="XCW349" s="1"/>
      <c r="XCX349" s="1"/>
      <c r="XCY349" s="1"/>
      <c r="XCZ349" s="1"/>
      <c r="XDA349" s="1"/>
      <c r="XDB349" s="1"/>
      <c r="XDC349" s="1"/>
      <c r="XDD349" s="1"/>
      <c r="XDE349" s="1"/>
      <c r="XDF349" s="1"/>
      <c r="XDG349" s="1"/>
      <c r="XDH349" s="1"/>
      <c r="XDI349" s="1"/>
      <c r="XDJ349" s="1"/>
      <c r="XDK349" s="1"/>
      <c r="XDL349" s="1"/>
      <c r="XDM349" s="1"/>
      <c r="XDN349" s="1"/>
      <c r="XDO349" s="1"/>
      <c r="XDP349" s="1"/>
      <c r="XDQ349" s="1"/>
      <c r="XDR349" s="1"/>
      <c r="XDS349" s="1"/>
      <c r="XDT349" s="1"/>
      <c r="XDU349" s="1"/>
      <c r="XDV349" s="1"/>
      <c r="XDW349" s="1"/>
      <c r="XDX349" s="1"/>
      <c r="XDY349" s="1"/>
      <c r="XDZ349" s="1"/>
      <c r="XEA349" s="1"/>
      <c r="XEB349" s="1"/>
      <c r="XEC349" s="1"/>
      <c r="XED349" s="1"/>
      <c r="XEE349" s="1"/>
      <c r="XEF349" s="1"/>
      <c r="XEG349" s="1"/>
      <c r="XEH349" s="1"/>
      <c r="XEI349" s="1"/>
      <c r="XEJ349" s="1"/>
      <c r="XEK349" s="1"/>
      <c r="XEL349" s="1"/>
      <c r="XEM349" s="1"/>
      <c r="XEN349" s="1"/>
      <c r="XEO349" s="1"/>
      <c r="XEP349" s="1"/>
      <c r="XEQ349" s="1"/>
      <c r="XER349" s="1"/>
      <c r="XES349" s="1"/>
      <c r="XET349" s="1"/>
      <c r="XEU349" s="1"/>
      <c r="XEV349" s="1"/>
      <c r="XEW349" s="1"/>
      <c r="XEX349" s="1"/>
      <c r="XEY349" s="1"/>
      <c r="XEZ349" s="1"/>
      <c r="XFA349" s="1"/>
      <c r="XFB349" s="1"/>
      <c r="XFC349" s="1"/>
    </row>
    <row r="350" spans="1:150 16226:16383" s="2" customFormat="1" ht="20.25" customHeight="1" x14ac:dyDescent="0.25">
      <c r="A350" s="143">
        <f t="shared" si="63"/>
        <v>221</v>
      </c>
      <c r="B350" s="144"/>
      <c r="C350" s="62" t="s">
        <v>329</v>
      </c>
      <c r="D350" s="100">
        <v>237.22</v>
      </c>
      <c r="E350" s="93">
        <f t="shared" si="62"/>
        <v>2553.4360799999999</v>
      </c>
      <c r="F350" s="87" t="s">
        <v>92</v>
      </c>
      <c r="G350" s="87" t="s">
        <v>92</v>
      </c>
      <c r="H350" s="87" t="s">
        <v>92</v>
      </c>
      <c r="I350" s="1"/>
      <c r="J350" s="1"/>
      <c r="K350" s="1"/>
      <c r="L350" s="1"/>
      <c r="M350" s="1"/>
      <c r="N350" s="1"/>
      <c r="O350" s="1"/>
      <c r="P350" s="1"/>
      <c r="Q350" s="1"/>
      <c r="R350" s="1"/>
      <c r="S350" s="1"/>
      <c r="T350" s="21" t="e">
        <f t="shared" ca="1" si="71"/>
        <v>#REF!</v>
      </c>
      <c r="U350" s="21" t="e">
        <f t="shared" ref="U350:V350" ca="1" si="72">U349+1</f>
        <v>#REF!</v>
      </c>
      <c r="V350" s="21" t="e">
        <f t="shared" ca="1" si="72"/>
        <v>#REF!</v>
      </c>
      <c r="W350" s="1"/>
      <c r="X350" s="1"/>
      <c r="Y350" s="1"/>
      <c r="Z350" s="1"/>
      <c r="AA350" s="1"/>
      <c r="AB350" s="1"/>
      <c r="AC350" s="1"/>
      <c r="AD350" s="1"/>
      <c r="AE350" s="1"/>
      <c r="AF350" s="1"/>
      <c r="AG350" s="1"/>
      <c r="AH350" s="1"/>
      <c r="AI350" s="1"/>
      <c r="AJ350" s="1"/>
      <c r="AK350" s="1"/>
      <c r="AL350" s="1"/>
      <c r="AM350" s="1"/>
      <c r="AN350" s="1"/>
      <c r="AO350" s="1"/>
      <c r="AP350" s="1"/>
      <c r="AQ350" s="1"/>
      <c r="AR350" s="1"/>
      <c r="AS350" s="1"/>
      <c r="AT350" s="1"/>
      <c r="AU350" s="1"/>
      <c r="AV350" s="1"/>
      <c r="AW350" s="1"/>
      <c r="AX350" s="1"/>
      <c r="AY350" s="1"/>
      <c r="AZ350" s="1"/>
      <c r="BA350" s="1"/>
      <c r="BB350" s="1"/>
      <c r="BC350" s="1"/>
      <c r="BD350" s="1"/>
      <c r="BE350" s="1"/>
      <c r="BF350" s="1"/>
      <c r="BG350" s="1"/>
      <c r="BH350" s="1"/>
      <c r="BI350" s="1"/>
      <c r="BJ350" s="1"/>
      <c r="BK350" s="1"/>
      <c r="BL350" s="1"/>
      <c r="BM350" s="1"/>
      <c r="BN350" s="1"/>
      <c r="BO350" s="1"/>
      <c r="BP350" s="1"/>
      <c r="BQ350" s="1"/>
      <c r="BR350" s="1"/>
      <c r="BS350" s="1"/>
      <c r="BT350" s="1"/>
      <c r="BU350" s="1"/>
      <c r="BV350" s="1"/>
      <c r="BW350" s="1"/>
      <c r="BX350" s="1"/>
      <c r="BY350" s="1"/>
      <c r="BZ350" s="1"/>
      <c r="CA350" s="1"/>
      <c r="CB350" s="1"/>
      <c r="CC350" s="1"/>
      <c r="CD350" s="1"/>
      <c r="CE350" s="1"/>
      <c r="CF350" s="1"/>
      <c r="CG350" s="1"/>
      <c r="CH350" s="1"/>
      <c r="CI350" s="1"/>
      <c r="CJ350" s="1"/>
      <c r="CK350" s="1"/>
      <c r="CL350" s="1"/>
      <c r="CM350" s="1"/>
      <c r="CN350" s="1"/>
      <c r="CO350" s="1"/>
      <c r="CP350" s="1"/>
      <c r="CQ350" s="1"/>
      <c r="CR350" s="1"/>
      <c r="CS350" s="1"/>
      <c r="CT350" s="1"/>
      <c r="CU350" s="1"/>
      <c r="CV350" s="1"/>
      <c r="CW350" s="1"/>
      <c r="CX350" s="1"/>
      <c r="CY350" s="1"/>
      <c r="CZ350" s="1"/>
      <c r="DA350" s="1"/>
      <c r="DB350" s="1"/>
      <c r="DC350" s="1"/>
      <c r="DD350" s="1"/>
      <c r="DE350" s="1"/>
      <c r="DF350" s="1"/>
      <c r="DG350" s="1"/>
      <c r="DH350" s="1"/>
      <c r="DI350" s="1"/>
      <c r="DJ350" s="1"/>
      <c r="DK350" s="1"/>
      <c r="DL350" s="1"/>
      <c r="DM350" s="1"/>
      <c r="DN350" s="1"/>
      <c r="DO350" s="1"/>
      <c r="DP350" s="1"/>
      <c r="DQ350" s="1"/>
      <c r="DR350" s="1"/>
      <c r="DS350" s="1"/>
      <c r="DT350" s="1"/>
      <c r="DU350" s="1"/>
      <c r="DV350" s="1"/>
      <c r="DW350" s="1"/>
      <c r="DX350" s="1"/>
      <c r="DY350" s="1"/>
      <c r="DZ350" s="1"/>
      <c r="EA350" s="1"/>
      <c r="EB350" s="1"/>
      <c r="EC350" s="1"/>
      <c r="ED350" s="1"/>
      <c r="EE350" s="1"/>
      <c r="EF350" s="1"/>
      <c r="EG350" s="1"/>
      <c r="EH350" s="1"/>
      <c r="EI350" s="1"/>
      <c r="EJ350" s="1"/>
      <c r="EK350" s="1"/>
      <c r="EL350" s="1"/>
      <c r="EM350" s="1"/>
      <c r="EN350" s="1"/>
      <c r="EO350" s="1"/>
      <c r="EP350" s="1"/>
      <c r="EQ350" s="1"/>
      <c r="ER350" s="1"/>
      <c r="ES350" s="1"/>
      <c r="ET350" s="1"/>
      <c r="WZB350" s="1"/>
      <c r="WZC350" s="1"/>
      <c r="WZD350" s="1"/>
      <c r="WZE350" s="1"/>
      <c r="WZF350" s="1"/>
      <c r="WZG350" s="1"/>
      <c r="WZH350" s="1"/>
      <c r="WZI350" s="1"/>
      <c r="WZJ350" s="1"/>
      <c r="WZK350" s="1"/>
      <c r="WZL350" s="1"/>
      <c r="WZM350" s="1"/>
      <c r="WZN350" s="1"/>
      <c r="WZO350" s="1"/>
      <c r="WZP350" s="1"/>
      <c r="WZQ350" s="1"/>
      <c r="WZR350" s="1"/>
      <c r="WZS350" s="1"/>
      <c r="WZT350" s="1"/>
      <c r="WZU350" s="1"/>
      <c r="WZV350" s="1"/>
      <c r="WZW350" s="1"/>
      <c r="WZX350" s="1"/>
      <c r="WZY350" s="1"/>
      <c r="WZZ350" s="1"/>
      <c r="XAA350" s="1"/>
      <c r="XAB350" s="1"/>
      <c r="XAC350" s="1"/>
      <c r="XAD350" s="1"/>
      <c r="XAE350" s="1"/>
      <c r="XAF350" s="1"/>
      <c r="XAG350" s="1"/>
      <c r="XAH350" s="1"/>
      <c r="XAI350" s="1"/>
      <c r="XAJ350" s="1"/>
      <c r="XAK350" s="1"/>
      <c r="XAL350" s="1"/>
      <c r="XAM350" s="1"/>
      <c r="XAN350" s="1"/>
      <c r="XAO350" s="1"/>
      <c r="XAP350" s="1"/>
      <c r="XAQ350" s="1"/>
      <c r="XAR350" s="1"/>
      <c r="XAS350" s="1"/>
      <c r="XAT350" s="1"/>
      <c r="XAU350" s="1"/>
      <c r="XAV350" s="1"/>
      <c r="XAW350" s="1"/>
      <c r="XAX350" s="1"/>
      <c r="XAY350" s="1"/>
      <c r="XAZ350" s="1"/>
      <c r="XBA350" s="1"/>
      <c r="XBB350" s="1"/>
      <c r="XBC350" s="1"/>
      <c r="XBD350" s="1"/>
      <c r="XBE350" s="1"/>
      <c r="XBF350" s="1"/>
      <c r="XBG350" s="1"/>
      <c r="XBH350" s="1"/>
      <c r="XBI350" s="1"/>
      <c r="XBJ350" s="1"/>
      <c r="XBK350" s="1"/>
      <c r="XBL350" s="1"/>
      <c r="XBM350" s="1"/>
      <c r="XBN350" s="1"/>
      <c r="XBO350" s="1"/>
      <c r="XBP350" s="1"/>
      <c r="XBQ350" s="1"/>
      <c r="XBR350" s="1"/>
      <c r="XBS350" s="1"/>
      <c r="XBT350" s="1"/>
      <c r="XBU350" s="1"/>
      <c r="XBV350" s="1"/>
      <c r="XBW350" s="1"/>
      <c r="XBX350" s="1"/>
      <c r="XBY350" s="1"/>
      <c r="XBZ350" s="1"/>
      <c r="XCA350" s="1"/>
      <c r="XCB350" s="1"/>
      <c r="XCC350" s="1"/>
      <c r="XCD350" s="1"/>
      <c r="XCE350" s="1"/>
      <c r="XCF350" s="1"/>
      <c r="XCG350" s="1"/>
      <c r="XCH350" s="1"/>
      <c r="XCI350" s="1"/>
      <c r="XCJ350" s="1"/>
      <c r="XCK350" s="1"/>
      <c r="XCL350" s="1"/>
      <c r="XCM350" s="1"/>
      <c r="XCN350" s="1"/>
      <c r="XCO350" s="1"/>
      <c r="XCP350" s="1"/>
      <c r="XCQ350" s="1"/>
      <c r="XCR350" s="1"/>
      <c r="XCS350" s="1"/>
      <c r="XCT350" s="1"/>
      <c r="XCU350" s="1"/>
      <c r="XCV350" s="1"/>
      <c r="XCW350" s="1"/>
      <c r="XCX350" s="1"/>
      <c r="XCY350" s="1"/>
      <c r="XCZ350" s="1"/>
      <c r="XDA350" s="1"/>
      <c r="XDB350" s="1"/>
      <c r="XDC350" s="1"/>
      <c r="XDD350" s="1"/>
      <c r="XDE350" s="1"/>
      <c r="XDF350" s="1"/>
      <c r="XDG350" s="1"/>
      <c r="XDH350" s="1"/>
      <c r="XDI350" s="1"/>
      <c r="XDJ350" s="1"/>
      <c r="XDK350" s="1"/>
      <c r="XDL350" s="1"/>
      <c r="XDM350" s="1"/>
      <c r="XDN350" s="1"/>
      <c r="XDO350" s="1"/>
      <c r="XDP350" s="1"/>
      <c r="XDQ350" s="1"/>
      <c r="XDR350" s="1"/>
      <c r="XDS350" s="1"/>
      <c r="XDT350" s="1"/>
      <c r="XDU350" s="1"/>
      <c r="XDV350" s="1"/>
      <c r="XDW350" s="1"/>
      <c r="XDX350" s="1"/>
      <c r="XDY350" s="1"/>
      <c r="XDZ350" s="1"/>
      <c r="XEA350" s="1"/>
      <c r="XEB350" s="1"/>
      <c r="XEC350" s="1"/>
      <c r="XED350" s="1"/>
      <c r="XEE350" s="1"/>
      <c r="XEF350" s="1"/>
      <c r="XEG350" s="1"/>
      <c r="XEH350" s="1"/>
      <c r="XEI350" s="1"/>
      <c r="XEJ350" s="1"/>
      <c r="XEK350" s="1"/>
      <c r="XEL350" s="1"/>
      <c r="XEM350" s="1"/>
      <c r="XEN350" s="1"/>
      <c r="XEO350" s="1"/>
      <c r="XEP350" s="1"/>
      <c r="XEQ350" s="1"/>
      <c r="XER350" s="1"/>
      <c r="XES350" s="1"/>
      <c r="XET350" s="1"/>
      <c r="XEU350" s="1"/>
      <c r="XEV350" s="1"/>
      <c r="XEW350" s="1"/>
      <c r="XEX350" s="1"/>
      <c r="XEY350" s="1"/>
      <c r="XEZ350" s="1"/>
      <c r="XFA350" s="1"/>
      <c r="XFB350" s="1"/>
      <c r="XFC350" s="1"/>
    </row>
    <row r="351" spans="1:150 16226:16383" s="2" customFormat="1" ht="20.25" customHeight="1" x14ac:dyDescent="0.25">
      <c r="A351" s="143">
        <f t="shared" si="63"/>
        <v>222</v>
      </c>
      <c r="B351" s="144"/>
      <c r="C351" s="62" t="s">
        <v>329</v>
      </c>
      <c r="D351" s="100">
        <v>253.37</v>
      </c>
      <c r="E351" s="93">
        <f t="shared" si="62"/>
        <v>2727.27468</v>
      </c>
      <c r="F351" s="87" t="s">
        <v>92</v>
      </c>
      <c r="G351" s="87" t="s">
        <v>92</v>
      </c>
      <c r="H351" s="87" t="s">
        <v>92</v>
      </c>
      <c r="I351" s="1"/>
      <c r="J351" s="1"/>
      <c r="K351" s="1"/>
      <c r="L351" s="1"/>
      <c r="M351" s="1"/>
      <c r="N351" s="1"/>
      <c r="O351" s="1"/>
      <c r="P351" s="1"/>
      <c r="Q351" s="1"/>
      <c r="R351" s="1"/>
      <c r="S351" s="1"/>
      <c r="T351" s="21" t="e">
        <f t="shared" ca="1" si="71"/>
        <v>#REF!</v>
      </c>
      <c r="U351" s="21" t="e">
        <f t="shared" ref="U351:V351" ca="1" si="73">U350+1</f>
        <v>#REF!</v>
      </c>
      <c r="V351" s="21" t="e">
        <f t="shared" ca="1" si="73"/>
        <v>#REF!</v>
      </c>
      <c r="W351" s="1"/>
      <c r="X351" s="1"/>
      <c r="Y351" s="1"/>
      <c r="Z351" s="1"/>
      <c r="AA351" s="1"/>
      <c r="AB351" s="1"/>
      <c r="AC351" s="1"/>
      <c r="AD351" s="1"/>
      <c r="AE351" s="1"/>
      <c r="AF351" s="1"/>
      <c r="AG351" s="1"/>
      <c r="AH351" s="1"/>
      <c r="AI351" s="1"/>
      <c r="AJ351" s="1"/>
      <c r="AK351" s="1"/>
      <c r="AL351" s="1"/>
      <c r="AM351" s="1"/>
      <c r="AN351" s="1"/>
      <c r="AO351" s="1"/>
      <c r="AP351" s="1"/>
      <c r="AQ351" s="1"/>
      <c r="AR351" s="1"/>
      <c r="AS351" s="1"/>
      <c r="AT351" s="1"/>
      <c r="AU351" s="1"/>
      <c r="AV351" s="1"/>
      <c r="AW351" s="1"/>
      <c r="AX351" s="1"/>
      <c r="AY351" s="1"/>
      <c r="AZ351" s="1"/>
      <c r="BA351" s="1"/>
      <c r="BB351" s="1"/>
      <c r="BC351" s="1"/>
      <c r="BD351" s="1"/>
      <c r="BE351" s="1"/>
      <c r="BF351" s="1"/>
      <c r="BG351" s="1"/>
      <c r="BH351" s="1"/>
      <c r="BI351" s="1"/>
      <c r="BJ351" s="1"/>
      <c r="BK351" s="1"/>
      <c r="BL351" s="1"/>
      <c r="BM351" s="1"/>
      <c r="BN351" s="1"/>
      <c r="BO351" s="1"/>
      <c r="BP351" s="1"/>
      <c r="BQ351" s="1"/>
      <c r="BR351" s="1"/>
      <c r="BS351" s="1"/>
      <c r="BT351" s="1"/>
      <c r="BU351" s="1"/>
      <c r="BV351" s="1"/>
      <c r="BW351" s="1"/>
      <c r="BX351" s="1"/>
      <c r="BY351" s="1"/>
      <c r="BZ351" s="1"/>
      <c r="CA351" s="1"/>
      <c r="CB351" s="1"/>
      <c r="CC351" s="1"/>
      <c r="CD351" s="1"/>
      <c r="CE351" s="1"/>
      <c r="CF351" s="1"/>
      <c r="CG351" s="1"/>
      <c r="CH351" s="1"/>
      <c r="CI351" s="1"/>
      <c r="CJ351" s="1"/>
      <c r="CK351" s="1"/>
      <c r="CL351" s="1"/>
      <c r="CM351" s="1"/>
      <c r="CN351" s="1"/>
      <c r="CO351" s="1"/>
      <c r="CP351" s="1"/>
      <c r="CQ351" s="1"/>
      <c r="CR351" s="1"/>
      <c r="CS351" s="1"/>
      <c r="CT351" s="1"/>
      <c r="CU351" s="1"/>
      <c r="CV351" s="1"/>
      <c r="CW351" s="1"/>
      <c r="CX351" s="1"/>
      <c r="CY351" s="1"/>
      <c r="CZ351" s="1"/>
      <c r="DA351" s="1"/>
      <c r="DB351" s="1"/>
      <c r="DC351" s="1"/>
      <c r="DD351" s="1"/>
      <c r="DE351" s="1"/>
      <c r="DF351" s="1"/>
      <c r="DG351" s="1"/>
      <c r="DH351" s="1"/>
      <c r="DI351" s="1"/>
      <c r="DJ351" s="1"/>
      <c r="DK351" s="1"/>
      <c r="DL351" s="1"/>
      <c r="DM351" s="1"/>
      <c r="DN351" s="1"/>
      <c r="DO351" s="1"/>
      <c r="DP351" s="1"/>
      <c r="DQ351" s="1"/>
      <c r="DR351" s="1"/>
      <c r="DS351" s="1"/>
      <c r="DT351" s="1"/>
      <c r="DU351" s="1"/>
      <c r="DV351" s="1"/>
      <c r="DW351" s="1"/>
      <c r="DX351" s="1"/>
      <c r="DY351" s="1"/>
      <c r="DZ351" s="1"/>
      <c r="EA351" s="1"/>
      <c r="EB351" s="1"/>
      <c r="EC351" s="1"/>
      <c r="ED351" s="1"/>
      <c r="EE351" s="1"/>
      <c r="EF351" s="1"/>
      <c r="EG351" s="1"/>
      <c r="EH351" s="1"/>
      <c r="EI351" s="1"/>
      <c r="EJ351" s="1"/>
      <c r="EK351" s="1"/>
      <c r="EL351" s="1"/>
      <c r="EM351" s="1"/>
      <c r="EN351" s="1"/>
      <c r="EO351" s="1"/>
      <c r="EP351" s="1"/>
      <c r="EQ351" s="1"/>
      <c r="ER351" s="1"/>
      <c r="ES351" s="1"/>
      <c r="ET351" s="1"/>
      <c r="WZB351" s="1"/>
      <c r="WZC351" s="1"/>
      <c r="WZD351" s="1"/>
      <c r="WZE351" s="1"/>
      <c r="WZF351" s="1"/>
      <c r="WZG351" s="1"/>
      <c r="WZH351" s="1"/>
      <c r="WZI351" s="1"/>
      <c r="WZJ351" s="1"/>
      <c r="WZK351" s="1"/>
      <c r="WZL351" s="1"/>
      <c r="WZM351" s="1"/>
      <c r="WZN351" s="1"/>
      <c r="WZO351" s="1"/>
      <c r="WZP351" s="1"/>
      <c r="WZQ351" s="1"/>
      <c r="WZR351" s="1"/>
      <c r="WZS351" s="1"/>
      <c r="WZT351" s="1"/>
      <c r="WZU351" s="1"/>
      <c r="WZV351" s="1"/>
      <c r="WZW351" s="1"/>
      <c r="WZX351" s="1"/>
      <c r="WZY351" s="1"/>
      <c r="WZZ351" s="1"/>
      <c r="XAA351" s="1"/>
      <c r="XAB351" s="1"/>
      <c r="XAC351" s="1"/>
      <c r="XAD351" s="1"/>
      <c r="XAE351" s="1"/>
      <c r="XAF351" s="1"/>
      <c r="XAG351" s="1"/>
      <c r="XAH351" s="1"/>
      <c r="XAI351" s="1"/>
      <c r="XAJ351" s="1"/>
      <c r="XAK351" s="1"/>
      <c r="XAL351" s="1"/>
      <c r="XAM351" s="1"/>
      <c r="XAN351" s="1"/>
      <c r="XAO351" s="1"/>
      <c r="XAP351" s="1"/>
      <c r="XAQ351" s="1"/>
      <c r="XAR351" s="1"/>
      <c r="XAS351" s="1"/>
      <c r="XAT351" s="1"/>
      <c r="XAU351" s="1"/>
      <c r="XAV351" s="1"/>
      <c r="XAW351" s="1"/>
      <c r="XAX351" s="1"/>
      <c r="XAY351" s="1"/>
      <c r="XAZ351" s="1"/>
      <c r="XBA351" s="1"/>
      <c r="XBB351" s="1"/>
      <c r="XBC351" s="1"/>
      <c r="XBD351" s="1"/>
      <c r="XBE351" s="1"/>
      <c r="XBF351" s="1"/>
      <c r="XBG351" s="1"/>
      <c r="XBH351" s="1"/>
      <c r="XBI351" s="1"/>
      <c r="XBJ351" s="1"/>
      <c r="XBK351" s="1"/>
      <c r="XBL351" s="1"/>
      <c r="XBM351" s="1"/>
      <c r="XBN351" s="1"/>
      <c r="XBO351" s="1"/>
      <c r="XBP351" s="1"/>
      <c r="XBQ351" s="1"/>
      <c r="XBR351" s="1"/>
      <c r="XBS351" s="1"/>
      <c r="XBT351" s="1"/>
      <c r="XBU351" s="1"/>
      <c r="XBV351" s="1"/>
      <c r="XBW351" s="1"/>
      <c r="XBX351" s="1"/>
      <c r="XBY351" s="1"/>
      <c r="XBZ351" s="1"/>
      <c r="XCA351" s="1"/>
      <c r="XCB351" s="1"/>
      <c r="XCC351" s="1"/>
      <c r="XCD351" s="1"/>
      <c r="XCE351" s="1"/>
      <c r="XCF351" s="1"/>
      <c r="XCG351" s="1"/>
      <c r="XCH351" s="1"/>
      <c r="XCI351" s="1"/>
      <c r="XCJ351" s="1"/>
      <c r="XCK351" s="1"/>
      <c r="XCL351" s="1"/>
      <c r="XCM351" s="1"/>
      <c r="XCN351" s="1"/>
      <c r="XCO351" s="1"/>
      <c r="XCP351" s="1"/>
      <c r="XCQ351" s="1"/>
      <c r="XCR351" s="1"/>
      <c r="XCS351" s="1"/>
      <c r="XCT351" s="1"/>
      <c r="XCU351" s="1"/>
      <c r="XCV351" s="1"/>
      <c r="XCW351" s="1"/>
      <c r="XCX351" s="1"/>
      <c r="XCY351" s="1"/>
      <c r="XCZ351" s="1"/>
      <c r="XDA351" s="1"/>
      <c r="XDB351" s="1"/>
      <c r="XDC351" s="1"/>
      <c r="XDD351" s="1"/>
      <c r="XDE351" s="1"/>
      <c r="XDF351" s="1"/>
      <c r="XDG351" s="1"/>
      <c r="XDH351" s="1"/>
      <c r="XDI351" s="1"/>
      <c r="XDJ351" s="1"/>
      <c r="XDK351" s="1"/>
      <c r="XDL351" s="1"/>
      <c r="XDM351" s="1"/>
      <c r="XDN351" s="1"/>
      <c r="XDO351" s="1"/>
      <c r="XDP351" s="1"/>
      <c r="XDQ351" s="1"/>
      <c r="XDR351" s="1"/>
      <c r="XDS351" s="1"/>
      <c r="XDT351" s="1"/>
      <c r="XDU351" s="1"/>
      <c r="XDV351" s="1"/>
      <c r="XDW351" s="1"/>
      <c r="XDX351" s="1"/>
      <c r="XDY351" s="1"/>
      <c r="XDZ351" s="1"/>
      <c r="XEA351" s="1"/>
      <c r="XEB351" s="1"/>
      <c r="XEC351" s="1"/>
      <c r="XED351" s="1"/>
      <c r="XEE351" s="1"/>
      <c r="XEF351" s="1"/>
      <c r="XEG351" s="1"/>
      <c r="XEH351" s="1"/>
      <c r="XEI351" s="1"/>
      <c r="XEJ351" s="1"/>
      <c r="XEK351" s="1"/>
      <c r="XEL351" s="1"/>
      <c r="XEM351" s="1"/>
      <c r="XEN351" s="1"/>
      <c r="XEO351" s="1"/>
      <c r="XEP351" s="1"/>
      <c r="XEQ351" s="1"/>
      <c r="XER351" s="1"/>
      <c r="XES351" s="1"/>
      <c r="XET351" s="1"/>
      <c r="XEU351" s="1"/>
      <c r="XEV351" s="1"/>
      <c r="XEW351" s="1"/>
      <c r="XEX351" s="1"/>
      <c r="XEY351" s="1"/>
      <c r="XEZ351" s="1"/>
      <c r="XFA351" s="1"/>
      <c r="XFB351" s="1"/>
      <c r="XFC351" s="1"/>
    </row>
    <row r="352" spans="1:150 16226:16383" s="2" customFormat="1" ht="20.25" customHeight="1" x14ac:dyDescent="0.25">
      <c r="A352" s="143">
        <f t="shared" si="63"/>
        <v>223</v>
      </c>
      <c r="B352" s="144"/>
      <c r="C352" s="62" t="s">
        <v>329</v>
      </c>
      <c r="D352" s="100">
        <v>274.88</v>
      </c>
      <c r="E352" s="93">
        <f t="shared" si="62"/>
        <v>2958.8083199999996</v>
      </c>
      <c r="F352" s="87" t="s">
        <v>92</v>
      </c>
      <c r="G352" s="87" t="s">
        <v>92</v>
      </c>
      <c r="H352" s="87" t="s">
        <v>92</v>
      </c>
      <c r="I352" s="1"/>
      <c r="J352" s="1"/>
      <c r="K352" s="1"/>
      <c r="L352" s="1"/>
      <c r="M352" s="1"/>
      <c r="N352" s="1"/>
      <c r="O352" s="1"/>
      <c r="P352" s="1"/>
      <c r="Q352" s="1"/>
      <c r="R352" s="1"/>
      <c r="S352" s="1"/>
      <c r="T352" s="21" t="e">
        <f t="shared" ca="1" si="71"/>
        <v>#REF!</v>
      </c>
      <c r="U352" s="21" t="e">
        <f t="shared" ref="U352:V352" ca="1" si="74">U351+1</f>
        <v>#REF!</v>
      </c>
      <c r="V352" s="21" t="e">
        <f t="shared" ca="1" si="74"/>
        <v>#REF!</v>
      </c>
      <c r="W352" s="1"/>
      <c r="X352" s="1"/>
      <c r="Y352" s="1"/>
      <c r="Z352" s="1"/>
      <c r="AA352" s="1"/>
      <c r="AB352" s="1"/>
      <c r="AC352" s="1"/>
      <c r="AD352" s="1"/>
      <c r="AE352" s="1"/>
      <c r="AF352" s="1"/>
      <c r="AG352" s="1"/>
      <c r="AH352" s="1"/>
      <c r="AI352" s="1"/>
      <c r="AJ352" s="1"/>
      <c r="AK352" s="1"/>
      <c r="AL352" s="1"/>
      <c r="AM352" s="1"/>
      <c r="AN352" s="1"/>
      <c r="AO352" s="1"/>
      <c r="AP352" s="1"/>
      <c r="AQ352" s="1"/>
      <c r="AR352" s="1"/>
      <c r="AS352" s="1"/>
      <c r="AT352" s="1"/>
      <c r="AU352" s="1"/>
      <c r="AV352" s="1"/>
      <c r="AW352" s="1"/>
      <c r="AX352" s="1"/>
      <c r="AY352" s="1"/>
      <c r="AZ352" s="1"/>
      <c r="BA352" s="1"/>
      <c r="BB352" s="1"/>
      <c r="BC352" s="1"/>
      <c r="BD352" s="1"/>
      <c r="BE352" s="1"/>
      <c r="BF352" s="1"/>
      <c r="BG352" s="1"/>
      <c r="BH352" s="1"/>
      <c r="BI352" s="1"/>
      <c r="BJ352" s="1"/>
      <c r="BK352" s="1"/>
      <c r="BL352" s="1"/>
      <c r="BM352" s="1"/>
      <c r="BN352" s="1"/>
      <c r="BO352" s="1"/>
      <c r="BP352" s="1"/>
      <c r="BQ352" s="1"/>
      <c r="BR352" s="1"/>
      <c r="BS352" s="1"/>
      <c r="BT352" s="1"/>
      <c r="BU352" s="1"/>
      <c r="BV352" s="1"/>
      <c r="BW352" s="1"/>
      <c r="BX352" s="1"/>
      <c r="BY352" s="1"/>
      <c r="BZ352" s="1"/>
      <c r="CA352" s="1"/>
      <c r="CB352" s="1"/>
      <c r="CC352" s="1"/>
      <c r="CD352" s="1"/>
      <c r="CE352" s="1"/>
      <c r="CF352" s="1"/>
      <c r="CG352" s="1"/>
      <c r="CH352" s="1"/>
      <c r="CI352" s="1"/>
      <c r="CJ352" s="1"/>
      <c r="CK352" s="1"/>
      <c r="CL352" s="1"/>
      <c r="CM352" s="1"/>
      <c r="CN352" s="1"/>
      <c r="CO352" s="1"/>
      <c r="CP352" s="1"/>
      <c r="CQ352" s="1"/>
      <c r="CR352" s="1"/>
      <c r="CS352" s="1"/>
      <c r="CT352" s="1"/>
      <c r="CU352" s="1"/>
      <c r="CV352" s="1"/>
      <c r="CW352" s="1"/>
      <c r="CX352" s="1"/>
      <c r="CY352" s="1"/>
      <c r="CZ352" s="1"/>
      <c r="DA352" s="1"/>
      <c r="DB352" s="1"/>
      <c r="DC352" s="1"/>
      <c r="DD352" s="1"/>
      <c r="DE352" s="1"/>
      <c r="DF352" s="1"/>
      <c r="DG352" s="1"/>
      <c r="DH352" s="1"/>
      <c r="DI352" s="1"/>
      <c r="DJ352" s="1"/>
      <c r="DK352" s="1"/>
      <c r="DL352" s="1"/>
      <c r="DM352" s="1"/>
      <c r="DN352" s="1"/>
      <c r="DO352" s="1"/>
      <c r="DP352" s="1"/>
      <c r="DQ352" s="1"/>
      <c r="DR352" s="1"/>
      <c r="DS352" s="1"/>
      <c r="DT352" s="1"/>
      <c r="DU352" s="1"/>
      <c r="DV352" s="1"/>
      <c r="DW352" s="1"/>
      <c r="DX352" s="1"/>
      <c r="DY352" s="1"/>
      <c r="DZ352" s="1"/>
      <c r="EA352" s="1"/>
      <c r="EB352" s="1"/>
      <c r="EC352" s="1"/>
      <c r="ED352" s="1"/>
      <c r="EE352" s="1"/>
      <c r="EF352" s="1"/>
      <c r="EG352" s="1"/>
      <c r="EH352" s="1"/>
      <c r="EI352" s="1"/>
      <c r="EJ352" s="1"/>
      <c r="EK352" s="1"/>
      <c r="EL352" s="1"/>
      <c r="EM352" s="1"/>
      <c r="EN352" s="1"/>
      <c r="EO352" s="1"/>
      <c r="EP352" s="1"/>
      <c r="EQ352" s="1"/>
      <c r="ER352" s="1"/>
      <c r="ES352" s="1"/>
      <c r="ET352" s="1"/>
      <c r="WZB352" s="1"/>
      <c r="WZC352" s="1"/>
      <c r="WZD352" s="1"/>
      <c r="WZE352" s="1"/>
      <c r="WZF352" s="1"/>
      <c r="WZG352" s="1"/>
      <c r="WZH352" s="1"/>
      <c r="WZI352" s="1"/>
      <c r="WZJ352" s="1"/>
      <c r="WZK352" s="1"/>
      <c r="WZL352" s="1"/>
      <c r="WZM352" s="1"/>
      <c r="WZN352" s="1"/>
      <c r="WZO352" s="1"/>
      <c r="WZP352" s="1"/>
      <c r="WZQ352" s="1"/>
      <c r="WZR352" s="1"/>
      <c r="WZS352" s="1"/>
      <c r="WZT352" s="1"/>
      <c r="WZU352" s="1"/>
      <c r="WZV352" s="1"/>
      <c r="WZW352" s="1"/>
      <c r="WZX352" s="1"/>
      <c r="WZY352" s="1"/>
      <c r="WZZ352" s="1"/>
      <c r="XAA352" s="1"/>
      <c r="XAB352" s="1"/>
      <c r="XAC352" s="1"/>
      <c r="XAD352" s="1"/>
      <c r="XAE352" s="1"/>
      <c r="XAF352" s="1"/>
      <c r="XAG352" s="1"/>
      <c r="XAH352" s="1"/>
      <c r="XAI352" s="1"/>
      <c r="XAJ352" s="1"/>
      <c r="XAK352" s="1"/>
      <c r="XAL352" s="1"/>
      <c r="XAM352" s="1"/>
      <c r="XAN352" s="1"/>
      <c r="XAO352" s="1"/>
      <c r="XAP352" s="1"/>
      <c r="XAQ352" s="1"/>
      <c r="XAR352" s="1"/>
      <c r="XAS352" s="1"/>
      <c r="XAT352" s="1"/>
      <c r="XAU352" s="1"/>
      <c r="XAV352" s="1"/>
      <c r="XAW352" s="1"/>
      <c r="XAX352" s="1"/>
      <c r="XAY352" s="1"/>
      <c r="XAZ352" s="1"/>
      <c r="XBA352" s="1"/>
      <c r="XBB352" s="1"/>
      <c r="XBC352" s="1"/>
      <c r="XBD352" s="1"/>
      <c r="XBE352" s="1"/>
      <c r="XBF352" s="1"/>
      <c r="XBG352" s="1"/>
      <c r="XBH352" s="1"/>
      <c r="XBI352" s="1"/>
      <c r="XBJ352" s="1"/>
      <c r="XBK352" s="1"/>
      <c r="XBL352" s="1"/>
      <c r="XBM352" s="1"/>
      <c r="XBN352" s="1"/>
      <c r="XBO352" s="1"/>
      <c r="XBP352" s="1"/>
      <c r="XBQ352" s="1"/>
      <c r="XBR352" s="1"/>
      <c r="XBS352" s="1"/>
      <c r="XBT352" s="1"/>
      <c r="XBU352" s="1"/>
      <c r="XBV352" s="1"/>
      <c r="XBW352" s="1"/>
      <c r="XBX352" s="1"/>
      <c r="XBY352" s="1"/>
      <c r="XBZ352" s="1"/>
      <c r="XCA352" s="1"/>
      <c r="XCB352" s="1"/>
      <c r="XCC352" s="1"/>
      <c r="XCD352" s="1"/>
      <c r="XCE352" s="1"/>
      <c r="XCF352" s="1"/>
      <c r="XCG352" s="1"/>
      <c r="XCH352" s="1"/>
      <c r="XCI352" s="1"/>
      <c r="XCJ352" s="1"/>
      <c r="XCK352" s="1"/>
      <c r="XCL352" s="1"/>
      <c r="XCM352" s="1"/>
      <c r="XCN352" s="1"/>
      <c r="XCO352" s="1"/>
      <c r="XCP352" s="1"/>
      <c r="XCQ352" s="1"/>
      <c r="XCR352" s="1"/>
      <c r="XCS352" s="1"/>
      <c r="XCT352" s="1"/>
      <c r="XCU352" s="1"/>
      <c r="XCV352" s="1"/>
      <c r="XCW352" s="1"/>
      <c r="XCX352" s="1"/>
      <c r="XCY352" s="1"/>
      <c r="XCZ352" s="1"/>
      <c r="XDA352" s="1"/>
      <c r="XDB352" s="1"/>
      <c r="XDC352" s="1"/>
      <c r="XDD352" s="1"/>
      <c r="XDE352" s="1"/>
      <c r="XDF352" s="1"/>
      <c r="XDG352" s="1"/>
      <c r="XDH352" s="1"/>
      <c r="XDI352" s="1"/>
      <c r="XDJ352" s="1"/>
      <c r="XDK352" s="1"/>
      <c r="XDL352" s="1"/>
      <c r="XDM352" s="1"/>
      <c r="XDN352" s="1"/>
      <c r="XDO352" s="1"/>
      <c r="XDP352" s="1"/>
      <c r="XDQ352" s="1"/>
      <c r="XDR352" s="1"/>
      <c r="XDS352" s="1"/>
      <c r="XDT352" s="1"/>
      <c r="XDU352" s="1"/>
      <c r="XDV352" s="1"/>
      <c r="XDW352" s="1"/>
      <c r="XDX352" s="1"/>
      <c r="XDY352" s="1"/>
      <c r="XDZ352" s="1"/>
      <c r="XEA352" s="1"/>
      <c r="XEB352" s="1"/>
      <c r="XEC352" s="1"/>
      <c r="XED352" s="1"/>
      <c r="XEE352" s="1"/>
      <c r="XEF352" s="1"/>
      <c r="XEG352" s="1"/>
      <c r="XEH352" s="1"/>
      <c r="XEI352" s="1"/>
      <c r="XEJ352" s="1"/>
      <c r="XEK352" s="1"/>
      <c r="XEL352" s="1"/>
      <c r="XEM352" s="1"/>
      <c r="XEN352" s="1"/>
      <c r="XEO352" s="1"/>
      <c r="XEP352" s="1"/>
      <c r="XEQ352" s="1"/>
      <c r="XER352" s="1"/>
      <c r="XES352" s="1"/>
      <c r="XET352" s="1"/>
      <c r="XEU352" s="1"/>
      <c r="XEV352" s="1"/>
      <c r="XEW352" s="1"/>
      <c r="XEX352" s="1"/>
      <c r="XEY352" s="1"/>
      <c r="XEZ352" s="1"/>
      <c r="XFA352" s="1"/>
      <c r="XFB352" s="1"/>
      <c r="XFC352" s="1"/>
    </row>
    <row r="353" spans="1:150 16226:16383" s="2" customFormat="1" ht="20.25" customHeight="1" x14ac:dyDescent="0.25">
      <c r="A353" s="143">
        <f t="shared" si="63"/>
        <v>224</v>
      </c>
      <c r="B353" s="144"/>
      <c r="C353" s="62" t="s">
        <v>329</v>
      </c>
      <c r="D353" s="100">
        <v>301.20999999999998</v>
      </c>
      <c r="E353" s="93">
        <f t="shared" si="62"/>
        <v>3242.2244399999995</v>
      </c>
      <c r="F353" s="87" t="s">
        <v>92</v>
      </c>
      <c r="G353" s="87" t="s">
        <v>92</v>
      </c>
      <c r="H353" s="87" t="s">
        <v>92</v>
      </c>
      <c r="I353" s="1"/>
      <c r="J353" s="1"/>
      <c r="K353" s="1"/>
      <c r="L353" s="1"/>
      <c r="M353" s="1"/>
      <c r="N353" s="1"/>
      <c r="O353" s="1"/>
      <c r="P353" s="1"/>
      <c r="Q353" s="1"/>
      <c r="R353" s="1"/>
      <c r="S353" s="1"/>
      <c r="T353" s="21" t="e">
        <f t="shared" ca="1" si="71"/>
        <v>#REF!</v>
      </c>
      <c r="U353" s="21" t="e">
        <f t="shared" ref="U353:V353" ca="1" si="75">U352+1</f>
        <v>#REF!</v>
      </c>
      <c r="V353" s="21" t="e">
        <f t="shared" ca="1" si="75"/>
        <v>#REF!</v>
      </c>
      <c r="W353" s="1"/>
      <c r="X353" s="1"/>
      <c r="Y353" s="1"/>
      <c r="Z353" s="1"/>
      <c r="AA353" s="1"/>
      <c r="AB353" s="1"/>
      <c r="AC353" s="1"/>
      <c r="AD353" s="1"/>
      <c r="AE353" s="1"/>
      <c r="AF353" s="1"/>
      <c r="AG353" s="1"/>
      <c r="AH353" s="1"/>
      <c r="AI353" s="1"/>
      <c r="AJ353" s="1"/>
      <c r="AK353" s="1"/>
      <c r="AL353" s="1"/>
      <c r="AM353" s="1"/>
      <c r="AN353" s="1"/>
      <c r="AO353" s="1"/>
      <c r="AP353" s="1"/>
      <c r="AQ353" s="1"/>
      <c r="AR353" s="1"/>
      <c r="AS353" s="1"/>
      <c r="AT353" s="1"/>
      <c r="AU353" s="1"/>
      <c r="AV353" s="1"/>
      <c r="AW353" s="1"/>
      <c r="AX353" s="1"/>
      <c r="AY353" s="1"/>
      <c r="AZ353" s="1"/>
      <c r="BA353" s="1"/>
      <c r="BB353" s="1"/>
      <c r="BC353" s="1"/>
      <c r="BD353" s="1"/>
      <c r="BE353" s="1"/>
      <c r="BF353" s="1"/>
      <c r="BG353" s="1"/>
      <c r="BH353" s="1"/>
      <c r="BI353" s="1"/>
      <c r="BJ353" s="1"/>
      <c r="BK353" s="1"/>
      <c r="BL353" s="1"/>
      <c r="BM353" s="1"/>
      <c r="BN353" s="1"/>
      <c r="BO353" s="1"/>
      <c r="BP353" s="1"/>
      <c r="BQ353" s="1"/>
      <c r="BR353" s="1"/>
      <c r="BS353" s="1"/>
      <c r="BT353" s="1"/>
      <c r="BU353" s="1"/>
      <c r="BV353" s="1"/>
      <c r="BW353" s="1"/>
      <c r="BX353" s="1"/>
      <c r="BY353" s="1"/>
      <c r="BZ353" s="1"/>
      <c r="CA353" s="1"/>
      <c r="CB353" s="1"/>
      <c r="CC353" s="1"/>
      <c r="CD353" s="1"/>
      <c r="CE353" s="1"/>
      <c r="CF353" s="1"/>
      <c r="CG353" s="1"/>
      <c r="CH353" s="1"/>
      <c r="CI353" s="1"/>
      <c r="CJ353" s="1"/>
      <c r="CK353" s="1"/>
      <c r="CL353" s="1"/>
      <c r="CM353" s="1"/>
      <c r="CN353" s="1"/>
      <c r="CO353" s="1"/>
      <c r="CP353" s="1"/>
      <c r="CQ353" s="1"/>
      <c r="CR353" s="1"/>
      <c r="CS353" s="1"/>
      <c r="CT353" s="1"/>
      <c r="CU353" s="1"/>
      <c r="CV353" s="1"/>
      <c r="CW353" s="1"/>
      <c r="CX353" s="1"/>
      <c r="CY353" s="1"/>
      <c r="CZ353" s="1"/>
      <c r="DA353" s="1"/>
      <c r="DB353" s="1"/>
      <c r="DC353" s="1"/>
      <c r="DD353" s="1"/>
      <c r="DE353" s="1"/>
      <c r="DF353" s="1"/>
      <c r="DG353" s="1"/>
      <c r="DH353" s="1"/>
      <c r="DI353" s="1"/>
      <c r="DJ353" s="1"/>
      <c r="DK353" s="1"/>
      <c r="DL353" s="1"/>
      <c r="DM353" s="1"/>
      <c r="DN353" s="1"/>
      <c r="DO353" s="1"/>
      <c r="DP353" s="1"/>
      <c r="DQ353" s="1"/>
      <c r="DR353" s="1"/>
      <c r="DS353" s="1"/>
      <c r="DT353" s="1"/>
      <c r="DU353" s="1"/>
      <c r="DV353" s="1"/>
      <c r="DW353" s="1"/>
      <c r="DX353" s="1"/>
      <c r="DY353" s="1"/>
      <c r="DZ353" s="1"/>
      <c r="EA353" s="1"/>
      <c r="EB353" s="1"/>
      <c r="EC353" s="1"/>
      <c r="ED353" s="1"/>
      <c r="EE353" s="1"/>
      <c r="EF353" s="1"/>
      <c r="EG353" s="1"/>
      <c r="EH353" s="1"/>
      <c r="EI353" s="1"/>
      <c r="EJ353" s="1"/>
      <c r="EK353" s="1"/>
      <c r="EL353" s="1"/>
      <c r="EM353" s="1"/>
      <c r="EN353" s="1"/>
      <c r="EO353" s="1"/>
      <c r="EP353" s="1"/>
      <c r="EQ353" s="1"/>
      <c r="ER353" s="1"/>
      <c r="ES353" s="1"/>
      <c r="ET353" s="1"/>
      <c r="WZB353" s="1"/>
      <c r="WZC353" s="1"/>
      <c r="WZD353" s="1"/>
      <c r="WZE353" s="1"/>
      <c r="WZF353" s="1"/>
      <c r="WZG353" s="1"/>
      <c r="WZH353" s="1"/>
      <c r="WZI353" s="1"/>
      <c r="WZJ353" s="1"/>
      <c r="WZK353" s="1"/>
      <c r="WZL353" s="1"/>
      <c r="WZM353" s="1"/>
      <c r="WZN353" s="1"/>
      <c r="WZO353" s="1"/>
      <c r="WZP353" s="1"/>
      <c r="WZQ353" s="1"/>
      <c r="WZR353" s="1"/>
      <c r="WZS353" s="1"/>
      <c r="WZT353" s="1"/>
      <c r="WZU353" s="1"/>
      <c r="WZV353" s="1"/>
      <c r="WZW353" s="1"/>
      <c r="WZX353" s="1"/>
      <c r="WZY353" s="1"/>
      <c r="WZZ353" s="1"/>
      <c r="XAA353" s="1"/>
      <c r="XAB353" s="1"/>
      <c r="XAC353" s="1"/>
      <c r="XAD353" s="1"/>
      <c r="XAE353" s="1"/>
      <c r="XAF353" s="1"/>
      <c r="XAG353" s="1"/>
      <c r="XAH353" s="1"/>
      <c r="XAI353" s="1"/>
      <c r="XAJ353" s="1"/>
      <c r="XAK353" s="1"/>
      <c r="XAL353" s="1"/>
      <c r="XAM353" s="1"/>
      <c r="XAN353" s="1"/>
      <c r="XAO353" s="1"/>
      <c r="XAP353" s="1"/>
      <c r="XAQ353" s="1"/>
      <c r="XAR353" s="1"/>
      <c r="XAS353" s="1"/>
      <c r="XAT353" s="1"/>
      <c r="XAU353" s="1"/>
      <c r="XAV353" s="1"/>
      <c r="XAW353" s="1"/>
      <c r="XAX353" s="1"/>
      <c r="XAY353" s="1"/>
      <c r="XAZ353" s="1"/>
      <c r="XBA353" s="1"/>
      <c r="XBB353" s="1"/>
      <c r="XBC353" s="1"/>
      <c r="XBD353" s="1"/>
      <c r="XBE353" s="1"/>
      <c r="XBF353" s="1"/>
      <c r="XBG353" s="1"/>
      <c r="XBH353" s="1"/>
      <c r="XBI353" s="1"/>
      <c r="XBJ353" s="1"/>
      <c r="XBK353" s="1"/>
      <c r="XBL353" s="1"/>
      <c r="XBM353" s="1"/>
      <c r="XBN353" s="1"/>
      <c r="XBO353" s="1"/>
      <c r="XBP353" s="1"/>
      <c r="XBQ353" s="1"/>
      <c r="XBR353" s="1"/>
      <c r="XBS353" s="1"/>
      <c r="XBT353" s="1"/>
      <c r="XBU353" s="1"/>
      <c r="XBV353" s="1"/>
      <c r="XBW353" s="1"/>
      <c r="XBX353" s="1"/>
      <c r="XBY353" s="1"/>
      <c r="XBZ353" s="1"/>
      <c r="XCA353" s="1"/>
      <c r="XCB353" s="1"/>
      <c r="XCC353" s="1"/>
      <c r="XCD353" s="1"/>
      <c r="XCE353" s="1"/>
      <c r="XCF353" s="1"/>
      <c r="XCG353" s="1"/>
      <c r="XCH353" s="1"/>
      <c r="XCI353" s="1"/>
      <c r="XCJ353" s="1"/>
      <c r="XCK353" s="1"/>
      <c r="XCL353" s="1"/>
      <c r="XCM353" s="1"/>
      <c r="XCN353" s="1"/>
      <c r="XCO353" s="1"/>
      <c r="XCP353" s="1"/>
      <c r="XCQ353" s="1"/>
      <c r="XCR353" s="1"/>
      <c r="XCS353" s="1"/>
      <c r="XCT353" s="1"/>
      <c r="XCU353" s="1"/>
      <c r="XCV353" s="1"/>
      <c r="XCW353" s="1"/>
      <c r="XCX353" s="1"/>
      <c r="XCY353" s="1"/>
      <c r="XCZ353" s="1"/>
      <c r="XDA353" s="1"/>
      <c r="XDB353" s="1"/>
      <c r="XDC353" s="1"/>
      <c r="XDD353" s="1"/>
      <c r="XDE353" s="1"/>
      <c r="XDF353" s="1"/>
      <c r="XDG353" s="1"/>
      <c r="XDH353" s="1"/>
      <c r="XDI353" s="1"/>
      <c r="XDJ353" s="1"/>
      <c r="XDK353" s="1"/>
      <c r="XDL353" s="1"/>
      <c r="XDM353" s="1"/>
      <c r="XDN353" s="1"/>
      <c r="XDO353" s="1"/>
      <c r="XDP353" s="1"/>
      <c r="XDQ353" s="1"/>
      <c r="XDR353" s="1"/>
      <c r="XDS353" s="1"/>
      <c r="XDT353" s="1"/>
      <c r="XDU353" s="1"/>
      <c r="XDV353" s="1"/>
      <c r="XDW353" s="1"/>
      <c r="XDX353" s="1"/>
      <c r="XDY353" s="1"/>
      <c r="XDZ353" s="1"/>
      <c r="XEA353" s="1"/>
      <c r="XEB353" s="1"/>
      <c r="XEC353" s="1"/>
      <c r="XED353" s="1"/>
      <c r="XEE353" s="1"/>
      <c r="XEF353" s="1"/>
      <c r="XEG353" s="1"/>
      <c r="XEH353" s="1"/>
      <c r="XEI353" s="1"/>
      <c r="XEJ353" s="1"/>
      <c r="XEK353" s="1"/>
      <c r="XEL353" s="1"/>
      <c r="XEM353" s="1"/>
      <c r="XEN353" s="1"/>
      <c r="XEO353" s="1"/>
      <c r="XEP353" s="1"/>
      <c r="XEQ353" s="1"/>
      <c r="XER353" s="1"/>
      <c r="XES353" s="1"/>
      <c r="XET353" s="1"/>
      <c r="XEU353" s="1"/>
      <c r="XEV353" s="1"/>
      <c r="XEW353" s="1"/>
      <c r="XEX353" s="1"/>
      <c r="XEY353" s="1"/>
      <c r="XEZ353" s="1"/>
      <c r="XFA353" s="1"/>
      <c r="XFB353" s="1"/>
      <c r="XFC353" s="1"/>
    </row>
    <row r="354" spans="1:150 16226:16383" s="2" customFormat="1" ht="20.25" customHeight="1" x14ac:dyDescent="0.25">
      <c r="A354" s="143">
        <f t="shared" si="63"/>
        <v>225</v>
      </c>
      <c r="B354" s="144"/>
      <c r="C354" s="62" t="s">
        <v>329</v>
      </c>
      <c r="D354" s="100">
        <v>261.02</v>
      </c>
      <c r="E354" s="93">
        <f t="shared" si="62"/>
        <v>2809.6192799999994</v>
      </c>
      <c r="F354" s="87" t="s">
        <v>92</v>
      </c>
      <c r="G354" s="87" t="s">
        <v>92</v>
      </c>
      <c r="H354" s="87" t="s">
        <v>92</v>
      </c>
      <c r="I354" s="1"/>
      <c r="J354" s="1"/>
      <c r="K354" s="1"/>
      <c r="L354" s="1"/>
      <c r="M354" s="1"/>
      <c r="N354" s="1"/>
      <c r="O354" s="1"/>
      <c r="P354" s="1"/>
      <c r="Q354" s="1"/>
      <c r="R354" s="1"/>
      <c r="S354" s="1"/>
      <c r="T354" s="21" t="e">
        <f t="shared" ca="1" si="71"/>
        <v>#REF!</v>
      </c>
      <c r="U354" s="21" t="e">
        <f t="shared" ref="U354:V354" ca="1" si="76">U353+1</f>
        <v>#REF!</v>
      </c>
      <c r="V354" s="21" t="e">
        <f t="shared" ca="1" si="76"/>
        <v>#REF!</v>
      </c>
      <c r="W354" s="1"/>
      <c r="X354" s="1"/>
      <c r="Y354" s="1"/>
      <c r="Z354" s="1"/>
      <c r="AA354" s="1"/>
      <c r="AB354" s="1"/>
      <c r="AC354" s="1"/>
      <c r="AD354" s="1"/>
      <c r="AE354" s="1"/>
      <c r="AF354" s="1"/>
      <c r="AG354" s="1"/>
      <c r="AH354" s="1"/>
      <c r="AI354" s="1"/>
      <c r="AJ354" s="1"/>
      <c r="AK354" s="1"/>
      <c r="AL354" s="1"/>
      <c r="AM354" s="1"/>
      <c r="AN354" s="1"/>
      <c r="AO354" s="1"/>
      <c r="AP354" s="1"/>
      <c r="AQ354" s="1"/>
      <c r="AR354" s="1"/>
      <c r="AS354" s="1"/>
      <c r="AT354" s="1"/>
      <c r="AU354" s="1"/>
      <c r="AV354" s="1"/>
      <c r="AW354" s="1"/>
      <c r="AX354" s="1"/>
      <c r="AY354" s="1"/>
      <c r="AZ354" s="1"/>
      <c r="BA354" s="1"/>
      <c r="BB354" s="1"/>
      <c r="BC354" s="1"/>
      <c r="BD354" s="1"/>
      <c r="BE354" s="1"/>
      <c r="BF354" s="1"/>
      <c r="BG354" s="1"/>
      <c r="BH354" s="1"/>
      <c r="BI354" s="1"/>
      <c r="BJ354" s="1"/>
      <c r="BK354" s="1"/>
      <c r="BL354" s="1"/>
      <c r="BM354" s="1"/>
      <c r="BN354" s="1"/>
      <c r="BO354" s="1"/>
      <c r="BP354" s="1"/>
      <c r="BQ354" s="1"/>
      <c r="BR354" s="1"/>
      <c r="BS354" s="1"/>
      <c r="BT354" s="1"/>
      <c r="BU354" s="1"/>
      <c r="BV354" s="1"/>
      <c r="BW354" s="1"/>
      <c r="BX354" s="1"/>
      <c r="BY354" s="1"/>
      <c r="BZ354" s="1"/>
      <c r="CA354" s="1"/>
      <c r="CB354" s="1"/>
      <c r="CC354" s="1"/>
      <c r="CD354" s="1"/>
      <c r="CE354" s="1"/>
      <c r="CF354" s="1"/>
      <c r="CG354" s="1"/>
      <c r="CH354" s="1"/>
      <c r="CI354" s="1"/>
      <c r="CJ354" s="1"/>
      <c r="CK354" s="1"/>
      <c r="CL354" s="1"/>
      <c r="CM354" s="1"/>
      <c r="CN354" s="1"/>
      <c r="CO354" s="1"/>
      <c r="CP354" s="1"/>
      <c r="CQ354" s="1"/>
      <c r="CR354" s="1"/>
      <c r="CS354" s="1"/>
      <c r="CT354" s="1"/>
      <c r="CU354" s="1"/>
      <c r="CV354" s="1"/>
      <c r="CW354" s="1"/>
      <c r="CX354" s="1"/>
      <c r="CY354" s="1"/>
      <c r="CZ354" s="1"/>
      <c r="DA354" s="1"/>
      <c r="DB354" s="1"/>
      <c r="DC354" s="1"/>
      <c r="DD354" s="1"/>
      <c r="DE354" s="1"/>
      <c r="DF354" s="1"/>
      <c r="DG354" s="1"/>
      <c r="DH354" s="1"/>
      <c r="DI354" s="1"/>
      <c r="DJ354" s="1"/>
      <c r="DK354" s="1"/>
      <c r="DL354" s="1"/>
      <c r="DM354" s="1"/>
      <c r="DN354" s="1"/>
      <c r="DO354" s="1"/>
      <c r="DP354" s="1"/>
      <c r="DQ354" s="1"/>
      <c r="DR354" s="1"/>
      <c r="DS354" s="1"/>
      <c r="DT354" s="1"/>
      <c r="DU354" s="1"/>
      <c r="DV354" s="1"/>
      <c r="DW354" s="1"/>
      <c r="DX354" s="1"/>
      <c r="DY354" s="1"/>
      <c r="DZ354" s="1"/>
      <c r="EA354" s="1"/>
      <c r="EB354" s="1"/>
      <c r="EC354" s="1"/>
      <c r="ED354" s="1"/>
      <c r="EE354" s="1"/>
      <c r="EF354" s="1"/>
      <c r="EG354" s="1"/>
      <c r="EH354" s="1"/>
      <c r="EI354" s="1"/>
      <c r="EJ354" s="1"/>
      <c r="EK354" s="1"/>
      <c r="EL354" s="1"/>
      <c r="EM354" s="1"/>
      <c r="EN354" s="1"/>
      <c r="EO354" s="1"/>
      <c r="EP354" s="1"/>
      <c r="EQ354" s="1"/>
      <c r="ER354" s="1"/>
      <c r="ES354" s="1"/>
      <c r="ET354" s="1"/>
      <c r="WZB354" s="1"/>
      <c r="WZC354" s="1"/>
      <c r="WZD354" s="1"/>
      <c r="WZE354" s="1"/>
      <c r="WZF354" s="1"/>
      <c r="WZG354" s="1"/>
      <c r="WZH354" s="1"/>
      <c r="WZI354" s="1"/>
      <c r="WZJ354" s="1"/>
      <c r="WZK354" s="1"/>
      <c r="WZL354" s="1"/>
      <c r="WZM354" s="1"/>
      <c r="WZN354" s="1"/>
      <c r="WZO354" s="1"/>
      <c r="WZP354" s="1"/>
      <c r="WZQ354" s="1"/>
      <c r="WZR354" s="1"/>
      <c r="WZS354" s="1"/>
      <c r="WZT354" s="1"/>
      <c r="WZU354" s="1"/>
      <c r="WZV354" s="1"/>
      <c r="WZW354" s="1"/>
      <c r="WZX354" s="1"/>
      <c r="WZY354" s="1"/>
      <c r="WZZ354" s="1"/>
      <c r="XAA354" s="1"/>
      <c r="XAB354" s="1"/>
      <c r="XAC354" s="1"/>
      <c r="XAD354" s="1"/>
      <c r="XAE354" s="1"/>
      <c r="XAF354" s="1"/>
      <c r="XAG354" s="1"/>
      <c r="XAH354" s="1"/>
      <c r="XAI354" s="1"/>
      <c r="XAJ354" s="1"/>
      <c r="XAK354" s="1"/>
      <c r="XAL354" s="1"/>
      <c r="XAM354" s="1"/>
      <c r="XAN354" s="1"/>
      <c r="XAO354" s="1"/>
      <c r="XAP354" s="1"/>
      <c r="XAQ354" s="1"/>
      <c r="XAR354" s="1"/>
      <c r="XAS354" s="1"/>
      <c r="XAT354" s="1"/>
      <c r="XAU354" s="1"/>
      <c r="XAV354" s="1"/>
      <c r="XAW354" s="1"/>
      <c r="XAX354" s="1"/>
      <c r="XAY354" s="1"/>
      <c r="XAZ354" s="1"/>
      <c r="XBA354" s="1"/>
      <c r="XBB354" s="1"/>
      <c r="XBC354" s="1"/>
      <c r="XBD354" s="1"/>
      <c r="XBE354" s="1"/>
      <c r="XBF354" s="1"/>
      <c r="XBG354" s="1"/>
      <c r="XBH354" s="1"/>
      <c r="XBI354" s="1"/>
      <c r="XBJ354" s="1"/>
      <c r="XBK354" s="1"/>
      <c r="XBL354" s="1"/>
      <c r="XBM354" s="1"/>
      <c r="XBN354" s="1"/>
      <c r="XBO354" s="1"/>
      <c r="XBP354" s="1"/>
      <c r="XBQ354" s="1"/>
      <c r="XBR354" s="1"/>
      <c r="XBS354" s="1"/>
      <c r="XBT354" s="1"/>
      <c r="XBU354" s="1"/>
      <c r="XBV354" s="1"/>
      <c r="XBW354" s="1"/>
      <c r="XBX354" s="1"/>
      <c r="XBY354" s="1"/>
      <c r="XBZ354" s="1"/>
      <c r="XCA354" s="1"/>
      <c r="XCB354" s="1"/>
      <c r="XCC354" s="1"/>
      <c r="XCD354" s="1"/>
      <c r="XCE354" s="1"/>
      <c r="XCF354" s="1"/>
      <c r="XCG354" s="1"/>
      <c r="XCH354" s="1"/>
      <c r="XCI354" s="1"/>
      <c r="XCJ354" s="1"/>
      <c r="XCK354" s="1"/>
      <c r="XCL354" s="1"/>
      <c r="XCM354" s="1"/>
      <c r="XCN354" s="1"/>
      <c r="XCO354" s="1"/>
      <c r="XCP354" s="1"/>
      <c r="XCQ354" s="1"/>
      <c r="XCR354" s="1"/>
      <c r="XCS354" s="1"/>
      <c r="XCT354" s="1"/>
      <c r="XCU354" s="1"/>
      <c r="XCV354" s="1"/>
      <c r="XCW354" s="1"/>
      <c r="XCX354" s="1"/>
      <c r="XCY354" s="1"/>
      <c r="XCZ354" s="1"/>
      <c r="XDA354" s="1"/>
      <c r="XDB354" s="1"/>
      <c r="XDC354" s="1"/>
      <c r="XDD354" s="1"/>
      <c r="XDE354" s="1"/>
      <c r="XDF354" s="1"/>
      <c r="XDG354" s="1"/>
      <c r="XDH354" s="1"/>
      <c r="XDI354" s="1"/>
      <c r="XDJ354" s="1"/>
      <c r="XDK354" s="1"/>
      <c r="XDL354" s="1"/>
      <c r="XDM354" s="1"/>
      <c r="XDN354" s="1"/>
      <c r="XDO354" s="1"/>
      <c r="XDP354" s="1"/>
      <c r="XDQ354" s="1"/>
      <c r="XDR354" s="1"/>
      <c r="XDS354" s="1"/>
      <c r="XDT354" s="1"/>
      <c r="XDU354" s="1"/>
      <c r="XDV354" s="1"/>
      <c r="XDW354" s="1"/>
      <c r="XDX354" s="1"/>
      <c r="XDY354" s="1"/>
      <c r="XDZ354" s="1"/>
      <c r="XEA354" s="1"/>
      <c r="XEB354" s="1"/>
      <c r="XEC354" s="1"/>
      <c r="XED354" s="1"/>
      <c r="XEE354" s="1"/>
      <c r="XEF354" s="1"/>
      <c r="XEG354" s="1"/>
      <c r="XEH354" s="1"/>
      <c r="XEI354" s="1"/>
      <c r="XEJ354" s="1"/>
      <c r="XEK354" s="1"/>
      <c r="XEL354" s="1"/>
      <c r="XEM354" s="1"/>
      <c r="XEN354" s="1"/>
      <c r="XEO354" s="1"/>
      <c r="XEP354" s="1"/>
      <c r="XEQ354" s="1"/>
      <c r="XER354" s="1"/>
      <c r="XES354" s="1"/>
      <c r="XET354" s="1"/>
      <c r="XEU354" s="1"/>
      <c r="XEV354" s="1"/>
      <c r="XEW354" s="1"/>
      <c r="XEX354" s="1"/>
      <c r="XEY354" s="1"/>
      <c r="XEZ354" s="1"/>
      <c r="XFA354" s="1"/>
      <c r="XFB354" s="1"/>
      <c r="XFC354" s="1"/>
    </row>
    <row r="355" spans="1:150 16226:16383" s="2" customFormat="1" ht="20.25" customHeight="1" x14ac:dyDescent="0.25">
      <c r="A355" s="143">
        <f t="shared" si="63"/>
        <v>226</v>
      </c>
      <c r="B355" s="144"/>
      <c r="C355" s="62" t="s">
        <v>329</v>
      </c>
      <c r="D355" s="100">
        <v>233.48</v>
      </c>
      <c r="E355" s="93">
        <f t="shared" si="62"/>
        <v>2513.1787199999999</v>
      </c>
      <c r="F355" s="87" t="s">
        <v>92</v>
      </c>
      <c r="G355" s="87" t="s">
        <v>92</v>
      </c>
      <c r="H355" s="87" t="s">
        <v>92</v>
      </c>
      <c r="I355" s="1"/>
      <c r="J355" s="1"/>
      <c r="K355" s="1"/>
      <c r="L355" s="1"/>
      <c r="M355" s="1"/>
      <c r="N355" s="1"/>
      <c r="O355" s="1"/>
      <c r="P355" s="1"/>
      <c r="Q355" s="1"/>
      <c r="R355" s="1"/>
      <c r="S355" s="1"/>
      <c r="T355" s="21" t="e">
        <f t="shared" ca="1" si="71"/>
        <v>#REF!</v>
      </c>
      <c r="U355" s="21" t="e">
        <f t="shared" ref="U355:V355" ca="1" si="77">U354+1</f>
        <v>#REF!</v>
      </c>
      <c r="V355" s="21" t="e">
        <f t="shared" ca="1" si="77"/>
        <v>#REF!</v>
      </c>
      <c r="W355" s="1"/>
      <c r="X355" s="1"/>
      <c r="Y355" s="1"/>
      <c r="Z355" s="1"/>
      <c r="AA355" s="1"/>
      <c r="AB355" s="1"/>
      <c r="AC355" s="1"/>
      <c r="AD355" s="1"/>
      <c r="AE355" s="1"/>
      <c r="AF355" s="1"/>
      <c r="AG355" s="1"/>
      <c r="AH355" s="1"/>
      <c r="AI355" s="1"/>
      <c r="AJ355" s="1"/>
      <c r="AK355" s="1"/>
      <c r="AL355" s="1"/>
      <c r="AM355" s="1"/>
      <c r="AN355" s="1"/>
      <c r="AO355" s="1"/>
      <c r="AP355" s="1"/>
      <c r="AQ355" s="1"/>
      <c r="AR355" s="1"/>
      <c r="AS355" s="1"/>
      <c r="AT355" s="1"/>
      <c r="AU355" s="1"/>
      <c r="AV355" s="1"/>
      <c r="AW355" s="1"/>
      <c r="AX355" s="1"/>
      <c r="AY355" s="1"/>
      <c r="AZ355" s="1"/>
      <c r="BA355" s="1"/>
      <c r="BB355" s="1"/>
      <c r="BC355" s="1"/>
      <c r="BD355" s="1"/>
      <c r="BE355" s="1"/>
      <c r="BF355" s="1"/>
      <c r="BG355" s="1"/>
      <c r="BH355" s="1"/>
      <c r="BI355" s="1"/>
      <c r="BJ355" s="1"/>
      <c r="BK355" s="1"/>
      <c r="BL355" s="1"/>
      <c r="BM355" s="1"/>
      <c r="BN355" s="1"/>
      <c r="BO355" s="1"/>
      <c r="BP355" s="1"/>
      <c r="BQ355" s="1"/>
      <c r="BR355" s="1"/>
      <c r="BS355" s="1"/>
      <c r="BT355" s="1"/>
      <c r="BU355" s="1"/>
      <c r="BV355" s="1"/>
      <c r="BW355" s="1"/>
      <c r="BX355" s="1"/>
      <c r="BY355" s="1"/>
      <c r="BZ355" s="1"/>
      <c r="CA355" s="1"/>
      <c r="CB355" s="1"/>
      <c r="CC355" s="1"/>
      <c r="CD355" s="1"/>
      <c r="CE355" s="1"/>
      <c r="CF355" s="1"/>
      <c r="CG355" s="1"/>
      <c r="CH355" s="1"/>
      <c r="CI355" s="1"/>
      <c r="CJ355" s="1"/>
      <c r="CK355" s="1"/>
      <c r="CL355" s="1"/>
      <c r="CM355" s="1"/>
      <c r="CN355" s="1"/>
      <c r="CO355" s="1"/>
      <c r="CP355" s="1"/>
      <c r="CQ355" s="1"/>
      <c r="CR355" s="1"/>
      <c r="CS355" s="1"/>
      <c r="CT355" s="1"/>
      <c r="CU355" s="1"/>
      <c r="CV355" s="1"/>
      <c r="CW355" s="1"/>
      <c r="CX355" s="1"/>
      <c r="CY355" s="1"/>
      <c r="CZ355" s="1"/>
      <c r="DA355" s="1"/>
      <c r="DB355" s="1"/>
      <c r="DC355" s="1"/>
      <c r="DD355" s="1"/>
      <c r="DE355" s="1"/>
      <c r="DF355" s="1"/>
      <c r="DG355" s="1"/>
      <c r="DH355" s="1"/>
      <c r="DI355" s="1"/>
      <c r="DJ355" s="1"/>
      <c r="DK355" s="1"/>
      <c r="DL355" s="1"/>
      <c r="DM355" s="1"/>
      <c r="DN355" s="1"/>
      <c r="DO355" s="1"/>
      <c r="DP355" s="1"/>
      <c r="DQ355" s="1"/>
      <c r="DR355" s="1"/>
      <c r="DS355" s="1"/>
      <c r="DT355" s="1"/>
      <c r="DU355" s="1"/>
      <c r="DV355" s="1"/>
      <c r="DW355" s="1"/>
      <c r="DX355" s="1"/>
      <c r="DY355" s="1"/>
      <c r="DZ355" s="1"/>
      <c r="EA355" s="1"/>
      <c r="EB355" s="1"/>
      <c r="EC355" s="1"/>
      <c r="ED355" s="1"/>
      <c r="EE355" s="1"/>
      <c r="EF355" s="1"/>
      <c r="EG355" s="1"/>
      <c r="EH355" s="1"/>
      <c r="EI355" s="1"/>
      <c r="EJ355" s="1"/>
      <c r="EK355" s="1"/>
      <c r="EL355" s="1"/>
      <c r="EM355" s="1"/>
      <c r="EN355" s="1"/>
      <c r="EO355" s="1"/>
      <c r="EP355" s="1"/>
      <c r="EQ355" s="1"/>
      <c r="ER355" s="1"/>
      <c r="ES355" s="1"/>
      <c r="ET355" s="1"/>
      <c r="WZB355" s="1"/>
      <c r="WZC355" s="1"/>
      <c r="WZD355" s="1"/>
      <c r="WZE355" s="1"/>
      <c r="WZF355" s="1"/>
      <c r="WZG355" s="1"/>
      <c r="WZH355" s="1"/>
      <c r="WZI355" s="1"/>
      <c r="WZJ355" s="1"/>
      <c r="WZK355" s="1"/>
      <c r="WZL355" s="1"/>
      <c r="WZM355" s="1"/>
      <c r="WZN355" s="1"/>
      <c r="WZO355" s="1"/>
      <c r="WZP355" s="1"/>
      <c r="WZQ355" s="1"/>
      <c r="WZR355" s="1"/>
      <c r="WZS355" s="1"/>
      <c r="WZT355" s="1"/>
      <c r="WZU355" s="1"/>
      <c r="WZV355" s="1"/>
      <c r="WZW355" s="1"/>
      <c r="WZX355" s="1"/>
      <c r="WZY355" s="1"/>
      <c r="WZZ355" s="1"/>
      <c r="XAA355" s="1"/>
      <c r="XAB355" s="1"/>
      <c r="XAC355" s="1"/>
      <c r="XAD355" s="1"/>
      <c r="XAE355" s="1"/>
      <c r="XAF355" s="1"/>
      <c r="XAG355" s="1"/>
      <c r="XAH355" s="1"/>
      <c r="XAI355" s="1"/>
      <c r="XAJ355" s="1"/>
      <c r="XAK355" s="1"/>
      <c r="XAL355" s="1"/>
      <c r="XAM355" s="1"/>
      <c r="XAN355" s="1"/>
      <c r="XAO355" s="1"/>
      <c r="XAP355" s="1"/>
      <c r="XAQ355" s="1"/>
      <c r="XAR355" s="1"/>
      <c r="XAS355" s="1"/>
      <c r="XAT355" s="1"/>
      <c r="XAU355" s="1"/>
      <c r="XAV355" s="1"/>
      <c r="XAW355" s="1"/>
      <c r="XAX355" s="1"/>
      <c r="XAY355" s="1"/>
      <c r="XAZ355" s="1"/>
      <c r="XBA355" s="1"/>
      <c r="XBB355" s="1"/>
      <c r="XBC355" s="1"/>
      <c r="XBD355" s="1"/>
      <c r="XBE355" s="1"/>
      <c r="XBF355" s="1"/>
      <c r="XBG355" s="1"/>
      <c r="XBH355" s="1"/>
      <c r="XBI355" s="1"/>
      <c r="XBJ355" s="1"/>
      <c r="XBK355" s="1"/>
      <c r="XBL355" s="1"/>
      <c r="XBM355" s="1"/>
      <c r="XBN355" s="1"/>
      <c r="XBO355" s="1"/>
      <c r="XBP355" s="1"/>
      <c r="XBQ355" s="1"/>
      <c r="XBR355" s="1"/>
      <c r="XBS355" s="1"/>
      <c r="XBT355" s="1"/>
      <c r="XBU355" s="1"/>
      <c r="XBV355" s="1"/>
      <c r="XBW355" s="1"/>
      <c r="XBX355" s="1"/>
      <c r="XBY355" s="1"/>
      <c r="XBZ355" s="1"/>
      <c r="XCA355" s="1"/>
      <c r="XCB355" s="1"/>
      <c r="XCC355" s="1"/>
      <c r="XCD355" s="1"/>
      <c r="XCE355" s="1"/>
      <c r="XCF355" s="1"/>
      <c r="XCG355" s="1"/>
      <c r="XCH355" s="1"/>
      <c r="XCI355" s="1"/>
      <c r="XCJ355" s="1"/>
      <c r="XCK355" s="1"/>
      <c r="XCL355" s="1"/>
      <c r="XCM355" s="1"/>
      <c r="XCN355" s="1"/>
      <c r="XCO355" s="1"/>
      <c r="XCP355" s="1"/>
      <c r="XCQ355" s="1"/>
      <c r="XCR355" s="1"/>
      <c r="XCS355" s="1"/>
      <c r="XCT355" s="1"/>
      <c r="XCU355" s="1"/>
      <c r="XCV355" s="1"/>
      <c r="XCW355" s="1"/>
      <c r="XCX355" s="1"/>
      <c r="XCY355" s="1"/>
      <c r="XCZ355" s="1"/>
      <c r="XDA355" s="1"/>
      <c r="XDB355" s="1"/>
      <c r="XDC355" s="1"/>
      <c r="XDD355" s="1"/>
      <c r="XDE355" s="1"/>
      <c r="XDF355" s="1"/>
      <c r="XDG355" s="1"/>
      <c r="XDH355" s="1"/>
      <c r="XDI355" s="1"/>
      <c r="XDJ355" s="1"/>
      <c r="XDK355" s="1"/>
      <c r="XDL355" s="1"/>
      <c r="XDM355" s="1"/>
      <c r="XDN355" s="1"/>
      <c r="XDO355" s="1"/>
      <c r="XDP355" s="1"/>
      <c r="XDQ355" s="1"/>
      <c r="XDR355" s="1"/>
      <c r="XDS355" s="1"/>
      <c r="XDT355" s="1"/>
      <c r="XDU355" s="1"/>
      <c r="XDV355" s="1"/>
      <c r="XDW355" s="1"/>
      <c r="XDX355" s="1"/>
      <c r="XDY355" s="1"/>
      <c r="XDZ355" s="1"/>
      <c r="XEA355" s="1"/>
      <c r="XEB355" s="1"/>
      <c r="XEC355" s="1"/>
      <c r="XED355" s="1"/>
      <c r="XEE355" s="1"/>
      <c r="XEF355" s="1"/>
      <c r="XEG355" s="1"/>
      <c r="XEH355" s="1"/>
      <c r="XEI355" s="1"/>
      <c r="XEJ355" s="1"/>
      <c r="XEK355" s="1"/>
      <c r="XEL355" s="1"/>
      <c r="XEM355" s="1"/>
      <c r="XEN355" s="1"/>
      <c r="XEO355" s="1"/>
      <c r="XEP355" s="1"/>
      <c r="XEQ355" s="1"/>
      <c r="XER355" s="1"/>
      <c r="XES355" s="1"/>
      <c r="XET355" s="1"/>
      <c r="XEU355" s="1"/>
      <c r="XEV355" s="1"/>
      <c r="XEW355" s="1"/>
      <c r="XEX355" s="1"/>
      <c r="XEY355" s="1"/>
      <c r="XEZ355" s="1"/>
      <c r="XFA355" s="1"/>
      <c r="XFB355" s="1"/>
      <c r="XFC355" s="1"/>
    </row>
    <row r="356" spans="1:150 16226:16383" s="2" customFormat="1" ht="20.25" customHeight="1" x14ac:dyDescent="0.25">
      <c r="A356" s="143">
        <f t="shared" si="63"/>
        <v>227</v>
      </c>
      <c r="B356" s="144"/>
      <c r="C356" s="62" t="s">
        <v>329</v>
      </c>
      <c r="D356" s="100">
        <v>232.22</v>
      </c>
      <c r="E356" s="93">
        <f t="shared" si="62"/>
        <v>2499.6160799999998</v>
      </c>
      <c r="F356" s="87" t="s">
        <v>92</v>
      </c>
      <c r="G356" s="87" t="s">
        <v>92</v>
      </c>
      <c r="H356" s="87" t="s">
        <v>92</v>
      </c>
      <c r="I356" s="1"/>
      <c r="J356" s="1"/>
      <c r="K356" s="1"/>
      <c r="L356" s="1"/>
      <c r="M356" s="1"/>
      <c r="N356" s="1"/>
      <c r="O356" s="1"/>
      <c r="P356" s="1"/>
      <c r="Q356" s="1"/>
      <c r="R356" s="1"/>
      <c r="S356" s="1"/>
      <c r="T356" s="21" t="e">
        <f ca="1">U356&amp;""&amp;" &amp; "&amp;""&amp;V356</f>
        <v>#REF!</v>
      </c>
      <c r="U356"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356"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356" s="1"/>
      <c r="X356" s="1"/>
      <c r="Y356" s="1"/>
      <c r="Z356" s="1"/>
      <c r="AA356" s="1"/>
      <c r="AB356" s="1"/>
      <c r="AC356" s="1"/>
      <c r="AD356" s="1"/>
      <c r="AE356" s="1"/>
      <c r="AF356" s="1"/>
      <c r="AG356" s="1"/>
      <c r="AH356" s="1"/>
      <c r="AI356" s="1"/>
      <c r="AJ356" s="1"/>
      <c r="AK356" s="1"/>
      <c r="AL356" s="1"/>
      <c r="AM356" s="1"/>
      <c r="AN356" s="1"/>
      <c r="AO356" s="1"/>
      <c r="AP356" s="1"/>
      <c r="AQ356" s="1"/>
      <c r="AR356" s="1"/>
      <c r="AS356" s="1"/>
      <c r="AT356" s="1"/>
      <c r="AU356" s="1"/>
      <c r="AV356" s="1"/>
      <c r="AW356" s="1"/>
      <c r="AX356" s="1"/>
      <c r="AY356" s="1"/>
      <c r="AZ356" s="1"/>
      <c r="BA356" s="1"/>
      <c r="BB356" s="1"/>
      <c r="BC356" s="1"/>
      <c r="BD356" s="1"/>
      <c r="BE356" s="1"/>
      <c r="BF356" s="1"/>
      <c r="BG356" s="1"/>
      <c r="BH356" s="1"/>
      <c r="BI356" s="1"/>
      <c r="BJ356" s="1"/>
      <c r="BK356" s="1"/>
      <c r="BL356" s="1"/>
      <c r="BM356" s="1"/>
      <c r="BN356" s="1"/>
      <c r="BO356" s="1"/>
      <c r="BP356" s="1"/>
      <c r="BQ356" s="1"/>
      <c r="BR356" s="1"/>
      <c r="BS356" s="1"/>
      <c r="BT356" s="1"/>
      <c r="BU356" s="1"/>
      <c r="BV356" s="1"/>
      <c r="BW356" s="1"/>
      <c r="BX356" s="1"/>
      <c r="BY356" s="1"/>
      <c r="BZ356" s="1"/>
      <c r="CA356" s="1"/>
      <c r="CB356" s="1"/>
      <c r="CC356" s="1"/>
      <c r="CD356" s="1"/>
      <c r="CE356" s="1"/>
      <c r="CF356" s="1"/>
      <c r="CG356" s="1"/>
      <c r="CH356" s="1"/>
      <c r="CI356" s="1"/>
      <c r="CJ356" s="1"/>
      <c r="CK356" s="1"/>
      <c r="CL356" s="1"/>
      <c r="CM356" s="1"/>
      <c r="CN356" s="1"/>
      <c r="CO356" s="1"/>
      <c r="CP356" s="1"/>
      <c r="CQ356" s="1"/>
      <c r="CR356" s="1"/>
      <c r="CS356" s="1"/>
      <c r="CT356" s="1"/>
      <c r="CU356" s="1"/>
      <c r="CV356" s="1"/>
      <c r="CW356" s="1"/>
      <c r="CX356" s="1"/>
      <c r="CY356" s="1"/>
      <c r="CZ356" s="1"/>
      <c r="DA356" s="1"/>
      <c r="DB356" s="1"/>
      <c r="DC356" s="1"/>
      <c r="DD356" s="1"/>
      <c r="DE356" s="1"/>
      <c r="DF356" s="1"/>
      <c r="DG356" s="1"/>
      <c r="DH356" s="1"/>
      <c r="DI356" s="1"/>
      <c r="DJ356" s="1"/>
      <c r="DK356" s="1"/>
      <c r="DL356" s="1"/>
      <c r="DM356" s="1"/>
      <c r="DN356" s="1"/>
      <c r="DO356" s="1"/>
      <c r="DP356" s="1"/>
      <c r="DQ356" s="1"/>
      <c r="DR356" s="1"/>
      <c r="DS356" s="1"/>
      <c r="DT356" s="1"/>
      <c r="DU356" s="1"/>
      <c r="DV356" s="1"/>
      <c r="DW356" s="1"/>
      <c r="DX356" s="1"/>
      <c r="DY356" s="1"/>
      <c r="DZ356" s="1"/>
      <c r="EA356" s="1"/>
      <c r="EB356" s="1"/>
      <c r="EC356" s="1"/>
      <c r="ED356" s="1"/>
      <c r="EE356" s="1"/>
      <c r="EF356" s="1"/>
      <c r="EG356" s="1"/>
      <c r="EH356" s="1"/>
      <c r="EI356" s="1"/>
      <c r="EJ356" s="1"/>
      <c r="EK356" s="1"/>
      <c r="EL356" s="1"/>
      <c r="EM356" s="1"/>
      <c r="EN356" s="1"/>
      <c r="EO356" s="1"/>
      <c r="EP356" s="1"/>
      <c r="EQ356" s="1"/>
      <c r="ER356" s="1"/>
      <c r="ES356" s="1"/>
      <c r="ET356" s="1"/>
      <c r="WZB356" s="1"/>
      <c r="WZC356" s="1"/>
      <c r="WZD356" s="1"/>
      <c r="WZE356" s="1"/>
      <c r="WZF356" s="1"/>
      <c r="WZG356" s="1"/>
      <c r="WZH356" s="1"/>
      <c r="WZI356" s="1"/>
      <c r="WZJ356" s="1"/>
      <c r="WZK356" s="1"/>
      <c r="WZL356" s="1"/>
      <c r="WZM356" s="1"/>
      <c r="WZN356" s="1"/>
      <c r="WZO356" s="1"/>
      <c r="WZP356" s="1"/>
      <c r="WZQ356" s="1"/>
      <c r="WZR356" s="1"/>
      <c r="WZS356" s="1"/>
      <c r="WZT356" s="1"/>
      <c r="WZU356" s="1"/>
      <c r="WZV356" s="1"/>
      <c r="WZW356" s="1"/>
      <c r="WZX356" s="1"/>
      <c r="WZY356" s="1"/>
      <c r="WZZ356" s="1"/>
      <c r="XAA356" s="1"/>
      <c r="XAB356" s="1"/>
      <c r="XAC356" s="1"/>
      <c r="XAD356" s="1"/>
      <c r="XAE356" s="1"/>
      <c r="XAF356" s="1"/>
      <c r="XAG356" s="1"/>
      <c r="XAH356" s="1"/>
      <c r="XAI356" s="1"/>
      <c r="XAJ356" s="1"/>
      <c r="XAK356" s="1"/>
      <c r="XAL356" s="1"/>
      <c r="XAM356" s="1"/>
      <c r="XAN356" s="1"/>
      <c r="XAO356" s="1"/>
      <c r="XAP356" s="1"/>
      <c r="XAQ356" s="1"/>
      <c r="XAR356" s="1"/>
      <c r="XAS356" s="1"/>
      <c r="XAT356" s="1"/>
      <c r="XAU356" s="1"/>
      <c r="XAV356" s="1"/>
      <c r="XAW356" s="1"/>
      <c r="XAX356" s="1"/>
      <c r="XAY356" s="1"/>
      <c r="XAZ356" s="1"/>
      <c r="XBA356" s="1"/>
      <c r="XBB356" s="1"/>
      <c r="XBC356" s="1"/>
      <c r="XBD356" s="1"/>
      <c r="XBE356" s="1"/>
      <c r="XBF356" s="1"/>
      <c r="XBG356" s="1"/>
      <c r="XBH356" s="1"/>
      <c r="XBI356" s="1"/>
      <c r="XBJ356" s="1"/>
      <c r="XBK356" s="1"/>
      <c r="XBL356" s="1"/>
      <c r="XBM356" s="1"/>
      <c r="XBN356" s="1"/>
      <c r="XBO356" s="1"/>
      <c r="XBP356" s="1"/>
      <c r="XBQ356" s="1"/>
      <c r="XBR356" s="1"/>
      <c r="XBS356" s="1"/>
      <c r="XBT356" s="1"/>
      <c r="XBU356" s="1"/>
      <c r="XBV356" s="1"/>
      <c r="XBW356" s="1"/>
      <c r="XBX356" s="1"/>
      <c r="XBY356" s="1"/>
      <c r="XBZ356" s="1"/>
      <c r="XCA356" s="1"/>
      <c r="XCB356" s="1"/>
      <c r="XCC356" s="1"/>
      <c r="XCD356" s="1"/>
      <c r="XCE356" s="1"/>
      <c r="XCF356" s="1"/>
      <c r="XCG356" s="1"/>
      <c r="XCH356" s="1"/>
      <c r="XCI356" s="1"/>
      <c r="XCJ356" s="1"/>
      <c r="XCK356" s="1"/>
      <c r="XCL356" s="1"/>
      <c r="XCM356" s="1"/>
      <c r="XCN356" s="1"/>
      <c r="XCO356" s="1"/>
      <c r="XCP356" s="1"/>
      <c r="XCQ356" s="1"/>
      <c r="XCR356" s="1"/>
      <c r="XCS356" s="1"/>
      <c r="XCT356" s="1"/>
      <c r="XCU356" s="1"/>
      <c r="XCV356" s="1"/>
      <c r="XCW356" s="1"/>
      <c r="XCX356" s="1"/>
      <c r="XCY356" s="1"/>
      <c r="XCZ356" s="1"/>
      <c r="XDA356" s="1"/>
      <c r="XDB356" s="1"/>
      <c r="XDC356" s="1"/>
      <c r="XDD356" s="1"/>
      <c r="XDE356" s="1"/>
      <c r="XDF356" s="1"/>
      <c r="XDG356" s="1"/>
      <c r="XDH356" s="1"/>
      <c r="XDI356" s="1"/>
      <c r="XDJ356" s="1"/>
      <c r="XDK356" s="1"/>
      <c r="XDL356" s="1"/>
      <c r="XDM356" s="1"/>
      <c r="XDN356" s="1"/>
      <c r="XDO356" s="1"/>
      <c r="XDP356" s="1"/>
      <c r="XDQ356" s="1"/>
      <c r="XDR356" s="1"/>
      <c r="XDS356" s="1"/>
      <c r="XDT356" s="1"/>
      <c r="XDU356" s="1"/>
      <c r="XDV356" s="1"/>
      <c r="XDW356" s="1"/>
      <c r="XDX356" s="1"/>
      <c r="XDY356" s="1"/>
      <c r="XDZ356" s="1"/>
      <c r="XEA356" s="1"/>
      <c r="XEB356" s="1"/>
      <c r="XEC356" s="1"/>
      <c r="XED356" s="1"/>
      <c r="XEE356" s="1"/>
      <c r="XEF356" s="1"/>
      <c r="XEG356" s="1"/>
      <c r="XEH356" s="1"/>
      <c r="XEI356" s="1"/>
      <c r="XEJ356" s="1"/>
      <c r="XEK356" s="1"/>
      <c r="XEL356" s="1"/>
      <c r="XEM356" s="1"/>
      <c r="XEN356" s="1"/>
      <c r="XEO356" s="1"/>
      <c r="XEP356" s="1"/>
      <c r="XEQ356" s="1"/>
      <c r="XER356" s="1"/>
      <c r="XES356" s="1"/>
      <c r="XET356" s="1"/>
      <c r="XEU356" s="1"/>
      <c r="XEV356" s="1"/>
      <c r="XEW356" s="1"/>
      <c r="XEX356" s="1"/>
      <c r="XEY356" s="1"/>
      <c r="XEZ356" s="1"/>
      <c r="XFA356" s="1"/>
      <c r="XFB356" s="1"/>
      <c r="XFC356" s="1"/>
    </row>
    <row r="357" spans="1:150 16226:16383" s="2" customFormat="1" ht="20.25" customHeight="1" x14ac:dyDescent="0.25">
      <c r="A357" s="143">
        <f t="shared" si="63"/>
        <v>228</v>
      </c>
      <c r="B357" s="144"/>
      <c r="C357" s="62" t="s">
        <v>329</v>
      </c>
      <c r="D357" s="100">
        <v>233.08</v>
      </c>
      <c r="E357" s="93">
        <f t="shared" si="62"/>
        <v>2508.8731200000002</v>
      </c>
      <c r="F357" s="87" t="s">
        <v>92</v>
      </c>
      <c r="G357" s="87" t="s">
        <v>92</v>
      </c>
      <c r="H357" s="87" t="s">
        <v>92</v>
      </c>
      <c r="I357" s="1"/>
      <c r="J357" s="1"/>
      <c r="K357" s="1"/>
      <c r="L357" s="1"/>
      <c r="M357" s="1"/>
      <c r="N357" s="1"/>
      <c r="O357" s="1"/>
      <c r="P357" s="1"/>
      <c r="Q357" s="1"/>
      <c r="R357" s="1"/>
      <c r="S357" s="1"/>
      <c r="T357" s="21" t="e">
        <f t="shared" ref="T357:T371" ca="1" si="78">U357&amp;""&amp;" &amp; "&amp;""&amp;V357</f>
        <v>#REF!</v>
      </c>
      <c r="U357" s="21" t="e">
        <f ca="1">U356+1</f>
        <v>#REF!</v>
      </c>
      <c r="V357" s="21" t="e">
        <f ca="1">V356+1</f>
        <v>#REF!</v>
      </c>
      <c r="W357" s="1"/>
      <c r="X357" s="1"/>
      <c r="Y357" s="1"/>
      <c r="Z357" s="1"/>
      <c r="AA357" s="1"/>
      <c r="AB357" s="1"/>
      <c r="AC357" s="1"/>
      <c r="AD357" s="1"/>
      <c r="AE357" s="1"/>
      <c r="AF357" s="1"/>
      <c r="AG357" s="1"/>
      <c r="AH357" s="1"/>
      <c r="AI357" s="1"/>
      <c r="AJ357" s="1"/>
      <c r="AK357" s="1"/>
      <c r="AL357" s="1"/>
      <c r="AM357" s="1"/>
      <c r="AN357" s="1"/>
      <c r="AO357" s="1"/>
      <c r="AP357" s="1"/>
      <c r="AQ357" s="1"/>
      <c r="AR357" s="1"/>
      <c r="AS357" s="1"/>
      <c r="AT357" s="1"/>
      <c r="AU357" s="1"/>
      <c r="AV357" s="1"/>
      <c r="AW357" s="1"/>
      <c r="AX357" s="1"/>
      <c r="AY357" s="1"/>
      <c r="AZ357" s="1"/>
      <c r="BA357" s="1"/>
      <c r="BB357" s="1"/>
      <c r="BC357" s="1"/>
      <c r="BD357" s="1"/>
      <c r="BE357" s="1"/>
      <c r="BF357" s="1"/>
      <c r="BG357" s="1"/>
      <c r="BH357" s="1"/>
      <c r="BI357" s="1"/>
      <c r="BJ357" s="1"/>
      <c r="BK357" s="1"/>
      <c r="BL357" s="1"/>
      <c r="BM357" s="1"/>
      <c r="BN357" s="1"/>
      <c r="BO357" s="1"/>
      <c r="BP357" s="1"/>
      <c r="BQ357" s="1"/>
      <c r="BR357" s="1"/>
      <c r="BS357" s="1"/>
      <c r="BT357" s="1"/>
      <c r="BU357" s="1"/>
      <c r="BV357" s="1"/>
      <c r="BW357" s="1"/>
      <c r="BX357" s="1"/>
      <c r="BY357" s="1"/>
      <c r="BZ357" s="1"/>
      <c r="CA357" s="1"/>
      <c r="CB357" s="1"/>
      <c r="CC357" s="1"/>
      <c r="CD357" s="1"/>
      <c r="CE357" s="1"/>
      <c r="CF357" s="1"/>
      <c r="CG357" s="1"/>
      <c r="CH357" s="1"/>
      <c r="CI357" s="1"/>
      <c r="CJ357" s="1"/>
      <c r="CK357" s="1"/>
      <c r="CL357" s="1"/>
      <c r="CM357" s="1"/>
      <c r="CN357" s="1"/>
      <c r="CO357" s="1"/>
      <c r="CP357" s="1"/>
      <c r="CQ357" s="1"/>
      <c r="CR357" s="1"/>
      <c r="CS357" s="1"/>
      <c r="CT357" s="1"/>
      <c r="CU357" s="1"/>
      <c r="CV357" s="1"/>
      <c r="CW357" s="1"/>
      <c r="CX357" s="1"/>
      <c r="CY357" s="1"/>
      <c r="CZ357" s="1"/>
      <c r="DA357" s="1"/>
      <c r="DB357" s="1"/>
      <c r="DC357" s="1"/>
      <c r="DD357" s="1"/>
      <c r="DE357" s="1"/>
      <c r="DF357" s="1"/>
      <c r="DG357" s="1"/>
      <c r="DH357" s="1"/>
      <c r="DI357" s="1"/>
      <c r="DJ357" s="1"/>
      <c r="DK357" s="1"/>
      <c r="DL357" s="1"/>
      <c r="DM357" s="1"/>
      <c r="DN357" s="1"/>
      <c r="DO357" s="1"/>
      <c r="DP357" s="1"/>
      <c r="DQ357" s="1"/>
      <c r="DR357" s="1"/>
      <c r="DS357" s="1"/>
      <c r="DT357" s="1"/>
      <c r="DU357" s="1"/>
      <c r="DV357" s="1"/>
      <c r="DW357" s="1"/>
      <c r="DX357" s="1"/>
      <c r="DY357" s="1"/>
      <c r="DZ357" s="1"/>
      <c r="EA357" s="1"/>
      <c r="EB357" s="1"/>
      <c r="EC357" s="1"/>
      <c r="ED357" s="1"/>
      <c r="EE357" s="1"/>
      <c r="EF357" s="1"/>
      <c r="EG357" s="1"/>
      <c r="EH357" s="1"/>
      <c r="EI357" s="1"/>
      <c r="EJ357" s="1"/>
      <c r="EK357" s="1"/>
      <c r="EL357" s="1"/>
      <c r="EM357" s="1"/>
      <c r="EN357" s="1"/>
      <c r="EO357" s="1"/>
      <c r="EP357" s="1"/>
      <c r="EQ357" s="1"/>
      <c r="ER357" s="1"/>
      <c r="ES357" s="1"/>
      <c r="ET357" s="1"/>
      <c r="WZB357" s="1"/>
      <c r="WZC357" s="1"/>
      <c r="WZD357" s="1"/>
      <c r="WZE357" s="1"/>
      <c r="WZF357" s="1"/>
      <c r="WZG357" s="1"/>
      <c r="WZH357" s="1"/>
      <c r="WZI357" s="1"/>
      <c r="WZJ357" s="1"/>
      <c r="WZK357" s="1"/>
      <c r="WZL357" s="1"/>
      <c r="WZM357" s="1"/>
      <c r="WZN357" s="1"/>
      <c r="WZO357" s="1"/>
      <c r="WZP357" s="1"/>
      <c r="WZQ357" s="1"/>
      <c r="WZR357" s="1"/>
      <c r="WZS357" s="1"/>
      <c r="WZT357" s="1"/>
      <c r="WZU357" s="1"/>
      <c r="WZV357" s="1"/>
      <c r="WZW357" s="1"/>
      <c r="WZX357" s="1"/>
      <c r="WZY357" s="1"/>
      <c r="WZZ357" s="1"/>
      <c r="XAA357" s="1"/>
      <c r="XAB357" s="1"/>
      <c r="XAC357" s="1"/>
      <c r="XAD357" s="1"/>
      <c r="XAE357" s="1"/>
      <c r="XAF357" s="1"/>
      <c r="XAG357" s="1"/>
      <c r="XAH357" s="1"/>
      <c r="XAI357" s="1"/>
      <c r="XAJ357" s="1"/>
      <c r="XAK357" s="1"/>
      <c r="XAL357" s="1"/>
      <c r="XAM357" s="1"/>
      <c r="XAN357" s="1"/>
      <c r="XAO357" s="1"/>
      <c r="XAP357" s="1"/>
      <c r="XAQ357" s="1"/>
      <c r="XAR357" s="1"/>
      <c r="XAS357" s="1"/>
      <c r="XAT357" s="1"/>
      <c r="XAU357" s="1"/>
      <c r="XAV357" s="1"/>
      <c r="XAW357" s="1"/>
      <c r="XAX357" s="1"/>
      <c r="XAY357" s="1"/>
      <c r="XAZ357" s="1"/>
      <c r="XBA357" s="1"/>
      <c r="XBB357" s="1"/>
      <c r="XBC357" s="1"/>
      <c r="XBD357" s="1"/>
      <c r="XBE357" s="1"/>
      <c r="XBF357" s="1"/>
      <c r="XBG357" s="1"/>
      <c r="XBH357" s="1"/>
      <c r="XBI357" s="1"/>
      <c r="XBJ357" s="1"/>
      <c r="XBK357" s="1"/>
      <c r="XBL357" s="1"/>
      <c r="XBM357" s="1"/>
      <c r="XBN357" s="1"/>
      <c r="XBO357" s="1"/>
      <c r="XBP357" s="1"/>
      <c r="XBQ357" s="1"/>
      <c r="XBR357" s="1"/>
      <c r="XBS357" s="1"/>
      <c r="XBT357" s="1"/>
      <c r="XBU357" s="1"/>
      <c r="XBV357" s="1"/>
      <c r="XBW357" s="1"/>
      <c r="XBX357" s="1"/>
      <c r="XBY357" s="1"/>
      <c r="XBZ357" s="1"/>
      <c r="XCA357" s="1"/>
      <c r="XCB357" s="1"/>
      <c r="XCC357" s="1"/>
      <c r="XCD357" s="1"/>
      <c r="XCE357" s="1"/>
      <c r="XCF357" s="1"/>
      <c r="XCG357" s="1"/>
      <c r="XCH357" s="1"/>
      <c r="XCI357" s="1"/>
      <c r="XCJ357" s="1"/>
      <c r="XCK357" s="1"/>
      <c r="XCL357" s="1"/>
      <c r="XCM357" s="1"/>
      <c r="XCN357" s="1"/>
      <c r="XCO357" s="1"/>
      <c r="XCP357" s="1"/>
      <c r="XCQ357" s="1"/>
      <c r="XCR357" s="1"/>
      <c r="XCS357" s="1"/>
      <c r="XCT357" s="1"/>
      <c r="XCU357" s="1"/>
      <c r="XCV357" s="1"/>
      <c r="XCW357" s="1"/>
      <c r="XCX357" s="1"/>
      <c r="XCY357" s="1"/>
      <c r="XCZ357" s="1"/>
      <c r="XDA357" s="1"/>
      <c r="XDB357" s="1"/>
      <c r="XDC357" s="1"/>
      <c r="XDD357" s="1"/>
      <c r="XDE357" s="1"/>
      <c r="XDF357" s="1"/>
      <c r="XDG357" s="1"/>
      <c r="XDH357" s="1"/>
      <c r="XDI357" s="1"/>
      <c r="XDJ357" s="1"/>
      <c r="XDK357" s="1"/>
      <c r="XDL357" s="1"/>
      <c r="XDM357" s="1"/>
      <c r="XDN357" s="1"/>
      <c r="XDO357" s="1"/>
      <c r="XDP357" s="1"/>
      <c r="XDQ357" s="1"/>
      <c r="XDR357" s="1"/>
      <c r="XDS357" s="1"/>
      <c r="XDT357" s="1"/>
      <c r="XDU357" s="1"/>
      <c r="XDV357" s="1"/>
      <c r="XDW357" s="1"/>
      <c r="XDX357" s="1"/>
      <c r="XDY357" s="1"/>
      <c r="XDZ357" s="1"/>
      <c r="XEA357" s="1"/>
      <c r="XEB357" s="1"/>
      <c r="XEC357" s="1"/>
      <c r="XED357" s="1"/>
      <c r="XEE357" s="1"/>
      <c r="XEF357" s="1"/>
      <c r="XEG357" s="1"/>
      <c r="XEH357" s="1"/>
      <c r="XEI357" s="1"/>
      <c r="XEJ357" s="1"/>
      <c r="XEK357" s="1"/>
      <c r="XEL357" s="1"/>
      <c r="XEM357" s="1"/>
      <c r="XEN357" s="1"/>
      <c r="XEO357" s="1"/>
      <c r="XEP357" s="1"/>
      <c r="XEQ357" s="1"/>
      <c r="XER357" s="1"/>
      <c r="XES357" s="1"/>
      <c r="XET357" s="1"/>
      <c r="XEU357" s="1"/>
      <c r="XEV357" s="1"/>
      <c r="XEW357" s="1"/>
      <c r="XEX357" s="1"/>
      <c r="XEY357" s="1"/>
      <c r="XEZ357" s="1"/>
      <c r="XFA357" s="1"/>
      <c r="XFB357" s="1"/>
      <c r="XFC357" s="1"/>
    </row>
    <row r="358" spans="1:150 16226:16383" s="2" customFormat="1" ht="20.25" customHeight="1" x14ac:dyDescent="0.25">
      <c r="A358" s="143">
        <f t="shared" si="63"/>
        <v>229</v>
      </c>
      <c r="B358" s="144"/>
      <c r="C358" s="62" t="s">
        <v>329</v>
      </c>
      <c r="D358" s="100">
        <v>417.48</v>
      </c>
      <c r="E358" s="93">
        <f t="shared" si="62"/>
        <v>4493.7547199999999</v>
      </c>
      <c r="F358" s="87" t="s">
        <v>92</v>
      </c>
      <c r="G358" s="87" t="s">
        <v>92</v>
      </c>
      <c r="H358" s="87" t="s">
        <v>92</v>
      </c>
      <c r="I358" s="1"/>
      <c r="J358" s="1"/>
      <c r="K358" s="1"/>
      <c r="L358" s="1"/>
      <c r="M358" s="1"/>
      <c r="N358" s="1"/>
      <c r="O358" s="1"/>
      <c r="P358" s="1"/>
      <c r="Q358" s="1"/>
      <c r="R358" s="1"/>
      <c r="S358" s="1"/>
      <c r="T358" s="21" t="e">
        <f t="shared" ca="1" si="78"/>
        <v>#REF!</v>
      </c>
      <c r="U358" s="21" t="e">
        <f t="shared" ref="U358:V358" ca="1" si="79">U357+1</f>
        <v>#REF!</v>
      </c>
      <c r="V358" s="21" t="e">
        <f t="shared" ca="1" si="79"/>
        <v>#REF!</v>
      </c>
      <c r="W358" s="1"/>
      <c r="X358" s="1"/>
      <c r="Y358" s="1"/>
      <c r="Z358" s="1"/>
      <c r="AA358" s="1"/>
      <c r="AB358" s="1"/>
      <c r="AC358" s="1"/>
      <c r="AD358" s="1"/>
      <c r="AE358" s="1"/>
      <c r="AF358" s="1"/>
      <c r="AG358" s="1"/>
      <c r="AH358" s="1"/>
      <c r="AI358" s="1"/>
      <c r="AJ358" s="1"/>
      <c r="AK358" s="1"/>
      <c r="AL358" s="1"/>
      <c r="AM358" s="1"/>
      <c r="AN358" s="1"/>
      <c r="AO358" s="1"/>
      <c r="AP358" s="1"/>
      <c r="AQ358" s="1"/>
      <c r="AR358" s="1"/>
      <c r="AS358" s="1"/>
      <c r="AT358" s="1"/>
      <c r="AU358" s="1"/>
      <c r="AV358" s="1"/>
      <c r="AW358" s="1"/>
      <c r="AX358" s="1"/>
      <c r="AY358" s="1"/>
      <c r="AZ358" s="1"/>
      <c r="BA358" s="1"/>
      <c r="BB358" s="1"/>
      <c r="BC358" s="1"/>
      <c r="BD358" s="1"/>
      <c r="BE358" s="1"/>
      <c r="BF358" s="1"/>
      <c r="BG358" s="1"/>
      <c r="BH358" s="1"/>
      <c r="BI358" s="1"/>
      <c r="BJ358" s="1"/>
      <c r="BK358" s="1"/>
      <c r="BL358" s="1"/>
      <c r="BM358" s="1"/>
      <c r="BN358" s="1"/>
      <c r="BO358" s="1"/>
      <c r="BP358" s="1"/>
      <c r="BQ358" s="1"/>
      <c r="BR358" s="1"/>
      <c r="BS358" s="1"/>
      <c r="BT358" s="1"/>
      <c r="BU358" s="1"/>
      <c r="BV358" s="1"/>
      <c r="BW358" s="1"/>
      <c r="BX358" s="1"/>
      <c r="BY358" s="1"/>
      <c r="BZ358" s="1"/>
      <c r="CA358" s="1"/>
      <c r="CB358" s="1"/>
      <c r="CC358" s="1"/>
      <c r="CD358" s="1"/>
      <c r="CE358" s="1"/>
      <c r="CF358" s="1"/>
      <c r="CG358" s="1"/>
      <c r="CH358" s="1"/>
      <c r="CI358" s="1"/>
      <c r="CJ358" s="1"/>
      <c r="CK358" s="1"/>
      <c r="CL358" s="1"/>
      <c r="CM358" s="1"/>
      <c r="CN358" s="1"/>
      <c r="CO358" s="1"/>
      <c r="CP358" s="1"/>
      <c r="CQ358" s="1"/>
      <c r="CR358" s="1"/>
      <c r="CS358" s="1"/>
      <c r="CT358" s="1"/>
      <c r="CU358" s="1"/>
      <c r="CV358" s="1"/>
      <c r="CW358" s="1"/>
      <c r="CX358" s="1"/>
      <c r="CY358" s="1"/>
      <c r="CZ358" s="1"/>
      <c r="DA358" s="1"/>
      <c r="DB358" s="1"/>
      <c r="DC358" s="1"/>
      <c r="DD358" s="1"/>
      <c r="DE358" s="1"/>
      <c r="DF358" s="1"/>
      <c r="DG358" s="1"/>
      <c r="DH358" s="1"/>
      <c r="DI358" s="1"/>
      <c r="DJ358" s="1"/>
      <c r="DK358" s="1"/>
      <c r="DL358" s="1"/>
      <c r="DM358" s="1"/>
      <c r="DN358" s="1"/>
      <c r="DO358" s="1"/>
      <c r="DP358" s="1"/>
      <c r="DQ358" s="1"/>
      <c r="DR358" s="1"/>
      <c r="DS358" s="1"/>
      <c r="DT358" s="1"/>
      <c r="DU358" s="1"/>
      <c r="DV358" s="1"/>
      <c r="DW358" s="1"/>
      <c r="DX358" s="1"/>
      <c r="DY358" s="1"/>
      <c r="DZ358" s="1"/>
      <c r="EA358" s="1"/>
      <c r="EB358" s="1"/>
      <c r="EC358" s="1"/>
      <c r="ED358" s="1"/>
      <c r="EE358" s="1"/>
      <c r="EF358" s="1"/>
      <c r="EG358" s="1"/>
      <c r="EH358" s="1"/>
      <c r="EI358" s="1"/>
      <c r="EJ358" s="1"/>
      <c r="EK358" s="1"/>
      <c r="EL358" s="1"/>
      <c r="EM358" s="1"/>
      <c r="EN358" s="1"/>
      <c r="EO358" s="1"/>
      <c r="EP358" s="1"/>
      <c r="EQ358" s="1"/>
      <c r="ER358" s="1"/>
      <c r="ES358" s="1"/>
      <c r="ET358" s="1"/>
      <c r="WZB358" s="1"/>
      <c r="WZC358" s="1"/>
      <c r="WZD358" s="1"/>
      <c r="WZE358" s="1"/>
      <c r="WZF358" s="1"/>
      <c r="WZG358" s="1"/>
      <c r="WZH358" s="1"/>
      <c r="WZI358" s="1"/>
      <c r="WZJ358" s="1"/>
      <c r="WZK358" s="1"/>
      <c r="WZL358" s="1"/>
      <c r="WZM358" s="1"/>
      <c r="WZN358" s="1"/>
      <c r="WZO358" s="1"/>
      <c r="WZP358" s="1"/>
      <c r="WZQ358" s="1"/>
      <c r="WZR358" s="1"/>
      <c r="WZS358" s="1"/>
      <c r="WZT358" s="1"/>
      <c r="WZU358" s="1"/>
      <c r="WZV358" s="1"/>
      <c r="WZW358" s="1"/>
      <c r="WZX358" s="1"/>
      <c r="WZY358" s="1"/>
      <c r="WZZ358" s="1"/>
      <c r="XAA358" s="1"/>
      <c r="XAB358" s="1"/>
      <c r="XAC358" s="1"/>
      <c r="XAD358" s="1"/>
      <c r="XAE358" s="1"/>
      <c r="XAF358" s="1"/>
      <c r="XAG358" s="1"/>
      <c r="XAH358" s="1"/>
      <c r="XAI358" s="1"/>
      <c r="XAJ358" s="1"/>
      <c r="XAK358" s="1"/>
      <c r="XAL358" s="1"/>
      <c r="XAM358" s="1"/>
      <c r="XAN358" s="1"/>
      <c r="XAO358" s="1"/>
      <c r="XAP358" s="1"/>
      <c r="XAQ358" s="1"/>
      <c r="XAR358" s="1"/>
      <c r="XAS358" s="1"/>
      <c r="XAT358" s="1"/>
      <c r="XAU358" s="1"/>
      <c r="XAV358" s="1"/>
      <c r="XAW358" s="1"/>
      <c r="XAX358" s="1"/>
      <c r="XAY358" s="1"/>
      <c r="XAZ358" s="1"/>
      <c r="XBA358" s="1"/>
      <c r="XBB358" s="1"/>
      <c r="XBC358" s="1"/>
      <c r="XBD358" s="1"/>
      <c r="XBE358" s="1"/>
      <c r="XBF358" s="1"/>
      <c r="XBG358" s="1"/>
      <c r="XBH358" s="1"/>
      <c r="XBI358" s="1"/>
      <c r="XBJ358" s="1"/>
      <c r="XBK358" s="1"/>
      <c r="XBL358" s="1"/>
      <c r="XBM358" s="1"/>
      <c r="XBN358" s="1"/>
      <c r="XBO358" s="1"/>
      <c r="XBP358" s="1"/>
      <c r="XBQ358" s="1"/>
      <c r="XBR358" s="1"/>
      <c r="XBS358" s="1"/>
      <c r="XBT358" s="1"/>
      <c r="XBU358" s="1"/>
      <c r="XBV358" s="1"/>
      <c r="XBW358" s="1"/>
      <c r="XBX358" s="1"/>
      <c r="XBY358" s="1"/>
      <c r="XBZ358" s="1"/>
      <c r="XCA358" s="1"/>
      <c r="XCB358" s="1"/>
      <c r="XCC358" s="1"/>
      <c r="XCD358" s="1"/>
      <c r="XCE358" s="1"/>
      <c r="XCF358" s="1"/>
      <c r="XCG358" s="1"/>
      <c r="XCH358" s="1"/>
      <c r="XCI358" s="1"/>
      <c r="XCJ358" s="1"/>
      <c r="XCK358" s="1"/>
      <c r="XCL358" s="1"/>
      <c r="XCM358" s="1"/>
      <c r="XCN358" s="1"/>
      <c r="XCO358" s="1"/>
      <c r="XCP358" s="1"/>
      <c r="XCQ358" s="1"/>
      <c r="XCR358" s="1"/>
      <c r="XCS358" s="1"/>
      <c r="XCT358" s="1"/>
      <c r="XCU358" s="1"/>
      <c r="XCV358" s="1"/>
      <c r="XCW358" s="1"/>
      <c r="XCX358" s="1"/>
      <c r="XCY358" s="1"/>
      <c r="XCZ358" s="1"/>
      <c r="XDA358" s="1"/>
      <c r="XDB358" s="1"/>
      <c r="XDC358" s="1"/>
      <c r="XDD358" s="1"/>
      <c r="XDE358" s="1"/>
      <c r="XDF358" s="1"/>
      <c r="XDG358" s="1"/>
      <c r="XDH358" s="1"/>
      <c r="XDI358" s="1"/>
      <c r="XDJ358" s="1"/>
      <c r="XDK358" s="1"/>
      <c r="XDL358" s="1"/>
      <c r="XDM358" s="1"/>
      <c r="XDN358" s="1"/>
      <c r="XDO358" s="1"/>
      <c r="XDP358" s="1"/>
      <c r="XDQ358" s="1"/>
      <c r="XDR358" s="1"/>
      <c r="XDS358" s="1"/>
      <c r="XDT358" s="1"/>
      <c r="XDU358" s="1"/>
      <c r="XDV358" s="1"/>
      <c r="XDW358" s="1"/>
      <c r="XDX358" s="1"/>
      <c r="XDY358" s="1"/>
      <c r="XDZ358" s="1"/>
      <c r="XEA358" s="1"/>
      <c r="XEB358" s="1"/>
      <c r="XEC358" s="1"/>
      <c r="XED358" s="1"/>
      <c r="XEE358" s="1"/>
      <c r="XEF358" s="1"/>
      <c r="XEG358" s="1"/>
      <c r="XEH358" s="1"/>
      <c r="XEI358" s="1"/>
      <c r="XEJ358" s="1"/>
      <c r="XEK358" s="1"/>
      <c r="XEL358" s="1"/>
      <c r="XEM358" s="1"/>
      <c r="XEN358" s="1"/>
      <c r="XEO358" s="1"/>
      <c r="XEP358" s="1"/>
      <c r="XEQ358" s="1"/>
      <c r="XER358" s="1"/>
      <c r="XES358" s="1"/>
      <c r="XET358" s="1"/>
      <c r="XEU358" s="1"/>
      <c r="XEV358" s="1"/>
      <c r="XEW358" s="1"/>
      <c r="XEX358" s="1"/>
      <c r="XEY358" s="1"/>
      <c r="XEZ358" s="1"/>
      <c r="XFA358" s="1"/>
      <c r="XFB358" s="1"/>
      <c r="XFC358" s="1"/>
    </row>
    <row r="359" spans="1:150 16226:16383" s="2" customFormat="1" ht="20.25" customHeight="1" x14ac:dyDescent="0.25">
      <c r="A359" s="143">
        <f t="shared" si="63"/>
        <v>230</v>
      </c>
      <c r="B359" s="144"/>
      <c r="C359" s="62" t="s">
        <v>329</v>
      </c>
      <c r="D359" s="100">
        <v>528.91999999999996</v>
      </c>
      <c r="E359" s="93">
        <f t="shared" si="62"/>
        <v>5693.2948799999995</v>
      </c>
      <c r="F359" s="87" t="s">
        <v>92</v>
      </c>
      <c r="G359" s="87" t="s">
        <v>92</v>
      </c>
      <c r="H359" s="87" t="s">
        <v>92</v>
      </c>
      <c r="I359" s="1"/>
      <c r="J359" s="1"/>
      <c r="K359" s="1"/>
      <c r="L359" s="1"/>
      <c r="M359" s="1"/>
      <c r="N359" s="1"/>
      <c r="O359" s="1"/>
      <c r="P359" s="1"/>
      <c r="Q359" s="1"/>
      <c r="R359" s="1"/>
      <c r="S359" s="1"/>
      <c r="T359" s="21" t="e">
        <f t="shared" ca="1" si="78"/>
        <v>#REF!</v>
      </c>
      <c r="U359" s="21" t="e">
        <f t="shared" ref="U359:V359" ca="1" si="80">U358+1</f>
        <v>#REF!</v>
      </c>
      <c r="V359" s="21" t="e">
        <f t="shared" ca="1" si="80"/>
        <v>#REF!</v>
      </c>
      <c r="W359" s="1"/>
      <c r="X359" s="1"/>
      <c r="Y359" s="1"/>
      <c r="Z359" s="1"/>
      <c r="AA359" s="1"/>
      <c r="AB359" s="1"/>
      <c r="AC359" s="1"/>
      <c r="AD359" s="1"/>
      <c r="AE359" s="1"/>
      <c r="AF359" s="1"/>
      <c r="AG359" s="1"/>
      <c r="AH359" s="1"/>
      <c r="AI359" s="1"/>
      <c r="AJ359" s="1"/>
      <c r="AK359" s="1"/>
      <c r="AL359" s="1"/>
      <c r="AM359" s="1"/>
      <c r="AN359" s="1"/>
      <c r="AO359" s="1"/>
      <c r="AP359" s="1"/>
      <c r="AQ359" s="1"/>
      <c r="AR359" s="1"/>
      <c r="AS359" s="1"/>
      <c r="AT359" s="1"/>
      <c r="AU359" s="1"/>
      <c r="AV359" s="1"/>
      <c r="AW359" s="1"/>
      <c r="AX359" s="1"/>
      <c r="AY359" s="1"/>
      <c r="AZ359" s="1"/>
      <c r="BA359" s="1"/>
      <c r="BB359" s="1"/>
      <c r="BC359" s="1"/>
      <c r="BD359" s="1"/>
      <c r="BE359" s="1"/>
      <c r="BF359" s="1"/>
      <c r="BG359" s="1"/>
      <c r="BH359" s="1"/>
      <c r="BI359" s="1"/>
      <c r="BJ359" s="1"/>
      <c r="BK359" s="1"/>
      <c r="BL359" s="1"/>
      <c r="BM359" s="1"/>
      <c r="BN359" s="1"/>
      <c r="BO359" s="1"/>
      <c r="BP359" s="1"/>
      <c r="BQ359" s="1"/>
      <c r="BR359" s="1"/>
      <c r="BS359" s="1"/>
      <c r="BT359" s="1"/>
      <c r="BU359" s="1"/>
      <c r="BV359" s="1"/>
      <c r="BW359" s="1"/>
      <c r="BX359" s="1"/>
      <c r="BY359" s="1"/>
      <c r="BZ359" s="1"/>
      <c r="CA359" s="1"/>
      <c r="CB359" s="1"/>
      <c r="CC359" s="1"/>
      <c r="CD359" s="1"/>
      <c r="CE359" s="1"/>
      <c r="CF359" s="1"/>
      <c r="CG359" s="1"/>
      <c r="CH359" s="1"/>
      <c r="CI359" s="1"/>
      <c r="CJ359" s="1"/>
      <c r="CK359" s="1"/>
      <c r="CL359" s="1"/>
      <c r="CM359" s="1"/>
      <c r="CN359" s="1"/>
      <c r="CO359" s="1"/>
      <c r="CP359" s="1"/>
      <c r="CQ359" s="1"/>
      <c r="CR359" s="1"/>
      <c r="CS359" s="1"/>
      <c r="CT359" s="1"/>
      <c r="CU359" s="1"/>
      <c r="CV359" s="1"/>
      <c r="CW359" s="1"/>
      <c r="CX359" s="1"/>
      <c r="CY359" s="1"/>
      <c r="CZ359" s="1"/>
      <c r="DA359" s="1"/>
      <c r="DB359" s="1"/>
      <c r="DC359" s="1"/>
      <c r="DD359" s="1"/>
      <c r="DE359" s="1"/>
      <c r="DF359" s="1"/>
      <c r="DG359" s="1"/>
      <c r="DH359" s="1"/>
      <c r="DI359" s="1"/>
      <c r="DJ359" s="1"/>
      <c r="DK359" s="1"/>
      <c r="DL359" s="1"/>
      <c r="DM359" s="1"/>
      <c r="DN359" s="1"/>
      <c r="DO359" s="1"/>
      <c r="DP359" s="1"/>
      <c r="DQ359" s="1"/>
      <c r="DR359" s="1"/>
      <c r="DS359" s="1"/>
      <c r="DT359" s="1"/>
      <c r="DU359" s="1"/>
      <c r="DV359" s="1"/>
      <c r="DW359" s="1"/>
      <c r="DX359" s="1"/>
      <c r="DY359" s="1"/>
      <c r="DZ359" s="1"/>
      <c r="EA359" s="1"/>
      <c r="EB359" s="1"/>
      <c r="EC359" s="1"/>
      <c r="ED359" s="1"/>
      <c r="EE359" s="1"/>
      <c r="EF359" s="1"/>
      <c r="EG359" s="1"/>
      <c r="EH359" s="1"/>
      <c r="EI359" s="1"/>
      <c r="EJ359" s="1"/>
      <c r="EK359" s="1"/>
      <c r="EL359" s="1"/>
      <c r="EM359" s="1"/>
      <c r="EN359" s="1"/>
      <c r="EO359" s="1"/>
      <c r="EP359" s="1"/>
      <c r="EQ359" s="1"/>
      <c r="ER359" s="1"/>
      <c r="ES359" s="1"/>
      <c r="ET359" s="1"/>
      <c r="WZB359" s="1"/>
      <c r="WZC359" s="1"/>
      <c r="WZD359" s="1"/>
      <c r="WZE359" s="1"/>
      <c r="WZF359" s="1"/>
      <c r="WZG359" s="1"/>
      <c r="WZH359" s="1"/>
      <c r="WZI359" s="1"/>
      <c r="WZJ359" s="1"/>
      <c r="WZK359" s="1"/>
      <c r="WZL359" s="1"/>
      <c r="WZM359" s="1"/>
      <c r="WZN359" s="1"/>
      <c r="WZO359" s="1"/>
      <c r="WZP359" s="1"/>
      <c r="WZQ359" s="1"/>
      <c r="WZR359" s="1"/>
      <c r="WZS359" s="1"/>
      <c r="WZT359" s="1"/>
      <c r="WZU359" s="1"/>
      <c r="WZV359" s="1"/>
      <c r="WZW359" s="1"/>
      <c r="WZX359" s="1"/>
      <c r="WZY359" s="1"/>
      <c r="WZZ359" s="1"/>
      <c r="XAA359" s="1"/>
      <c r="XAB359" s="1"/>
      <c r="XAC359" s="1"/>
      <c r="XAD359" s="1"/>
      <c r="XAE359" s="1"/>
      <c r="XAF359" s="1"/>
      <c r="XAG359" s="1"/>
      <c r="XAH359" s="1"/>
      <c r="XAI359" s="1"/>
      <c r="XAJ359" s="1"/>
      <c r="XAK359" s="1"/>
      <c r="XAL359" s="1"/>
      <c r="XAM359" s="1"/>
      <c r="XAN359" s="1"/>
      <c r="XAO359" s="1"/>
      <c r="XAP359" s="1"/>
      <c r="XAQ359" s="1"/>
      <c r="XAR359" s="1"/>
      <c r="XAS359" s="1"/>
      <c r="XAT359" s="1"/>
      <c r="XAU359" s="1"/>
      <c r="XAV359" s="1"/>
      <c r="XAW359" s="1"/>
      <c r="XAX359" s="1"/>
      <c r="XAY359" s="1"/>
      <c r="XAZ359" s="1"/>
      <c r="XBA359" s="1"/>
      <c r="XBB359" s="1"/>
      <c r="XBC359" s="1"/>
      <c r="XBD359" s="1"/>
      <c r="XBE359" s="1"/>
      <c r="XBF359" s="1"/>
      <c r="XBG359" s="1"/>
      <c r="XBH359" s="1"/>
      <c r="XBI359" s="1"/>
      <c r="XBJ359" s="1"/>
      <c r="XBK359" s="1"/>
      <c r="XBL359" s="1"/>
      <c r="XBM359" s="1"/>
      <c r="XBN359" s="1"/>
      <c r="XBO359" s="1"/>
      <c r="XBP359" s="1"/>
      <c r="XBQ359" s="1"/>
      <c r="XBR359" s="1"/>
      <c r="XBS359" s="1"/>
      <c r="XBT359" s="1"/>
      <c r="XBU359" s="1"/>
      <c r="XBV359" s="1"/>
      <c r="XBW359" s="1"/>
      <c r="XBX359" s="1"/>
      <c r="XBY359" s="1"/>
      <c r="XBZ359" s="1"/>
      <c r="XCA359" s="1"/>
      <c r="XCB359" s="1"/>
      <c r="XCC359" s="1"/>
      <c r="XCD359" s="1"/>
      <c r="XCE359" s="1"/>
      <c r="XCF359" s="1"/>
      <c r="XCG359" s="1"/>
      <c r="XCH359" s="1"/>
      <c r="XCI359" s="1"/>
      <c r="XCJ359" s="1"/>
      <c r="XCK359" s="1"/>
      <c r="XCL359" s="1"/>
      <c r="XCM359" s="1"/>
      <c r="XCN359" s="1"/>
      <c r="XCO359" s="1"/>
      <c r="XCP359" s="1"/>
      <c r="XCQ359" s="1"/>
      <c r="XCR359" s="1"/>
      <c r="XCS359" s="1"/>
      <c r="XCT359" s="1"/>
      <c r="XCU359" s="1"/>
      <c r="XCV359" s="1"/>
      <c r="XCW359" s="1"/>
      <c r="XCX359" s="1"/>
      <c r="XCY359" s="1"/>
      <c r="XCZ359" s="1"/>
      <c r="XDA359" s="1"/>
      <c r="XDB359" s="1"/>
      <c r="XDC359" s="1"/>
      <c r="XDD359" s="1"/>
      <c r="XDE359" s="1"/>
      <c r="XDF359" s="1"/>
      <c r="XDG359" s="1"/>
      <c r="XDH359" s="1"/>
      <c r="XDI359" s="1"/>
      <c r="XDJ359" s="1"/>
      <c r="XDK359" s="1"/>
      <c r="XDL359" s="1"/>
      <c r="XDM359" s="1"/>
      <c r="XDN359" s="1"/>
      <c r="XDO359" s="1"/>
      <c r="XDP359" s="1"/>
      <c r="XDQ359" s="1"/>
      <c r="XDR359" s="1"/>
      <c r="XDS359" s="1"/>
      <c r="XDT359" s="1"/>
      <c r="XDU359" s="1"/>
      <c r="XDV359" s="1"/>
      <c r="XDW359" s="1"/>
      <c r="XDX359" s="1"/>
      <c r="XDY359" s="1"/>
      <c r="XDZ359" s="1"/>
      <c r="XEA359" s="1"/>
      <c r="XEB359" s="1"/>
      <c r="XEC359" s="1"/>
      <c r="XED359" s="1"/>
      <c r="XEE359" s="1"/>
      <c r="XEF359" s="1"/>
      <c r="XEG359" s="1"/>
      <c r="XEH359" s="1"/>
      <c r="XEI359" s="1"/>
      <c r="XEJ359" s="1"/>
      <c r="XEK359" s="1"/>
      <c r="XEL359" s="1"/>
      <c r="XEM359" s="1"/>
      <c r="XEN359" s="1"/>
      <c r="XEO359" s="1"/>
      <c r="XEP359" s="1"/>
      <c r="XEQ359" s="1"/>
      <c r="XER359" s="1"/>
      <c r="XES359" s="1"/>
      <c r="XET359" s="1"/>
      <c r="XEU359" s="1"/>
      <c r="XEV359" s="1"/>
      <c r="XEW359" s="1"/>
      <c r="XEX359" s="1"/>
      <c r="XEY359" s="1"/>
      <c r="XEZ359" s="1"/>
      <c r="XFA359" s="1"/>
      <c r="XFB359" s="1"/>
      <c r="XFC359" s="1"/>
    </row>
    <row r="360" spans="1:150 16226:16383" s="2" customFormat="1" ht="20.25" customHeight="1" x14ac:dyDescent="0.25">
      <c r="A360" s="143">
        <f t="shared" si="63"/>
        <v>231</v>
      </c>
      <c r="B360" s="144"/>
      <c r="C360" s="62" t="s">
        <v>329</v>
      </c>
      <c r="D360" s="100">
        <v>238.57</v>
      </c>
      <c r="E360" s="93">
        <f t="shared" si="62"/>
        <v>2567.9674799999998</v>
      </c>
      <c r="F360" s="87" t="s">
        <v>92</v>
      </c>
      <c r="G360" s="87" t="s">
        <v>92</v>
      </c>
      <c r="H360" s="87" t="s">
        <v>92</v>
      </c>
      <c r="I360" s="1"/>
      <c r="J360" s="1"/>
      <c r="K360" s="1"/>
      <c r="L360" s="1"/>
      <c r="M360" s="1"/>
      <c r="N360" s="1"/>
      <c r="O360" s="1"/>
      <c r="P360" s="1"/>
      <c r="Q360" s="1"/>
      <c r="R360" s="1"/>
      <c r="S360" s="1"/>
      <c r="T360" s="21" t="e">
        <f t="shared" ca="1" si="78"/>
        <v>#REF!</v>
      </c>
      <c r="U360" s="21" t="e">
        <f t="shared" ref="U360:V360" ca="1" si="81">U359+1</f>
        <v>#REF!</v>
      </c>
      <c r="V360" s="21" t="e">
        <f t="shared" ca="1" si="81"/>
        <v>#REF!</v>
      </c>
      <c r="W360" s="1"/>
      <c r="X360" s="1"/>
      <c r="Y360" s="1"/>
      <c r="Z360" s="1"/>
      <c r="AA360" s="1"/>
      <c r="AB360" s="1"/>
      <c r="AC360" s="1"/>
      <c r="AD360" s="1"/>
      <c r="AE360" s="1"/>
      <c r="AF360" s="1"/>
      <c r="AG360" s="1"/>
      <c r="AH360" s="1"/>
      <c r="AI360" s="1"/>
      <c r="AJ360" s="1"/>
      <c r="AK360" s="1"/>
      <c r="AL360" s="1"/>
      <c r="AM360" s="1"/>
      <c r="AN360" s="1"/>
      <c r="AO360" s="1"/>
      <c r="AP360" s="1"/>
      <c r="AQ360" s="1"/>
      <c r="AR360" s="1"/>
      <c r="AS360" s="1"/>
      <c r="AT360" s="1"/>
      <c r="AU360" s="1"/>
      <c r="AV360" s="1"/>
      <c r="AW360" s="1"/>
      <c r="AX360" s="1"/>
      <c r="AY360" s="1"/>
      <c r="AZ360" s="1"/>
      <c r="BA360" s="1"/>
      <c r="BB360" s="1"/>
      <c r="BC360" s="1"/>
      <c r="BD360" s="1"/>
      <c r="BE360" s="1"/>
      <c r="BF360" s="1"/>
      <c r="BG360" s="1"/>
      <c r="BH360" s="1"/>
      <c r="BI360" s="1"/>
      <c r="BJ360" s="1"/>
      <c r="BK360" s="1"/>
      <c r="BL360" s="1"/>
      <c r="BM360" s="1"/>
      <c r="BN360" s="1"/>
      <c r="BO360" s="1"/>
      <c r="BP360" s="1"/>
      <c r="BQ360" s="1"/>
      <c r="BR360" s="1"/>
      <c r="BS360" s="1"/>
      <c r="BT360" s="1"/>
      <c r="BU360" s="1"/>
      <c r="BV360" s="1"/>
      <c r="BW360" s="1"/>
      <c r="BX360" s="1"/>
      <c r="BY360" s="1"/>
      <c r="BZ360" s="1"/>
      <c r="CA360" s="1"/>
      <c r="CB360" s="1"/>
      <c r="CC360" s="1"/>
      <c r="CD360" s="1"/>
      <c r="CE360" s="1"/>
      <c r="CF360" s="1"/>
      <c r="CG360" s="1"/>
      <c r="CH360" s="1"/>
      <c r="CI360" s="1"/>
      <c r="CJ360" s="1"/>
      <c r="CK360" s="1"/>
      <c r="CL360" s="1"/>
      <c r="CM360" s="1"/>
      <c r="CN360" s="1"/>
      <c r="CO360" s="1"/>
      <c r="CP360" s="1"/>
      <c r="CQ360" s="1"/>
      <c r="CR360" s="1"/>
      <c r="CS360" s="1"/>
      <c r="CT360" s="1"/>
      <c r="CU360" s="1"/>
      <c r="CV360" s="1"/>
      <c r="CW360" s="1"/>
      <c r="CX360" s="1"/>
      <c r="CY360" s="1"/>
      <c r="CZ360" s="1"/>
      <c r="DA360" s="1"/>
      <c r="DB360" s="1"/>
      <c r="DC360" s="1"/>
      <c r="DD360" s="1"/>
      <c r="DE360" s="1"/>
      <c r="DF360" s="1"/>
      <c r="DG360" s="1"/>
      <c r="DH360" s="1"/>
      <c r="DI360" s="1"/>
      <c r="DJ360" s="1"/>
      <c r="DK360" s="1"/>
      <c r="DL360" s="1"/>
      <c r="DM360" s="1"/>
      <c r="DN360" s="1"/>
      <c r="DO360" s="1"/>
      <c r="DP360" s="1"/>
      <c r="DQ360" s="1"/>
      <c r="DR360" s="1"/>
      <c r="DS360" s="1"/>
      <c r="DT360" s="1"/>
      <c r="DU360" s="1"/>
      <c r="DV360" s="1"/>
      <c r="DW360" s="1"/>
      <c r="DX360" s="1"/>
      <c r="DY360" s="1"/>
      <c r="DZ360" s="1"/>
      <c r="EA360" s="1"/>
      <c r="EB360" s="1"/>
      <c r="EC360" s="1"/>
      <c r="ED360" s="1"/>
      <c r="EE360" s="1"/>
      <c r="EF360" s="1"/>
      <c r="EG360" s="1"/>
      <c r="EH360" s="1"/>
      <c r="EI360" s="1"/>
      <c r="EJ360" s="1"/>
      <c r="EK360" s="1"/>
      <c r="EL360" s="1"/>
      <c r="EM360" s="1"/>
      <c r="EN360" s="1"/>
      <c r="EO360" s="1"/>
      <c r="EP360" s="1"/>
      <c r="EQ360" s="1"/>
      <c r="ER360" s="1"/>
      <c r="ES360" s="1"/>
      <c r="ET360" s="1"/>
      <c r="WZB360" s="1"/>
      <c r="WZC360" s="1"/>
      <c r="WZD360" s="1"/>
      <c r="WZE360" s="1"/>
      <c r="WZF360" s="1"/>
      <c r="WZG360" s="1"/>
      <c r="WZH360" s="1"/>
      <c r="WZI360" s="1"/>
      <c r="WZJ360" s="1"/>
      <c r="WZK360" s="1"/>
      <c r="WZL360" s="1"/>
      <c r="WZM360" s="1"/>
      <c r="WZN360" s="1"/>
      <c r="WZO360" s="1"/>
      <c r="WZP360" s="1"/>
      <c r="WZQ360" s="1"/>
      <c r="WZR360" s="1"/>
      <c r="WZS360" s="1"/>
      <c r="WZT360" s="1"/>
      <c r="WZU360" s="1"/>
      <c r="WZV360" s="1"/>
      <c r="WZW360" s="1"/>
      <c r="WZX360" s="1"/>
      <c r="WZY360" s="1"/>
      <c r="WZZ360" s="1"/>
      <c r="XAA360" s="1"/>
      <c r="XAB360" s="1"/>
      <c r="XAC360" s="1"/>
      <c r="XAD360" s="1"/>
      <c r="XAE360" s="1"/>
      <c r="XAF360" s="1"/>
      <c r="XAG360" s="1"/>
      <c r="XAH360" s="1"/>
      <c r="XAI360" s="1"/>
      <c r="XAJ360" s="1"/>
      <c r="XAK360" s="1"/>
      <c r="XAL360" s="1"/>
      <c r="XAM360" s="1"/>
      <c r="XAN360" s="1"/>
      <c r="XAO360" s="1"/>
      <c r="XAP360" s="1"/>
      <c r="XAQ360" s="1"/>
      <c r="XAR360" s="1"/>
      <c r="XAS360" s="1"/>
      <c r="XAT360" s="1"/>
      <c r="XAU360" s="1"/>
      <c r="XAV360" s="1"/>
      <c r="XAW360" s="1"/>
      <c r="XAX360" s="1"/>
      <c r="XAY360" s="1"/>
      <c r="XAZ360" s="1"/>
      <c r="XBA360" s="1"/>
      <c r="XBB360" s="1"/>
      <c r="XBC360" s="1"/>
      <c r="XBD360" s="1"/>
      <c r="XBE360" s="1"/>
      <c r="XBF360" s="1"/>
      <c r="XBG360" s="1"/>
      <c r="XBH360" s="1"/>
      <c r="XBI360" s="1"/>
      <c r="XBJ360" s="1"/>
      <c r="XBK360" s="1"/>
      <c r="XBL360" s="1"/>
      <c r="XBM360" s="1"/>
      <c r="XBN360" s="1"/>
      <c r="XBO360" s="1"/>
      <c r="XBP360" s="1"/>
      <c r="XBQ360" s="1"/>
      <c r="XBR360" s="1"/>
      <c r="XBS360" s="1"/>
      <c r="XBT360" s="1"/>
      <c r="XBU360" s="1"/>
      <c r="XBV360" s="1"/>
      <c r="XBW360" s="1"/>
      <c r="XBX360" s="1"/>
      <c r="XBY360" s="1"/>
      <c r="XBZ360" s="1"/>
      <c r="XCA360" s="1"/>
      <c r="XCB360" s="1"/>
      <c r="XCC360" s="1"/>
      <c r="XCD360" s="1"/>
      <c r="XCE360" s="1"/>
      <c r="XCF360" s="1"/>
      <c r="XCG360" s="1"/>
      <c r="XCH360" s="1"/>
      <c r="XCI360" s="1"/>
      <c r="XCJ360" s="1"/>
      <c r="XCK360" s="1"/>
      <c r="XCL360" s="1"/>
      <c r="XCM360" s="1"/>
      <c r="XCN360" s="1"/>
      <c r="XCO360" s="1"/>
      <c r="XCP360" s="1"/>
      <c r="XCQ360" s="1"/>
      <c r="XCR360" s="1"/>
      <c r="XCS360" s="1"/>
      <c r="XCT360" s="1"/>
      <c r="XCU360" s="1"/>
      <c r="XCV360" s="1"/>
      <c r="XCW360" s="1"/>
      <c r="XCX360" s="1"/>
      <c r="XCY360" s="1"/>
      <c r="XCZ360" s="1"/>
      <c r="XDA360" s="1"/>
      <c r="XDB360" s="1"/>
      <c r="XDC360" s="1"/>
      <c r="XDD360" s="1"/>
      <c r="XDE360" s="1"/>
      <c r="XDF360" s="1"/>
      <c r="XDG360" s="1"/>
      <c r="XDH360" s="1"/>
      <c r="XDI360" s="1"/>
      <c r="XDJ360" s="1"/>
      <c r="XDK360" s="1"/>
      <c r="XDL360" s="1"/>
      <c r="XDM360" s="1"/>
      <c r="XDN360" s="1"/>
      <c r="XDO360" s="1"/>
      <c r="XDP360" s="1"/>
      <c r="XDQ360" s="1"/>
      <c r="XDR360" s="1"/>
      <c r="XDS360" s="1"/>
      <c r="XDT360" s="1"/>
      <c r="XDU360" s="1"/>
      <c r="XDV360" s="1"/>
      <c r="XDW360" s="1"/>
      <c r="XDX360" s="1"/>
      <c r="XDY360" s="1"/>
      <c r="XDZ360" s="1"/>
      <c r="XEA360" s="1"/>
      <c r="XEB360" s="1"/>
      <c r="XEC360" s="1"/>
      <c r="XED360" s="1"/>
      <c r="XEE360" s="1"/>
      <c r="XEF360" s="1"/>
      <c r="XEG360" s="1"/>
      <c r="XEH360" s="1"/>
      <c r="XEI360" s="1"/>
      <c r="XEJ360" s="1"/>
      <c r="XEK360" s="1"/>
      <c r="XEL360" s="1"/>
      <c r="XEM360" s="1"/>
      <c r="XEN360" s="1"/>
      <c r="XEO360" s="1"/>
      <c r="XEP360" s="1"/>
      <c r="XEQ360" s="1"/>
      <c r="XER360" s="1"/>
      <c r="XES360" s="1"/>
      <c r="XET360" s="1"/>
      <c r="XEU360" s="1"/>
      <c r="XEV360" s="1"/>
      <c r="XEW360" s="1"/>
      <c r="XEX360" s="1"/>
      <c r="XEY360" s="1"/>
      <c r="XEZ360" s="1"/>
      <c r="XFA360" s="1"/>
      <c r="XFB360" s="1"/>
      <c r="XFC360" s="1"/>
    </row>
    <row r="361" spans="1:150 16226:16383" s="2" customFormat="1" ht="20.25" customHeight="1" x14ac:dyDescent="0.25">
      <c r="A361" s="143">
        <f t="shared" si="63"/>
        <v>232</v>
      </c>
      <c r="B361" s="144"/>
      <c r="C361" s="62" t="s">
        <v>329</v>
      </c>
      <c r="D361" s="100">
        <v>236.29</v>
      </c>
      <c r="E361" s="93">
        <f t="shared" si="62"/>
        <v>2543.4255599999997</v>
      </c>
      <c r="F361" s="87" t="s">
        <v>92</v>
      </c>
      <c r="G361" s="87" t="s">
        <v>92</v>
      </c>
      <c r="H361" s="87" t="s">
        <v>92</v>
      </c>
      <c r="I361" s="1"/>
      <c r="J361" s="1"/>
      <c r="K361" s="1"/>
      <c r="L361" s="1"/>
      <c r="M361" s="1"/>
      <c r="N361" s="1"/>
      <c r="O361" s="1"/>
      <c r="P361" s="1"/>
      <c r="Q361" s="1"/>
      <c r="R361" s="1"/>
      <c r="S361" s="1"/>
      <c r="T361" s="21" t="e">
        <f t="shared" ca="1" si="78"/>
        <v>#REF!</v>
      </c>
      <c r="U361" s="21" t="e">
        <f t="shared" ref="U361:V361" ca="1" si="82">U360+1</f>
        <v>#REF!</v>
      </c>
      <c r="V361" s="21" t="e">
        <f t="shared" ca="1" si="82"/>
        <v>#REF!</v>
      </c>
      <c r="W361" s="1"/>
      <c r="X361" s="1"/>
      <c r="Y361" s="1"/>
      <c r="Z361" s="1"/>
      <c r="AA361" s="1"/>
      <c r="AB361" s="1"/>
      <c r="AC361" s="1"/>
      <c r="AD361" s="1"/>
      <c r="AE361" s="1"/>
      <c r="AF361" s="1"/>
      <c r="AG361" s="1"/>
      <c r="AH361" s="1"/>
      <c r="AI361" s="1"/>
      <c r="AJ361" s="1"/>
      <c r="AK361" s="1"/>
      <c r="AL361" s="1"/>
      <c r="AM361" s="1"/>
      <c r="AN361" s="1"/>
      <c r="AO361" s="1"/>
      <c r="AP361" s="1"/>
      <c r="AQ361" s="1"/>
      <c r="AR361" s="1"/>
      <c r="AS361" s="1"/>
      <c r="AT361" s="1"/>
      <c r="AU361" s="1"/>
      <c r="AV361" s="1"/>
      <c r="AW361" s="1"/>
      <c r="AX361" s="1"/>
      <c r="AY361" s="1"/>
      <c r="AZ361" s="1"/>
      <c r="BA361" s="1"/>
      <c r="BB361" s="1"/>
      <c r="BC361" s="1"/>
      <c r="BD361" s="1"/>
      <c r="BE361" s="1"/>
      <c r="BF361" s="1"/>
      <c r="BG361" s="1"/>
      <c r="BH361" s="1"/>
      <c r="BI361" s="1"/>
      <c r="BJ361" s="1"/>
      <c r="BK361" s="1"/>
      <c r="BL361" s="1"/>
      <c r="BM361" s="1"/>
      <c r="BN361" s="1"/>
      <c r="BO361" s="1"/>
      <c r="BP361" s="1"/>
      <c r="BQ361" s="1"/>
      <c r="BR361" s="1"/>
      <c r="BS361" s="1"/>
      <c r="BT361" s="1"/>
      <c r="BU361" s="1"/>
      <c r="BV361" s="1"/>
      <c r="BW361" s="1"/>
      <c r="BX361" s="1"/>
      <c r="BY361" s="1"/>
      <c r="BZ361" s="1"/>
      <c r="CA361" s="1"/>
      <c r="CB361" s="1"/>
      <c r="CC361" s="1"/>
      <c r="CD361" s="1"/>
      <c r="CE361" s="1"/>
      <c r="CF361" s="1"/>
      <c r="CG361" s="1"/>
      <c r="CH361" s="1"/>
      <c r="CI361" s="1"/>
      <c r="CJ361" s="1"/>
      <c r="CK361" s="1"/>
      <c r="CL361" s="1"/>
      <c r="CM361" s="1"/>
      <c r="CN361" s="1"/>
      <c r="CO361" s="1"/>
      <c r="CP361" s="1"/>
      <c r="CQ361" s="1"/>
      <c r="CR361" s="1"/>
      <c r="CS361" s="1"/>
      <c r="CT361" s="1"/>
      <c r="CU361" s="1"/>
      <c r="CV361" s="1"/>
      <c r="CW361" s="1"/>
      <c r="CX361" s="1"/>
      <c r="CY361" s="1"/>
      <c r="CZ361" s="1"/>
      <c r="DA361" s="1"/>
      <c r="DB361" s="1"/>
      <c r="DC361" s="1"/>
      <c r="DD361" s="1"/>
      <c r="DE361" s="1"/>
      <c r="DF361" s="1"/>
      <c r="DG361" s="1"/>
      <c r="DH361" s="1"/>
      <c r="DI361" s="1"/>
      <c r="DJ361" s="1"/>
      <c r="DK361" s="1"/>
      <c r="DL361" s="1"/>
      <c r="DM361" s="1"/>
      <c r="DN361" s="1"/>
      <c r="DO361" s="1"/>
      <c r="DP361" s="1"/>
      <c r="DQ361" s="1"/>
      <c r="DR361" s="1"/>
      <c r="DS361" s="1"/>
      <c r="DT361" s="1"/>
      <c r="DU361" s="1"/>
      <c r="DV361" s="1"/>
      <c r="DW361" s="1"/>
      <c r="DX361" s="1"/>
      <c r="DY361" s="1"/>
      <c r="DZ361" s="1"/>
      <c r="EA361" s="1"/>
      <c r="EB361" s="1"/>
      <c r="EC361" s="1"/>
      <c r="ED361" s="1"/>
      <c r="EE361" s="1"/>
      <c r="EF361" s="1"/>
      <c r="EG361" s="1"/>
      <c r="EH361" s="1"/>
      <c r="EI361" s="1"/>
      <c r="EJ361" s="1"/>
      <c r="EK361" s="1"/>
      <c r="EL361" s="1"/>
      <c r="EM361" s="1"/>
      <c r="EN361" s="1"/>
      <c r="EO361" s="1"/>
      <c r="EP361" s="1"/>
      <c r="EQ361" s="1"/>
      <c r="ER361" s="1"/>
      <c r="ES361" s="1"/>
      <c r="ET361" s="1"/>
      <c r="WZB361" s="1"/>
      <c r="WZC361" s="1"/>
      <c r="WZD361" s="1"/>
      <c r="WZE361" s="1"/>
      <c r="WZF361" s="1"/>
      <c r="WZG361" s="1"/>
      <c r="WZH361" s="1"/>
      <c r="WZI361" s="1"/>
      <c r="WZJ361" s="1"/>
      <c r="WZK361" s="1"/>
      <c r="WZL361" s="1"/>
      <c r="WZM361" s="1"/>
      <c r="WZN361" s="1"/>
      <c r="WZO361" s="1"/>
      <c r="WZP361" s="1"/>
      <c r="WZQ361" s="1"/>
      <c r="WZR361" s="1"/>
      <c r="WZS361" s="1"/>
      <c r="WZT361" s="1"/>
      <c r="WZU361" s="1"/>
      <c r="WZV361" s="1"/>
      <c r="WZW361" s="1"/>
      <c r="WZX361" s="1"/>
      <c r="WZY361" s="1"/>
      <c r="WZZ361" s="1"/>
      <c r="XAA361" s="1"/>
      <c r="XAB361" s="1"/>
      <c r="XAC361" s="1"/>
      <c r="XAD361" s="1"/>
      <c r="XAE361" s="1"/>
      <c r="XAF361" s="1"/>
      <c r="XAG361" s="1"/>
      <c r="XAH361" s="1"/>
      <c r="XAI361" s="1"/>
      <c r="XAJ361" s="1"/>
      <c r="XAK361" s="1"/>
      <c r="XAL361" s="1"/>
      <c r="XAM361" s="1"/>
      <c r="XAN361" s="1"/>
      <c r="XAO361" s="1"/>
      <c r="XAP361" s="1"/>
      <c r="XAQ361" s="1"/>
      <c r="XAR361" s="1"/>
      <c r="XAS361" s="1"/>
      <c r="XAT361" s="1"/>
      <c r="XAU361" s="1"/>
      <c r="XAV361" s="1"/>
      <c r="XAW361" s="1"/>
      <c r="XAX361" s="1"/>
      <c r="XAY361" s="1"/>
      <c r="XAZ361" s="1"/>
      <c r="XBA361" s="1"/>
      <c r="XBB361" s="1"/>
      <c r="XBC361" s="1"/>
      <c r="XBD361" s="1"/>
      <c r="XBE361" s="1"/>
      <c r="XBF361" s="1"/>
      <c r="XBG361" s="1"/>
      <c r="XBH361" s="1"/>
      <c r="XBI361" s="1"/>
      <c r="XBJ361" s="1"/>
      <c r="XBK361" s="1"/>
      <c r="XBL361" s="1"/>
      <c r="XBM361" s="1"/>
      <c r="XBN361" s="1"/>
      <c r="XBO361" s="1"/>
      <c r="XBP361" s="1"/>
      <c r="XBQ361" s="1"/>
      <c r="XBR361" s="1"/>
      <c r="XBS361" s="1"/>
      <c r="XBT361" s="1"/>
      <c r="XBU361" s="1"/>
      <c r="XBV361" s="1"/>
      <c r="XBW361" s="1"/>
      <c r="XBX361" s="1"/>
      <c r="XBY361" s="1"/>
      <c r="XBZ361" s="1"/>
      <c r="XCA361" s="1"/>
      <c r="XCB361" s="1"/>
      <c r="XCC361" s="1"/>
      <c r="XCD361" s="1"/>
      <c r="XCE361" s="1"/>
      <c r="XCF361" s="1"/>
      <c r="XCG361" s="1"/>
      <c r="XCH361" s="1"/>
      <c r="XCI361" s="1"/>
      <c r="XCJ361" s="1"/>
      <c r="XCK361" s="1"/>
      <c r="XCL361" s="1"/>
      <c r="XCM361" s="1"/>
      <c r="XCN361" s="1"/>
      <c r="XCO361" s="1"/>
      <c r="XCP361" s="1"/>
      <c r="XCQ361" s="1"/>
      <c r="XCR361" s="1"/>
      <c r="XCS361" s="1"/>
      <c r="XCT361" s="1"/>
      <c r="XCU361" s="1"/>
      <c r="XCV361" s="1"/>
      <c r="XCW361" s="1"/>
      <c r="XCX361" s="1"/>
      <c r="XCY361" s="1"/>
      <c r="XCZ361" s="1"/>
      <c r="XDA361" s="1"/>
      <c r="XDB361" s="1"/>
      <c r="XDC361" s="1"/>
      <c r="XDD361" s="1"/>
      <c r="XDE361" s="1"/>
      <c r="XDF361" s="1"/>
      <c r="XDG361" s="1"/>
      <c r="XDH361" s="1"/>
      <c r="XDI361" s="1"/>
      <c r="XDJ361" s="1"/>
      <c r="XDK361" s="1"/>
      <c r="XDL361" s="1"/>
      <c r="XDM361" s="1"/>
      <c r="XDN361" s="1"/>
      <c r="XDO361" s="1"/>
      <c r="XDP361" s="1"/>
      <c r="XDQ361" s="1"/>
      <c r="XDR361" s="1"/>
      <c r="XDS361" s="1"/>
      <c r="XDT361" s="1"/>
      <c r="XDU361" s="1"/>
      <c r="XDV361" s="1"/>
      <c r="XDW361" s="1"/>
      <c r="XDX361" s="1"/>
      <c r="XDY361" s="1"/>
      <c r="XDZ361" s="1"/>
      <c r="XEA361" s="1"/>
      <c r="XEB361" s="1"/>
      <c r="XEC361" s="1"/>
      <c r="XED361" s="1"/>
      <c r="XEE361" s="1"/>
      <c r="XEF361" s="1"/>
      <c r="XEG361" s="1"/>
      <c r="XEH361" s="1"/>
      <c r="XEI361" s="1"/>
      <c r="XEJ361" s="1"/>
      <c r="XEK361" s="1"/>
      <c r="XEL361" s="1"/>
      <c r="XEM361" s="1"/>
      <c r="XEN361" s="1"/>
      <c r="XEO361" s="1"/>
      <c r="XEP361" s="1"/>
      <c r="XEQ361" s="1"/>
      <c r="XER361" s="1"/>
      <c r="XES361" s="1"/>
      <c r="XET361" s="1"/>
      <c r="XEU361" s="1"/>
      <c r="XEV361" s="1"/>
      <c r="XEW361" s="1"/>
      <c r="XEX361" s="1"/>
      <c r="XEY361" s="1"/>
      <c r="XEZ361" s="1"/>
      <c r="XFA361" s="1"/>
      <c r="XFB361" s="1"/>
      <c r="XFC361" s="1"/>
    </row>
    <row r="362" spans="1:150 16226:16383" s="2" customFormat="1" ht="20.25" customHeight="1" x14ac:dyDescent="0.25">
      <c r="A362" s="143">
        <f t="shared" si="63"/>
        <v>233</v>
      </c>
      <c r="B362" s="144"/>
      <c r="C362" s="62" t="s">
        <v>329</v>
      </c>
      <c r="D362" s="100">
        <v>236.35</v>
      </c>
      <c r="E362" s="93">
        <f t="shared" si="62"/>
        <v>2544.0713999999998</v>
      </c>
      <c r="F362" s="87" t="s">
        <v>92</v>
      </c>
      <c r="G362" s="87" t="s">
        <v>92</v>
      </c>
      <c r="H362" s="87" t="s">
        <v>92</v>
      </c>
      <c r="I362" s="1"/>
      <c r="J362" s="1"/>
      <c r="K362" s="1"/>
      <c r="L362" s="1"/>
      <c r="M362" s="1"/>
      <c r="N362" s="1"/>
      <c r="O362" s="1"/>
      <c r="P362" s="1"/>
      <c r="Q362" s="1"/>
      <c r="R362" s="1"/>
      <c r="S362" s="1"/>
      <c r="T362" s="21" t="e">
        <f t="shared" ca="1" si="78"/>
        <v>#REF!</v>
      </c>
      <c r="U362" s="21" t="e">
        <f t="shared" ref="U362:V362" ca="1" si="83">U361+1</f>
        <v>#REF!</v>
      </c>
      <c r="V362" s="21" t="e">
        <f t="shared" ca="1" si="83"/>
        <v>#REF!</v>
      </c>
      <c r="W362" s="1"/>
      <c r="X362" s="1"/>
      <c r="Y362" s="1"/>
      <c r="Z362" s="1"/>
      <c r="AA362" s="1"/>
      <c r="AB362" s="1"/>
      <c r="AC362" s="1"/>
      <c r="AD362" s="1"/>
      <c r="AE362" s="1"/>
      <c r="AF362" s="1"/>
      <c r="AG362" s="1"/>
      <c r="AH362" s="1"/>
      <c r="AI362" s="1"/>
      <c r="AJ362" s="1"/>
      <c r="AK362" s="1"/>
      <c r="AL362" s="1"/>
      <c r="AM362" s="1"/>
      <c r="AN362" s="1"/>
      <c r="AO362" s="1"/>
      <c r="AP362" s="1"/>
      <c r="AQ362" s="1"/>
      <c r="AR362" s="1"/>
      <c r="AS362" s="1"/>
      <c r="AT362" s="1"/>
      <c r="AU362" s="1"/>
      <c r="AV362" s="1"/>
      <c r="AW362" s="1"/>
      <c r="AX362" s="1"/>
      <c r="AY362" s="1"/>
      <c r="AZ362" s="1"/>
      <c r="BA362" s="1"/>
      <c r="BB362" s="1"/>
      <c r="BC362" s="1"/>
      <c r="BD362" s="1"/>
      <c r="BE362" s="1"/>
      <c r="BF362" s="1"/>
      <c r="BG362" s="1"/>
      <c r="BH362" s="1"/>
      <c r="BI362" s="1"/>
      <c r="BJ362" s="1"/>
      <c r="BK362" s="1"/>
      <c r="BL362" s="1"/>
      <c r="BM362" s="1"/>
      <c r="BN362" s="1"/>
      <c r="BO362" s="1"/>
      <c r="BP362" s="1"/>
      <c r="BQ362" s="1"/>
      <c r="BR362" s="1"/>
      <c r="BS362" s="1"/>
      <c r="BT362" s="1"/>
      <c r="BU362" s="1"/>
      <c r="BV362" s="1"/>
      <c r="BW362" s="1"/>
      <c r="BX362" s="1"/>
      <c r="BY362" s="1"/>
      <c r="BZ362" s="1"/>
      <c r="CA362" s="1"/>
      <c r="CB362" s="1"/>
      <c r="CC362" s="1"/>
      <c r="CD362" s="1"/>
      <c r="CE362" s="1"/>
      <c r="CF362" s="1"/>
      <c r="CG362" s="1"/>
      <c r="CH362" s="1"/>
      <c r="CI362" s="1"/>
      <c r="CJ362" s="1"/>
      <c r="CK362" s="1"/>
      <c r="CL362" s="1"/>
      <c r="CM362" s="1"/>
      <c r="CN362" s="1"/>
      <c r="CO362" s="1"/>
      <c r="CP362" s="1"/>
      <c r="CQ362" s="1"/>
      <c r="CR362" s="1"/>
      <c r="CS362" s="1"/>
      <c r="CT362" s="1"/>
      <c r="CU362" s="1"/>
      <c r="CV362" s="1"/>
      <c r="CW362" s="1"/>
      <c r="CX362" s="1"/>
      <c r="CY362" s="1"/>
      <c r="CZ362" s="1"/>
      <c r="DA362" s="1"/>
      <c r="DB362" s="1"/>
      <c r="DC362" s="1"/>
      <c r="DD362" s="1"/>
      <c r="DE362" s="1"/>
      <c r="DF362" s="1"/>
      <c r="DG362" s="1"/>
      <c r="DH362" s="1"/>
      <c r="DI362" s="1"/>
      <c r="DJ362" s="1"/>
      <c r="DK362" s="1"/>
      <c r="DL362" s="1"/>
      <c r="DM362" s="1"/>
      <c r="DN362" s="1"/>
      <c r="DO362" s="1"/>
      <c r="DP362" s="1"/>
      <c r="DQ362" s="1"/>
      <c r="DR362" s="1"/>
      <c r="DS362" s="1"/>
      <c r="DT362" s="1"/>
      <c r="DU362" s="1"/>
      <c r="DV362" s="1"/>
      <c r="DW362" s="1"/>
      <c r="DX362" s="1"/>
      <c r="DY362" s="1"/>
      <c r="DZ362" s="1"/>
      <c r="EA362" s="1"/>
      <c r="EB362" s="1"/>
      <c r="EC362" s="1"/>
      <c r="ED362" s="1"/>
      <c r="EE362" s="1"/>
      <c r="EF362" s="1"/>
      <c r="EG362" s="1"/>
      <c r="EH362" s="1"/>
      <c r="EI362" s="1"/>
      <c r="EJ362" s="1"/>
      <c r="EK362" s="1"/>
      <c r="EL362" s="1"/>
      <c r="EM362" s="1"/>
      <c r="EN362" s="1"/>
      <c r="EO362" s="1"/>
      <c r="EP362" s="1"/>
      <c r="EQ362" s="1"/>
      <c r="ER362" s="1"/>
      <c r="ES362" s="1"/>
      <c r="ET362" s="1"/>
      <c r="WZB362" s="1"/>
      <c r="WZC362" s="1"/>
      <c r="WZD362" s="1"/>
      <c r="WZE362" s="1"/>
      <c r="WZF362" s="1"/>
      <c r="WZG362" s="1"/>
      <c r="WZH362" s="1"/>
      <c r="WZI362" s="1"/>
      <c r="WZJ362" s="1"/>
      <c r="WZK362" s="1"/>
      <c r="WZL362" s="1"/>
      <c r="WZM362" s="1"/>
      <c r="WZN362" s="1"/>
      <c r="WZO362" s="1"/>
      <c r="WZP362" s="1"/>
      <c r="WZQ362" s="1"/>
      <c r="WZR362" s="1"/>
      <c r="WZS362" s="1"/>
      <c r="WZT362" s="1"/>
      <c r="WZU362" s="1"/>
      <c r="WZV362" s="1"/>
      <c r="WZW362" s="1"/>
      <c r="WZX362" s="1"/>
      <c r="WZY362" s="1"/>
      <c r="WZZ362" s="1"/>
      <c r="XAA362" s="1"/>
      <c r="XAB362" s="1"/>
      <c r="XAC362" s="1"/>
      <c r="XAD362" s="1"/>
      <c r="XAE362" s="1"/>
      <c r="XAF362" s="1"/>
      <c r="XAG362" s="1"/>
      <c r="XAH362" s="1"/>
      <c r="XAI362" s="1"/>
      <c r="XAJ362" s="1"/>
      <c r="XAK362" s="1"/>
      <c r="XAL362" s="1"/>
      <c r="XAM362" s="1"/>
      <c r="XAN362" s="1"/>
      <c r="XAO362" s="1"/>
      <c r="XAP362" s="1"/>
      <c r="XAQ362" s="1"/>
      <c r="XAR362" s="1"/>
      <c r="XAS362" s="1"/>
      <c r="XAT362" s="1"/>
      <c r="XAU362" s="1"/>
      <c r="XAV362" s="1"/>
      <c r="XAW362" s="1"/>
      <c r="XAX362" s="1"/>
      <c r="XAY362" s="1"/>
      <c r="XAZ362" s="1"/>
      <c r="XBA362" s="1"/>
      <c r="XBB362" s="1"/>
      <c r="XBC362" s="1"/>
      <c r="XBD362" s="1"/>
      <c r="XBE362" s="1"/>
      <c r="XBF362" s="1"/>
      <c r="XBG362" s="1"/>
      <c r="XBH362" s="1"/>
      <c r="XBI362" s="1"/>
      <c r="XBJ362" s="1"/>
      <c r="XBK362" s="1"/>
      <c r="XBL362" s="1"/>
      <c r="XBM362" s="1"/>
      <c r="XBN362" s="1"/>
      <c r="XBO362" s="1"/>
      <c r="XBP362" s="1"/>
      <c r="XBQ362" s="1"/>
      <c r="XBR362" s="1"/>
      <c r="XBS362" s="1"/>
      <c r="XBT362" s="1"/>
      <c r="XBU362" s="1"/>
      <c r="XBV362" s="1"/>
      <c r="XBW362" s="1"/>
      <c r="XBX362" s="1"/>
      <c r="XBY362" s="1"/>
      <c r="XBZ362" s="1"/>
      <c r="XCA362" s="1"/>
      <c r="XCB362" s="1"/>
      <c r="XCC362" s="1"/>
      <c r="XCD362" s="1"/>
      <c r="XCE362" s="1"/>
      <c r="XCF362" s="1"/>
      <c r="XCG362" s="1"/>
      <c r="XCH362" s="1"/>
      <c r="XCI362" s="1"/>
      <c r="XCJ362" s="1"/>
      <c r="XCK362" s="1"/>
      <c r="XCL362" s="1"/>
      <c r="XCM362" s="1"/>
      <c r="XCN362" s="1"/>
      <c r="XCO362" s="1"/>
      <c r="XCP362" s="1"/>
      <c r="XCQ362" s="1"/>
      <c r="XCR362" s="1"/>
      <c r="XCS362" s="1"/>
      <c r="XCT362" s="1"/>
      <c r="XCU362" s="1"/>
      <c r="XCV362" s="1"/>
      <c r="XCW362" s="1"/>
      <c r="XCX362" s="1"/>
      <c r="XCY362" s="1"/>
      <c r="XCZ362" s="1"/>
      <c r="XDA362" s="1"/>
      <c r="XDB362" s="1"/>
      <c r="XDC362" s="1"/>
      <c r="XDD362" s="1"/>
      <c r="XDE362" s="1"/>
      <c r="XDF362" s="1"/>
      <c r="XDG362" s="1"/>
      <c r="XDH362" s="1"/>
      <c r="XDI362" s="1"/>
      <c r="XDJ362" s="1"/>
      <c r="XDK362" s="1"/>
      <c r="XDL362" s="1"/>
      <c r="XDM362" s="1"/>
      <c r="XDN362" s="1"/>
      <c r="XDO362" s="1"/>
      <c r="XDP362" s="1"/>
      <c r="XDQ362" s="1"/>
      <c r="XDR362" s="1"/>
      <c r="XDS362" s="1"/>
      <c r="XDT362" s="1"/>
      <c r="XDU362" s="1"/>
      <c r="XDV362" s="1"/>
      <c r="XDW362" s="1"/>
      <c r="XDX362" s="1"/>
      <c r="XDY362" s="1"/>
      <c r="XDZ362" s="1"/>
      <c r="XEA362" s="1"/>
      <c r="XEB362" s="1"/>
      <c r="XEC362" s="1"/>
      <c r="XED362" s="1"/>
      <c r="XEE362" s="1"/>
      <c r="XEF362" s="1"/>
      <c r="XEG362" s="1"/>
      <c r="XEH362" s="1"/>
      <c r="XEI362" s="1"/>
      <c r="XEJ362" s="1"/>
      <c r="XEK362" s="1"/>
      <c r="XEL362" s="1"/>
      <c r="XEM362" s="1"/>
      <c r="XEN362" s="1"/>
      <c r="XEO362" s="1"/>
      <c r="XEP362" s="1"/>
      <c r="XEQ362" s="1"/>
      <c r="XER362" s="1"/>
      <c r="XES362" s="1"/>
      <c r="XET362" s="1"/>
      <c r="XEU362" s="1"/>
      <c r="XEV362" s="1"/>
      <c r="XEW362" s="1"/>
      <c r="XEX362" s="1"/>
      <c r="XEY362" s="1"/>
      <c r="XEZ362" s="1"/>
      <c r="XFA362" s="1"/>
      <c r="XFB362" s="1"/>
      <c r="XFC362" s="1"/>
    </row>
    <row r="363" spans="1:150 16226:16383" s="2" customFormat="1" ht="20.25" customHeight="1" x14ac:dyDescent="0.25">
      <c r="A363" s="143">
        <f t="shared" si="63"/>
        <v>234</v>
      </c>
      <c r="B363" s="144"/>
      <c r="C363" s="62" t="s">
        <v>329</v>
      </c>
      <c r="D363" s="100">
        <v>247.33</v>
      </c>
      <c r="E363" s="93">
        <f t="shared" si="62"/>
        <v>2662.2601199999999</v>
      </c>
      <c r="F363" s="87" t="s">
        <v>92</v>
      </c>
      <c r="G363" s="87" t="s">
        <v>92</v>
      </c>
      <c r="H363" s="87" t="s">
        <v>92</v>
      </c>
      <c r="I363" s="1"/>
      <c r="J363" s="1"/>
      <c r="K363" s="1"/>
      <c r="L363" s="1"/>
      <c r="M363" s="1"/>
      <c r="N363" s="1"/>
      <c r="O363" s="1"/>
      <c r="P363" s="1"/>
      <c r="Q363" s="1"/>
      <c r="R363" s="1"/>
      <c r="S363" s="1"/>
      <c r="T363" s="21" t="e">
        <f t="shared" ca="1" si="78"/>
        <v>#REF!</v>
      </c>
      <c r="U363" s="21" t="e">
        <f t="shared" ref="U363:V363" ca="1" si="84">U362+1</f>
        <v>#REF!</v>
      </c>
      <c r="V363" s="21" t="e">
        <f t="shared" ca="1" si="84"/>
        <v>#REF!</v>
      </c>
      <c r="W363" s="1"/>
      <c r="X363" s="1"/>
      <c r="Y363" s="1"/>
      <c r="Z363" s="1"/>
      <c r="AA363" s="1"/>
      <c r="AB363" s="1"/>
      <c r="AC363" s="1"/>
      <c r="AD363" s="1"/>
      <c r="AE363" s="1"/>
      <c r="AF363" s="1"/>
      <c r="AG363" s="1"/>
      <c r="AH363" s="1"/>
      <c r="AI363" s="1"/>
      <c r="AJ363" s="1"/>
      <c r="AK363" s="1"/>
      <c r="AL363" s="1"/>
      <c r="AM363" s="1"/>
      <c r="AN363" s="1"/>
      <c r="AO363" s="1"/>
      <c r="AP363" s="1"/>
      <c r="AQ363" s="1"/>
      <c r="AR363" s="1"/>
      <c r="AS363" s="1"/>
      <c r="AT363" s="1"/>
      <c r="AU363" s="1"/>
      <c r="AV363" s="1"/>
      <c r="AW363" s="1"/>
      <c r="AX363" s="1"/>
      <c r="AY363" s="1"/>
      <c r="AZ363" s="1"/>
      <c r="BA363" s="1"/>
      <c r="BB363" s="1"/>
      <c r="BC363" s="1"/>
      <c r="BD363" s="1"/>
      <c r="BE363" s="1"/>
      <c r="BF363" s="1"/>
      <c r="BG363" s="1"/>
      <c r="BH363" s="1"/>
      <c r="BI363" s="1"/>
      <c r="BJ363" s="1"/>
      <c r="BK363" s="1"/>
      <c r="BL363" s="1"/>
      <c r="BM363" s="1"/>
      <c r="BN363" s="1"/>
      <c r="BO363" s="1"/>
      <c r="BP363" s="1"/>
      <c r="BQ363" s="1"/>
      <c r="BR363" s="1"/>
      <c r="BS363" s="1"/>
      <c r="BT363" s="1"/>
      <c r="BU363" s="1"/>
      <c r="BV363" s="1"/>
      <c r="BW363" s="1"/>
      <c r="BX363" s="1"/>
      <c r="BY363" s="1"/>
      <c r="BZ363" s="1"/>
      <c r="CA363" s="1"/>
      <c r="CB363" s="1"/>
      <c r="CC363" s="1"/>
      <c r="CD363" s="1"/>
      <c r="CE363" s="1"/>
      <c r="CF363" s="1"/>
      <c r="CG363" s="1"/>
      <c r="CH363" s="1"/>
      <c r="CI363" s="1"/>
      <c r="CJ363" s="1"/>
      <c r="CK363" s="1"/>
      <c r="CL363" s="1"/>
      <c r="CM363" s="1"/>
      <c r="CN363" s="1"/>
      <c r="CO363" s="1"/>
      <c r="CP363" s="1"/>
      <c r="CQ363" s="1"/>
      <c r="CR363" s="1"/>
      <c r="CS363" s="1"/>
      <c r="CT363" s="1"/>
      <c r="CU363" s="1"/>
      <c r="CV363" s="1"/>
      <c r="CW363" s="1"/>
      <c r="CX363" s="1"/>
      <c r="CY363" s="1"/>
      <c r="CZ363" s="1"/>
      <c r="DA363" s="1"/>
      <c r="DB363" s="1"/>
      <c r="DC363" s="1"/>
      <c r="DD363" s="1"/>
      <c r="DE363" s="1"/>
      <c r="DF363" s="1"/>
      <c r="DG363" s="1"/>
      <c r="DH363" s="1"/>
      <c r="DI363" s="1"/>
      <c r="DJ363" s="1"/>
      <c r="DK363" s="1"/>
      <c r="DL363" s="1"/>
      <c r="DM363" s="1"/>
      <c r="DN363" s="1"/>
      <c r="DO363" s="1"/>
      <c r="DP363" s="1"/>
      <c r="DQ363" s="1"/>
      <c r="DR363" s="1"/>
      <c r="DS363" s="1"/>
      <c r="DT363" s="1"/>
      <c r="DU363" s="1"/>
      <c r="DV363" s="1"/>
      <c r="DW363" s="1"/>
      <c r="DX363" s="1"/>
      <c r="DY363" s="1"/>
      <c r="DZ363" s="1"/>
      <c r="EA363" s="1"/>
      <c r="EB363" s="1"/>
      <c r="EC363" s="1"/>
      <c r="ED363" s="1"/>
      <c r="EE363" s="1"/>
      <c r="EF363" s="1"/>
      <c r="EG363" s="1"/>
      <c r="EH363" s="1"/>
      <c r="EI363" s="1"/>
      <c r="EJ363" s="1"/>
      <c r="EK363" s="1"/>
      <c r="EL363" s="1"/>
      <c r="EM363" s="1"/>
      <c r="EN363" s="1"/>
      <c r="EO363" s="1"/>
      <c r="EP363" s="1"/>
      <c r="EQ363" s="1"/>
      <c r="ER363" s="1"/>
      <c r="ES363" s="1"/>
      <c r="ET363" s="1"/>
      <c r="WZB363" s="1"/>
      <c r="WZC363" s="1"/>
      <c r="WZD363" s="1"/>
      <c r="WZE363" s="1"/>
      <c r="WZF363" s="1"/>
      <c r="WZG363" s="1"/>
      <c r="WZH363" s="1"/>
      <c r="WZI363" s="1"/>
      <c r="WZJ363" s="1"/>
      <c r="WZK363" s="1"/>
      <c r="WZL363" s="1"/>
      <c r="WZM363" s="1"/>
      <c r="WZN363" s="1"/>
      <c r="WZO363" s="1"/>
      <c r="WZP363" s="1"/>
      <c r="WZQ363" s="1"/>
      <c r="WZR363" s="1"/>
      <c r="WZS363" s="1"/>
      <c r="WZT363" s="1"/>
      <c r="WZU363" s="1"/>
      <c r="WZV363" s="1"/>
      <c r="WZW363" s="1"/>
      <c r="WZX363" s="1"/>
      <c r="WZY363" s="1"/>
      <c r="WZZ363" s="1"/>
      <c r="XAA363" s="1"/>
      <c r="XAB363" s="1"/>
      <c r="XAC363" s="1"/>
      <c r="XAD363" s="1"/>
      <c r="XAE363" s="1"/>
      <c r="XAF363" s="1"/>
      <c r="XAG363" s="1"/>
      <c r="XAH363" s="1"/>
      <c r="XAI363" s="1"/>
      <c r="XAJ363" s="1"/>
      <c r="XAK363" s="1"/>
      <c r="XAL363" s="1"/>
      <c r="XAM363" s="1"/>
      <c r="XAN363" s="1"/>
      <c r="XAO363" s="1"/>
      <c r="XAP363" s="1"/>
      <c r="XAQ363" s="1"/>
      <c r="XAR363" s="1"/>
      <c r="XAS363" s="1"/>
      <c r="XAT363" s="1"/>
      <c r="XAU363" s="1"/>
      <c r="XAV363" s="1"/>
      <c r="XAW363" s="1"/>
      <c r="XAX363" s="1"/>
      <c r="XAY363" s="1"/>
      <c r="XAZ363" s="1"/>
      <c r="XBA363" s="1"/>
      <c r="XBB363" s="1"/>
      <c r="XBC363" s="1"/>
      <c r="XBD363" s="1"/>
      <c r="XBE363" s="1"/>
      <c r="XBF363" s="1"/>
      <c r="XBG363" s="1"/>
      <c r="XBH363" s="1"/>
      <c r="XBI363" s="1"/>
      <c r="XBJ363" s="1"/>
      <c r="XBK363" s="1"/>
      <c r="XBL363" s="1"/>
      <c r="XBM363" s="1"/>
      <c r="XBN363" s="1"/>
      <c r="XBO363" s="1"/>
      <c r="XBP363" s="1"/>
      <c r="XBQ363" s="1"/>
      <c r="XBR363" s="1"/>
      <c r="XBS363" s="1"/>
      <c r="XBT363" s="1"/>
      <c r="XBU363" s="1"/>
      <c r="XBV363" s="1"/>
      <c r="XBW363" s="1"/>
      <c r="XBX363" s="1"/>
      <c r="XBY363" s="1"/>
      <c r="XBZ363" s="1"/>
      <c r="XCA363" s="1"/>
      <c r="XCB363" s="1"/>
      <c r="XCC363" s="1"/>
      <c r="XCD363" s="1"/>
      <c r="XCE363" s="1"/>
      <c r="XCF363" s="1"/>
      <c r="XCG363" s="1"/>
      <c r="XCH363" s="1"/>
      <c r="XCI363" s="1"/>
      <c r="XCJ363" s="1"/>
      <c r="XCK363" s="1"/>
      <c r="XCL363" s="1"/>
      <c r="XCM363" s="1"/>
      <c r="XCN363" s="1"/>
      <c r="XCO363" s="1"/>
      <c r="XCP363" s="1"/>
      <c r="XCQ363" s="1"/>
      <c r="XCR363" s="1"/>
      <c r="XCS363" s="1"/>
      <c r="XCT363" s="1"/>
      <c r="XCU363" s="1"/>
      <c r="XCV363" s="1"/>
      <c r="XCW363" s="1"/>
      <c r="XCX363" s="1"/>
      <c r="XCY363" s="1"/>
      <c r="XCZ363" s="1"/>
      <c r="XDA363" s="1"/>
      <c r="XDB363" s="1"/>
      <c r="XDC363" s="1"/>
      <c r="XDD363" s="1"/>
      <c r="XDE363" s="1"/>
      <c r="XDF363" s="1"/>
      <c r="XDG363" s="1"/>
      <c r="XDH363" s="1"/>
      <c r="XDI363" s="1"/>
      <c r="XDJ363" s="1"/>
      <c r="XDK363" s="1"/>
      <c r="XDL363" s="1"/>
      <c r="XDM363" s="1"/>
      <c r="XDN363" s="1"/>
      <c r="XDO363" s="1"/>
      <c r="XDP363" s="1"/>
      <c r="XDQ363" s="1"/>
      <c r="XDR363" s="1"/>
      <c r="XDS363" s="1"/>
      <c r="XDT363" s="1"/>
      <c r="XDU363" s="1"/>
      <c r="XDV363" s="1"/>
      <c r="XDW363" s="1"/>
      <c r="XDX363" s="1"/>
      <c r="XDY363" s="1"/>
      <c r="XDZ363" s="1"/>
      <c r="XEA363" s="1"/>
      <c r="XEB363" s="1"/>
      <c r="XEC363" s="1"/>
      <c r="XED363" s="1"/>
      <c r="XEE363" s="1"/>
      <c r="XEF363" s="1"/>
      <c r="XEG363" s="1"/>
      <c r="XEH363" s="1"/>
      <c r="XEI363" s="1"/>
      <c r="XEJ363" s="1"/>
      <c r="XEK363" s="1"/>
      <c r="XEL363" s="1"/>
      <c r="XEM363" s="1"/>
      <c r="XEN363" s="1"/>
      <c r="XEO363" s="1"/>
      <c r="XEP363" s="1"/>
      <c r="XEQ363" s="1"/>
      <c r="XER363" s="1"/>
      <c r="XES363" s="1"/>
      <c r="XET363" s="1"/>
      <c r="XEU363" s="1"/>
      <c r="XEV363" s="1"/>
      <c r="XEW363" s="1"/>
      <c r="XEX363" s="1"/>
      <c r="XEY363" s="1"/>
      <c r="XEZ363" s="1"/>
      <c r="XFA363" s="1"/>
      <c r="XFB363" s="1"/>
      <c r="XFC363" s="1"/>
    </row>
    <row r="364" spans="1:150 16226:16383" s="2" customFormat="1" ht="20.25" customHeight="1" x14ac:dyDescent="0.25">
      <c r="A364" s="143">
        <f t="shared" si="63"/>
        <v>235</v>
      </c>
      <c r="B364" s="144"/>
      <c r="C364" s="62" t="s">
        <v>329</v>
      </c>
      <c r="D364" s="100">
        <v>285.06</v>
      </c>
      <c r="E364" s="93">
        <f t="shared" si="62"/>
        <v>3068.3858399999999</v>
      </c>
      <c r="F364" s="87" t="s">
        <v>92</v>
      </c>
      <c r="G364" s="87" t="s">
        <v>92</v>
      </c>
      <c r="H364" s="87" t="s">
        <v>92</v>
      </c>
      <c r="I364" s="1"/>
      <c r="J364" s="1"/>
      <c r="K364" s="1"/>
      <c r="L364" s="1"/>
      <c r="M364" s="1"/>
      <c r="N364" s="1"/>
      <c r="O364" s="1"/>
      <c r="P364" s="1"/>
      <c r="Q364" s="1"/>
      <c r="R364" s="1"/>
      <c r="S364" s="1"/>
      <c r="T364" s="21" t="e">
        <f t="shared" ca="1" si="78"/>
        <v>#REF!</v>
      </c>
      <c r="U364" s="21" t="e">
        <f t="shared" ref="U364:V364" ca="1" si="85">U363+1</f>
        <v>#REF!</v>
      </c>
      <c r="V364" s="21" t="e">
        <f t="shared" ca="1" si="85"/>
        <v>#REF!</v>
      </c>
      <c r="W364" s="1"/>
      <c r="X364" s="1"/>
      <c r="Y364" s="1"/>
      <c r="Z364" s="1"/>
      <c r="AA364" s="1"/>
      <c r="AB364" s="1"/>
      <c r="AC364" s="1"/>
      <c r="AD364" s="1"/>
      <c r="AE364" s="1"/>
      <c r="AF364" s="1"/>
      <c r="AG364" s="1"/>
      <c r="AH364" s="1"/>
      <c r="AI364" s="1"/>
      <c r="AJ364" s="1"/>
      <c r="AK364" s="1"/>
      <c r="AL364" s="1"/>
      <c r="AM364" s="1"/>
      <c r="AN364" s="1"/>
      <c r="AO364" s="1"/>
      <c r="AP364" s="1"/>
      <c r="AQ364" s="1"/>
      <c r="AR364" s="1"/>
      <c r="AS364" s="1"/>
      <c r="AT364" s="1"/>
      <c r="AU364" s="1"/>
      <c r="AV364" s="1"/>
      <c r="AW364" s="1"/>
      <c r="AX364" s="1"/>
      <c r="AY364" s="1"/>
      <c r="AZ364" s="1"/>
      <c r="BA364" s="1"/>
      <c r="BB364" s="1"/>
      <c r="BC364" s="1"/>
      <c r="BD364" s="1"/>
      <c r="BE364" s="1"/>
      <c r="BF364" s="1"/>
      <c r="BG364" s="1"/>
      <c r="BH364" s="1"/>
      <c r="BI364" s="1"/>
      <c r="BJ364" s="1"/>
      <c r="BK364" s="1"/>
      <c r="BL364" s="1"/>
      <c r="BM364" s="1"/>
      <c r="BN364" s="1"/>
      <c r="BO364" s="1"/>
      <c r="BP364" s="1"/>
      <c r="BQ364" s="1"/>
      <c r="BR364" s="1"/>
      <c r="BS364" s="1"/>
      <c r="BT364" s="1"/>
      <c r="BU364" s="1"/>
      <c r="BV364" s="1"/>
      <c r="BW364" s="1"/>
      <c r="BX364" s="1"/>
      <c r="BY364" s="1"/>
      <c r="BZ364" s="1"/>
      <c r="CA364" s="1"/>
      <c r="CB364" s="1"/>
      <c r="CC364" s="1"/>
      <c r="CD364" s="1"/>
      <c r="CE364" s="1"/>
      <c r="CF364" s="1"/>
      <c r="CG364" s="1"/>
      <c r="CH364" s="1"/>
      <c r="CI364" s="1"/>
      <c r="CJ364" s="1"/>
      <c r="CK364" s="1"/>
      <c r="CL364" s="1"/>
      <c r="CM364" s="1"/>
      <c r="CN364" s="1"/>
      <c r="CO364" s="1"/>
      <c r="CP364" s="1"/>
      <c r="CQ364" s="1"/>
      <c r="CR364" s="1"/>
      <c r="CS364" s="1"/>
      <c r="CT364" s="1"/>
      <c r="CU364" s="1"/>
      <c r="CV364" s="1"/>
      <c r="CW364" s="1"/>
      <c r="CX364" s="1"/>
      <c r="CY364" s="1"/>
      <c r="CZ364" s="1"/>
      <c r="DA364" s="1"/>
      <c r="DB364" s="1"/>
      <c r="DC364" s="1"/>
      <c r="DD364" s="1"/>
      <c r="DE364" s="1"/>
      <c r="DF364" s="1"/>
      <c r="DG364" s="1"/>
      <c r="DH364" s="1"/>
      <c r="DI364" s="1"/>
      <c r="DJ364" s="1"/>
      <c r="DK364" s="1"/>
      <c r="DL364" s="1"/>
      <c r="DM364" s="1"/>
      <c r="DN364" s="1"/>
      <c r="DO364" s="1"/>
      <c r="DP364" s="1"/>
      <c r="DQ364" s="1"/>
      <c r="DR364" s="1"/>
      <c r="DS364" s="1"/>
      <c r="DT364" s="1"/>
      <c r="DU364" s="1"/>
      <c r="DV364" s="1"/>
      <c r="DW364" s="1"/>
      <c r="DX364" s="1"/>
      <c r="DY364" s="1"/>
      <c r="DZ364" s="1"/>
      <c r="EA364" s="1"/>
      <c r="EB364" s="1"/>
      <c r="EC364" s="1"/>
      <c r="ED364" s="1"/>
      <c r="EE364" s="1"/>
      <c r="EF364" s="1"/>
      <c r="EG364" s="1"/>
      <c r="EH364" s="1"/>
      <c r="EI364" s="1"/>
      <c r="EJ364" s="1"/>
      <c r="EK364" s="1"/>
      <c r="EL364" s="1"/>
      <c r="EM364" s="1"/>
      <c r="EN364" s="1"/>
      <c r="EO364" s="1"/>
      <c r="EP364" s="1"/>
      <c r="EQ364" s="1"/>
      <c r="ER364" s="1"/>
      <c r="ES364" s="1"/>
      <c r="ET364" s="1"/>
      <c r="WZB364" s="1"/>
      <c r="WZC364" s="1"/>
      <c r="WZD364" s="1"/>
      <c r="WZE364" s="1"/>
      <c r="WZF364" s="1"/>
      <c r="WZG364" s="1"/>
      <c r="WZH364" s="1"/>
      <c r="WZI364" s="1"/>
      <c r="WZJ364" s="1"/>
      <c r="WZK364" s="1"/>
      <c r="WZL364" s="1"/>
      <c r="WZM364" s="1"/>
      <c r="WZN364" s="1"/>
      <c r="WZO364" s="1"/>
      <c r="WZP364" s="1"/>
      <c r="WZQ364" s="1"/>
      <c r="WZR364" s="1"/>
      <c r="WZS364" s="1"/>
      <c r="WZT364" s="1"/>
      <c r="WZU364" s="1"/>
      <c r="WZV364" s="1"/>
      <c r="WZW364" s="1"/>
      <c r="WZX364" s="1"/>
      <c r="WZY364" s="1"/>
      <c r="WZZ364" s="1"/>
      <c r="XAA364" s="1"/>
      <c r="XAB364" s="1"/>
      <c r="XAC364" s="1"/>
      <c r="XAD364" s="1"/>
      <c r="XAE364" s="1"/>
      <c r="XAF364" s="1"/>
      <c r="XAG364" s="1"/>
      <c r="XAH364" s="1"/>
      <c r="XAI364" s="1"/>
      <c r="XAJ364" s="1"/>
      <c r="XAK364" s="1"/>
      <c r="XAL364" s="1"/>
      <c r="XAM364" s="1"/>
      <c r="XAN364" s="1"/>
      <c r="XAO364" s="1"/>
      <c r="XAP364" s="1"/>
      <c r="XAQ364" s="1"/>
      <c r="XAR364" s="1"/>
      <c r="XAS364" s="1"/>
      <c r="XAT364" s="1"/>
      <c r="XAU364" s="1"/>
      <c r="XAV364" s="1"/>
      <c r="XAW364" s="1"/>
      <c r="XAX364" s="1"/>
      <c r="XAY364" s="1"/>
      <c r="XAZ364" s="1"/>
      <c r="XBA364" s="1"/>
      <c r="XBB364" s="1"/>
      <c r="XBC364" s="1"/>
      <c r="XBD364" s="1"/>
      <c r="XBE364" s="1"/>
      <c r="XBF364" s="1"/>
      <c r="XBG364" s="1"/>
      <c r="XBH364" s="1"/>
      <c r="XBI364" s="1"/>
      <c r="XBJ364" s="1"/>
      <c r="XBK364" s="1"/>
      <c r="XBL364" s="1"/>
      <c r="XBM364" s="1"/>
      <c r="XBN364" s="1"/>
      <c r="XBO364" s="1"/>
      <c r="XBP364" s="1"/>
      <c r="XBQ364" s="1"/>
      <c r="XBR364" s="1"/>
      <c r="XBS364" s="1"/>
      <c r="XBT364" s="1"/>
      <c r="XBU364" s="1"/>
      <c r="XBV364" s="1"/>
      <c r="XBW364" s="1"/>
      <c r="XBX364" s="1"/>
      <c r="XBY364" s="1"/>
      <c r="XBZ364" s="1"/>
      <c r="XCA364" s="1"/>
      <c r="XCB364" s="1"/>
      <c r="XCC364" s="1"/>
      <c r="XCD364" s="1"/>
      <c r="XCE364" s="1"/>
      <c r="XCF364" s="1"/>
      <c r="XCG364" s="1"/>
      <c r="XCH364" s="1"/>
      <c r="XCI364" s="1"/>
      <c r="XCJ364" s="1"/>
      <c r="XCK364" s="1"/>
      <c r="XCL364" s="1"/>
      <c r="XCM364" s="1"/>
      <c r="XCN364" s="1"/>
      <c r="XCO364" s="1"/>
      <c r="XCP364" s="1"/>
      <c r="XCQ364" s="1"/>
      <c r="XCR364" s="1"/>
      <c r="XCS364" s="1"/>
      <c r="XCT364" s="1"/>
      <c r="XCU364" s="1"/>
      <c r="XCV364" s="1"/>
      <c r="XCW364" s="1"/>
      <c r="XCX364" s="1"/>
      <c r="XCY364" s="1"/>
      <c r="XCZ364" s="1"/>
      <c r="XDA364" s="1"/>
      <c r="XDB364" s="1"/>
      <c r="XDC364" s="1"/>
      <c r="XDD364" s="1"/>
      <c r="XDE364" s="1"/>
      <c r="XDF364" s="1"/>
      <c r="XDG364" s="1"/>
      <c r="XDH364" s="1"/>
      <c r="XDI364" s="1"/>
      <c r="XDJ364" s="1"/>
      <c r="XDK364" s="1"/>
      <c r="XDL364" s="1"/>
      <c r="XDM364" s="1"/>
      <c r="XDN364" s="1"/>
      <c r="XDO364" s="1"/>
      <c r="XDP364" s="1"/>
      <c r="XDQ364" s="1"/>
      <c r="XDR364" s="1"/>
      <c r="XDS364" s="1"/>
      <c r="XDT364" s="1"/>
      <c r="XDU364" s="1"/>
      <c r="XDV364" s="1"/>
      <c r="XDW364" s="1"/>
      <c r="XDX364" s="1"/>
      <c r="XDY364" s="1"/>
      <c r="XDZ364" s="1"/>
      <c r="XEA364" s="1"/>
      <c r="XEB364" s="1"/>
      <c r="XEC364" s="1"/>
      <c r="XED364" s="1"/>
      <c r="XEE364" s="1"/>
      <c r="XEF364" s="1"/>
      <c r="XEG364" s="1"/>
      <c r="XEH364" s="1"/>
      <c r="XEI364" s="1"/>
      <c r="XEJ364" s="1"/>
      <c r="XEK364" s="1"/>
      <c r="XEL364" s="1"/>
      <c r="XEM364" s="1"/>
      <c r="XEN364" s="1"/>
      <c r="XEO364" s="1"/>
      <c r="XEP364" s="1"/>
      <c r="XEQ364" s="1"/>
      <c r="XER364" s="1"/>
      <c r="XES364" s="1"/>
      <c r="XET364" s="1"/>
      <c r="XEU364" s="1"/>
      <c r="XEV364" s="1"/>
      <c r="XEW364" s="1"/>
      <c r="XEX364" s="1"/>
      <c r="XEY364" s="1"/>
      <c r="XEZ364" s="1"/>
      <c r="XFA364" s="1"/>
      <c r="XFB364" s="1"/>
      <c r="XFC364" s="1"/>
    </row>
    <row r="365" spans="1:150 16226:16383" s="2" customFormat="1" ht="20.25" customHeight="1" x14ac:dyDescent="0.25">
      <c r="A365" s="143">
        <f t="shared" si="63"/>
        <v>236</v>
      </c>
      <c r="B365" s="144"/>
      <c r="C365" s="62" t="s">
        <v>329</v>
      </c>
      <c r="D365" s="100">
        <v>333.11</v>
      </c>
      <c r="E365" s="93">
        <f t="shared" si="62"/>
        <v>3585.5960399999999</v>
      </c>
      <c r="F365" s="87" t="s">
        <v>92</v>
      </c>
      <c r="G365" s="87" t="s">
        <v>92</v>
      </c>
      <c r="H365" s="87" t="s">
        <v>92</v>
      </c>
      <c r="I365" s="1"/>
      <c r="J365" s="1"/>
      <c r="K365" s="1"/>
      <c r="L365" s="1"/>
      <c r="M365" s="1"/>
      <c r="N365" s="1"/>
      <c r="O365" s="1"/>
      <c r="P365" s="1"/>
      <c r="Q365" s="1"/>
      <c r="R365" s="1"/>
      <c r="S365" s="1"/>
      <c r="T365" s="21" t="e">
        <f t="shared" ca="1" si="78"/>
        <v>#REF!</v>
      </c>
      <c r="U365" s="21" t="e">
        <f t="shared" ref="U365:V365" ca="1" si="86">U364+1</f>
        <v>#REF!</v>
      </c>
      <c r="V365" s="21" t="e">
        <f t="shared" ca="1" si="86"/>
        <v>#REF!</v>
      </c>
      <c r="W365" s="1"/>
      <c r="X365" s="1"/>
      <c r="Y365" s="1"/>
      <c r="Z365" s="1"/>
      <c r="AA365" s="1"/>
      <c r="AB365" s="1"/>
      <c r="AC365" s="1"/>
      <c r="AD365" s="1"/>
      <c r="AE365" s="1"/>
      <c r="AF365" s="1"/>
      <c r="AG365" s="1"/>
      <c r="AH365" s="1"/>
      <c r="AI365" s="1"/>
      <c r="AJ365" s="1"/>
      <c r="AK365" s="1"/>
      <c r="AL365" s="1"/>
      <c r="AM365" s="1"/>
      <c r="AN365" s="1"/>
      <c r="AO365" s="1"/>
      <c r="AP365" s="1"/>
      <c r="AQ365" s="1"/>
      <c r="AR365" s="1"/>
      <c r="AS365" s="1"/>
      <c r="AT365" s="1"/>
      <c r="AU365" s="1"/>
      <c r="AV365" s="1"/>
      <c r="AW365" s="1"/>
      <c r="AX365" s="1"/>
      <c r="AY365" s="1"/>
      <c r="AZ365" s="1"/>
      <c r="BA365" s="1"/>
      <c r="BB365" s="1"/>
      <c r="BC365" s="1"/>
      <c r="BD365" s="1"/>
      <c r="BE365" s="1"/>
      <c r="BF365" s="1"/>
      <c r="BG365" s="1"/>
      <c r="BH365" s="1"/>
      <c r="BI365" s="1"/>
      <c r="BJ365" s="1"/>
      <c r="BK365" s="1"/>
      <c r="BL365" s="1"/>
      <c r="BM365" s="1"/>
      <c r="BN365" s="1"/>
      <c r="BO365" s="1"/>
      <c r="BP365" s="1"/>
      <c r="BQ365" s="1"/>
      <c r="BR365" s="1"/>
      <c r="BS365" s="1"/>
      <c r="BT365" s="1"/>
      <c r="BU365" s="1"/>
      <c r="BV365" s="1"/>
      <c r="BW365" s="1"/>
      <c r="BX365" s="1"/>
      <c r="BY365" s="1"/>
      <c r="BZ365" s="1"/>
      <c r="CA365" s="1"/>
      <c r="CB365" s="1"/>
      <c r="CC365" s="1"/>
      <c r="CD365" s="1"/>
      <c r="CE365" s="1"/>
      <c r="CF365" s="1"/>
      <c r="CG365" s="1"/>
      <c r="CH365" s="1"/>
      <c r="CI365" s="1"/>
      <c r="CJ365" s="1"/>
      <c r="CK365" s="1"/>
      <c r="CL365" s="1"/>
      <c r="CM365" s="1"/>
      <c r="CN365" s="1"/>
      <c r="CO365" s="1"/>
      <c r="CP365" s="1"/>
      <c r="CQ365" s="1"/>
      <c r="CR365" s="1"/>
      <c r="CS365" s="1"/>
      <c r="CT365" s="1"/>
      <c r="CU365" s="1"/>
      <c r="CV365" s="1"/>
      <c r="CW365" s="1"/>
      <c r="CX365" s="1"/>
      <c r="CY365" s="1"/>
      <c r="CZ365" s="1"/>
      <c r="DA365" s="1"/>
      <c r="DB365" s="1"/>
      <c r="DC365" s="1"/>
      <c r="DD365" s="1"/>
      <c r="DE365" s="1"/>
      <c r="DF365" s="1"/>
      <c r="DG365" s="1"/>
      <c r="DH365" s="1"/>
      <c r="DI365" s="1"/>
      <c r="DJ365" s="1"/>
      <c r="DK365" s="1"/>
      <c r="DL365" s="1"/>
      <c r="DM365" s="1"/>
      <c r="DN365" s="1"/>
      <c r="DO365" s="1"/>
      <c r="DP365" s="1"/>
      <c r="DQ365" s="1"/>
      <c r="DR365" s="1"/>
      <c r="DS365" s="1"/>
      <c r="DT365" s="1"/>
      <c r="DU365" s="1"/>
      <c r="DV365" s="1"/>
      <c r="DW365" s="1"/>
      <c r="DX365" s="1"/>
      <c r="DY365" s="1"/>
      <c r="DZ365" s="1"/>
      <c r="EA365" s="1"/>
      <c r="EB365" s="1"/>
      <c r="EC365" s="1"/>
      <c r="ED365" s="1"/>
      <c r="EE365" s="1"/>
      <c r="EF365" s="1"/>
      <c r="EG365" s="1"/>
      <c r="EH365" s="1"/>
      <c r="EI365" s="1"/>
      <c r="EJ365" s="1"/>
      <c r="EK365" s="1"/>
      <c r="EL365" s="1"/>
      <c r="EM365" s="1"/>
      <c r="EN365" s="1"/>
      <c r="EO365" s="1"/>
      <c r="EP365" s="1"/>
      <c r="EQ365" s="1"/>
      <c r="ER365" s="1"/>
      <c r="ES365" s="1"/>
      <c r="ET365" s="1"/>
      <c r="WZB365" s="1"/>
      <c r="WZC365" s="1"/>
      <c r="WZD365" s="1"/>
      <c r="WZE365" s="1"/>
      <c r="WZF365" s="1"/>
      <c r="WZG365" s="1"/>
      <c r="WZH365" s="1"/>
      <c r="WZI365" s="1"/>
      <c r="WZJ365" s="1"/>
      <c r="WZK365" s="1"/>
      <c r="WZL365" s="1"/>
      <c r="WZM365" s="1"/>
      <c r="WZN365" s="1"/>
      <c r="WZO365" s="1"/>
      <c r="WZP365" s="1"/>
      <c r="WZQ365" s="1"/>
      <c r="WZR365" s="1"/>
      <c r="WZS365" s="1"/>
      <c r="WZT365" s="1"/>
      <c r="WZU365" s="1"/>
      <c r="WZV365" s="1"/>
      <c r="WZW365" s="1"/>
      <c r="WZX365" s="1"/>
      <c r="WZY365" s="1"/>
      <c r="WZZ365" s="1"/>
      <c r="XAA365" s="1"/>
      <c r="XAB365" s="1"/>
      <c r="XAC365" s="1"/>
      <c r="XAD365" s="1"/>
      <c r="XAE365" s="1"/>
      <c r="XAF365" s="1"/>
      <c r="XAG365" s="1"/>
      <c r="XAH365" s="1"/>
      <c r="XAI365" s="1"/>
      <c r="XAJ365" s="1"/>
      <c r="XAK365" s="1"/>
      <c r="XAL365" s="1"/>
      <c r="XAM365" s="1"/>
      <c r="XAN365" s="1"/>
      <c r="XAO365" s="1"/>
      <c r="XAP365" s="1"/>
      <c r="XAQ365" s="1"/>
      <c r="XAR365" s="1"/>
      <c r="XAS365" s="1"/>
      <c r="XAT365" s="1"/>
      <c r="XAU365" s="1"/>
      <c r="XAV365" s="1"/>
      <c r="XAW365" s="1"/>
      <c r="XAX365" s="1"/>
      <c r="XAY365" s="1"/>
      <c r="XAZ365" s="1"/>
      <c r="XBA365" s="1"/>
      <c r="XBB365" s="1"/>
      <c r="XBC365" s="1"/>
      <c r="XBD365" s="1"/>
      <c r="XBE365" s="1"/>
      <c r="XBF365" s="1"/>
      <c r="XBG365" s="1"/>
      <c r="XBH365" s="1"/>
      <c r="XBI365" s="1"/>
      <c r="XBJ365" s="1"/>
      <c r="XBK365" s="1"/>
      <c r="XBL365" s="1"/>
      <c r="XBM365" s="1"/>
      <c r="XBN365" s="1"/>
      <c r="XBO365" s="1"/>
      <c r="XBP365" s="1"/>
      <c r="XBQ365" s="1"/>
      <c r="XBR365" s="1"/>
      <c r="XBS365" s="1"/>
      <c r="XBT365" s="1"/>
      <c r="XBU365" s="1"/>
      <c r="XBV365" s="1"/>
      <c r="XBW365" s="1"/>
      <c r="XBX365" s="1"/>
      <c r="XBY365" s="1"/>
      <c r="XBZ365" s="1"/>
      <c r="XCA365" s="1"/>
      <c r="XCB365" s="1"/>
      <c r="XCC365" s="1"/>
      <c r="XCD365" s="1"/>
      <c r="XCE365" s="1"/>
      <c r="XCF365" s="1"/>
      <c r="XCG365" s="1"/>
      <c r="XCH365" s="1"/>
      <c r="XCI365" s="1"/>
      <c r="XCJ365" s="1"/>
      <c r="XCK365" s="1"/>
      <c r="XCL365" s="1"/>
      <c r="XCM365" s="1"/>
      <c r="XCN365" s="1"/>
      <c r="XCO365" s="1"/>
      <c r="XCP365" s="1"/>
      <c r="XCQ365" s="1"/>
      <c r="XCR365" s="1"/>
      <c r="XCS365" s="1"/>
      <c r="XCT365" s="1"/>
      <c r="XCU365" s="1"/>
      <c r="XCV365" s="1"/>
      <c r="XCW365" s="1"/>
      <c r="XCX365" s="1"/>
      <c r="XCY365" s="1"/>
      <c r="XCZ365" s="1"/>
      <c r="XDA365" s="1"/>
      <c r="XDB365" s="1"/>
      <c r="XDC365" s="1"/>
      <c r="XDD365" s="1"/>
      <c r="XDE365" s="1"/>
      <c r="XDF365" s="1"/>
      <c r="XDG365" s="1"/>
      <c r="XDH365" s="1"/>
      <c r="XDI365" s="1"/>
      <c r="XDJ365" s="1"/>
      <c r="XDK365" s="1"/>
      <c r="XDL365" s="1"/>
      <c r="XDM365" s="1"/>
      <c r="XDN365" s="1"/>
      <c r="XDO365" s="1"/>
      <c r="XDP365" s="1"/>
      <c r="XDQ365" s="1"/>
      <c r="XDR365" s="1"/>
      <c r="XDS365" s="1"/>
      <c r="XDT365" s="1"/>
      <c r="XDU365" s="1"/>
      <c r="XDV365" s="1"/>
      <c r="XDW365" s="1"/>
      <c r="XDX365" s="1"/>
      <c r="XDY365" s="1"/>
      <c r="XDZ365" s="1"/>
      <c r="XEA365" s="1"/>
      <c r="XEB365" s="1"/>
      <c r="XEC365" s="1"/>
      <c r="XED365" s="1"/>
      <c r="XEE365" s="1"/>
      <c r="XEF365" s="1"/>
      <c r="XEG365" s="1"/>
      <c r="XEH365" s="1"/>
      <c r="XEI365" s="1"/>
      <c r="XEJ365" s="1"/>
      <c r="XEK365" s="1"/>
      <c r="XEL365" s="1"/>
      <c r="XEM365" s="1"/>
      <c r="XEN365" s="1"/>
      <c r="XEO365" s="1"/>
      <c r="XEP365" s="1"/>
      <c r="XEQ365" s="1"/>
      <c r="XER365" s="1"/>
      <c r="XES365" s="1"/>
      <c r="XET365" s="1"/>
      <c r="XEU365" s="1"/>
      <c r="XEV365" s="1"/>
      <c r="XEW365" s="1"/>
      <c r="XEX365" s="1"/>
      <c r="XEY365" s="1"/>
      <c r="XEZ365" s="1"/>
      <c r="XFA365" s="1"/>
      <c r="XFB365" s="1"/>
      <c r="XFC365" s="1"/>
    </row>
    <row r="366" spans="1:150 16226:16383" s="2" customFormat="1" ht="20.25" customHeight="1" x14ac:dyDescent="0.25">
      <c r="A366" s="143">
        <f t="shared" si="63"/>
        <v>237</v>
      </c>
      <c r="B366" s="144"/>
      <c r="C366" s="62" t="s">
        <v>329</v>
      </c>
      <c r="D366" s="100">
        <v>358.23</v>
      </c>
      <c r="E366" s="93">
        <f t="shared" si="62"/>
        <v>3855.9877200000001</v>
      </c>
      <c r="F366" s="87" t="s">
        <v>92</v>
      </c>
      <c r="G366" s="87" t="s">
        <v>92</v>
      </c>
      <c r="H366" s="87" t="s">
        <v>92</v>
      </c>
      <c r="I366" s="1"/>
      <c r="J366" s="1"/>
      <c r="K366" s="1"/>
      <c r="L366" s="1"/>
      <c r="M366" s="1"/>
      <c r="N366" s="1"/>
      <c r="O366" s="1"/>
      <c r="P366" s="1"/>
      <c r="Q366" s="1"/>
      <c r="R366" s="1"/>
      <c r="S366" s="1"/>
      <c r="T366" s="21" t="e">
        <f t="shared" ca="1" si="78"/>
        <v>#REF!</v>
      </c>
      <c r="U366" s="21" t="e">
        <f t="shared" ref="U366:V366" ca="1" si="87">U365+1</f>
        <v>#REF!</v>
      </c>
      <c r="V366" s="21" t="e">
        <f t="shared" ca="1" si="87"/>
        <v>#REF!</v>
      </c>
      <c r="W366" s="1"/>
      <c r="X366" s="1"/>
      <c r="Y366" s="1"/>
      <c r="Z366" s="1"/>
      <c r="AA366" s="1"/>
      <c r="AB366" s="1"/>
      <c r="AC366" s="1"/>
      <c r="AD366" s="1"/>
      <c r="AE366" s="1"/>
      <c r="AF366" s="1"/>
      <c r="AG366" s="1"/>
      <c r="AH366" s="1"/>
      <c r="AI366" s="1"/>
      <c r="AJ366" s="1"/>
      <c r="AK366" s="1"/>
      <c r="AL366" s="1"/>
      <c r="AM366" s="1"/>
      <c r="AN366" s="1"/>
      <c r="AO366" s="1"/>
      <c r="AP366" s="1"/>
      <c r="AQ366" s="1"/>
      <c r="AR366" s="1"/>
      <c r="AS366" s="1"/>
      <c r="AT366" s="1"/>
      <c r="AU366" s="1"/>
      <c r="AV366" s="1"/>
      <c r="AW366" s="1"/>
      <c r="AX366" s="1"/>
      <c r="AY366" s="1"/>
      <c r="AZ366" s="1"/>
      <c r="BA366" s="1"/>
      <c r="BB366" s="1"/>
      <c r="BC366" s="1"/>
      <c r="BD366" s="1"/>
      <c r="BE366" s="1"/>
      <c r="BF366" s="1"/>
      <c r="BG366" s="1"/>
      <c r="BH366" s="1"/>
      <c r="BI366" s="1"/>
      <c r="BJ366" s="1"/>
      <c r="BK366" s="1"/>
      <c r="BL366" s="1"/>
      <c r="BM366" s="1"/>
      <c r="BN366" s="1"/>
      <c r="BO366" s="1"/>
      <c r="BP366" s="1"/>
      <c r="BQ366" s="1"/>
      <c r="BR366" s="1"/>
      <c r="BS366" s="1"/>
      <c r="BT366" s="1"/>
      <c r="BU366" s="1"/>
      <c r="BV366" s="1"/>
      <c r="BW366" s="1"/>
      <c r="BX366" s="1"/>
      <c r="BY366" s="1"/>
      <c r="BZ366" s="1"/>
      <c r="CA366" s="1"/>
      <c r="CB366" s="1"/>
      <c r="CC366" s="1"/>
      <c r="CD366" s="1"/>
      <c r="CE366" s="1"/>
      <c r="CF366" s="1"/>
      <c r="CG366" s="1"/>
      <c r="CH366" s="1"/>
      <c r="CI366" s="1"/>
      <c r="CJ366" s="1"/>
      <c r="CK366" s="1"/>
      <c r="CL366" s="1"/>
      <c r="CM366" s="1"/>
      <c r="CN366" s="1"/>
      <c r="CO366" s="1"/>
      <c r="CP366" s="1"/>
      <c r="CQ366" s="1"/>
      <c r="CR366" s="1"/>
      <c r="CS366" s="1"/>
      <c r="CT366" s="1"/>
      <c r="CU366" s="1"/>
      <c r="CV366" s="1"/>
      <c r="CW366" s="1"/>
      <c r="CX366" s="1"/>
      <c r="CY366" s="1"/>
      <c r="CZ366" s="1"/>
      <c r="DA366" s="1"/>
      <c r="DB366" s="1"/>
      <c r="DC366" s="1"/>
      <c r="DD366" s="1"/>
      <c r="DE366" s="1"/>
      <c r="DF366" s="1"/>
      <c r="DG366" s="1"/>
      <c r="DH366" s="1"/>
      <c r="DI366" s="1"/>
      <c r="DJ366" s="1"/>
      <c r="DK366" s="1"/>
      <c r="DL366" s="1"/>
      <c r="DM366" s="1"/>
      <c r="DN366" s="1"/>
      <c r="DO366" s="1"/>
      <c r="DP366" s="1"/>
      <c r="DQ366" s="1"/>
      <c r="DR366" s="1"/>
      <c r="DS366" s="1"/>
      <c r="DT366" s="1"/>
      <c r="DU366" s="1"/>
      <c r="DV366" s="1"/>
      <c r="DW366" s="1"/>
      <c r="DX366" s="1"/>
      <c r="DY366" s="1"/>
      <c r="DZ366" s="1"/>
      <c r="EA366" s="1"/>
      <c r="EB366" s="1"/>
      <c r="EC366" s="1"/>
      <c r="ED366" s="1"/>
      <c r="EE366" s="1"/>
      <c r="EF366" s="1"/>
      <c r="EG366" s="1"/>
      <c r="EH366" s="1"/>
      <c r="EI366" s="1"/>
      <c r="EJ366" s="1"/>
      <c r="EK366" s="1"/>
      <c r="EL366" s="1"/>
      <c r="EM366" s="1"/>
      <c r="EN366" s="1"/>
      <c r="EO366" s="1"/>
      <c r="EP366" s="1"/>
      <c r="EQ366" s="1"/>
      <c r="ER366" s="1"/>
      <c r="ES366" s="1"/>
      <c r="ET366" s="1"/>
      <c r="WZB366" s="1"/>
      <c r="WZC366" s="1"/>
      <c r="WZD366" s="1"/>
      <c r="WZE366" s="1"/>
      <c r="WZF366" s="1"/>
      <c r="WZG366" s="1"/>
      <c r="WZH366" s="1"/>
      <c r="WZI366" s="1"/>
      <c r="WZJ366" s="1"/>
      <c r="WZK366" s="1"/>
      <c r="WZL366" s="1"/>
      <c r="WZM366" s="1"/>
      <c r="WZN366" s="1"/>
      <c r="WZO366" s="1"/>
      <c r="WZP366" s="1"/>
      <c r="WZQ366" s="1"/>
      <c r="WZR366" s="1"/>
      <c r="WZS366" s="1"/>
      <c r="WZT366" s="1"/>
      <c r="WZU366" s="1"/>
      <c r="WZV366" s="1"/>
      <c r="WZW366" s="1"/>
      <c r="WZX366" s="1"/>
      <c r="WZY366" s="1"/>
      <c r="WZZ366" s="1"/>
      <c r="XAA366" s="1"/>
      <c r="XAB366" s="1"/>
      <c r="XAC366" s="1"/>
      <c r="XAD366" s="1"/>
      <c r="XAE366" s="1"/>
      <c r="XAF366" s="1"/>
      <c r="XAG366" s="1"/>
      <c r="XAH366" s="1"/>
      <c r="XAI366" s="1"/>
      <c r="XAJ366" s="1"/>
      <c r="XAK366" s="1"/>
      <c r="XAL366" s="1"/>
      <c r="XAM366" s="1"/>
      <c r="XAN366" s="1"/>
      <c r="XAO366" s="1"/>
      <c r="XAP366" s="1"/>
      <c r="XAQ366" s="1"/>
      <c r="XAR366" s="1"/>
      <c r="XAS366" s="1"/>
      <c r="XAT366" s="1"/>
      <c r="XAU366" s="1"/>
      <c r="XAV366" s="1"/>
      <c r="XAW366" s="1"/>
      <c r="XAX366" s="1"/>
      <c r="XAY366" s="1"/>
      <c r="XAZ366" s="1"/>
      <c r="XBA366" s="1"/>
      <c r="XBB366" s="1"/>
      <c r="XBC366" s="1"/>
      <c r="XBD366" s="1"/>
      <c r="XBE366" s="1"/>
      <c r="XBF366" s="1"/>
      <c r="XBG366" s="1"/>
      <c r="XBH366" s="1"/>
      <c r="XBI366" s="1"/>
      <c r="XBJ366" s="1"/>
      <c r="XBK366" s="1"/>
      <c r="XBL366" s="1"/>
      <c r="XBM366" s="1"/>
      <c r="XBN366" s="1"/>
      <c r="XBO366" s="1"/>
      <c r="XBP366" s="1"/>
      <c r="XBQ366" s="1"/>
      <c r="XBR366" s="1"/>
      <c r="XBS366" s="1"/>
      <c r="XBT366" s="1"/>
      <c r="XBU366" s="1"/>
      <c r="XBV366" s="1"/>
      <c r="XBW366" s="1"/>
      <c r="XBX366" s="1"/>
      <c r="XBY366" s="1"/>
      <c r="XBZ366" s="1"/>
      <c r="XCA366" s="1"/>
      <c r="XCB366" s="1"/>
      <c r="XCC366" s="1"/>
      <c r="XCD366" s="1"/>
      <c r="XCE366" s="1"/>
      <c r="XCF366" s="1"/>
      <c r="XCG366" s="1"/>
      <c r="XCH366" s="1"/>
      <c r="XCI366" s="1"/>
      <c r="XCJ366" s="1"/>
      <c r="XCK366" s="1"/>
      <c r="XCL366" s="1"/>
      <c r="XCM366" s="1"/>
      <c r="XCN366" s="1"/>
      <c r="XCO366" s="1"/>
      <c r="XCP366" s="1"/>
      <c r="XCQ366" s="1"/>
      <c r="XCR366" s="1"/>
      <c r="XCS366" s="1"/>
      <c r="XCT366" s="1"/>
      <c r="XCU366" s="1"/>
      <c r="XCV366" s="1"/>
      <c r="XCW366" s="1"/>
      <c r="XCX366" s="1"/>
      <c r="XCY366" s="1"/>
      <c r="XCZ366" s="1"/>
      <c r="XDA366" s="1"/>
      <c r="XDB366" s="1"/>
      <c r="XDC366" s="1"/>
      <c r="XDD366" s="1"/>
      <c r="XDE366" s="1"/>
      <c r="XDF366" s="1"/>
      <c r="XDG366" s="1"/>
      <c r="XDH366" s="1"/>
      <c r="XDI366" s="1"/>
      <c r="XDJ366" s="1"/>
      <c r="XDK366" s="1"/>
      <c r="XDL366" s="1"/>
      <c r="XDM366" s="1"/>
      <c r="XDN366" s="1"/>
      <c r="XDO366" s="1"/>
      <c r="XDP366" s="1"/>
      <c r="XDQ366" s="1"/>
      <c r="XDR366" s="1"/>
      <c r="XDS366" s="1"/>
      <c r="XDT366" s="1"/>
      <c r="XDU366" s="1"/>
      <c r="XDV366" s="1"/>
      <c r="XDW366" s="1"/>
      <c r="XDX366" s="1"/>
      <c r="XDY366" s="1"/>
      <c r="XDZ366" s="1"/>
      <c r="XEA366" s="1"/>
      <c r="XEB366" s="1"/>
      <c r="XEC366" s="1"/>
      <c r="XED366" s="1"/>
      <c r="XEE366" s="1"/>
      <c r="XEF366" s="1"/>
      <c r="XEG366" s="1"/>
      <c r="XEH366" s="1"/>
      <c r="XEI366" s="1"/>
      <c r="XEJ366" s="1"/>
      <c r="XEK366" s="1"/>
      <c r="XEL366" s="1"/>
      <c r="XEM366" s="1"/>
      <c r="XEN366" s="1"/>
      <c r="XEO366" s="1"/>
      <c r="XEP366" s="1"/>
      <c r="XEQ366" s="1"/>
      <c r="XER366" s="1"/>
      <c r="XES366" s="1"/>
      <c r="XET366" s="1"/>
      <c r="XEU366" s="1"/>
      <c r="XEV366" s="1"/>
      <c r="XEW366" s="1"/>
      <c r="XEX366" s="1"/>
      <c r="XEY366" s="1"/>
      <c r="XEZ366" s="1"/>
      <c r="XFA366" s="1"/>
      <c r="XFB366" s="1"/>
      <c r="XFC366" s="1"/>
    </row>
    <row r="367" spans="1:150 16226:16383" s="2" customFormat="1" ht="20.25" customHeight="1" x14ac:dyDescent="0.25">
      <c r="A367" s="143">
        <f t="shared" si="63"/>
        <v>238</v>
      </c>
      <c r="B367" s="144"/>
      <c r="C367" s="62" t="s">
        <v>329</v>
      </c>
      <c r="D367" s="100">
        <v>362.72</v>
      </c>
      <c r="E367" s="93">
        <f t="shared" si="62"/>
        <v>3904.31808</v>
      </c>
      <c r="F367" s="87" t="s">
        <v>92</v>
      </c>
      <c r="G367" s="87" t="s">
        <v>92</v>
      </c>
      <c r="H367" s="87" t="s">
        <v>92</v>
      </c>
      <c r="I367" s="1"/>
      <c r="J367" s="1"/>
      <c r="K367" s="1"/>
      <c r="L367" s="1"/>
      <c r="M367" s="1"/>
      <c r="N367" s="1"/>
      <c r="O367" s="1"/>
      <c r="P367" s="1"/>
      <c r="Q367" s="1"/>
      <c r="R367" s="1"/>
      <c r="S367" s="1"/>
      <c r="T367" s="21" t="e">
        <f t="shared" ca="1" si="78"/>
        <v>#REF!</v>
      </c>
      <c r="U367" s="21" t="e">
        <f t="shared" ref="U367:V367" ca="1" si="88">U366+1</f>
        <v>#REF!</v>
      </c>
      <c r="V367" s="21" t="e">
        <f t="shared" ca="1" si="88"/>
        <v>#REF!</v>
      </c>
      <c r="W367" s="1"/>
      <c r="X367" s="1"/>
      <c r="Y367" s="1"/>
      <c r="Z367" s="1"/>
      <c r="AA367" s="1"/>
      <c r="AB367" s="1"/>
      <c r="AC367" s="1"/>
      <c r="AD367" s="1"/>
      <c r="AE367" s="1"/>
      <c r="AF367" s="1"/>
      <c r="AG367" s="1"/>
      <c r="AH367" s="1"/>
      <c r="AI367" s="1"/>
      <c r="AJ367" s="1"/>
      <c r="AK367" s="1"/>
      <c r="AL367" s="1"/>
      <c r="AM367" s="1"/>
      <c r="AN367" s="1"/>
      <c r="AO367" s="1"/>
      <c r="AP367" s="1"/>
      <c r="AQ367" s="1"/>
      <c r="AR367" s="1"/>
      <c r="AS367" s="1"/>
      <c r="AT367" s="1"/>
      <c r="AU367" s="1"/>
      <c r="AV367" s="1"/>
      <c r="AW367" s="1"/>
      <c r="AX367" s="1"/>
      <c r="AY367" s="1"/>
      <c r="AZ367" s="1"/>
      <c r="BA367" s="1"/>
      <c r="BB367" s="1"/>
      <c r="BC367" s="1"/>
      <c r="BD367" s="1"/>
      <c r="BE367" s="1"/>
      <c r="BF367" s="1"/>
      <c r="BG367" s="1"/>
      <c r="BH367" s="1"/>
      <c r="BI367" s="1"/>
      <c r="BJ367" s="1"/>
      <c r="BK367" s="1"/>
      <c r="BL367" s="1"/>
      <c r="BM367" s="1"/>
      <c r="BN367" s="1"/>
      <c r="BO367" s="1"/>
      <c r="BP367" s="1"/>
      <c r="BQ367" s="1"/>
      <c r="BR367" s="1"/>
      <c r="BS367" s="1"/>
      <c r="BT367" s="1"/>
      <c r="BU367" s="1"/>
      <c r="BV367" s="1"/>
      <c r="BW367" s="1"/>
      <c r="BX367" s="1"/>
      <c r="BY367" s="1"/>
      <c r="BZ367" s="1"/>
      <c r="CA367" s="1"/>
      <c r="CB367" s="1"/>
      <c r="CC367" s="1"/>
      <c r="CD367" s="1"/>
      <c r="CE367" s="1"/>
      <c r="CF367" s="1"/>
      <c r="CG367" s="1"/>
      <c r="CH367" s="1"/>
      <c r="CI367" s="1"/>
      <c r="CJ367" s="1"/>
      <c r="CK367" s="1"/>
      <c r="CL367" s="1"/>
      <c r="CM367" s="1"/>
      <c r="CN367" s="1"/>
      <c r="CO367" s="1"/>
      <c r="CP367" s="1"/>
      <c r="CQ367" s="1"/>
      <c r="CR367" s="1"/>
      <c r="CS367" s="1"/>
      <c r="CT367" s="1"/>
      <c r="CU367" s="1"/>
      <c r="CV367" s="1"/>
      <c r="CW367" s="1"/>
      <c r="CX367" s="1"/>
      <c r="CY367" s="1"/>
      <c r="CZ367" s="1"/>
      <c r="DA367" s="1"/>
      <c r="DB367" s="1"/>
      <c r="DC367" s="1"/>
      <c r="DD367" s="1"/>
      <c r="DE367" s="1"/>
      <c r="DF367" s="1"/>
      <c r="DG367" s="1"/>
      <c r="DH367" s="1"/>
      <c r="DI367" s="1"/>
      <c r="DJ367" s="1"/>
      <c r="DK367" s="1"/>
      <c r="DL367" s="1"/>
      <c r="DM367" s="1"/>
      <c r="DN367" s="1"/>
      <c r="DO367" s="1"/>
      <c r="DP367" s="1"/>
      <c r="DQ367" s="1"/>
      <c r="DR367" s="1"/>
      <c r="DS367" s="1"/>
      <c r="DT367" s="1"/>
      <c r="DU367" s="1"/>
      <c r="DV367" s="1"/>
      <c r="DW367" s="1"/>
      <c r="DX367" s="1"/>
      <c r="DY367" s="1"/>
      <c r="DZ367" s="1"/>
      <c r="EA367" s="1"/>
      <c r="EB367" s="1"/>
      <c r="EC367" s="1"/>
      <c r="ED367" s="1"/>
      <c r="EE367" s="1"/>
      <c r="EF367" s="1"/>
      <c r="EG367" s="1"/>
      <c r="EH367" s="1"/>
      <c r="EI367" s="1"/>
      <c r="EJ367" s="1"/>
      <c r="EK367" s="1"/>
      <c r="EL367" s="1"/>
      <c r="EM367" s="1"/>
      <c r="EN367" s="1"/>
      <c r="EO367" s="1"/>
      <c r="EP367" s="1"/>
      <c r="EQ367" s="1"/>
      <c r="ER367" s="1"/>
      <c r="ES367" s="1"/>
      <c r="ET367" s="1"/>
      <c r="WZB367" s="1"/>
      <c r="WZC367" s="1"/>
      <c r="WZD367" s="1"/>
      <c r="WZE367" s="1"/>
      <c r="WZF367" s="1"/>
      <c r="WZG367" s="1"/>
      <c r="WZH367" s="1"/>
      <c r="WZI367" s="1"/>
      <c r="WZJ367" s="1"/>
      <c r="WZK367" s="1"/>
      <c r="WZL367" s="1"/>
      <c r="WZM367" s="1"/>
      <c r="WZN367" s="1"/>
      <c r="WZO367" s="1"/>
      <c r="WZP367" s="1"/>
      <c r="WZQ367" s="1"/>
      <c r="WZR367" s="1"/>
      <c r="WZS367" s="1"/>
      <c r="WZT367" s="1"/>
      <c r="WZU367" s="1"/>
      <c r="WZV367" s="1"/>
      <c r="WZW367" s="1"/>
      <c r="WZX367" s="1"/>
      <c r="WZY367" s="1"/>
      <c r="WZZ367" s="1"/>
      <c r="XAA367" s="1"/>
      <c r="XAB367" s="1"/>
      <c r="XAC367" s="1"/>
      <c r="XAD367" s="1"/>
      <c r="XAE367" s="1"/>
      <c r="XAF367" s="1"/>
      <c r="XAG367" s="1"/>
      <c r="XAH367" s="1"/>
      <c r="XAI367" s="1"/>
      <c r="XAJ367" s="1"/>
      <c r="XAK367" s="1"/>
      <c r="XAL367" s="1"/>
      <c r="XAM367" s="1"/>
      <c r="XAN367" s="1"/>
      <c r="XAO367" s="1"/>
      <c r="XAP367" s="1"/>
      <c r="XAQ367" s="1"/>
      <c r="XAR367" s="1"/>
      <c r="XAS367" s="1"/>
      <c r="XAT367" s="1"/>
      <c r="XAU367" s="1"/>
      <c r="XAV367" s="1"/>
      <c r="XAW367" s="1"/>
      <c r="XAX367" s="1"/>
      <c r="XAY367" s="1"/>
      <c r="XAZ367" s="1"/>
      <c r="XBA367" s="1"/>
      <c r="XBB367" s="1"/>
      <c r="XBC367" s="1"/>
      <c r="XBD367" s="1"/>
      <c r="XBE367" s="1"/>
      <c r="XBF367" s="1"/>
      <c r="XBG367" s="1"/>
      <c r="XBH367" s="1"/>
      <c r="XBI367" s="1"/>
      <c r="XBJ367" s="1"/>
      <c r="XBK367" s="1"/>
      <c r="XBL367" s="1"/>
      <c r="XBM367" s="1"/>
      <c r="XBN367" s="1"/>
      <c r="XBO367" s="1"/>
      <c r="XBP367" s="1"/>
      <c r="XBQ367" s="1"/>
      <c r="XBR367" s="1"/>
      <c r="XBS367" s="1"/>
      <c r="XBT367" s="1"/>
      <c r="XBU367" s="1"/>
      <c r="XBV367" s="1"/>
      <c r="XBW367" s="1"/>
      <c r="XBX367" s="1"/>
      <c r="XBY367" s="1"/>
      <c r="XBZ367" s="1"/>
      <c r="XCA367" s="1"/>
      <c r="XCB367" s="1"/>
      <c r="XCC367" s="1"/>
      <c r="XCD367" s="1"/>
      <c r="XCE367" s="1"/>
      <c r="XCF367" s="1"/>
      <c r="XCG367" s="1"/>
      <c r="XCH367" s="1"/>
      <c r="XCI367" s="1"/>
      <c r="XCJ367" s="1"/>
      <c r="XCK367" s="1"/>
      <c r="XCL367" s="1"/>
      <c r="XCM367" s="1"/>
      <c r="XCN367" s="1"/>
      <c r="XCO367" s="1"/>
      <c r="XCP367" s="1"/>
      <c r="XCQ367" s="1"/>
      <c r="XCR367" s="1"/>
      <c r="XCS367" s="1"/>
      <c r="XCT367" s="1"/>
      <c r="XCU367" s="1"/>
      <c r="XCV367" s="1"/>
      <c r="XCW367" s="1"/>
      <c r="XCX367" s="1"/>
      <c r="XCY367" s="1"/>
      <c r="XCZ367" s="1"/>
      <c r="XDA367" s="1"/>
      <c r="XDB367" s="1"/>
      <c r="XDC367" s="1"/>
      <c r="XDD367" s="1"/>
      <c r="XDE367" s="1"/>
      <c r="XDF367" s="1"/>
      <c r="XDG367" s="1"/>
      <c r="XDH367" s="1"/>
      <c r="XDI367" s="1"/>
      <c r="XDJ367" s="1"/>
      <c r="XDK367" s="1"/>
      <c r="XDL367" s="1"/>
      <c r="XDM367" s="1"/>
      <c r="XDN367" s="1"/>
      <c r="XDO367" s="1"/>
      <c r="XDP367" s="1"/>
      <c r="XDQ367" s="1"/>
      <c r="XDR367" s="1"/>
      <c r="XDS367" s="1"/>
      <c r="XDT367" s="1"/>
      <c r="XDU367" s="1"/>
      <c r="XDV367" s="1"/>
      <c r="XDW367" s="1"/>
      <c r="XDX367" s="1"/>
      <c r="XDY367" s="1"/>
      <c r="XDZ367" s="1"/>
      <c r="XEA367" s="1"/>
      <c r="XEB367" s="1"/>
      <c r="XEC367" s="1"/>
      <c r="XED367" s="1"/>
      <c r="XEE367" s="1"/>
      <c r="XEF367" s="1"/>
      <c r="XEG367" s="1"/>
      <c r="XEH367" s="1"/>
      <c r="XEI367" s="1"/>
      <c r="XEJ367" s="1"/>
      <c r="XEK367" s="1"/>
      <c r="XEL367" s="1"/>
      <c r="XEM367" s="1"/>
      <c r="XEN367" s="1"/>
      <c r="XEO367" s="1"/>
      <c r="XEP367" s="1"/>
      <c r="XEQ367" s="1"/>
      <c r="XER367" s="1"/>
      <c r="XES367" s="1"/>
      <c r="XET367" s="1"/>
      <c r="XEU367" s="1"/>
      <c r="XEV367" s="1"/>
      <c r="XEW367" s="1"/>
      <c r="XEX367" s="1"/>
      <c r="XEY367" s="1"/>
      <c r="XEZ367" s="1"/>
      <c r="XFA367" s="1"/>
      <c r="XFB367" s="1"/>
      <c r="XFC367" s="1"/>
    </row>
    <row r="368" spans="1:150 16226:16383" s="2" customFormat="1" ht="20.25" customHeight="1" x14ac:dyDescent="0.25">
      <c r="A368" s="143">
        <f t="shared" si="63"/>
        <v>239</v>
      </c>
      <c r="B368" s="144"/>
      <c r="C368" s="62" t="s">
        <v>329</v>
      </c>
      <c r="D368" s="100">
        <v>354.86</v>
      </c>
      <c r="E368" s="93">
        <f t="shared" si="62"/>
        <v>3819.7130400000001</v>
      </c>
      <c r="F368" s="87" t="s">
        <v>92</v>
      </c>
      <c r="G368" s="87" t="s">
        <v>92</v>
      </c>
      <c r="H368" s="87" t="s">
        <v>92</v>
      </c>
      <c r="I368" s="1"/>
      <c r="J368" s="1"/>
      <c r="K368" s="1"/>
      <c r="L368" s="1"/>
      <c r="M368" s="1"/>
      <c r="N368" s="1"/>
      <c r="O368" s="1"/>
      <c r="P368" s="1"/>
      <c r="Q368" s="1"/>
      <c r="R368" s="1"/>
      <c r="S368" s="1"/>
      <c r="T368" s="21" t="e">
        <f t="shared" ca="1" si="78"/>
        <v>#REF!</v>
      </c>
      <c r="U368" s="21" t="e">
        <f t="shared" ref="U368:V368" ca="1" si="89">U367+1</f>
        <v>#REF!</v>
      </c>
      <c r="V368" s="21" t="e">
        <f t="shared" ca="1" si="89"/>
        <v>#REF!</v>
      </c>
      <c r="W368" s="1"/>
      <c r="X368" s="1"/>
      <c r="Y368" s="1"/>
      <c r="Z368" s="1"/>
      <c r="AA368" s="1"/>
      <c r="AB368" s="1"/>
      <c r="AC368" s="1"/>
      <c r="AD368" s="1"/>
      <c r="AE368" s="1"/>
      <c r="AF368" s="1"/>
      <c r="AG368" s="1"/>
      <c r="AH368" s="1"/>
      <c r="AI368" s="1"/>
      <c r="AJ368" s="1"/>
      <c r="AK368" s="1"/>
      <c r="AL368" s="1"/>
      <c r="AM368" s="1"/>
      <c r="AN368" s="1"/>
      <c r="AO368" s="1"/>
      <c r="AP368" s="1"/>
      <c r="AQ368" s="1"/>
      <c r="AR368" s="1"/>
      <c r="AS368" s="1"/>
      <c r="AT368" s="1"/>
      <c r="AU368" s="1"/>
      <c r="AV368" s="1"/>
      <c r="AW368" s="1"/>
      <c r="AX368" s="1"/>
      <c r="AY368" s="1"/>
      <c r="AZ368" s="1"/>
      <c r="BA368" s="1"/>
      <c r="BB368" s="1"/>
      <c r="BC368" s="1"/>
      <c r="BD368" s="1"/>
      <c r="BE368" s="1"/>
      <c r="BF368" s="1"/>
      <c r="BG368" s="1"/>
      <c r="BH368" s="1"/>
      <c r="BI368" s="1"/>
      <c r="BJ368" s="1"/>
      <c r="BK368" s="1"/>
      <c r="BL368" s="1"/>
      <c r="BM368" s="1"/>
      <c r="BN368" s="1"/>
      <c r="BO368" s="1"/>
      <c r="BP368" s="1"/>
      <c r="BQ368" s="1"/>
      <c r="BR368" s="1"/>
      <c r="BS368" s="1"/>
      <c r="BT368" s="1"/>
      <c r="BU368" s="1"/>
      <c r="BV368" s="1"/>
      <c r="BW368" s="1"/>
      <c r="BX368" s="1"/>
      <c r="BY368" s="1"/>
      <c r="BZ368" s="1"/>
      <c r="CA368" s="1"/>
      <c r="CB368" s="1"/>
      <c r="CC368" s="1"/>
      <c r="CD368" s="1"/>
      <c r="CE368" s="1"/>
      <c r="CF368" s="1"/>
      <c r="CG368" s="1"/>
      <c r="CH368" s="1"/>
      <c r="CI368" s="1"/>
      <c r="CJ368" s="1"/>
      <c r="CK368" s="1"/>
      <c r="CL368" s="1"/>
      <c r="CM368" s="1"/>
      <c r="CN368" s="1"/>
      <c r="CO368" s="1"/>
      <c r="CP368" s="1"/>
      <c r="CQ368" s="1"/>
      <c r="CR368" s="1"/>
      <c r="CS368" s="1"/>
      <c r="CT368" s="1"/>
      <c r="CU368" s="1"/>
      <c r="CV368" s="1"/>
      <c r="CW368" s="1"/>
      <c r="CX368" s="1"/>
      <c r="CY368" s="1"/>
      <c r="CZ368" s="1"/>
      <c r="DA368" s="1"/>
      <c r="DB368" s="1"/>
      <c r="DC368" s="1"/>
      <c r="DD368" s="1"/>
      <c r="DE368" s="1"/>
      <c r="DF368" s="1"/>
      <c r="DG368" s="1"/>
      <c r="DH368" s="1"/>
      <c r="DI368" s="1"/>
      <c r="DJ368" s="1"/>
      <c r="DK368" s="1"/>
      <c r="DL368" s="1"/>
      <c r="DM368" s="1"/>
      <c r="DN368" s="1"/>
      <c r="DO368" s="1"/>
      <c r="DP368" s="1"/>
      <c r="DQ368" s="1"/>
      <c r="DR368" s="1"/>
      <c r="DS368" s="1"/>
      <c r="DT368" s="1"/>
      <c r="DU368" s="1"/>
      <c r="DV368" s="1"/>
      <c r="DW368" s="1"/>
      <c r="DX368" s="1"/>
      <c r="DY368" s="1"/>
      <c r="DZ368" s="1"/>
      <c r="EA368" s="1"/>
      <c r="EB368" s="1"/>
      <c r="EC368" s="1"/>
      <c r="ED368" s="1"/>
      <c r="EE368" s="1"/>
      <c r="EF368" s="1"/>
      <c r="EG368" s="1"/>
      <c r="EH368" s="1"/>
      <c r="EI368" s="1"/>
      <c r="EJ368" s="1"/>
      <c r="EK368" s="1"/>
      <c r="EL368" s="1"/>
      <c r="EM368" s="1"/>
      <c r="EN368" s="1"/>
      <c r="EO368" s="1"/>
      <c r="EP368" s="1"/>
      <c r="EQ368" s="1"/>
      <c r="ER368" s="1"/>
      <c r="ES368" s="1"/>
      <c r="ET368" s="1"/>
      <c r="WZB368" s="1"/>
      <c r="WZC368" s="1"/>
      <c r="WZD368" s="1"/>
      <c r="WZE368" s="1"/>
      <c r="WZF368" s="1"/>
      <c r="WZG368" s="1"/>
      <c r="WZH368" s="1"/>
      <c r="WZI368" s="1"/>
      <c r="WZJ368" s="1"/>
      <c r="WZK368" s="1"/>
      <c r="WZL368" s="1"/>
      <c r="WZM368" s="1"/>
      <c r="WZN368" s="1"/>
      <c r="WZO368" s="1"/>
      <c r="WZP368" s="1"/>
      <c r="WZQ368" s="1"/>
      <c r="WZR368" s="1"/>
      <c r="WZS368" s="1"/>
      <c r="WZT368" s="1"/>
      <c r="WZU368" s="1"/>
      <c r="WZV368" s="1"/>
      <c r="WZW368" s="1"/>
      <c r="WZX368" s="1"/>
      <c r="WZY368" s="1"/>
      <c r="WZZ368" s="1"/>
      <c r="XAA368" s="1"/>
      <c r="XAB368" s="1"/>
      <c r="XAC368" s="1"/>
      <c r="XAD368" s="1"/>
      <c r="XAE368" s="1"/>
      <c r="XAF368" s="1"/>
      <c r="XAG368" s="1"/>
      <c r="XAH368" s="1"/>
      <c r="XAI368" s="1"/>
      <c r="XAJ368" s="1"/>
      <c r="XAK368" s="1"/>
      <c r="XAL368" s="1"/>
      <c r="XAM368" s="1"/>
      <c r="XAN368" s="1"/>
      <c r="XAO368" s="1"/>
      <c r="XAP368" s="1"/>
      <c r="XAQ368" s="1"/>
      <c r="XAR368" s="1"/>
      <c r="XAS368" s="1"/>
      <c r="XAT368" s="1"/>
      <c r="XAU368" s="1"/>
      <c r="XAV368" s="1"/>
      <c r="XAW368" s="1"/>
      <c r="XAX368" s="1"/>
      <c r="XAY368" s="1"/>
      <c r="XAZ368" s="1"/>
      <c r="XBA368" s="1"/>
      <c r="XBB368" s="1"/>
      <c r="XBC368" s="1"/>
      <c r="XBD368" s="1"/>
      <c r="XBE368" s="1"/>
      <c r="XBF368" s="1"/>
      <c r="XBG368" s="1"/>
      <c r="XBH368" s="1"/>
      <c r="XBI368" s="1"/>
      <c r="XBJ368" s="1"/>
      <c r="XBK368" s="1"/>
      <c r="XBL368" s="1"/>
      <c r="XBM368" s="1"/>
      <c r="XBN368" s="1"/>
      <c r="XBO368" s="1"/>
      <c r="XBP368" s="1"/>
      <c r="XBQ368" s="1"/>
      <c r="XBR368" s="1"/>
      <c r="XBS368" s="1"/>
      <c r="XBT368" s="1"/>
      <c r="XBU368" s="1"/>
      <c r="XBV368" s="1"/>
      <c r="XBW368" s="1"/>
      <c r="XBX368" s="1"/>
      <c r="XBY368" s="1"/>
      <c r="XBZ368" s="1"/>
      <c r="XCA368" s="1"/>
      <c r="XCB368" s="1"/>
      <c r="XCC368" s="1"/>
      <c r="XCD368" s="1"/>
      <c r="XCE368" s="1"/>
      <c r="XCF368" s="1"/>
      <c r="XCG368" s="1"/>
      <c r="XCH368" s="1"/>
      <c r="XCI368" s="1"/>
      <c r="XCJ368" s="1"/>
      <c r="XCK368" s="1"/>
      <c r="XCL368" s="1"/>
      <c r="XCM368" s="1"/>
      <c r="XCN368" s="1"/>
      <c r="XCO368" s="1"/>
      <c r="XCP368" s="1"/>
      <c r="XCQ368" s="1"/>
      <c r="XCR368" s="1"/>
      <c r="XCS368" s="1"/>
      <c r="XCT368" s="1"/>
      <c r="XCU368" s="1"/>
      <c r="XCV368" s="1"/>
      <c r="XCW368" s="1"/>
      <c r="XCX368" s="1"/>
      <c r="XCY368" s="1"/>
      <c r="XCZ368" s="1"/>
      <c r="XDA368" s="1"/>
      <c r="XDB368" s="1"/>
      <c r="XDC368" s="1"/>
      <c r="XDD368" s="1"/>
      <c r="XDE368" s="1"/>
      <c r="XDF368" s="1"/>
      <c r="XDG368" s="1"/>
      <c r="XDH368" s="1"/>
      <c r="XDI368" s="1"/>
      <c r="XDJ368" s="1"/>
      <c r="XDK368" s="1"/>
      <c r="XDL368" s="1"/>
      <c r="XDM368" s="1"/>
      <c r="XDN368" s="1"/>
      <c r="XDO368" s="1"/>
      <c r="XDP368" s="1"/>
      <c r="XDQ368" s="1"/>
      <c r="XDR368" s="1"/>
      <c r="XDS368" s="1"/>
      <c r="XDT368" s="1"/>
      <c r="XDU368" s="1"/>
      <c r="XDV368" s="1"/>
      <c r="XDW368" s="1"/>
      <c r="XDX368" s="1"/>
      <c r="XDY368" s="1"/>
      <c r="XDZ368" s="1"/>
      <c r="XEA368" s="1"/>
      <c r="XEB368" s="1"/>
      <c r="XEC368" s="1"/>
      <c r="XED368" s="1"/>
      <c r="XEE368" s="1"/>
      <c r="XEF368" s="1"/>
      <c r="XEG368" s="1"/>
      <c r="XEH368" s="1"/>
      <c r="XEI368" s="1"/>
      <c r="XEJ368" s="1"/>
      <c r="XEK368" s="1"/>
      <c r="XEL368" s="1"/>
      <c r="XEM368" s="1"/>
      <c r="XEN368" s="1"/>
      <c r="XEO368" s="1"/>
      <c r="XEP368" s="1"/>
      <c r="XEQ368" s="1"/>
      <c r="XER368" s="1"/>
      <c r="XES368" s="1"/>
      <c r="XET368" s="1"/>
      <c r="XEU368" s="1"/>
      <c r="XEV368" s="1"/>
      <c r="XEW368" s="1"/>
      <c r="XEX368" s="1"/>
      <c r="XEY368" s="1"/>
      <c r="XEZ368" s="1"/>
      <c r="XFA368" s="1"/>
      <c r="XFB368" s="1"/>
      <c r="XFC368" s="1"/>
    </row>
    <row r="369" spans="1:150 16226:16383" s="2" customFormat="1" ht="20.25" customHeight="1" x14ac:dyDescent="0.25">
      <c r="A369" s="143">
        <f t="shared" si="63"/>
        <v>240</v>
      </c>
      <c r="B369" s="144"/>
      <c r="C369" s="62" t="s">
        <v>329</v>
      </c>
      <c r="D369" s="100">
        <v>334.56</v>
      </c>
      <c r="E369" s="93">
        <f t="shared" si="62"/>
        <v>3601.2038399999997</v>
      </c>
      <c r="F369" s="87" t="s">
        <v>92</v>
      </c>
      <c r="G369" s="87" t="s">
        <v>92</v>
      </c>
      <c r="H369" s="87" t="s">
        <v>92</v>
      </c>
      <c r="I369" s="1"/>
      <c r="J369" s="1"/>
      <c r="K369" s="1"/>
      <c r="L369" s="1"/>
      <c r="M369" s="1"/>
      <c r="N369" s="1"/>
      <c r="O369" s="1"/>
      <c r="P369" s="1"/>
      <c r="Q369" s="1"/>
      <c r="R369" s="1"/>
      <c r="S369" s="1"/>
      <c r="T369" s="21" t="e">
        <f t="shared" ca="1" si="78"/>
        <v>#REF!</v>
      </c>
      <c r="U369" s="21" t="e">
        <f t="shared" ref="U369:V369" ca="1" si="90">U368+1</f>
        <v>#REF!</v>
      </c>
      <c r="V369" s="21" t="e">
        <f t="shared" ca="1" si="90"/>
        <v>#REF!</v>
      </c>
      <c r="W369" s="1"/>
      <c r="X369" s="1"/>
      <c r="Y369" s="1"/>
      <c r="Z369" s="1"/>
      <c r="AA369" s="1"/>
      <c r="AB369" s="1"/>
      <c r="AC369" s="1"/>
      <c r="AD369" s="1"/>
      <c r="AE369" s="1"/>
      <c r="AF369" s="1"/>
      <c r="AG369" s="1"/>
      <c r="AH369" s="1"/>
      <c r="AI369" s="1"/>
      <c r="AJ369" s="1"/>
      <c r="AK369" s="1"/>
      <c r="AL369" s="1"/>
      <c r="AM369" s="1"/>
      <c r="AN369" s="1"/>
      <c r="AO369" s="1"/>
      <c r="AP369" s="1"/>
      <c r="AQ369" s="1"/>
      <c r="AR369" s="1"/>
      <c r="AS369" s="1"/>
      <c r="AT369" s="1"/>
      <c r="AU369" s="1"/>
      <c r="AV369" s="1"/>
      <c r="AW369" s="1"/>
      <c r="AX369" s="1"/>
      <c r="AY369" s="1"/>
      <c r="AZ369" s="1"/>
      <c r="BA369" s="1"/>
      <c r="BB369" s="1"/>
      <c r="BC369" s="1"/>
      <c r="BD369" s="1"/>
      <c r="BE369" s="1"/>
      <c r="BF369" s="1"/>
      <c r="BG369" s="1"/>
      <c r="BH369" s="1"/>
      <c r="BI369" s="1"/>
      <c r="BJ369" s="1"/>
      <c r="BK369" s="1"/>
      <c r="BL369" s="1"/>
      <c r="BM369" s="1"/>
      <c r="BN369" s="1"/>
      <c r="BO369" s="1"/>
      <c r="BP369" s="1"/>
      <c r="BQ369" s="1"/>
      <c r="BR369" s="1"/>
      <c r="BS369" s="1"/>
      <c r="BT369" s="1"/>
      <c r="BU369" s="1"/>
      <c r="BV369" s="1"/>
      <c r="BW369" s="1"/>
      <c r="BX369" s="1"/>
      <c r="BY369" s="1"/>
      <c r="BZ369" s="1"/>
      <c r="CA369" s="1"/>
      <c r="CB369" s="1"/>
      <c r="CC369" s="1"/>
      <c r="CD369" s="1"/>
      <c r="CE369" s="1"/>
      <c r="CF369" s="1"/>
      <c r="CG369" s="1"/>
      <c r="CH369" s="1"/>
      <c r="CI369" s="1"/>
      <c r="CJ369" s="1"/>
      <c r="CK369" s="1"/>
      <c r="CL369" s="1"/>
      <c r="CM369" s="1"/>
      <c r="CN369" s="1"/>
      <c r="CO369" s="1"/>
      <c r="CP369" s="1"/>
      <c r="CQ369" s="1"/>
      <c r="CR369" s="1"/>
      <c r="CS369" s="1"/>
      <c r="CT369" s="1"/>
      <c r="CU369" s="1"/>
      <c r="CV369" s="1"/>
      <c r="CW369" s="1"/>
      <c r="CX369" s="1"/>
      <c r="CY369" s="1"/>
      <c r="CZ369" s="1"/>
      <c r="DA369" s="1"/>
      <c r="DB369" s="1"/>
      <c r="DC369" s="1"/>
      <c r="DD369" s="1"/>
      <c r="DE369" s="1"/>
      <c r="DF369" s="1"/>
      <c r="DG369" s="1"/>
      <c r="DH369" s="1"/>
      <c r="DI369" s="1"/>
      <c r="DJ369" s="1"/>
      <c r="DK369" s="1"/>
      <c r="DL369" s="1"/>
      <c r="DM369" s="1"/>
      <c r="DN369" s="1"/>
      <c r="DO369" s="1"/>
      <c r="DP369" s="1"/>
      <c r="DQ369" s="1"/>
      <c r="DR369" s="1"/>
      <c r="DS369" s="1"/>
      <c r="DT369" s="1"/>
      <c r="DU369" s="1"/>
      <c r="DV369" s="1"/>
      <c r="DW369" s="1"/>
      <c r="DX369" s="1"/>
      <c r="DY369" s="1"/>
      <c r="DZ369" s="1"/>
      <c r="EA369" s="1"/>
      <c r="EB369" s="1"/>
      <c r="EC369" s="1"/>
      <c r="ED369" s="1"/>
      <c r="EE369" s="1"/>
      <c r="EF369" s="1"/>
      <c r="EG369" s="1"/>
      <c r="EH369" s="1"/>
      <c r="EI369" s="1"/>
      <c r="EJ369" s="1"/>
      <c r="EK369" s="1"/>
      <c r="EL369" s="1"/>
      <c r="EM369" s="1"/>
      <c r="EN369" s="1"/>
      <c r="EO369" s="1"/>
      <c r="EP369" s="1"/>
      <c r="EQ369" s="1"/>
      <c r="ER369" s="1"/>
      <c r="ES369" s="1"/>
      <c r="ET369" s="1"/>
      <c r="WZB369" s="1"/>
      <c r="WZC369" s="1"/>
      <c r="WZD369" s="1"/>
      <c r="WZE369" s="1"/>
      <c r="WZF369" s="1"/>
      <c r="WZG369" s="1"/>
      <c r="WZH369" s="1"/>
      <c r="WZI369" s="1"/>
      <c r="WZJ369" s="1"/>
      <c r="WZK369" s="1"/>
      <c r="WZL369" s="1"/>
      <c r="WZM369" s="1"/>
      <c r="WZN369" s="1"/>
      <c r="WZO369" s="1"/>
      <c r="WZP369" s="1"/>
      <c r="WZQ369" s="1"/>
      <c r="WZR369" s="1"/>
      <c r="WZS369" s="1"/>
      <c r="WZT369" s="1"/>
      <c r="WZU369" s="1"/>
      <c r="WZV369" s="1"/>
      <c r="WZW369" s="1"/>
      <c r="WZX369" s="1"/>
      <c r="WZY369" s="1"/>
      <c r="WZZ369" s="1"/>
      <c r="XAA369" s="1"/>
      <c r="XAB369" s="1"/>
      <c r="XAC369" s="1"/>
      <c r="XAD369" s="1"/>
      <c r="XAE369" s="1"/>
      <c r="XAF369" s="1"/>
      <c r="XAG369" s="1"/>
      <c r="XAH369" s="1"/>
      <c r="XAI369" s="1"/>
      <c r="XAJ369" s="1"/>
      <c r="XAK369" s="1"/>
      <c r="XAL369" s="1"/>
      <c r="XAM369" s="1"/>
      <c r="XAN369" s="1"/>
      <c r="XAO369" s="1"/>
      <c r="XAP369" s="1"/>
      <c r="XAQ369" s="1"/>
      <c r="XAR369" s="1"/>
      <c r="XAS369" s="1"/>
      <c r="XAT369" s="1"/>
      <c r="XAU369" s="1"/>
      <c r="XAV369" s="1"/>
      <c r="XAW369" s="1"/>
      <c r="XAX369" s="1"/>
      <c r="XAY369" s="1"/>
      <c r="XAZ369" s="1"/>
      <c r="XBA369" s="1"/>
      <c r="XBB369" s="1"/>
      <c r="XBC369" s="1"/>
      <c r="XBD369" s="1"/>
      <c r="XBE369" s="1"/>
      <c r="XBF369" s="1"/>
      <c r="XBG369" s="1"/>
      <c r="XBH369" s="1"/>
      <c r="XBI369" s="1"/>
      <c r="XBJ369" s="1"/>
      <c r="XBK369" s="1"/>
      <c r="XBL369" s="1"/>
      <c r="XBM369" s="1"/>
      <c r="XBN369" s="1"/>
      <c r="XBO369" s="1"/>
      <c r="XBP369" s="1"/>
      <c r="XBQ369" s="1"/>
      <c r="XBR369" s="1"/>
      <c r="XBS369" s="1"/>
      <c r="XBT369" s="1"/>
      <c r="XBU369" s="1"/>
      <c r="XBV369" s="1"/>
      <c r="XBW369" s="1"/>
      <c r="XBX369" s="1"/>
      <c r="XBY369" s="1"/>
      <c r="XBZ369" s="1"/>
      <c r="XCA369" s="1"/>
      <c r="XCB369" s="1"/>
      <c r="XCC369" s="1"/>
      <c r="XCD369" s="1"/>
      <c r="XCE369" s="1"/>
      <c r="XCF369" s="1"/>
      <c r="XCG369" s="1"/>
      <c r="XCH369" s="1"/>
      <c r="XCI369" s="1"/>
      <c r="XCJ369" s="1"/>
      <c r="XCK369" s="1"/>
      <c r="XCL369" s="1"/>
      <c r="XCM369" s="1"/>
      <c r="XCN369" s="1"/>
      <c r="XCO369" s="1"/>
      <c r="XCP369" s="1"/>
      <c r="XCQ369" s="1"/>
      <c r="XCR369" s="1"/>
      <c r="XCS369" s="1"/>
      <c r="XCT369" s="1"/>
      <c r="XCU369" s="1"/>
      <c r="XCV369" s="1"/>
      <c r="XCW369" s="1"/>
      <c r="XCX369" s="1"/>
      <c r="XCY369" s="1"/>
      <c r="XCZ369" s="1"/>
      <c r="XDA369" s="1"/>
      <c r="XDB369" s="1"/>
      <c r="XDC369" s="1"/>
      <c r="XDD369" s="1"/>
      <c r="XDE369" s="1"/>
      <c r="XDF369" s="1"/>
      <c r="XDG369" s="1"/>
      <c r="XDH369" s="1"/>
      <c r="XDI369" s="1"/>
      <c r="XDJ369" s="1"/>
      <c r="XDK369" s="1"/>
      <c r="XDL369" s="1"/>
      <c r="XDM369" s="1"/>
      <c r="XDN369" s="1"/>
      <c r="XDO369" s="1"/>
      <c r="XDP369" s="1"/>
      <c r="XDQ369" s="1"/>
      <c r="XDR369" s="1"/>
      <c r="XDS369" s="1"/>
      <c r="XDT369" s="1"/>
      <c r="XDU369" s="1"/>
      <c r="XDV369" s="1"/>
      <c r="XDW369" s="1"/>
      <c r="XDX369" s="1"/>
      <c r="XDY369" s="1"/>
      <c r="XDZ369" s="1"/>
      <c r="XEA369" s="1"/>
      <c r="XEB369" s="1"/>
      <c r="XEC369" s="1"/>
      <c r="XED369" s="1"/>
      <c r="XEE369" s="1"/>
      <c r="XEF369" s="1"/>
      <c r="XEG369" s="1"/>
      <c r="XEH369" s="1"/>
      <c r="XEI369" s="1"/>
      <c r="XEJ369" s="1"/>
      <c r="XEK369" s="1"/>
      <c r="XEL369" s="1"/>
      <c r="XEM369" s="1"/>
      <c r="XEN369" s="1"/>
      <c r="XEO369" s="1"/>
      <c r="XEP369" s="1"/>
      <c r="XEQ369" s="1"/>
      <c r="XER369" s="1"/>
      <c r="XES369" s="1"/>
      <c r="XET369" s="1"/>
      <c r="XEU369" s="1"/>
      <c r="XEV369" s="1"/>
      <c r="XEW369" s="1"/>
      <c r="XEX369" s="1"/>
      <c r="XEY369" s="1"/>
      <c r="XEZ369" s="1"/>
      <c r="XFA369" s="1"/>
      <c r="XFB369" s="1"/>
      <c r="XFC369" s="1"/>
    </row>
    <row r="370" spans="1:150 16226:16383" s="2" customFormat="1" ht="20.25" customHeight="1" x14ac:dyDescent="0.25">
      <c r="A370" s="143">
        <f t="shared" si="63"/>
        <v>241</v>
      </c>
      <c r="B370" s="144"/>
      <c r="C370" s="62" t="s">
        <v>329</v>
      </c>
      <c r="D370" s="100">
        <v>301.44</v>
      </c>
      <c r="E370" s="93">
        <f t="shared" si="62"/>
        <v>3244.7001599999999</v>
      </c>
      <c r="F370" s="87" t="s">
        <v>92</v>
      </c>
      <c r="G370" s="87" t="s">
        <v>92</v>
      </c>
      <c r="H370" s="87" t="s">
        <v>92</v>
      </c>
      <c r="I370" s="1"/>
      <c r="J370" s="1"/>
      <c r="K370" s="1"/>
      <c r="L370" s="1"/>
      <c r="M370" s="1"/>
      <c r="N370" s="1"/>
      <c r="O370" s="1"/>
      <c r="P370" s="1"/>
      <c r="Q370" s="1"/>
      <c r="R370" s="1"/>
      <c r="S370" s="1"/>
      <c r="T370" s="21" t="e">
        <f t="shared" ca="1" si="78"/>
        <v>#REF!</v>
      </c>
      <c r="U370" s="21" t="e">
        <f t="shared" ref="U370:V370" ca="1" si="91">U369+1</f>
        <v>#REF!</v>
      </c>
      <c r="V370" s="21" t="e">
        <f t="shared" ca="1" si="91"/>
        <v>#REF!</v>
      </c>
      <c r="W370" s="1"/>
      <c r="X370" s="1"/>
      <c r="Y370" s="1"/>
      <c r="Z370" s="1"/>
      <c r="AA370" s="1"/>
      <c r="AB370" s="1"/>
      <c r="AC370" s="1"/>
      <c r="AD370" s="1"/>
      <c r="AE370" s="1"/>
      <c r="AF370" s="1"/>
      <c r="AG370" s="1"/>
      <c r="AH370" s="1"/>
      <c r="AI370" s="1"/>
      <c r="AJ370" s="1"/>
      <c r="AK370" s="1"/>
      <c r="AL370" s="1"/>
      <c r="AM370" s="1"/>
      <c r="AN370" s="1"/>
      <c r="AO370" s="1"/>
      <c r="AP370" s="1"/>
      <c r="AQ370" s="1"/>
      <c r="AR370" s="1"/>
      <c r="AS370" s="1"/>
      <c r="AT370" s="1"/>
      <c r="AU370" s="1"/>
      <c r="AV370" s="1"/>
      <c r="AW370" s="1"/>
      <c r="AX370" s="1"/>
      <c r="AY370" s="1"/>
      <c r="AZ370" s="1"/>
      <c r="BA370" s="1"/>
      <c r="BB370" s="1"/>
      <c r="BC370" s="1"/>
      <c r="BD370" s="1"/>
      <c r="BE370" s="1"/>
      <c r="BF370" s="1"/>
      <c r="BG370" s="1"/>
      <c r="BH370" s="1"/>
      <c r="BI370" s="1"/>
      <c r="BJ370" s="1"/>
      <c r="BK370" s="1"/>
      <c r="BL370" s="1"/>
      <c r="BM370" s="1"/>
      <c r="BN370" s="1"/>
      <c r="BO370" s="1"/>
      <c r="BP370" s="1"/>
      <c r="BQ370" s="1"/>
      <c r="BR370" s="1"/>
      <c r="BS370" s="1"/>
      <c r="BT370" s="1"/>
      <c r="BU370" s="1"/>
      <c r="BV370" s="1"/>
      <c r="BW370" s="1"/>
      <c r="BX370" s="1"/>
      <c r="BY370" s="1"/>
      <c r="BZ370" s="1"/>
      <c r="CA370" s="1"/>
      <c r="CB370" s="1"/>
      <c r="CC370" s="1"/>
      <c r="CD370" s="1"/>
      <c r="CE370" s="1"/>
      <c r="CF370" s="1"/>
      <c r="CG370" s="1"/>
      <c r="CH370" s="1"/>
      <c r="CI370" s="1"/>
      <c r="CJ370" s="1"/>
      <c r="CK370" s="1"/>
      <c r="CL370" s="1"/>
      <c r="CM370" s="1"/>
      <c r="CN370" s="1"/>
      <c r="CO370" s="1"/>
      <c r="CP370" s="1"/>
      <c r="CQ370" s="1"/>
      <c r="CR370" s="1"/>
      <c r="CS370" s="1"/>
      <c r="CT370" s="1"/>
      <c r="CU370" s="1"/>
      <c r="CV370" s="1"/>
      <c r="CW370" s="1"/>
      <c r="CX370" s="1"/>
      <c r="CY370" s="1"/>
      <c r="CZ370" s="1"/>
      <c r="DA370" s="1"/>
      <c r="DB370" s="1"/>
      <c r="DC370" s="1"/>
      <c r="DD370" s="1"/>
      <c r="DE370" s="1"/>
      <c r="DF370" s="1"/>
      <c r="DG370" s="1"/>
      <c r="DH370" s="1"/>
      <c r="DI370" s="1"/>
      <c r="DJ370" s="1"/>
      <c r="DK370" s="1"/>
      <c r="DL370" s="1"/>
      <c r="DM370" s="1"/>
      <c r="DN370" s="1"/>
      <c r="DO370" s="1"/>
      <c r="DP370" s="1"/>
      <c r="DQ370" s="1"/>
      <c r="DR370" s="1"/>
      <c r="DS370" s="1"/>
      <c r="DT370" s="1"/>
      <c r="DU370" s="1"/>
      <c r="DV370" s="1"/>
      <c r="DW370" s="1"/>
      <c r="DX370" s="1"/>
      <c r="DY370" s="1"/>
      <c r="DZ370" s="1"/>
      <c r="EA370" s="1"/>
      <c r="EB370" s="1"/>
      <c r="EC370" s="1"/>
      <c r="ED370" s="1"/>
      <c r="EE370" s="1"/>
      <c r="EF370" s="1"/>
      <c r="EG370" s="1"/>
      <c r="EH370" s="1"/>
      <c r="EI370" s="1"/>
      <c r="EJ370" s="1"/>
      <c r="EK370" s="1"/>
      <c r="EL370" s="1"/>
      <c r="EM370" s="1"/>
      <c r="EN370" s="1"/>
      <c r="EO370" s="1"/>
      <c r="EP370" s="1"/>
      <c r="EQ370" s="1"/>
      <c r="ER370" s="1"/>
      <c r="ES370" s="1"/>
      <c r="ET370" s="1"/>
      <c r="WZB370" s="1"/>
      <c r="WZC370" s="1"/>
      <c r="WZD370" s="1"/>
      <c r="WZE370" s="1"/>
      <c r="WZF370" s="1"/>
      <c r="WZG370" s="1"/>
      <c r="WZH370" s="1"/>
      <c r="WZI370" s="1"/>
      <c r="WZJ370" s="1"/>
      <c r="WZK370" s="1"/>
      <c r="WZL370" s="1"/>
      <c r="WZM370" s="1"/>
      <c r="WZN370" s="1"/>
      <c r="WZO370" s="1"/>
      <c r="WZP370" s="1"/>
      <c r="WZQ370" s="1"/>
      <c r="WZR370" s="1"/>
      <c r="WZS370" s="1"/>
      <c r="WZT370" s="1"/>
      <c r="WZU370" s="1"/>
      <c r="WZV370" s="1"/>
      <c r="WZW370" s="1"/>
      <c r="WZX370" s="1"/>
      <c r="WZY370" s="1"/>
      <c r="WZZ370" s="1"/>
      <c r="XAA370" s="1"/>
      <c r="XAB370" s="1"/>
      <c r="XAC370" s="1"/>
      <c r="XAD370" s="1"/>
      <c r="XAE370" s="1"/>
      <c r="XAF370" s="1"/>
      <c r="XAG370" s="1"/>
      <c r="XAH370" s="1"/>
      <c r="XAI370" s="1"/>
      <c r="XAJ370" s="1"/>
      <c r="XAK370" s="1"/>
      <c r="XAL370" s="1"/>
      <c r="XAM370" s="1"/>
      <c r="XAN370" s="1"/>
      <c r="XAO370" s="1"/>
      <c r="XAP370" s="1"/>
      <c r="XAQ370" s="1"/>
      <c r="XAR370" s="1"/>
      <c r="XAS370" s="1"/>
      <c r="XAT370" s="1"/>
      <c r="XAU370" s="1"/>
      <c r="XAV370" s="1"/>
      <c r="XAW370" s="1"/>
      <c r="XAX370" s="1"/>
      <c r="XAY370" s="1"/>
      <c r="XAZ370" s="1"/>
      <c r="XBA370" s="1"/>
      <c r="XBB370" s="1"/>
      <c r="XBC370" s="1"/>
      <c r="XBD370" s="1"/>
      <c r="XBE370" s="1"/>
      <c r="XBF370" s="1"/>
      <c r="XBG370" s="1"/>
      <c r="XBH370" s="1"/>
      <c r="XBI370" s="1"/>
      <c r="XBJ370" s="1"/>
      <c r="XBK370" s="1"/>
      <c r="XBL370" s="1"/>
      <c r="XBM370" s="1"/>
      <c r="XBN370" s="1"/>
      <c r="XBO370" s="1"/>
      <c r="XBP370" s="1"/>
      <c r="XBQ370" s="1"/>
      <c r="XBR370" s="1"/>
      <c r="XBS370" s="1"/>
      <c r="XBT370" s="1"/>
      <c r="XBU370" s="1"/>
      <c r="XBV370" s="1"/>
      <c r="XBW370" s="1"/>
      <c r="XBX370" s="1"/>
      <c r="XBY370" s="1"/>
      <c r="XBZ370" s="1"/>
      <c r="XCA370" s="1"/>
      <c r="XCB370" s="1"/>
      <c r="XCC370" s="1"/>
      <c r="XCD370" s="1"/>
      <c r="XCE370" s="1"/>
      <c r="XCF370" s="1"/>
      <c r="XCG370" s="1"/>
      <c r="XCH370" s="1"/>
      <c r="XCI370" s="1"/>
      <c r="XCJ370" s="1"/>
      <c r="XCK370" s="1"/>
      <c r="XCL370" s="1"/>
      <c r="XCM370" s="1"/>
      <c r="XCN370" s="1"/>
      <c r="XCO370" s="1"/>
      <c r="XCP370" s="1"/>
      <c r="XCQ370" s="1"/>
      <c r="XCR370" s="1"/>
      <c r="XCS370" s="1"/>
      <c r="XCT370" s="1"/>
      <c r="XCU370" s="1"/>
      <c r="XCV370" s="1"/>
      <c r="XCW370" s="1"/>
      <c r="XCX370" s="1"/>
      <c r="XCY370" s="1"/>
      <c r="XCZ370" s="1"/>
      <c r="XDA370" s="1"/>
      <c r="XDB370" s="1"/>
      <c r="XDC370" s="1"/>
      <c r="XDD370" s="1"/>
      <c r="XDE370" s="1"/>
      <c r="XDF370" s="1"/>
      <c r="XDG370" s="1"/>
      <c r="XDH370" s="1"/>
      <c r="XDI370" s="1"/>
      <c r="XDJ370" s="1"/>
      <c r="XDK370" s="1"/>
      <c r="XDL370" s="1"/>
      <c r="XDM370" s="1"/>
      <c r="XDN370" s="1"/>
      <c r="XDO370" s="1"/>
      <c r="XDP370" s="1"/>
      <c r="XDQ370" s="1"/>
      <c r="XDR370" s="1"/>
      <c r="XDS370" s="1"/>
      <c r="XDT370" s="1"/>
      <c r="XDU370" s="1"/>
      <c r="XDV370" s="1"/>
      <c r="XDW370" s="1"/>
      <c r="XDX370" s="1"/>
      <c r="XDY370" s="1"/>
      <c r="XDZ370" s="1"/>
      <c r="XEA370" s="1"/>
      <c r="XEB370" s="1"/>
      <c r="XEC370" s="1"/>
      <c r="XED370" s="1"/>
      <c r="XEE370" s="1"/>
      <c r="XEF370" s="1"/>
      <c r="XEG370" s="1"/>
      <c r="XEH370" s="1"/>
      <c r="XEI370" s="1"/>
      <c r="XEJ370" s="1"/>
      <c r="XEK370" s="1"/>
      <c r="XEL370" s="1"/>
      <c r="XEM370" s="1"/>
      <c r="XEN370" s="1"/>
      <c r="XEO370" s="1"/>
      <c r="XEP370" s="1"/>
      <c r="XEQ370" s="1"/>
      <c r="XER370" s="1"/>
      <c r="XES370" s="1"/>
      <c r="XET370" s="1"/>
      <c r="XEU370" s="1"/>
      <c r="XEV370" s="1"/>
      <c r="XEW370" s="1"/>
      <c r="XEX370" s="1"/>
      <c r="XEY370" s="1"/>
      <c r="XEZ370" s="1"/>
      <c r="XFA370" s="1"/>
      <c r="XFB370" s="1"/>
      <c r="XFC370" s="1"/>
    </row>
    <row r="371" spans="1:150 16226:16383" s="2" customFormat="1" ht="20.25" customHeight="1" x14ac:dyDescent="0.25">
      <c r="A371" s="143">
        <f t="shared" si="63"/>
        <v>242</v>
      </c>
      <c r="B371" s="144"/>
      <c r="C371" s="62" t="s">
        <v>329</v>
      </c>
      <c r="D371" s="100">
        <v>331.88</v>
      </c>
      <c r="E371" s="93">
        <f t="shared" si="62"/>
        <v>3572.3563199999999</v>
      </c>
      <c r="F371" s="87" t="s">
        <v>92</v>
      </c>
      <c r="G371" s="87" t="s">
        <v>92</v>
      </c>
      <c r="H371" s="87" t="s">
        <v>92</v>
      </c>
      <c r="I371" s="1"/>
      <c r="J371" s="1"/>
      <c r="K371" s="1"/>
      <c r="L371" s="1"/>
      <c r="M371" s="1"/>
      <c r="N371" s="1"/>
      <c r="O371" s="1"/>
      <c r="P371" s="1"/>
      <c r="Q371" s="1"/>
      <c r="R371" s="1"/>
      <c r="S371" s="1"/>
      <c r="T371" s="21" t="e">
        <f t="shared" ca="1" si="78"/>
        <v>#REF!</v>
      </c>
      <c r="U371" s="21" t="e">
        <f t="shared" ref="U371:V371" ca="1" si="92">U370+1</f>
        <v>#REF!</v>
      </c>
      <c r="V371" s="21" t="e">
        <f t="shared" ca="1" si="92"/>
        <v>#REF!</v>
      </c>
      <c r="W371" s="1"/>
      <c r="X371" s="1"/>
      <c r="Y371" s="1"/>
      <c r="Z371" s="1"/>
      <c r="AA371" s="1"/>
      <c r="AB371" s="1"/>
      <c r="AC371" s="1"/>
      <c r="AD371" s="1"/>
      <c r="AE371" s="1"/>
      <c r="AF371" s="1"/>
      <c r="AG371" s="1"/>
      <c r="AH371" s="1"/>
      <c r="AI371" s="1"/>
      <c r="AJ371" s="1"/>
      <c r="AK371" s="1"/>
      <c r="AL371" s="1"/>
      <c r="AM371" s="1"/>
      <c r="AN371" s="1"/>
      <c r="AO371" s="1"/>
      <c r="AP371" s="1"/>
      <c r="AQ371" s="1"/>
      <c r="AR371" s="1"/>
      <c r="AS371" s="1"/>
      <c r="AT371" s="1"/>
      <c r="AU371" s="1"/>
      <c r="AV371" s="1"/>
      <c r="AW371" s="1"/>
      <c r="AX371" s="1"/>
      <c r="AY371" s="1"/>
      <c r="AZ371" s="1"/>
      <c r="BA371" s="1"/>
      <c r="BB371" s="1"/>
      <c r="BC371" s="1"/>
      <c r="BD371" s="1"/>
      <c r="BE371" s="1"/>
      <c r="BF371" s="1"/>
      <c r="BG371" s="1"/>
      <c r="BH371" s="1"/>
      <c r="BI371" s="1"/>
      <c r="BJ371" s="1"/>
      <c r="BK371" s="1"/>
      <c r="BL371" s="1"/>
      <c r="BM371" s="1"/>
      <c r="BN371" s="1"/>
      <c r="BO371" s="1"/>
      <c r="BP371" s="1"/>
      <c r="BQ371" s="1"/>
      <c r="BR371" s="1"/>
      <c r="BS371" s="1"/>
      <c r="BT371" s="1"/>
      <c r="BU371" s="1"/>
      <c r="BV371" s="1"/>
      <c r="BW371" s="1"/>
      <c r="BX371" s="1"/>
      <c r="BY371" s="1"/>
      <c r="BZ371" s="1"/>
      <c r="CA371" s="1"/>
      <c r="CB371" s="1"/>
      <c r="CC371" s="1"/>
      <c r="CD371" s="1"/>
      <c r="CE371" s="1"/>
      <c r="CF371" s="1"/>
      <c r="CG371" s="1"/>
      <c r="CH371" s="1"/>
      <c r="CI371" s="1"/>
      <c r="CJ371" s="1"/>
      <c r="CK371" s="1"/>
      <c r="CL371" s="1"/>
      <c r="CM371" s="1"/>
      <c r="CN371" s="1"/>
      <c r="CO371" s="1"/>
      <c r="CP371" s="1"/>
      <c r="CQ371" s="1"/>
      <c r="CR371" s="1"/>
      <c r="CS371" s="1"/>
      <c r="CT371" s="1"/>
      <c r="CU371" s="1"/>
      <c r="CV371" s="1"/>
      <c r="CW371" s="1"/>
      <c r="CX371" s="1"/>
      <c r="CY371" s="1"/>
      <c r="CZ371" s="1"/>
      <c r="DA371" s="1"/>
      <c r="DB371" s="1"/>
      <c r="DC371" s="1"/>
      <c r="DD371" s="1"/>
      <c r="DE371" s="1"/>
      <c r="DF371" s="1"/>
      <c r="DG371" s="1"/>
      <c r="DH371" s="1"/>
      <c r="DI371" s="1"/>
      <c r="DJ371" s="1"/>
      <c r="DK371" s="1"/>
      <c r="DL371" s="1"/>
      <c r="DM371" s="1"/>
      <c r="DN371" s="1"/>
      <c r="DO371" s="1"/>
      <c r="DP371" s="1"/>
      <c r="DQ371" s="1"/>
      <c r="DR371" s="1"/>
      <c r="DS371" s="1"/>
      <c r="DT371" s="1"/>
      <c r="DU371" s="1"/>
      <c r="DV371" s="1"/>
      <c r="DW371" s="1"/>
      <c r="DX371" s="1"/>
      <c r="DY371" s="1"/>
      <c r="DZ371" s="1"/>
      <c r="EA371" s="1"/>
      <c r="EB371" s="1"/>
      <c r="EC371" s="1"/>
      <c r="ED371" s="1"/>
      <c r="EE371" s="1"/>
      <c r="EF371" s="1"/>
      <c r="EG371" s="1"/>
      <c r="EH371" s="1"/>
      <c r="EI371" s="1"/>
      <c r="EJ371" s="1"/>
      <c r="EK371" s="1"/>
      <c r="EL371" s="1"/>
      <c r="EM371" s="1"/>
      <c r="EN371" s="1"/>
      <c r="EO371" s="1"/>
      <c r="EP371" s="1"/>
      <c r="EQ371" s="1"/>
      <c r="ER371" s="1"/>
      <c r="ES371" s="1"/>
      <c r="ET371" s="1"/>
      <c r="WZB371" s="1"/>
      <c r="WZC371" s="1"/>
      <c r="WZD371" s="1"/>
      <c r="WZE371" s="1"/>
      <c r="WZF371" s="1"/>
      <c r="WZG371" s="1"/>
      <c r="WZH371" s="1"/>
      <c r="WZI371" s="1"/>
      <c r="WZJ371" s="1"/>
      <c r="WZK371" s="1"/>
      <c r="WZL371" s="1"/>
      <c r="WZM371" s="1"/>
      <c r="WZN371" s="1"/>
      <c r="WZO371" s="1"/>
      <c r="WZP371" s="1"/>
      <c r="WZQ371" s="1"/>
      <c r="WZR371" s="1"/>
      <c r="WZS371" s="1"/>
      <c r="WZT371" s="1"/>
      <c r="WZU371" s="1"/>
      <c r="WZV371" s="1"/>
      <c r="WZW371" s="1"/>
      <c r="WZX371" s="1"/>
      <c r="WZY371" s="1"/>
      <c r="WZZ371" s="1"/>
      <c r="XAA371" s="1"/>
      <c r="XAB371" s="1"/>
      <c r="XAC371" s="1"/>
      <c r="XAD371" s="1"/>
      <c r="XAE371" s="1"/>
      <c r="XAF371" s="1"/>
      <c r="XAG371" s="1"/>
      <c r="XAH371" s="1"/>
      <c r="XAI371" s="1"/>
      <c r="XAJ371" s="1"/>
      <c r="XAK371" s="1"/>
      <c r="XAL371" s="1"/>
      <c r="XAM371" s="1"/>
      <c r="XAN371" s="1"/>
      <c r="XAO371" s="1"/>
      <c r="XAP371" s="1"/>
      <c r="XAQ371" s="1"/>
      <c r="XAR371" s="1"/>
      <c r="XAS371" s="1"/>
      <c r="XAT371" s="1"/>
      <c r="XAU371" s="1"/>
      <c r="XAV371" s="1"/>
      <c r="XAW371" s="1"/>
      <c r="XAX371" s="1"/>
      <c r="XAY371" s="1"/>
      <c r="XAZ371" s="1"/>
      <c r="XBA371" s="1"/>
      <c r="XBB371" s="1"/>
      <c r="XBC371" s="1"/>
      <c r="XBD371" s="1"/>
      <c r="XBE371" s="1"/>
      <c r="XBF371" s="1"/>
      <c r="XBG371" s="1"/>
      <c r="XBH371" s="1"/>
      <c r="XBI371" s="1"/>
      <c r="XBJ371" s="1"/>
      <c r="XBK371" s="1"/>
      <c r="XBL371" s="1"/>
      <c r="XBM371" s="1"/>
      <c r="XBN371" s="1"/>
      <c r="XBO371" s="1"/>
      <c r="XBP371" s="1"/>
      <c r="XBQ371" s="1"/>
      <c r="XBR371" s="1"/>
      <c r="XBS371" s="1"/>
      <c r="XBT371" s="1"/>
      <c r="XBU371" s="1"/>
      <c r="XBV371" s="1"/>
      <c r="XBW371" s="1"/>
      <c r="XBX371" s="1"/>
      <c r="XBY371" s="1"/>
      <c r="XBZ371" s="1"/>
      <c r="XCA371" s="1"/>
      <c r="XCB371" s="1"/>
      <c r="XCC371" s="1"/>
      <c r="XCD371" s="1"/>
      <c r="XCE371" s="1"/>
      <c r="XCF371" s="1"/>
      <c r="XCG371" s="1"/>
      <c r="XCH371" s="1"/>
      <c r="XCI371" s="1"/>
      <c r="XCJ371" s="1"/>
      <c r="XCK371" s="1"/>
      <c r="XCL371" s="1"/>
      <c r="XCM371" s="1"/>
      <c r="XCN371" s="1"/>
      <c r="XCO371" s="1"/>
      <c r="XCP371" s="1"/>
      <c r="XCQ371" s="1"/>
      <c r="XCR371" s="1"/>
      <c r="XCS371" s="1"/>
      <c r="XCT371" s="1"/>
      <c r="XCU371" s="1"/>
      <c r="XCV371" s="1"/>
      <c r="XCW371" s="1"/>
      <c r="XCX371" s="1"/>
      <c r="XCY371" s="1"/>
      <c r="XCZ371" s="1"/>
      <c r="XDA371" s="1"/>
      <c r="XDB371" s="1"/>
      <c r="XDC371" s="1"/>
      <c r="XDD371" s="1"/>
      <c r="XDE371" s="1"/>
      <c r="XDF371" s="1"/>
      <c r="XDG371" s="1"/>
      <c r="XDH371" s="1"/>
      <c r="XDI371" s="1"/>
      <c r="XDJ371" s="1"/>
      <c r="XDK371" s="1"/>
      <c r="XDL371" s="1"/>
      <c r="XDM371" s="1"/>
      <c r="XDN371" s="1"/>
      <c r="XDO371" s="1"/>
      <c r="XDP371" s="1"/>
      <c r="XDQ371" s="1"/>
      <c r="XDR371" s="1"/>
      <c r="XDS371" s="1"/>
      <c r="XDT371" s="1"/>
      <c r="XDU371" s="1"/>
      <c r="XDV371" s="1"/>
      <c r="XDW371" s="1"/>
      <c r="XDX371" s="1"/>
      <c r="XDY371" s="1"/>
      <c r="XDZ371" s="1"/>
      <c r="XEA371" s="1"/>
      <c r="XEB371" s="1"/>
      <c r="XEC371" s="1"/>
      <c r="XED371" s="1"/>
      <c r="XEE371" s="1"/>
      <c r="XEF371" s="1"/>
      <c r="XEG371" s="1"/>
      <c r="XEH371" s="1"/>
      <c r="XEI371" s="1"/>
      <c r="XEJ371" s="1"/>
      <c r="XEK371" s="1"/>
      <c r="XEL371" s="1"/>
      <c r="XEM371" s="1"/>
      <c r="XEN371" s="1"/>
      <c r="XEO371" s="1"/>
      <c r="XEP371" s="1"/>
      <c r="XEQ371" s="1"/>
      <c r="XER371" s="1"/>
      <c r="XES371" s="1"/>
      <c r="XET371" s="1"/>
      <c r="XEU371" s="1"/>
      <c r="XEV371" s="1"/>
      <c r="XEW371" s="1"/>
      <c r="XEX371" s="1"/>
      <c r="XEY371" s="1"/>
      <c r="XEZ371" s="1"/>
      <c r="XFA371" s="1"/>
      <c r="XFB371" s="1"/>
      <c r="XFC371" s="1"/>
    </row>
    <row r="372" spans="1:150 16226:16383" s="2" customFormat="1" ht="20.25" x14ac:dyDescent="0.25">
      <c r="A372" s="143">
        <f t="shared" si="63"/>
        <v>243</v>
      </c>
      <c r="B372" s="144"/>
      <c r="C372" s="62" t="s">
        <v>329</v>
      </c>
      <c r="D372" s="100">
        <v>452.46</v>
      </c>
      <c r="E372" s="93">
        <f t="shared" si="62"/>
        <v>4870.2794399999993</v>
      </c>
      <c r="F372" s="87" t="s">
        <v>92</v>
      </c>
      <c r="G372" s="87" t="s">
        <v>92</v>
      </c>
      <c r="H372" s="87" t="s">
        <v>92</v>
      </c>
      <c r="I372" s="1"/>
      <c r="J372" s="1"/>
      <c r="K372" s="1"/>
      <c r="L372" s="1"/>
      <c r="M372" s="1"/>
      <c r="N372" s="1"/>
      <c r="O372" s="1"/>
      <c r="P372" s="1"/>
      <c r="Q372" s="1"/>
      <c r="R372" s="1"/>
      <c r="S372" s="1"/>
      <c r="T372" s="1"/>
      <c r="U372" s="1"/>
      <c r="V372" s="1"/>
      <c r="W372" s="1"/>
      <c r="X372" s="1"/>
      <c r="Y372" s="1"/>
      <c r="Z372" s="1"/>
      <c r="AA372" s="1"/>
      <c r="AB372" s="1"/>
      <c r="AC372" s="1"/>
      <c r="AD372" s="1"/>
      <c r="AE372" s="1"/>
      <c r="AF372" s="1"/>
      <c r="AG372" s="1"/>
      <c r="AH372" s="1"/>
      <c r="AI372" s="1"/>
      <c r="AJ372" s="1"/>
      <c r="AK372" s="1"/>
      <c r="AL372" s="1"/>
      <c r="AM372" s="1"/>
      <c r="AN372" s="1"/>
      <c r="AO372" s="1"/>
      <c r="AP372" s="1"/>
      <c r="AQ372" s="1"/>
      <c r="AR372" s="1"/>
      <c r="AS372" s="1"/>
      <c r="AT372" s="1"/>
      <c r="AU372" s="1"/>
      <c r="AV372" s="1"/>
      <c r="AW372" s="1"/>
      <c r="AX372" s="1"/>
      <c r="AY372" s="1"/>
      <c r="AZ372" s="1"/>
      <c r="BA372" s="1"/>
      <c r="BB372" s="1"/>
      <c r="BC372" s="1"/>
      <c r="BD372" s="1"/>
      <c r="BE372" s="1"/>
      <c r="BF372" s="1"/>
      <c r="BG372" s="1"/>
      <c r="BH372" s="1"/>
      <c r="BI372" s="1"/>
      <c r="BJ372" s="1"/>
      <c r="BK372" s="1"/>
      <c r="BL372" s="1"/>
      <c r="BM372" s="1"/>
      <c r="BN372" s="1"/>
      <c r="BO372" s="1"/>
      <c r="BP372" s="1"/>
      <c r="BQ372" s="1"/>
      <c r="BR372" s="1"/>
      <c r="BS372" s="1"/>
      <c r="BT372" s="1"/>
      <c r="BU372" s="1"/>
      <c r="BV372" s="1"/>
      <c r="BW372" s="1"/>
      <c r="BX372" s="1"/>
      <c r="BY372" s="1"/>
      <c r="BZ372" s="1"/>
      <c r="CA372" s="1"/>
      <c r="CB372" s="1"/>
      <c r="CC372" s="1"/>
      <c r="CD372" s="1"/>
      <c r="CE372" s="1"/>
      <c r="CF372" s="1"/>
      <c r="CG372" s="1"/>
      <c r="CH372" s="1"/>
      <c r="CI372" s="1"/>
      <c r="CJ372" s="1"/>
      <c r="CK372" s="1"/>
      <c r="CL372" s="1"/>
      <c r="CM372" s="1"/>
      <c r="CN372" s="1"/>
      <c r="CO372" s="1"/>
      <c r="CP372" s="1"/>
      <c r="CQ372" s="1"/>
      <c r="CR372" s="1"/>
      <c r="CS372" s="1"/>
      <c r="CT372" s="1"/>
      <c r="CU372" s="1"/>
      <c r="CV372" s="1"/>
      <c r="CW372" s="1"/>
      <c r="CX372" s="1"/>
      <c r="CY372" s="1"/>
      <c r="CZ372" s="1"/>
      <c r="DA372" s="1"/>
      <c r="DB372" s="1"/>
      <c r="DC372" s="1"/>
      <c r="DD372" s="1"/>
      <c r="DE372" s="1"/>
      <c r="DF372" s="1"/>
      <c r="DG372" s="1"/>
      <c r="DH372" s="1"/>
      <c r="DI372" s="1"/>
      <c r="DJ372" s="1"/>
      <c r="DK372" s="1"/>
      <c r="DL372" s="1"/>
      <c r="DM372" s="1"/>
      <c r="DN372" s="1"/>
      <c r="DO372" s="1"/>
      <c r="DP372" s="1"/>
      <c r="DQ372" s="1"/>
      <c r="DR372" s="1"/>
      <c r="DS372" s="1"/>
      <c r="DT372" s="1"/>
      <c r="DU372" s="1"/>
      <c r="DV372" s="1"/>
      <c r="DW372" s="1"/>
      <c r="DX372" s="1"/>
      <c r="DY372" s="1"/>
      <c r="DZ372" s="1"/>
      <c r="EA372" s="1"/>
      <c r="EB372" s="1"/>
      <c r="EC372" s="1"/>
      <c r="ED372" s="1"/>
      <c r="EE372" s="1"/>
      <c r="EF372" s="1"/>
      <c r="EG372" s="1"/>
      <c r="EH372" s="1"/>
      <c r="EI372" s="1"/>
      <c r="EJ372" s="1"/>
      <c r="EK372" s="1"/>
      <c r="EL372" s="1"/>
      <c r="EM372" s="1"/>
      <c r="EN372" s="1"/>
      <c r="EO372" s="1"/>
      <c r="EP372" s="1"/>
      <c r="EQ372" s="1"/>
      <c r="ER372" s="1"/>
      <c r="ES372" s="1"/>
      <c r="ET372" s="1"/>
      <c r="WZB372" s="1"/>
      <c r="WZC372" s="1"/>
      <c r="WZD372" s="1"/>
      <c r="WZE372" s="1"/>
      <c r="WZF372" s="1"/>
      <c r="WZG372" s="1"/>
      <c r="WZH372" s="1"/>
      <c r="WZI372" s="1"/>
      <c r="WZJ372" s="1"/>
      <c r="WZK372" s="1"/>
      <c r="WZL372" s="1"/>
      <c r="WZM372" s="1"/>
      <c r="WZN372" s="1"/>
      <c r="WZO372" s="1"/>
      <c r="WZP372" s="1"/>
      <c r="WZQ372" s="1"/>
      <c r="WZR372" s="1"/>
      <c r="WZS372" s="1"/>
      <c r="WZT372" s="1"/>
      <c r="WZU372" s="1"/>
      <c r="WZV372" s="1"/>
      <c r="WZW372" s="1"/>
      <c r="WZX372" s="1"/>
      <c r="WZY372" s="1"/>
      <c r="WZZ372" s="1"/>
      <c r="XAA372" s="1"/>
      <c r="XAB372" s="1"/>
      <c r="XAC372" s="1"/>
      <c r="XAD372" s="1"/>
      <c r="XAE372" s="1"/>
      <c r="XAF372" s="1"/>
      <c r="XAG372" s="1"/>
      <c r="XAH372" s="1"/>
      <c r="XAI372" s="1"/>
      <c r="XAJ372" s="1"/>
      <c r="XAK372" s="1"/>
      <c r="XAL372" s="1"/>
      <c r="XAM372" s="1"/>
      <c r="XAN372" s="1"/>
      <c r="XAO372" s="1"/>
      <c r="XAP372" s="1"/>
      <c r="XAQ372" s="1"/>
      <c r="XAR372" s="1"/>
      <c r="XAS372" s="1"/>
      <c r="XAT372" s="1"/>
      <c r="XAU372" s="1"/>
      <c r="XAV372" s="1"/>
      <c r="XAW372" s="1"/>
      <c r="XAX372" s="1"/>
      <c r="XAY372" s="1"/>
      <c r="XAZ372" s="1"/>
      <c r="XBA372" s="1"/>
      <c r="XBB372" s="1"/>
      <c r="XBC372" s="1"/>
      <c r="XBD372" s="1"/>
      <c r="XBE372" s="1"/>
      <c r="XBF372" s="1"/>
      <c r="XBG372" s="1"/>
      <c r="XBH372" s="1"/>
      <c r="XBI372" s="1"/>
      <c r="XBJ372" s="1"/>
      <c r="XBK372" s="1"/>
      <c r="XBL372" s="1"/>
      <c r="XBM372" s="1"/>
      <c r="XBN372" s="1"/>
      <c r="XBO372" s="1"/>
      <c r="XBP372" s="1"/>
      <c r="XBQ372" s="1"/>
      <c r="XBR372" s="1"/>
      <c r="XBS372" s="1"/>
      <c r="XBT372" s="1"/>
      <c r="XBU372" s="1"/>
      <c r="XBV372" s="1"/>
      <c r="XBW372" s="1"/>
      <c r="XBX372" s="1"/>
      <c r="XBY372" s="1"/>
      <c r="XBZ372" s="1"/>
      <c r="XCA372" s="1"/>
      <c r="XCB372" s="1"/>
      <c r="XCC372" s="1"/>
      <c r="XCD372" s="1"/>
      <c r="XCE372" s="1"/>
      <c r="XCF372" s="1"/>
      <c r="XCG372" s="1"/>
      <c r="XCH372" s="1"/>
      <c r="XCI372" s="1"/>
      <c r="XCJ372" s="1"/>
      <c r="XCK372" s="1"/>
      <c r="XCL372" s="1"/>
      <c r="XCM372" s="1"/>
      <c r="XCN372" s="1"/>
      <c r="XCO372" s="1"/>
      <c r="XCP372" s="1"/>
      <c r="XCQ372" s="1"/>
      <c r="XCR372" s="1"/>
      <c r="XCS372" s="1"/>
      <c r="XCT372" s="1"/>
      <c r="XCU372" s="1"/>
      <c r="XCV372" s="1"/>
      <c r="XCW372" s="1"/>
      <c r="XCX372" s="1"/>
      <c r="XCY372" s="1"/>
      <c r="XCZ372" s="1"/>
      <c r="XDA372" s="1"/>
      <c r="XDB372" s="1"/>
      <c r="XDC372" s="1"/>
      <c r="XDD372" s="1"/>
      <c r="XDE372" s="1"/>
      <c r="XDF372" s="1"/>
      <c r="XDG372" s="1"/>
      <c r="XDH372" s="1"/>
      <c r="XDI372" s="1"/>
      <c r="XDJ372" s="1"/>
      <c r="XDK372" s="1"/>
      <c r="XDL372" s="1"/>
      <c r="XDM372" s="1"/>
      <c r="XDN372" s="1"/>
      <c r="XDO372" s="1"/>
      <c r="XDP372" s="1"/>
      <c r="XDQ372" s="1"/>
      <c r="XDR372" s="1"/>
      <c r="XDS372" s="1"/>
      <c r="XDT372" s="1"/>
      <c r="XDU372" s="1"/>
      <c r="XDV372" s="1"/>
      <c r="XDW372" s="1"/>
      <c r="XDX372" s="1"/>
      <c r="XDY372" s="1"/>
      <c r="XDZ372" s="1"/>
      <c r="XEA372" s="1"/>
      <c r="XEB372" s="1"/>
      <c r="XEC372" s="1"/>
      <c r="XED372" s="1"/>
      <c r="XEE372" s="1"/>
      <c r="XEF372" s="1"/>
      <c r="XEG372" s="1"/>
      <c r="XEH372" s="1"/>
      <c r="XEI372" s="1"/>
      <c r="XEJ372" s="1"/>
      <c r="XEK372" s="1"/>
      <c r="XEL372" s="1"/>
      <c r="XEM372" s="1"/>
      <c r="XEN372" s="1"/>
      <c r="XEO372" s="1"/>
      <c r="XEP372" s="1"/>
      <c r="XEQ372" s="1"/>
      <c r="XER372" s="1"/>
      <c r="XES372" s="1"/>
      <c r="XET372" s="1"/>
      <c r="XEU372" s="1"/>
      <c r="XEV372" s="1"/>
      <c r="XEW372" s="1"/>
      <c r="XEX372" s="1"/>
      <c r="XEY372" s="1"/>
      <c r="XEZ372" s="1"/>
      <c r="XFA372" s="1"/>
      <c r="XFB372" s="1"/>
      <c r="XFC372" s="1"/>
    </row>
    <row r="373" spans="1:150 16226:16383" s="2" customFormat="1" ht="20.25" x14ac:dyDescent="0.25">
      <c r="A373" s="143">
        <f t="shared" si="63"/>
        <v>244</v>
      </c>
      <c r="B373" s="144"/>
      <c r="C373" s="62" t="s">
        <v>329</v>
      </c>
      <c r="D373" s="100">
        <v>320.25</v>
      </c>
      <c r="E373" s="93">
        <f t="shared" si="62"/>
        <v>3447.1709999999998</v>
      </c>
      <c r="F373" s="87" t="s">
        <v>92</v>
      </c>
      <c r="G373" s="87" t="s">
        <v>92</v>
      </c>
      <c r="H373" s="87" t="s">
        <v>92</v>
      </c>
      <c r="I373" s="1"/>
      <c r="J373" s="1"/>
      <c r="K373" s="1"/>
      <c r="L373" s="1"/>
      <c r="M373" s="1"/>
      <c r="N373" s="1"/>
      <c r="O373" s="1"/>
      <c r="P373" s="1"/>
      <c r="Q373" s="1"/>
      <c r="R373" s="1"/>
      <c r="S373" s="1"/>
      <c r="T373" s="1"/>
      <c r="U373" s="1"/>
      <c r="V373" s="1"/>
      <c r="W373" s="1"/>
      <c r="X373" s="1"/>
      <c r="Y373" s="1"/>
      <c r="Z373" s="1"/>
      <c r="AA373" s="1"/>
      <c r="AB373" s="1"/>
      <c r="AC373" s="1"/>
      <c r="AD373" s="1"/>
      <c r="AE373" s="1"/>
      <c r="AF373" s="1"/>
      <c r="AG373" s="1"/>
      <c r="AH373" s="1"/>
      <c r="AI373" s="1"/>
      <c r="AJ373" s="1"/>
      <c r="AK373" s="1"/>
      <c r="AL373" s="1"/>
      <c r="AM373" s="1"/>
      <c r="AN373" s="1"/>
      <c r="AO373" s="1"/>
      <c r="AP373" s="1"/>
      <c r="AQ373" s="1"/>
      <c r="AR373" s="1"/>
      <c r="AS373" s="1"/>
      <c r="AT373" s="1"/>
      <c r="AU373" s="1"/>
      <c r="AV373" s="1"/>
      <c r="AW373" s="1"/>
      <c r="AX373" s="1"/>
      <c r="AY373" s="1"/>
      <c r="AZ373" s="1"/>
      <c r="BA373" s="1"/>
      <c r="BB373" s="1"/>
      <c r="BC373" s="1"/>
      <c r="BD373" s="1"/>
      <c r="BE373" s="1"/>
      <c r="BF373" s="1"/>
      <c r="BG373" s="1"/>
      <c r="BH373" s="1"/>
      <c r="BI373" s="1"/>
      <c r="BJ373" s="1"/>
      <c r="BK373" s="1"/>
      <c r="BL373" s="1"/>
      <c r="BM373" s="1"/>
      <c r="BN373" s="1"/>
      <c r="BO373" s="1"/>
      <c r="BP373" s="1"/>
      <c r="BQ373" s="1"/>
      <c r="BR373" s="1"/>
      <c r="BS373" s="1"/>
      <c r="BT373" s="1"/>
      <c r="BU373" s="1"/>
      <c r="BV373" s="1"/>
      <c r="BW373" s="1"/>
      <c r="BX373" s="1"/>
      <c r="BY373" s="1"/>
      <c r="BZ373" s="1"/>
      <c r="CA373" s="1"/>
      <c r="CB373" s="1"/>
      <c r="CC373" s="1"/>
      <c r="CD373" s="1"/>
      <c r="CE373" s="1"/>
      <c r="CF373" s="1"/>
      <c r="CG373" s="1"/>
      <c r="CH373" s="1"/>
      <c r="CI373" s="1"/>
      <c r="CJ373" s="1"/>
      <c r="CK373" s="1"/>
      <c r="CL373" s="1"/>
      <c r="CM373" s="1"/>
      <c r="CN373" s="1"/>
      <c r="CO373" s="1"/>
      <c r="CP373" s="1"/>
      <c r="CQ373" s="1"/>
      <c r="CR373" s="1"/>
      <c r="CS373" s="1"/>
      <c r="CT373" s="1"/>
      <c r="CU373" s="1"/>
      <c r="CV373" s="1"/>
      <c r="CW373" s="1"/>
      <c r="CX373" s="1"/>
      <c r="CY373" s="1"/>
      <c r="CZ373" s="1"/>
      <c r="DA373" s="1"/>
      <c r="DB373" s="1"/>
      <c r="DC373" s="1"/>
      <c r="DD373" s="1"/>
      <c r="DE373" s="1"/>
      <c r="DF373" s="1"/>
      <c r="DG373" s="1"/>
      <c r="DH373" s="1"/>
      <c r="DI373" s="1"/>
      <c r="DJ373" s="1"/>
      <c r="DK373" s="1"/>
      <c r="DL373" s="1"/>
      <c r="DM373" s="1"/>
      <c r="DN373" s="1"/>
      <c r="DO373" s="1"/>
      <c r="DP373" s="1"/>
      <c r="DQ373" s="1"/>
      <c r="DR373" s="1"/>
      <c r="DS373" s="1"/>
      <c r="DT373" s="1"/>
      <c r="DU373" s="1"/>
      <c r="DV373" s="1"/>
      <c r="DW373" s="1"/>
      <c r="DX373" s="1"/>
      <c r="DY373" s="1"/>
      <c r="DZ373" s="1"/>
      <c r="EA373" s="1"/>
      <c r="EB373" s="1"/>
      <c r="EC373" s="1"/>
      <c r="ED373" s="1"/>
      <c r="EE373" s="1"/>
      <c r="EF373" s="1"/>
      <c r="EG373" s="1"/>
      <c r="EH373" s="1"/>
      <c r="EI373" s="1"/>
      <c r="EJ373" s="1"/>
      <c r="EK373" s="1"/>
      <c r="EL373" s="1"/>
      <c r="EM373" s="1"/>
      <c r="EN373" s="1"/>
      <c r="EO373" s="1"/>
      <c r="EP373" s="1"/>
      <c r="EQ373" s="1"/>
      <c r="ER373" s="1"/>
      <c r="ES373" s="1"/>
      <c r="ET373" s="1"/>
      <c r="WZB373" s="1"/>
      <c r="WZC373" s="1"/>
      <c r="WZD373" s="1"/>
      <c r="WZE373" s="1"/>
      <c r="WZF373" s="1"/>
      <c r="WZG373" s="1"/>
      <c r="WZH373" s="1"/>
      <c r="WZI373" s="1"/>
      <c r="WZJ373" s="1"/>
      <c r="WZK373" s="1"/>
      <c r="WZL373" s="1"/>
      <c r="WZM373" s="1"/>
      <c r="WZN373" s="1"/>
      <c r="WZO373" s="1"/>
      <c r="WZP373" s="1"/>
      <c r="WZQ373" s="1"/>
      <c r="WZR373" s="1"/>
      <c r="WZS373" s="1"/>
      <c r="WZT373" s="1"/>
      <c r="WZU373" s="1"/>
      <c r="WZV373" s="1"/>
      <c r="WZW373" s="1"/>
      <c r="WZX373" s="1"/>
      <c r="WZY373" s="1"/>
      <c r="WZZ373" s="1"/>
      <c r="XAA373" s="1"/>
      <c r="XAB373" s="1"/>
      <c r="XAC373" s="1"/>
      <c r="XAD373" s="1"/>
      <c r="XAE373" s="1"/>
      <c r="XAF373" s="1"/>
      <c r="XAG373" s="1"/>
      <c r="XAH373" s="1"/>
      <c r="XAI373" s="1"/>
      <c r="XAJ373" s="1"/>
      <c r="XAK373" s="1"/>
      <c r="XAL373" s="1"/>
      <c r="XAM373" s="1"/>
      <c r="XAN373" s="1"/>
      <c r="XAO373" s="1"/>
      <c r="XAP373" s="1"/>
      <c r="XAQ373" s="1"/>
      <c r="XAR373" s="1"/>
      <c r="XAS373" s="1"/>
      <c r="XAT373" s="1"/>
      <c r="XAU373" s="1"/>
      <c r="XAV373" s="1"/>
      <c r="XAW373" s="1"/>
      <c r="XAX373" s="1"/>
      <c r="XAY373" s="1"/>
      <c r="XAZ373" s="1"/>
      <c r="XBA373" s="1"/>
      <c r="XBB373" s="1"/>
      <c r="XBC373" s="1"/>
      <c r="XBD373" s="1"/>
      <c r="XBE373" s="1"/>
      <c r="XBF373" s="1"/>
      <c r="XBG373" s="1"/>
      <c r="XBH373" s="1"/>
      <c r="XBI373" s="1"/>
      <c r="XBJ373" s="1"/>
      <c r="XBK373" s="1"/>
      <c r="XBL373" s="1"/>
      <c r="XBM373" s="1"/>
      <c r="XBN373" s="1"/>
      <c r="XBO373" s="1"/>
      <c r="XBP373" s="1"/>
      <c r="XBQ373" s="1"/>
      <c r="XBR373" s="1"/>
      <c r="XBS373" s="1"/>
      <c r="XBT373" s="1"/>
      <c r="XBU373" s="1"/>
      <c r="XBV373" s="1"/>
      <c r="XBW373" s="1"/>
      <c r="XBX373" s="1"/>
      <c r="XBY373" s="1"/>
      <c r="XBZ373" s="1"/>
      <c r="XCA373" s="1"/>
      <c r="XCB373" s="1"/>
      <c r="XCC373" s="1"/>
      <c r="XCD373" s="1"/>
      <c r="XCE373" s="1"/>
      <c r="XCF373" s="1"/>
      <c r="XCG373" s="1"/>
      <c r="XCH373" s="1"/>
      <c r="XCI373" s="1"/>
      <c r="XCJ373" s="1"/>
      <c r="XCK373" s="1"/>
      <c r="XCL373" s="1"/>
      <c r="XCM373" s="1"/>
      <c r="XCN373" s="1"/>
      <c r="XCO373" s="1"/>
      <c r="XCP373" s="1"/>
      <c r="XCQ373" s="1"/>
      <c r="XCR373" s="1"/>
      <c r="XCS373" s="1"/>
      <c r="XCT373" s="1"/>
      <c r="XCU373" s="1"/>
      <c r="XCV373" s="1"/>
      <c r="XCW373" s="1"/>
      <c r="XCX373" s="1"/>
      <c r="XCY373" s="1"/>
      <c r="XCZ373" s="1"/>
      <c r="XDA373" s="1"/>
      <c r="XDB373" s="1"/>
      <c r="XDC373" s="1"/>
      <c r="XDD373" s="1"/>
      <c r="XDE373" s="1"/>
      <c r="XDF373" s="1"/>
      <c r="XDG373" s="1"/>
      <c r="XDH373" s="1"/>
      <c r="XDI373" s="1"/>
      <c r="XDJ373" s="1"/>
      <c r="XDK373" s="1"/>
      <c r="XDL373" s="1"/>
      <c r="XDM373" s="1"/>
      <c r="XDN373" s="1"/>
      <c r="XDO373" s="1"/>
      <c r="XDP373" s="1"/>
      <c r="XDQ373" s="1"/>
      <c r="XDR373" s="1"/>
      <c r="XDS373" s="1"/>
      <c r="XDT373" s="1"/>
      <c r="XDU373" s="1"/>
      <c r="XDV373" s="1"/>
      <c r="XDW373" s="1"/>
      <c r="XDX373" s="1"/>
      <c r="XDY373" s="1"/>
      <c r="XDZ373" s="1"/>
      <c r="XEA373" s="1"/>
      <c r="XEB373" s="1"/>
      <c r="XEC373" s="1"/>
      <c r="XED373" s="1"/>
      <c r="XEE373" s="1"/>
      <c r="XEF373" s="1"/>
      <c r="XEG373" s="1"/>
      <c r="XEH373" s="1"/>
      <c r="XEI373" s="1"/>
      <c r="XEJ373" s="1"/>
      <c r="XEK373" s="1"/>
      <c r="XEL373" s="1"/>
      <c r="XEM373" s="1"/>
      <c r="XEN373" s="1"/>
      <c r="XEO373" s="1"/>
      <c r="XEP373" s="1"/>
      <c r="XEQ373" s="1"/>
      <c r="XER373" s="1"/>
      <c r="XES373" s="1"/>
      <c r="XET373" s="1"/>
      <c r="XEU373" s="1"/>
      <c r="XEV373" s="1"/>
      <c r="XEW373" s="1"/>
      <c r="XEX373" s="1"/>
      <c r="XEY373" s="1"/>
      <c r="XEZ373" s="1"/>
      <c r="XFA373" s="1"/>
      <c r="XFB373" s="1"/>
      <c r="XFC373" s="1"/>
    </row>
    <row r="374" spans="1:150 16226:16383" s="2" customFormat="1" ht="20.25" x14ac:dyDescent="0.25">
      <c r="A374" s="143">
        <f t="shared" si="63"/>
        <v>245</v>
      </c>
      <c r="B374" s="144"/>
      <c r="C374" s="62" t="s">
        <v>329</v>
      </c>
      <c r="D374" s="100">
        <v>320.25</v>
      </c>
      <c r="E374" s="93">
        <f t="shared" si="62"/>
        <v>3447.1709999999998</v>
      </c>
      <c r="F374" s="87" t="s">
        <v>92</v>
      </c>
      <c r="G374" s="87" t="s">
        <v>92</v>
      </c>
      <c r="H374" s="87" t="s">
        <v>92</v>
      </c>
      <c r="I374" s="1"/>
      <c r="J374" s="1"/>
      <c r="K374" s="1"/>
      <c r="L374" s="1"/>
      <c r="M374" s="1"/>
      <c r="N374" s="1"/>
      <c r="O374" s="1"/>
      <c r="P374" s="1"/>
      <c r="Q374" s="1"/>
      <c r="R374" s="1"/>
      <c r="S374" s="1"/>
      <c r="T374" s="1"/>
      <c r="U374" s="1"/>
      <c r="V374" s="1"/>
      <c r="W374" s="1"/>
      <c r="X374" s="1"/>
      <c r="Y374" s="1"/>
      <c r="Z374" s="1"/>
      <c r="AA374" s="1"/>
      <c r="AB374" s="1"/>
      <c r="AC374" s="1"/>
      <c r="AD374" s="1"/>
      <c r="AE374" s="1"/>
      <c r="AF374" s="1"/>
      <c r="AG374" s="1"/>
      <c r="AH374" s="1"/>
      <c r="AI374" s="1"/>
      <c r="AJ374" s="1"/>
      <c r="AK374" s="1"/>
      <c r="AL374" s="1"/>
      <c r="AM374" s="1"/>
      <c r="AN374" s="1"/>
      <c r="AO374" s="1"/>
      <c r="AP374" s="1"/>
      <c r="AQ374" s="1"/>
      <c r="AR374" s="1"/>
      <c r="AS374" s="1"/>
      <c r="AT374" s="1"/>
      <c r="AU374" s="1"/>
      <c r="AV374" s="1"/>
      <c r="AW374" s="1"/>
      <c r="AX374" s="1"/>
      <c r="AY374" s="1"/>
      <c r="AZ374" s="1"/>
      <c r="BA374" s="1"/>
      <c r="BB374" s="1"/>
      <c r="BC374" s="1"/>
      <c r="BD374" s="1"/>
      <c r="BE374" s="1"/>
      <c r="BF374" s="1"/>
      <c r="BG374" s="1"/>
      <c r="BH374" s="1"/>
      <c r="BI374" s="1"/>
      <c r="BJ374" s="1"/>
      <c r="BK374" s="1"/>
      <c r="BL374" s="1"/>
      <c r="BM374" s="1"/>
      <c r="BN374" s="1"/>
      <c r="BO374" s="1"/>
      <c r="BP374" s="1"/>
      <c r="BQ374" s="1"/>
      <c r="BR374" s="1"/>
      <c r="BS374" s="1"/>
      <c r="BT374" s="1"/>
      <c r="BU374" s="1"/>
      <c r="BV374" s="1"/>
      <c r="BW374" s="1"/>
      <c r="BX374" s="1"/>
      <c r="BY374" s="1"/>
      <c r="BZ374" s="1"/>
      <c r="CA374" s="1"/>
      <c r="CB374" s="1"/>
      <c r="CC374" s="1"/>
      <c r="CD374" s="1"/>
      <c r="CE374" s="1"/>
      <c r="CF374" s="1"/>
      <c r="CG374" s="1"/>
      <c r="CH374" s="1"/>
      <c r="CI374" s="1"/>
      <c r="CJ374" s="1"/>
      <c r="CK374" s="1"/>
      <c r="CL374" s="1"/>
      <c r="CM374" s="1"/>
      <c r="CN374" s="1"/>
      <c r="CO374" s="1"/>
      <c r="CP374" s="1"/>
      <c r="CQ374" s="1"/>
      <c r="CR374" s="1"/>
      <c r="CS374" s="1"/>
      <c r="CT374" s="1"/>
      <c r="CU374" s="1"/>
      <c r="CV374" s="1"/>
      <c r="CW374" s="1"/>
      <c r="CX374" s="1"/>
      <c r="CY374" s="1"/>
      <c r="CZ374" s="1"/>
      <c r="DA374" s="1"/>
      <c r="DB374" s="1"/>
      <c r="DC374" s="1"/>
      <c r="DD374" s="1"/>
      <c r="DE374" s="1"/>
      <c r="DF374" s="1"/>
      <c r="DG374" s="1"/>
      <c r="DH374" s="1"/>
      <c r="DI374" s="1"/>
      <c r="DJ374" s="1"/>
      <c r="DK374" s="1"/>
      <c r="DL374" s="1"/>
      <c r="DM374" s="1"/>
      <c r="DN374" s="1"/>
      <c r="DO374" s="1"/>
      <c r="DP374" s="1"/>
      <c r="DQ374" s="1"/>
      <c r="DR374" s="1"/>
      <c r="DS374" s="1"/>
      <c r="DT374" s="1"/>
      <c r="DU374" s="1"/>
      <c r="DV374" s="1"/>
      <c r="DW374" s="1"/>
      <c r="DX374" s="1"/>
      <c r="DY374" s="1"/>
      <c r="DZ374" s="1"/>
      <c r="EA374" s="1"/>
      <c r="EB374" s="1"/>
      <c r="EC374" s="1"/>
      <c r="ED374" s="1"/>
      <c r="EE374" s="1"/>
      <c r="EF374" s="1"/>
      <c r="EG374" s="1"/>
      <c r="EH374" s="1"/>
      <c r="EI374" s="1"/>
      <c r="EJ374" s="1"/>
      <c r="EK374" s="1"/>
      <c r="EL374" s="1"/>
      <c r="EM374" s="1"/>
      <c r="EN374" s="1"/>
      <c r="EO374" s="1"/>
      <c r="EP374" s="1"/>
      <c r="EQ374" s="1"/>
      <c r="ER374" s="1"/>
      <c r="ES374" s="1"/>
      <c r="ET374" s="1"/>
      <c r="WZB374" s="1"/>
      <c r="WZC374" s="1"/>
      <c r="WZD374" s="1"/>
      <c r="WZE374" s="1"/>
      <c r="WZF374" s="1"/>
      <c r="WZG374" s="1"/>
      <c r="WZH374" s="1"/>
      <c r="WZI374" s="1"/>
      <c r="WZJ374" s="1"/>
      <c r="WZK374" s="1"/>
      <c r="WZL374" s="1"/>
      <c r="WZM374" s="1"/>
      <c r="WZN374" s="1"/>
      <c r="WZO374" s="1"/>
      <c r="WZP374" s="1"/>
      <c r="WZQ374" s="1"/>
      <c r="WZR374" s="1"/>
      <c r="WZS374" s="1"/>
      <c r="WZT374" s="1"/>
      <c r="WZU374" s="1"/>
      <c r="WZV374" s="1"/>
      <c r="WZW374" s="1"/>
      <c r="WZX374" s="1"/>
      <c r="WZY374" s="1"/>
      <c r="WZZ374" s="1"/>
      <c r="XAA374" s="1"/>
      <c r="XAB374" s="1"/>
      <c r="XAC374" s="1"/>
      <c r="XAD374" s="1"/>
      <c r="XAE374" s="1"/>
      <c r="XAF374" s="1"/>
      <c r="XAG374" s="1"/>
      <c r="XAH374" s="1"/>
      <c r="XAI374" s="1"/>
      <c r="XAJ374" s="1"/>
      <c r="XAK374" s="1"/>
      <c r="XAL374" s="1"/>
      <c r="XAM374" s="1"/>
      <c r="XAN374" s="1"/>
      <c r="XAO374" s="1"/>
      <c r="XAP374" s="1"/>
      <c r="XAQ374" s="1"/>
      <c r="XAR374" s="1"/>
      <c r="XAS374" s="1"/>
      <c r="XAT374" s="1"/>
      <c r="XAU374" s="1"/>
      <c r="XAV374" s="1"/>
      <c r="XAW374" s="1"/>
      <c r="XAX374" s="1"/>
      <c r="XAY374" s="1"/>
      <c r="XAZ374" s="1"/>
      <c r="XBA374" s="1"/>
      <c r="XBB374" s="1"/>
      <c r="XBC374" s="1"/>
      <c r="XBD374" s="1"/>
      <c r="XBE374" s="1"/>
      <c r="XBF374" s="1"/>
      <c r="XBG374" s="1"/>
      <c r="XBH374" s="1"/>
      <c r="XBI374" s="1"/>
      <c r="XBJ374" s="1"/>
      <c r="XBK374" s="1"/>
      <c r="XBL374" s="1"/>
      <c r="XBM374" s="1"/>
      <c r="XBN374" s="1"/>
      <c r="XBO374" s="1"/>
      <c r="XBP374" s="1"/>
      <c r="XBQ374" s="1"/>
      <c r="XBR374" s="1"/>
      <c r="XBS374" s="1"/>
      <c r="XBT374" s="1"/>
      <c r="XBU374" s="1"/>
      <c r="XBV374" s="1"/>
      <c r="XBW374" s="1"/>
      <c r="XBX374" s="1"/>
      <c r="XBY374" s="1"/>
      <c r="XBZ374" s="1"/>
      <c r="XCA374" s="1"/>
      <c r="XCB374" s="1"/>
      <c r="XCC374" s="1"/>
      <c r="XCD374" s="1"/>
      <c r="XCE374" s="1"/>
      <c r="XCF374" s="1"/>
      <c r="XCG374" s="1"/>
      <c r="XCH374" s="1"/>
      <c r="XCI374" s="1"/>
      <c r="XCJ374" s="1"/>
      <c r="XCK374" s="1"/>
      <c r="XCL374" s="1"/>
      <c r="XCM374" s="1"/>
      <c r="XCN374" s="1"/>
      <c r="XCO374" s="1"/>
      <c r="XCP374" s="1"/>
      <c r="XCQ374" s="1"/>
      <c r="XCR374" s="1"/>
      <c r="XCS374" s="1"/>
      <c r="XCT374" s="1"/>
      <c r="XCU374" s="1"/>
      <c r="XCV374" s="1"/>
      <c r="XCW374" s="1"/>
      <c r="XCX374" s="1"/>
      <c r="XCY374" s="1"/>
      <c r="XCZ374" s="1"/>
      <c r="XDA374" s="1"/>
      <c r="XDB374" s="1"/>
      <c r="XDC374" s="1"/>
      <c r="XDD374" s="1"/>
      <c r="XDE374" s="1"/>
      <c r="XDF374" s="1"/>
      <c r="XDG374" s="1"/>
      <c r="XDH374" s="1"/>
      <c r="XDI374" s="1"/>
      <c r="XDJ374" s="1"/>
      <c r="XDK374" s="1"/>
      <c r="XDL374" s="1"/>
      <c r="XDM374" s="1"/>
      <c r="XDN374" s="1"/>
      <c r="XDO374" s="1"/>
      <c r="XDP374" s="1"/>
      <c r="XDQ374" s="1"/>
      <c r="XDR374" s="1"/>
      <c r="XDS374" s="1"/>
      <c r="XDT374" s="1"/>
      <c r="XDU374" s="1"/>
      <c r="XDV374" s="1"/>
      <c r="XDW374" s="1"/>
      <c r="XDX374" s="1"/>
      <c r="XDY374" s="1"/>
      <c r="XDZ374" s="1"/>
      <c r="XEA374" s="1"/>
      <c r="XEB374" s="1"/>
      <c r="XEC374" s="1"/>
      <c r="XED374" s="1"/>
      <c r="XEE374" s="1"/>
      <c r="XEF374" s="1"/>
      <c r="XEG374" s="1"/>
      <c r="XEH374" s="1"/>
      <c r="XEI374" s="1"/>
      <c r="XEJ374" s="1"/>
      <c r="XEK374" s="1"/>
      <c r="XEL374" s="1"/>
      <c r="XEM374" s="1"/>
      <c r="XEN374" s="1"/>
      <c r="XEO374" s="1"/>
      <c r="XEP374" s="1"/>
      <c r="XEQ374" s="1"/>
      <c r="XER374" s="1"/>
      <c r="XES374" s="1"/>
      <c r="XET374" s="1"/>
      <c r="XEU374" s="1"/>
      <c r="XEV374" s="1"/>
      <c r="XEW374" s="1"/>
      <c r="XEX374" s="1"/>
      <c r="XEY374" s="1"/>
      <c r="XEZ374" s="1"/>
      <c r="XFA374" s="1"/>
      <c r="XFB374" s="1"/>
      <c r="XFC374" s="1"/>
    </row>
    <row r="375" spans="1:150 16226:16383" s="2" customFormat="1" ht="20.25" customHeight="1" x14ac:dyDescent="0.25">
      <c r="A375" s="143">
        <f t="shared" si="63"/>
        <v>246</v>
      </c>
      <c r="B375" s="144"/>
      <c r="C375" s="62" t="s">
        <v>329</v>
      </c>
      <c r="D375" s="100">
        <v>456.16</v>
      </c>
      <c r="E375" s="93">
        <f t="shared" si="62"/>
        <v>4910.1062400000001</v>
      </c>
      <c r="F375" s="87" t="s">
        <v>92</v>
      </c>
      <c r="G375" s="87" t="s">
        <v>92</v>
      </c>
      <c r="H375" s="87" t="s">
        <v>92</v>
      </c>
      <c r="I375" s="1"/>
      <c r="J375" s="1"/>
      <c r="K375" s="1"/>
      <c r="L375" s="1"/>
      <c r="M375" s="1"/>
      <c r="N375" s="1"/>
      <c r="O375" s="1"/>
      <c r="P375" s="1"/>
      <c r="Q375" s="1"/>
      <c r="R375" s="1"/>
      <c r="S375" s="1"/>
      <c r="T375" s="1"/>
      <c r="U375" s="1"/>
      <c r="V375" s="1"/>
      <c r="W375" s="1"/>
      <c r="X375" s="1"/>
      <c r="Y375" s="1"/>
      <c r="Z375" s="1"/>
      <c r="AA375" s="1"/>
      <c r="AB375" s="1"/>
      <c r="AC375" s="1"/>
      <c r="AD375" s="1"/>
      <c r="AE375" s="1"/>
      <c r="AF375" s="1"/>
      <c r="AG375" s="1"/>
      <c r="AH375" s="1"/>
      <c r="AI375" s="1"/>
      <c r="AJ375" s="1"/>
      <c r="AK375" s="1"/>
      <c r="AL375" s="1"/>
      <c r="AM375" s="1"/>
      <c r="AN375" s="1"/>
      <c r="AO375" s="1"/>
      <c r="AP375" s="1"/>
      <c r="AQ375" s="1"/>
      <c r="AR375" s="1"/>
      <c r="AS375" s="1"/>
      <c r="AT375" s="1"/>
      <c r="AU375" s="1"/>
      <c r="AV375" s="1"/>
      <c r="AW375" s="1"/>
      <c r="AX375" s="1"/>
      <c r="AY375" s="1"/>
      <c r="AZ375" s="1"/>
      <c r="BA375" s="1"/>
      <c r="BB375" s="1"/>
      <c r="BC375" s="1"/>
      <c r="BD375" s="1"/>
      <c r="BE375" s="1"/>
      <c r="BF375" s="1"/>
      <c r="BG375" s="1"/>
      <c r="BH375" s="1"/>
      <c r="BI375" s="1"/>
      <c r="BJ375" s="1"/>
      <c r="BK375" s="1"/>
      <c r="BL375" s="1"/>
      <c r="BM375" s="1"/>
      <c r="BN375" s="1"/>
      <c r="BO375" s="1"/>
      <c r="BP375" s="1"/>
      <c r="BQ375" s="1"/>
      <c r="BR375" s="1"/>
      <c r="BS375" s="1"/>
      <c r="BT375" s="1"/>
      <c r="BU375" s="1"/>
      <c r="BV375" s="1"/>
      <c r="BW375" s="1"/>
      <c r="BX375" s="1"/>
      <c r="BY375" s="1"/>
      <c r="BZ375" s="1"/>
      <c r="CA375" s="1"/>
      <c r="CB375" s="1"/>
      <c r="CC375" s="1"/>
      <c r="CD375" s="1"/>
      <c r="CE375" s="1"/>
      <c r="CF375" s="1"/>
      <c r="CG375" s="1"/>
      <c r="CH375" s="1"/>
      <c r="CI375" s="1"/>
      <c r="CJ375" s="1"/>
      <c r="CK375" s="1"/>
      <c r="CL375" s="1"/>
      <c r="CM375" s="1"/>
      <c r="CN375" s="1"/>
      <c r="CO375" s="1"/>
      <c r="CP375" s="1"/>
      <c r="CQ375" s="1"/>
      <c r="CR375" s="1"/>
      <c r="CS375" s="1"/>
      <c r="CT375" s="1"/>
      <c r="CU375" s="1"/>
      <c r="CV375" s="1"/>
      <c r="CW375" s="1"/>
      <c r="CX375" s="1"/>
      <c r="CY375" s="1"/>
      <c r="CZ375" s="1"/>
      <c r="DA375" s="1"/>
      <c r="DB375" s="1"/>
      <c r="DC375" s="1"/>
      <c r="DD375" s="1"/>
      <c r="DE375" s="1"/>
      <c r="DF375" s="1"/>
      <c r="DG375" s="1"/>
      <c r="DH375" s="1"/>
      <c r="DI375" s="1"/>
      <c r="DJ375" s="1"/>
      <c r="DK375" s="1"/>
      <c r="DL375" s="1"/>
      <c r="DM375" s="1"/>
      <c r="DN375" s="1"/>
      <c r="DO375" s="1"/>
      <c r="DP375" s="1"/>
      <c r="DQ375" s="1"/>
      <c r="DR375" s="1"/>
      <c r="DS375" s="1"/>
      <c r="DT375" s="1"/>
      <c r="DU375" s="1"/>
      <c r="DV375" s="1"/>
      <c r="DW375" s="1"/>
      <c r="DX375" s="1"/>
      <c r="DY375" s="1"/>
      <c r="DZ375" s="1"/>
      <c r="EA375" s="1"/>
      <c r="EB375" s="1"/>
      <c r="EC375" s="1"/>
      <c r="ED375" s="1"/>
      <c r="EE375" s="1"/>
      <c r="EF375" s="1"/>
      <c r="EG375" s="1"/>
      <c r="EH375" s="1"/>
      <c r="EI375" s="1"/>
      <c r="EJ375" s="1"/>
      <c r="EK375" s="1"/>
      <c r="EL375" s="1"/>
      <c r="EM375" s="1"/>
      <c r="EN375" s="1"/>
      <c r="EO375" s="1"/>
      <c r="EP375" s="1"/>
      <c r="EQ375" s="1"/>
      <c r="ER375" s="1"/>
      <c r="ES375" s="1"/>
      <c r="ET375" s="1"/>
      <c r="WZB375" s="1"/>
      <c r="WZC375" s="1"/>
      <c r="WZD375" s="1"/>
      <c r="WZE375" s="1"/>
      <c r="WZF375" s="1"/>
      <c r="WZG375" s="1"/>
      <c r="WZH375" s="1"/>
      <c r="WZI375" s="1"/>
      <c r="WZJ375" s="1"/>
      <c r="WZK375" s="1"/>
      <c r="WZL375" s="1"/>
      <c r="WZM375" s="1"/>
      <c r="WZN375" s="1"/>
      <c r="WZO375" s="1"/>
      <c r="WZP375" s="1"/>
      <c r="WZQ375" s="1"/>
      <c r="WZR375" s="1"/>
      <c r="WZS375" s="1"/>
      <c r="WZT375" s="1"/>
      <c r="WZU375" s="1"/>
      <c r="WZV375" s="1"/>
      <c r="WZW375" s="1"/>
      <c r="WZX375" s="1"/>
      <c r="WZY375" s="1"/>
      <c r="WZZ375" s="1"/>
      <c r="XAA375" s="1"/>
      <c r="XAB375" s="1"/>
      <c r="XAC375" s="1"/>
      <c r="XAD375" s="1"/>
      <c r="XAE375" s="1"/>
      <c r="XAF375" s="1"/>
      <c r="XAG375" s="1"/>
      <c r="XAH375" s="1"/>
      <c r="XAI375" s="1"/>
      <c r="XAJ375" s="1"/>
      <c r="XAK375" s="1"/>
      <c r="XAL375" s="1"/>
      <c r="XAM375" s="1"/>
      <c r="XAN375" s="1"/>
      <c r="XAO375" s="1"/>
      <c r="XAP375" s="1"/>
      <c r="XAQ375" s="1"/>
      <c r="XAR375" s="1"/>
      <c r="XAS375" s="1"/>
      <c r="XAT375" s="1"/>
      <c r="XAU375" s="1"/>
      <c r="XAV375" s="1"/>
      <c r="XAW375" s="1"/>
      <c r="XAX375" s="1"/>
      <c r="XAY375" s="1"/>
      <c r="XAZ375" s="1"/>
      <c r="XBA375" s="1"/>
      <c r="XBB375" s="1"/>
      <c r="XBC375" s="1"/>
      <c r="XBD375" s="1"/>
      <c r="XBE375" s="1"/>
      <c r="XBF375" s="1"/>
      <c r="XBG375" s="1"/>
      <c r="XBH375" s="1"/>
      <c r="XBI375" s="1"/>
      <c r="XBJ375" s="1"/>
      <c r="XBK375" s="1"/>
      <c r="XBL375" s="1"/>
      <c r="XBM375" s="1"/>
      <c r="XBN375" s="1"/>
      <c r="XBO375" s="1"/>
      <c r="XBP375" s="1"/>
      <c r="XBQ375" s="1"/>
      <c r="XBR375" s="1"/>
      <c r="XBS375" s="1"/>
      <c r="XBT375" s="1"/>
      <c r="XBU375" s="1"/>
      <c r="XBV375" s="1"/>
      <c r="XBW375" s="1"/>
      <c r="XBX375" s="1"/>
      <c r="XBY375" s="1"/>
      <c r="XBZ375" s="1"/>
      <c r="XCA375" s="1"/>
      <c r="XCB375" s="1"/>
      <c r="XCC375" s="1"/>
      <c r="XCD375" s="1"/>
      <c r="XCE375" s="1"/>
      <c r="XCF375" s="1"/>
      <c r="XCG375" s="1"/>
      <c r="XCH375" s="1"/>
      <c r="XCI375" s="1"/>
      <c r="XCJ375" s="1"/>
      <c r="XCK375" s="1"/>
      <c r="XCL375" s="1"/>
      <c r="XCM375" s="1"/>
      <c r="XCN375" s="1"/>
      <c r="XCO375" s="1"/>
      <c r="XCP375" s="1"/>
      <c r="XCQ375" s="1"/>
      <c r="XCR375" s="1"/>
      <c r="XCS375" s="1"/>
      <c r="XCT375" s="1"/>
      <c r="XCU375" s="1"/>
      <c r="XCV375" s="1"/>
      <c r="XCW375" s="1"/>
      <c r="XCX375" s="1"/>
      <c r="XCY375" s="1"/>
      <c r="XCZ375" s="1"/>
      <c r="XDA375" s="1"/>
      <c r="XDB375" s="1"/>
      <c r="XDC375" s="1"/>
      <c r="XDD375" s="1"/>
      <c r="XDE375" s="1"/>
      <c r="XDF375" s="1"/>
      <c r="XDG375" s="1"/>
      <c r="XDH375" s="1"/>
      <c r="XDI375" s="1"/>
      <c r="XDJ375" s="1"/>
      <c r="XDK375" s="1"/>
      <c r="XDL375" s="1"/>
      <c r="XDM375" s="1"/>
      <c r="XDN375" s="1"/>
      <c r="XDO375" s="1"/>
      <c r="XDP375" s="1"/>
      <c r="XDQ375" s="1"/>
      <c r="XDR375" s="1"/>
      <c r="XDS375" s="1"/>
      <c r="XDT375" s="1"/>
      <c r="XDU375" s="1"/>
      <c r="XDV375" s="1"/>
      <c r="XDW375" s="1"/>
      <c r="XDX375" s="1"/>
      <c r="XDY375" s="1"/>
      <c r="XDZ375" s="1"/>
      <c r="XEA375" s="1"/>
      <c r="XEB375" s="1"/>
      <c r="XEC375" s="1"/>
      <c r="XED375" s="1"/>
      <c r="XEE375" s="1"/>
      <c r="XEF375" s="1"/>
      <c r="XEG375" s="1"/>
      <c r="XEH375" s="1"/>
      <c r="XEI375" s="1"/>
      <c r="XEJ375" s="1"/>
      <c r="XEK375" s="1"/>
      <c r="XEL375" s="1"/>
      <c r="XEM375" s="1"/>
      <c r="XEN375" s="1"/>
      <c r="XEO375" s="1"/>
      <c r="XEP375" s="1"/>
      <c r="XEQ375" s="1"/>
      <c r="XER375" s="1"/>
      <c r="XES375" s="1"/>
      <c r="XET375" s="1"/>
      <c r="XEU375" s="1"/>
      <c r="XEV375" s="1"/>
      <c r="XEW375" s="1"/>
      <c r="XEX375" s="1"/>
      <c r="XEY375" s="1"/>
      <c r="XEZ375" s="1"/>
      <c r="XFA375" s="1"/>
      <c r="XFB375" s="1"/>
      <c r="XFC375" s="1"/>
    </row>
    <row r="376" spans="1:150 16226:16383" s="2" customFormat="1" ht="20.25" customHeight="1" x14ac:dyDescent="0.25">
      <c r="A376" s="143">
        <f t="shared" si="63"/>
        <v>247</v>
      </c>
      <c r="B376" s="144"/>
      <c r="C376" s="62" t="s">
        <v>329</v>
      </c>
      <c r="D376" s="100">
        <v>410.16</v>
      </c>
      <c r="E376" s="93">
        <f t="shared" si="62"/>
        <v>4414.9622399999998</v>
      </c>
      <c r="F376" s="87" t="s">
        <v>92</v>
      </c>
      <c r="G376" s="87" t="s">
        <v>92</v>
      </c>
      <c r="H376" s="87" t="s">
        <v>92</v>
      </c>
      <c r="I376" s="1"/>
      <c r="J376" s="1"/>
      <c r="K376" s="1"/>
      <c r="L376" s="1"/>
      <c r="M376" s="1"/>
      <c r="N376" s="1"/>
      <c r="O376" s="1"/>
      <c r="P376" s="1"/>
      <c r="Q376" s="1"/>
      <c r="R376" s="1"/>
      <c r="S376" s="1"/>
      <c r="T376" s="1"/>
      <c r="U376" s="1"/>
      <c r="V376" s="1"/>
      <c r="W376" s="1"/>
      <c r="X376" s="1"/>
      <c r="Y376" s="1"/>
      <c r="Z376" s="1"/>
      <c r="AA376" s="1"/>
      <c r="AB376" s="1"/>
      <c r="AC376" s="1"/>
      <c r="AD376" s="1"/>
      <c r="AE376" s="1"/>
      <c r="AF376" s="1"/>
      <c r="AG376" s="1"/>
      <c r="AH376" s="1"/>
      <c r="AI376" s="1"/>
      <c r="AJ376" s="1"/>
      <c r="AK376" s="1"/>
      <c r="AL376" s="1"/>
      <c r="AM376" s="1"/>
      <c r="AN376" s="1"/>
      <c r="AO376" s="1"/>
      <c r="AP376" s="1"/>
      <c r="AQ376" s="1"/>
      <c r="AR376" s="1"/>
      <c r="AS376" s="1"/>
      <c r="AT376" s="1"/>
      <c r="AU376" s="1"/>
      <c r="AV376" s="1"/>
      <c r="AW376" s="1"/>
      <c r="AX376" s="1"/>
      <c r="AY376" s="1"/>
      <c r="AZ376" s="1"/>
      <c r="BA376" s="1"/>
      <c r="BB376" s="1"/>
      <c r="BC376" s="1"/>
      <c r="BD376" s="1"/>
      <c r="BE376" s="1"/>
      <c r="BF376" s="1"/>
      <c r="BG376" s="1"/>
      <c r="BH376" s="1"/>
      <c r="BI376" s="1"/>
      <c r="BJ376" s="1"/>
      <c r="BK376" s="1"/>
      <c r="BL376" s="1"/>
      <c r="BM376" s="1"/>
      <c r="BN376" s="1"/>
      <c r="BO376" s="1"/>
      <c r="BP376" s="1"/>
      <c r="BQ376" s="1"/>
      <c r="BR376" s="1"/>
      <c r="BS376" s="1"/>
      <c r="BT376" s="1"/>
      <c r="BU376" s="1"/>
      <c r="BV376" s="1"/>
      <c r="BW376" s="1"/>
      <c r="BX376" s="1"/>
      <c r="BY376" s="1"/>
      <c r="BZ376" s="1"/>
      <c r="CA376" s="1"/>
      <c r="CB376" s="1"/>
      <c r="CC376" s="1"/>
      <c r="CD376" s="1"/>
      <c r="CE376" s="1"/>
      <c r="CF376" s="1"/>
      <c r="CG376" s="1"/>
      <c r="CH376" s="1"/>
      <c r="CI376" s="1"/>
      <c r="CJ376" s="1"/>
      <c r="CK376" s="1"/>
      <c r="CL376" s="1"/>
      <c r="CM376" s="1"/>
      <c r="CN376" s="1"/>
      <c r="CO376" s="1"/>
      <c r="CP376" s="1"/>
      <c r="CQ376" s="1"/>
      <c r="CR376" s="1"/>
      <c r="CS376" s="1"/>
      <c r="CT376" s="1"/>
      <c r="CU376" s="1"/>
      <c r="CV376" s="1"/>
      <c r="CW376" s="1"/>
      <c r="CX376" s="1"/>
      <c r="CY376" s="1"/>
      <c r="CZ376" s="1"/>
      <c r="DA376" s="1"/>
      <c r="DB376" s="1"/>
      <c r="DC376" s="1"/>
      <c r="DD376" s="1"/>
      <c r="DE376" s="1"/>
      <c r="DF376" s="1"/>
      <c r="DG376" s="1"/>
      <c r="DH376" s="1"/>
      <c r="DI376" s="1"/>
      <c r="DJ376" s="1"/>
      <c r="DK376" s="1"/>
      <c r="DL376" s="1"/>
      <c r="DM376" s="1"/>
      <c r="DN376" s="1"/>
      <c r="DO376" s="1"/>
      <c r="DP376" s="1"/>
      <c r="DQ376" s="1"/>
      <c r="DR376" s="1"/>
      <c r="DS376" s="1"/>
      <c r="DT376" s="1"/>
      <c r="DU376" s="1"/>
      <c r="DV376" s="1"/>
      <c r="DW376" s="1"/>
      <c r="DX376" s="1"/>
      <c r="DY376" s="1"/>
      <c r="DZ376" s="1"/>
      <c r="EA376" s="1"/>
      <c r="EB376" s="1"/>
      <c r="EC376" s="1"/>
      <c r="ED376" s="1"/>
      <c r="EE376" s="1"/>
      <c r="EF376" s="1"/>
      <c r="EG376" s="1"/>
      <c r="EH376" s="1"/>
      <c r="EI376" s="1"/>
      <c r="EJ376" s="1"/>
      <c r="EK376" s="1"/>
      <c r="EL376" s="1"/>
      <c r="EM376" s="1"/>
      <c r="EN376" s="1"/>
      <c r="EO376" s="1"/>
      <c r="EP376" s="1"/>
      <c r="EQ376" s="1"/>
      <c r="ER376" s="1"/>
      <c r="ES376" s="1"/>
      <c r="ET376" s="1"/>
      <c r="WZB376" s="1"/>
      <c r="WZC376" s="1"/>
      <c r="WZD376" s="1"/>
      <c r="WZE376" s="1"/>
      <c r="WZF376" s="1"/>
      <c r="WZG376" s="1"/>
      <c r="WZH376" s="1"/>
      <c r="WZI376" s="1"/>
      <c r="WZJ376" s="1"/>
      <c r="WZK376" s="1"/>
      <c r="WZL376" s="1"/>
      <c r="WZM376" s="1"/>
      <c r="WZN376" s="1"/>
      <c r="WZO376" s="1"/>
      <c r="WZP376" s="1"/>
      <c r="WZQ376" s="1"/>
      <c r="WZR376" s="1"/>
      <c r="WZS376" s="1"/>
      <c r="WZT376" s="1"/>
      <c r="WZU376" s="1"/>
      <c r="WZV376" s="1"/>
      <c r="WZW376" s="1"/>
      <c r="WZX376" s="1"/>
      <c r="WZY376" s="1"/>
      <c r="WZZ376" s="1"/>
      <c r="XAA376" s="1"/>
      <c r="XAB376" s="1"/>
      <c r="XAC376" s="1"/>
      <c r="XAD376" s="1"/>
      <c r="XAE376" s="1"/>
      <c r="XAF376" s="1"/>
      <c r="XAG376" s="1"/>
      <c r="XAH376" s="1"/>
      <c r="XAI376" s="1"/>
      <c r="XAJ376" s="1"/>
      <c r="XAK376" s="1"/>
      <c r="XAL376" s="1"/>
      <c r="XAM376" s="1"/>
      <c r="XAN376" s="1"/>
      <c r="XAO376" s="1"/>
      <c r="XAP376" s="1"/>
      <c r="XAQ376" s="1"/>
      <c r="XAR376" s="1"/>
      <c r="XAS376" s="1"/>
      <c r="XAT376" s="1"/>
      <c r="XAU376" s="1"/>
      <c r="XAV376" s="1"/>
      <c r="XAW376" s="1"/>
      <c r="XAX376" s="1"/>
      <c r="XAY376" s="1"/>
      <c r="XAZ376" s="1"/>
      <c r="XBA376" s="1"/>
      <c r="XBB376" s="1"/>
      <c r="XBC376" s="1"/>
      <c r="XBD376" s="1"/>
      <c r="XBE376" s="1"/>
      <c r="XBF376" s="1"/>
      <c r="XBG376" s="1"/>
      <c r="XBH376" s="1"/>
      <c r="XBI376" s="1"/>
      <c r="XBJ376" s="1"/>
      <c r="XBK376" s="1"/>
      <c r="XBL376" s="1"/>
      <c r="XBM376" s="1"/>
      <c r="XBN376" s="1"/>
      <c r="XBO376" s="1"/>
      <c r="XBP376" s="1"/>
      <c r="XBQ376" s="1"/>
      <c r="XBR376" s="1"/>
      <c r="XBS376" s="1"/>
      <c r="XBT376" s="1"/>
      <c r="XBU376" s="1"/>
      <c r="XBV376" s="1"/>
      <c r="XBW376" s="1"/>
      <c r="XBX376" s="1"/>
      <c r="XBY376" s="1"/>
      <c r="XBZ376" s="1"/>
      <c r="XCA376" s="1"/>
      <c r="XCB376" s="1"/>
      <c r="XCC376" s="1"/>
      <c r="XCD376" s="1"/>
      <c r="XCE376" s="1"/>
      <c r="XCF376" s="1"/>
      <c r="XCG376" s="1"/>
      <c r="XCH376" s="1"/>
      <c r="XCI376" s="1"/>
      <c r="XCJ376" s="1"/>
      <c r="XCK376" s="1"/>
      <c r="XCL376" s="1"/>
      <c r="XCM376" s="1"/>
      <c r="XCN376" s="1"/>
      <c r="XCO376" s="1"/>
      <c r="XCP376" s="1"/>
      <c r="XCQ376" s="1"/>
      <c r="XCR376" s="1"/>
      <c r="XCS376" s="1"/>
      <c r="XCT376" s="1"/>
      <c r="XCU376" s="1"/>
      <c r="XCV376" s="1"/>
      <c r="XCW376" s="1"/>
      <c r="XCX376" s="1"/>
      <c r="XCY376" s="1"/>
      <c r="XCZ376" s="1"/>
      <c r="XDA376" s="1"/>
      <c r="XDB376" s="1"/>
      <c r="XDC376" s="1"/>
      <c r="XDD376" s="1"/>
      <c r="XDE376" s="1"/>
      <c r="XDF376" s="1"/>
      <c r="XDG376" s="1"/>
      <c r="XDH376" s="1"/>
      <c r="XDI376" s="1"/>
      <c r="XDJ376" s="1"/>
      <c r="XDK376" s="1"/>
      <c r="XDL376" s="1"/>
      <c r="XDM376" s="1"/>
      <c r="XDN376" s="1"/>
      <c r="XDO376" s="1"/>
      <c r="XDP376" s="1"/>
      <c r="XDQ376" s="1"/>
      <c r="XDR376" s="1"/>
      <c r="XDS376" s="1"/>
      <c r="XDT376" s="1"/>
      <c r="XDU376" s="1"/>
      <c r="XDV376" s="1"/>
      <c r="XDW376" s="1"/>
      <c r="XDX376" s="1"/>
      <c r="XDY376" s="1"/>
      <c r="XDZ376" s="1"/>
      <c r="XEA376" s="1"/>
      <c r="XEB376" s="1"/>
      <c r="XEC376" s="1"/>
      <c r="XED376" s="1"/>
      <c r="XEE376" s="1"/>
      <c r="XEF376" s="1"/>
      <c r="XEG376" s="1"/>
      <c r="XEH376" s="1"/>
      <c r="XEI376" s="1"/>
      <c r="XEJ376" s="1"/>
      <c r="XEK376" s="1"/>
      <c r="XEL376" s="1"/>
      <c r="XEM376" s="1"/>
      <c r="XEN376" s="1"/>
      <c r="XEO376" s="1"/>
      <c r="XEP376" s="1"/>
      <c r="XEQ376" s="1"/>
      <c r="XER376" s="1"/>
      <c r="XES376" s="1"/>
      <c r="XET376" s="1"/>
      <c r="XEU376" s="1"/>
      <c r="XEV376" s="1"/>
      <c r="XEW376" s="1"/>
      <c r="XEX376" s="1"/>
      <c r="XEY376" s="1"/>
      <c r="XEZ376" s="1"/>
      <c r="XFA376" s="1"/>
      <c r="XFB376" s="1"/>
      <c r="XFC376" s="1"/>
    </row>
    <row r="377" spans="1:150 16226:16383" s="2" customFormat="1" ht="20.25" customHeight="1" x14ac:dyDescent="0.25">
      <c r="A377" s="143">
        <f t="shared" si="63"/>
        <v>248</v>
      </c>
      <c r="B377" s="144"/>
      <c r="C377" s="62" t="s">
        <v>329</v>
      </c>
      <c r="D377" s="100">
        <v>366.78</v>
      </c>
      <c r="E377" s="93">
        <f t="shared" si="62"/>
        <v>3948.0199199999993</v>
      </c>
      <c r="F377" s="87" t="s">
        <v>92</v>
      </c>
      <c r="G377" s="87" t="s">
        <v>92</v>
      </c>
      <c r="H377" s="87" t="s">
        <v>92</v>
      </c>
      <c r="I377" s="1"/>
      <c r="J377" s="1"/>
      <c r="K377" s="1"/>
      <c r="L377" s="1"/>
      <c r="M377" s="1"/>
      <c r="N377" s="1"/>
      <c r="O377" s="1"/>
      <c r="P377" s="1"/>
      <c r="Q377" s="1"/>
      <c r="R377" s="1"/>
      <c r="S377" s="1"/>
      <c r="T377" s="1"/>
      <c r="U377" s="1"/>
      <c r="V377" s="1"/>
      <c r="W377" s="1"/>
      <c r="X377" s="1"/>
      <c r="Y377" s="1"/>
      <c r="Z377" s="1"/>
      <c r="AA377" s="1"/>
      <c r="AB377" s="1"/>
      <c r="AC377" s="1"/>
      <c r="AD377" s="1"/>
      <c r="AE377" s="1"/>
      <c r="AF377" s="1"/>
      <c r="AG377" s="1"/>
      <c r="AH377" s="1"/>
      <c r="AI377" s="1"/>
      <c r="AJ377" s="1"/>
      <c r="AK377" s="1"/>
      <c r="AL377" s="1"/>
      <c r="AM377" s="1"/>
      <c r="AN377" s="1"/>
      <c r="AO377" s="1"/>
      <c r="AP377" s="1"/>
      <c r="AQ377" s="1"/>
      <c r="AR377" s="1"/>
      <c r="AS377" s="1"/>
      <c r="AT377" s="1"/>
      <c r="AU377" s="1"/>
      <c r="AV377" s="1"/>
      <c r="AW377" s="1"/>
      <c r="AX377" s="1"/>
      <c r="AY377" s="1"/>
      <c r="AZ377" s="1"/>
      <c r="BA377" s="1"/>
      <c r="BB377" s="1"/>
      <c r="BC377" s="1"/>
      <c r="BD377" s="1"/>
      <c r="BE377" s="1"/>
      <c r="BF377" s="1"/>
      <c r="BG377" s="1"/>
      <c r="BH377" s="1"/>
      <c r="BI377" s="1"/>
      <c r="BJ377" s="1"/>
      <c r="BK377" s="1"/>
      <c r="BL377" s="1"/>
      <c r="BM377" s="1"/>
      <c r="BN377" s="1"/>
      <c r="BO377" s="1"/>
      <c r="BP377" s="1"/>
      <c r="BQ377" s="1"/>
      <c r="BR377" s="1"/>
      <c r="BS377" s="1"/>
      <c r="BT377" s="1"/>
      <c r="BU377" s="1"/>
      <c r="BV377" s="1"/>
      <c r="BW377" s="1"/>
      <c r="BX377" s="1"/>
      <c r="BY377" s="1"/>
      <c r="BZ377" s="1"/>
      <c r="CA377" s="1"/>
      <c r="CB377" s="1"/>
      <c r="CC377" s="1"/>
      <c r="CD377" s="1"/>
      <c r="CE377" s="1"/>
      <c r="CF377" s="1"/>
      <c r="CG377" s="1"/>
      <c r="CH377" s="1"/>
      <c r="CI377" s="1"/>
      <c r="CJ377" s="1"/>
      <c r="CK377" s="1"/>
      <c r="CL377" s="1"/>
      <c r="CM377" s="1"/>
      <c r="CN377" s="1"/>
      <c r="CO377" s="1"/>
      <c r="CP377" s="1"/>
      <c r="CQ377" s="1"/>
      <c r="CR377" s="1"/>
      <c r="CS377" s="1"/>
      <c r="CT377" s="1"/>
      <c r="CU377" s="1"/>
      <c r="CV377" s="1"/>
      <c r="CW377" s="1"/>
      <c r="CX377" s="1"/>
      <c r="CY377" s="1"/>
      <c r="CZ377" s="1"/>
      <c r="DA377" s="1"/>
      <c r="DB377" s="1"/>
      <c r="DC377" s="1"/>
      <c r="DD377" s="1"/>
      <c r="DE377" s="1"/>
      <c r="DF377" s="1"/>
      <c r="DG377" s="1"/>
      <c r="DH377" s="1"/>
      <c r="DI377" s="1"/>
      <c r="DJ377" s="1"/>
      <c r="DK377" s="1"/>
      <c r="DL377" s="1"/>
      <c r="DM377" s="1"/>
      <c r="DN377" s="1"/>
      <c r="DO377" s="1"/>
      <c r="DP377" s="1"/>
      <c r="DQ377" s="1"/>
      <c r="DR377" s="1"/>
      <c r="DS377" s="1"/>
      <c r="DT377" s="1"/>
      <c r="DU377" s="1"/>
      <c r="DV377" s="1"/>
      <c r="DW377" s="1"/>
      <c r="DX377" s="1"/>
      <c r="DY377" s="1"/>
      <c r="DZ377" s="1"/>
      <c r="EA377" s="1"/>
      <c r="EB377" s="1"/>
      <c r="EC377" s="1"/>
      <c r="ED377" s="1"/>
      <c r="EE377" s="1"/>
      <c r="EF377" s="1"/>
      <c r="EG377" s="1"/>
      <c r="EH377" s="1"/>
      <c r="EI377" s="1"/>
      <c r="EJ377" s="1"/>
      <c r="EK377" s="1"/>
      <c r="EL377" s="1"/>
      <c r="EM377" s="1"/>
      <c r="EN377" s="1"/>
      <c r="EO377" s="1"/>
      <c r="EP377" s="1"/>
      <c r="EQ377" s="1"/>
      <c r="ER377" s="1"/>
      <c r="ES377" s="1"/>
      <c r="ET377" s="1"/>
      <c r="WZB377" s="1"/>
      <c r="WZC377" s="1"/>
      <c r="WZD377" s="1"/>
      <c r="WZE377" s="1"/>
      <c r="WZF377" s="1"/>
      <c r="WZG377" s="1"/>
      <c r="WZH377" s="1"/>
      <c r="WZI377" s="1"/>
      <c r="WZJ377" s="1"/>
      <c r="WZK377" s="1"/>
      <c r="WZL377" s="1"/>
      <c r="WZM377" s="1"/>
      <c r="WZN377" s="1"/>
      <c r="WZO377" s="1"/>
      <c r="WZP377" s="1"/>
      <c r="WZQ377" s="1"/>
      <c r="WZR377" s="1"/>
      <c r="WZS377" s="1"/>
      <c r="WZT377" s="1"/>
      <c r="WZU377" s="1"/>
      <c r="WZV377" s="1"/>
      <c r="WZW377" s="1"/>
      <c r="WZX377" s="1"/>
      <c r="WZY377" s="1"/>
      <c r="WZZ377" s="1"/>
      <c r="XAA377" s="1"/>
      <c r="XAB377" s="1"/>
      <c r="XAC377" s="1"/>
      <c r="XAD377" s="1"/>
      <c r="XAE377" s="1"/>
      <c r="XAF377" s="1"/>
      <c r="XAG377" s="1"/>
      <c r="XAH377" s="1"/>
      <c r="XAI377" s="1"/>
      <c r="XAJ377" s="1"/>
      <c r="XAK377" s="1"/>
      <c r="XAL377" s="1"/>
      <c r="XAM377" s="1"/>
      <c r="XAN377" s="1"/>
      <c r="XAO377" s="1"/>
      <c r="XAP377" s="1"/>
      <c r="XAQ377" s="1"/>
      <c r="XAR377" s="1"/>
      <c r="XAS377" s="1"/>
      <c r="XAT377" s="1"/>
      <c r="XAU377" s="1"/>
      <c r="XAV377" s="1"/>
      <c r="XAW377" s="1"/>
      <c r="XAX377" s="1"/>
      <c r="XAY377" s="1"/>
      <c r="XAZ377" s="1"/>
      <c r="XBA377" s="1"/>
      <c r="XBB377" s="1"/>
      <c r="XBC377" s="1"/>
      <c r="XBD377" s="1"/>
      <c r="XBE377" s="1"/>
      <c r="XBF377" s="1"/>
      <c r="XBG377" s="1"/>
      <c r="XBH377" s="1"/>
      <c r="XBI377" s="1"/>
      <c r="XBJ377" s="1"/>
      <c r="XBK377" s="1"/>
      <c r="XBL377" s="1"/>
      <c r="XBM377" s="1"/>
      <c r="XBN377" s="1"/>
      <c r="XBO377" s="1"/>
      <c r="XBP377" s="1"/>
      <c r="XBQ377" s="1"/>
      <c r="XBR377" s="1"/>
      <c r="XBS377" s="1"/>
      <c r="XBT377" s="1"/>
      <c r="XBU377" s="1"/>
      <c r="XBV377" s="1"/>
      <c r="XBW377" s="1"/>
      <c r="XBX377" s="1"/>
      <c r="XBY377" s="1"/>
      <c r="XBZ377" s="1"/>
      <c r="XCA377" s="1"/>
      <c r="XCB377" s="1"/>
      <c r="XCC377" s="1"/>
      <c r="XCD377" s="1"/>
      <c r="XCE377" s="1"/>
      <c r="XCF377" s="1"/>
      <c r="XCG377" s="1"/>
      <c r="XCH377" s="1"/>
      <c r="XCI377" s="1"/>
      <c r="XCJ377" s="1"/>
      <c r="XCK377" s="1"/>
      <c r="XCL377" s="1"/>
      <c r="XCM377" s="1"/>
      <c r="XCN377" s="1"/>
      <c r="XCO377" s="1"/>
      <c r="XCP377" s="1"/>
      <c r="XCQ377" s="1"/>
      <c r="XCR377" s="1"/>
      <c r="XCS377" s="1"/>
      <c r="XCT377" s="1"/>
      <c r="XCU377" s="1"/>
      <c r="XCV377" s="1"/>
      <c r="XCW377" s="1"/>
      <c r="XCX377" s="1"/>
      <c r="XCY377" s="1"/>
      <c r="XCZ377" s="1"/>
      <c r="XDA377" s="1"/>
      <c r="XDB377" s="1"/>
      <c r="XDC377" s="1"/>
      <c r="XDD377" s="1"/>
      <c r="XDE377" s="1"/>
      <c r="XDF377" s="1"/>
      <c r="XDG377" s="1"/>
      <c r="XDH377" s="1"/>
      <c r="XDI377" s="1"/>
      <c r="XDJ377" s="1"/>
      <c r="XDK377" s="1"/>
      <c r="XDL377" s="1"/>
      <c r="XDM377" s="1"/>
      <c r="XDN377" s="1"/>
      <c r="XDO377" s="1"/>
      <c r="XDP377" s="1"/>
      <c r="XDQ377" s="1"/>
      <c r="XDR377" s="1"/>
      <c r="XDS377" s="1"/>
      <c r="XDT377" s="1"/>
      <c r="XDU377" s="1"/>
      <c r="XDV377" s="1"/>
      <c r="XDW377" s="1"/>
      <c r="XDX377" s="1"/>
      <c r="XDY377" s="1"/>
      <c r="XDZ377" s="1"/>
      <c r="XEA377" s="1"/>
      <c r="XEB377" s="1"/>
      <c r="XEC377" s="1"/>
      <c r="XED377" s="1"/>
      <c r="XEE377" s="1"/>
      <c r="XEF377" s="1"/>
      <c r="XEG377" s="1"/>
      <c r="XEH377" s="1"/>
      <c r="XEI377" s="1"/>
      <c r="XEJ377" s="1"/>
      <c r="XEK377" s="1"/>
      <c r="XEL377" s="1"/>
      <c r="XEM377" s="1"/>
      <c r="XEN377" s="1"/>
      <c r="XEO377" s="1"/>
      <c r="XEP377" s="1"/>
      <c r="XEQ377" s="1"/>
      <c r="XER377" s="1"/>
      <c r="XES377" s="1"/>
      <c r="XET377" s="1"/>
      <c r="XEU377" s="1"/>
      <c r="XEV377" s="1"/>
      <c r="XEW377" s="1"/>
      <c r="XEX377" s="1"/>
      <c r="XEY377" s="1"/>
      <c r="XEZ377" s="1"/>
      <c r="XFA377" s="1"/>
      <c r="XFB377" s="1"/>
      <c r="XFC377" s="1"/>
    </row>
    <row r="378" spans="1:150 16226:16383" s="2" customFormat="1" ht="20.25" customHeight="1" x14ac:dyDescent="0.25">
      <c r="A378" s="143">
        <f t="shared" si="63"/>
        <v>249</v>
      </c>
      <c r="B378" s="144"/>
      <c r="C378" s="62" t="s">
        <v>329</v>
      </c>
      <c r="D378" s="100">
        <v>392.71</v>
      </c>
      <c r="E378" s="93">
        <f t="shared" si="62"/>
        <v>4227.1304399999999</v>
      </c>
      <c r="F378" s="87" t="s">
        <v>92</v>
      </c>
      <c r="G378" s="87" t="s">
        <v>92</v>
      </c>
      <c r="H378" s="87" t="s">
        <v>92</v>
      </c>
      <c r="I378" s="1"/>
      <c r="J378" s="1"/>
      <c r="K378" s="1"/>
      <c r="L378" s="1"/>
      <c r="M378" s="1"/>
      <c r="N378" s="1"/>
      <c r="O378" s="1"/>
      <c r="P378" s="1"/>
      <c r="Q378" s="1"/>
      <c r="R378" s="1"/>
      <c r="S378" s="1"/>
      <c r="T378" s="1"/>
      <c r="U378" s="1"/>
      <c r="V378" s="1"/>
      <c r="W378" s="1"/>
      <c r="X378" s="1"/>
      <c r="Y378" s="1"/>
      <c r="Z378" s="1"/>
      <c r="AA378" s="1"/>
      <c r="AB378" s="1"/>
      <c r="AC378" s="1"/>
      <c r="AD378" s="1"/>
      <c r="AE378" s="1"/>
      <c r="AF378" s="1"/>
      <c r="AG378" s="1"/>
      <c r="AH378" s="1"/>
      <c r="AI378" s="1"/>
      <c r="AJ378" s="1"/>
      <c r="AK378" s="1"/>
      <c r="AL378" s="1"/>
      <c r="AM378" s="1"/>
      <c r="AN378" s="1"/>
      <c r="AO378" s="1"/>
      <c r="AP378" s="1"/>
      <c r="AQ378" s="1"/>
      <c r="AR378" s="1"/>
      <c r="AS378" s="1"/>
      <c r="AT378" s="1"/>
      <c r="AU378" s="1"/>
      <c r="AV378" s="1"/>
      <c r="AW378" s="1"/>
      <c r="AX378" s="1"/>
      <c r="AY378" s="1"/>
      <c r="AZ378" s="1"/>
      <c r="BA378" s="1"/>
      <c r="BB378" s="1"/>
      <c r="BC378" s="1"/>
      <c r="BD378" s="1"/>
      <c r="BE378" s="1"/>
      <c r="BF378" s="1"/>
      <c r="BG378" s="1"/>
      <c r="BH378" s="1"/>
      <c r="BI378" s="1"/>
      <c r="BJ378" s="1"/>
      <c r="BK378" s="1"/>
      <c r="BL378" s="1"/>
      <c r="BM378" s="1"/>
      <c r="BN378" s="1"/>
      <c r="BO378" s="1"/>
      <c r="BP378" s="1"/>
      <c r="BQ378" s="1"/>
      <c r="BR378" s="1"/>
      <c r="BS378" s="1"/>
      <c r="BT378" s="1"/>
      <c r="BU378" s="1"/>
      <c r="BV378" s="1"/>
      <c r="BW378" s="1"/>
      <c r="BX378" s="1"/>
      <c r="BY378" s="1"/>
      <c r="BZ378" s="1"/>
      <c r="CA378" s="1"/>
      <c r="CB378" s="1"/>
      <c r="CC378" s="1"/>
      <c r="CD378" s="1"/>
      <c r="CE378" s="1"/>
      <c r="CF378" s="1"/>
      <c r="CG378" s="1"/>
      <c r="CH378" s="1"/>
      <c r="CI378" s="1"/>
      <c r="CJ378" s="1"/>
      <c r="CK378" s="1"/>
      <c r="CL378" s="1"/>
      <c r="CM378" s="1"/>
      <c r="CN378" s="1"/>
      <c r="CO378" s="1"/>
      <c r="CP378" s="1"/>
      <c r="CQ378" s="1"/>
      <c r="CR378" s="1"/>
      <c r="CS378" s="1"/>
      <c r="CT378" s="1"/>
      <c r="CU378" s="1"/>
      <c r="CV378" s="1"/>
      <c r="CW378" s="1"/>
      <c r="CX378" s="1"/>
      <c r="CY378" s="1"/>
      <c r="CZ378" s="1"/>
      <c r="DA378" s="1"/>
      <c r="DB378" s="1"/>
      <c r="DC378" s="1"/>
      <c r="DD378" s="1"/>
      <c r="DE378" s="1"/>
      <c r="DF378" s="1"/>
      <c r="DG378" s="1"/>
      <c r="DH378" s="1"/>
      <c r="DI378" s="1"/>
      <c r="DJ378" s="1"/>
      <c r="DK378" s="1"/>
      <c r="DL378" s="1"/>
      <c r="DM378" s="1"/>
      <c r="DN378" s="1"/>
      <c r="DO378" s="1"/>
      <c r="DP378" s="1"/>
      <c r="DQ378" s="1"/>
      <c r="DR378" s="1"/>
      <c r="DS378" s="1"/>
      <c r="DT378" s="1"/>
      <c r="DU378" s="1"/>
      <c r="DV378" s="1"/>
      <c r="DW378" s="1"/>
      <c r="DX378" s="1"/>
      <c r="DY378" s="1"/>
      <c r="DZ378" s="1"/>
      <c r="EA378" s="1"/>
      <c r="EB378" s="1"/>
      <c r="EC378" s="1"/>
      <c r="ED378" s="1"/>
      <c r="EE378" s="1"/>
      <c r="EF378" s="1"/>
      <c r="EG378" s="1"/>
      <c r="EH378" s="1"/>
      <c r="EI378" s="1"/>
      <c r="EJ378" s="1"/>
      <c r="EK378" s="1"/>
      <c r="EL378" s="1"/>
      <c r="EM378" s="1"/>
      <c r="EN378" s="1"/>
      <c r="EO378" s="1"/>
      <c r="EP378" s="1"/>
      <c r="EQ378" s="1"/>
      <c r="ER378" s="1"/>
      <c r="ES378" s="1"/>
      <c r="ET378" s="1"/>
      <c r="WZB378" s="1"/>
      <c r="WZC378" s="1"/>
      <c r="WZD378" s="1"/>
      <c r="WZE378" s="1"/>
      <c r="WZF378" s="1"/>
      <c r="WZG378" s="1"/>
      <c r="WZH378" s="1"/>
      <c r="WZI378" s="1"/>
      <c r="WZJ378" s="1"/>
      <c r="WZK378" s="1"/>
      <c r="WZL378" s="1"/>
      <c r="WZM378" s="1"/>
      <c r="WZN378" s="1"/>
      <c r="WZO378" s="1"/>
      <c r="WZP378" s="1"/>
      <c r="WZQ378" s="1"/>
      <c r="WZR378" s="1"/>
      <c r="WZS378" s="1"/>
      <c r="WZT378" s="1"/>
      <c r="WZU378" s="1"/>
      <c r="WZV378" s="1"/>
      <c r="WZW378" s="1"/>
      <c r="WZX378" s="1"/>
      <c r="WZY378" s="1"/>
      <c r="WZZ378" s="1"/>
      <c r="XAA378" s="1"/>
      <c r="XAB378" s="1"/>
      <c r="XAC378" s="1"/>
      <c r="XAD378" s="1"/>
      <c r="XAE378" s="1"/>
      <c r="XAF378" s="1"/>
      <c r="XAG378" s="1"/>
      <c r="XAH378" s="1"/>
      <c r="XAI378" s="1"/>
      <c r="XAJ378" s="1"/>
      <c r="XAK378" s="1"/>
      <c r="XAL378" s="1"/>
      <c r="XAM378" s="1"/>
      <c r="XAN378" s="1"/>
      <c r="XAO378" s="1"/>
      <c r="XAP378" s="1"/>
      <c r="XAQ378" s="1"/>
      <c r="XAR378" s="1"/>
      <c r="XAS378" s="1"/>
      <c r="XAT378" s="1"/>
      <c r="XAU378" s="1"/>
      <c r="XAV378" s="1"/>
      <c r="XAW378" s="1"/>
      <c r="XAX378" s="1"/>
      <c r="XAY378" s="1"/>
      <c r="XAZ378" s="1"/>
      <c r="XBA378" s="1"/>
      <c r="XBB378" s="1"/>
      <c r="XBC378" s="1"/>
      <c r="XBD378" s="1"/>
      <c r="XBE378" s="1"/>
      <c r="XBF378" s="1"/>
      <c r="XBG378" s="1"/>
      <c r="XBH378" s="1"/>
      <c r="XBI378" s="1"/>
      <c r="XBJ378" s="1"/>
      <c r="XBK378" s="1"/>
      <c r="XBL378" s="1"/>
      <c r="XBM378" s="1"/>
      <c r="XBN378" s="1"/>
      <c r="XBO378" s="1"/>
      <c r="XBP378" s="1"/>
      <c r="XBQ378" s="1"/>
      <c r="XBR378" s="1"/>
      <c r="XBS378" s="1"/>
      <c r="XBT378" s="1"/>
      <c r="XBU378" s="1"/>
      <c r="XBV378" s="1"/>
      <c r="XBW378" s="1"/>
      <c r="XBX378" s="1"/>
      <c r="XBY378" s="1"/>
      <c r="XBZ378" s="1"/>
      <c r="XCA378" s="1"/>
      <c r="XCB378" s="1"/>
      <c r="XCC378" s="1"/>
      <c r="XCD378" s="1"/>
      <c r="XCE378" s="1"/>
      <c r="XCF378" s="1"/>
      <c r="XCG378" s="1"/>
      <c r="XCH378" s="1"/>
      <c r="XCI378" s="1"/>
      <c r="XCJ378" s="1"/>
      <c r="XCK378" s="1"/>
      <c r="XCL378" s="1"/>
      <c r="XCM378" s="1"/>
      <c r="XCN378" s="1"/>
      <c r="XCO378" s="1"/>
      <c r="XCP378" s="1"/>
      <c r="XCQ378" s="1"/>
      <c r="XCR378" s="1"/>
      <c r="XCS378" s="1"/>
      <c r="XCT378" s="1"/>
      <c r="XCU378" s="1"/>
      <c r="XCV378" s="1"/>
      <c r="XCW378" s="1"/>
      <c r="XCX378" s="1"/>
      <c r="XCY378" s="1"/>
      <c r="XCZ378" s="1"/>
      <c r="XDA378" s="1"/>
      <c r="XDB378" s="1"/>
      <c r="XDC378" s="1"/>
      <c r="XDD378" s="1"/>
      <c r="XDE378" s="1"/>
      <c r="XDF378" s="1"/>
      <c r="XDG378" s="1"/>
      <c r="XDH378" s="1"/>
      <c r="XDI378" s="1"/>
      <c r="XDJ378" s="1"/>
      <c r="XDK378" s="1"/>
      <c r="XDL378" s="1"/>
      <c r="XDM378" s="1"/>
      <c r="XDN378" s="1"/>
      <c r="XDO378" s="1"/>
      <c r="XDP378" s="1"/>
      <c r="XDQ378" s="1"/>
      <c r="XDR378" s="1"/>
      <c r="XDS378" s="1"/>
      <c r="XDT378" s="1"/>
      <c r="XDU378" s="1"/>
      <c r="XDV378" s="1"/>
      <c r="XDW378" s="1"/>
      <c r="XDX378" s="1"/>
      <c r="XDY378" s="1"/>
      <c r="XDZ378" s="1"/>
      <c r="XEA378" s="1"/>
      <c r="XEB378" s="1"/>
      <c r="XEC378" s="1"/>
      <c r="XED378" s="1"/>
      <c r="XEE378" s="1"/>
      <c r="XEF378" s="1"/>
      <c r="XEG378" s="1"/>
      <c r="XEH378" s="1"/>
      <c r="XEI378" s="1"/>
      <c r="XEJ378" s="1"/>
      <c r="XEK378" s="1"/>
      <c r="XEL378" s="1"/>
      <c r="XEM378" s="1"/>
      <c r="XEN378" s="1"/>
      <c r="XEO378" s="1"/>
      <c r="XEP378" s="1"/>
      <c r="XEQ378" s="1"/>
      <c r="XER378" s="1"/>
      <c r="XES378" s="1"/>
      <c r="XET378" s="1"/>
      <c r="XEU378" s="1"/>
      <c r="XEV378" s="1"/>
      <c r="XEW378" s="1"/>
      <c r="XEX378" s="1"/>
      <c r="XEY378" s="1"/>
      <c r="XEZ378" s="1"/>
      <c r="XFA378" s="1"/>
      <c r="XFB378" s="1"/>
      <c r="XFC378" s="1"/>
    </row>
    <row r="379" spans="1:150 16226:16383" s="2" customFormat="1" ht="20.25" customHeight="1" x14ac:dyDescent="0.25">
      <c r="A379" s="143">
        <f t="shared" si="63"/>
        <v>250</v>
      </c>
      <c r="B379" s="144"/>
      <c r="C379" s="62" t="s">
        <v>329</v>
      </c>
      <c r="D379" s="100">
        <v>685.88</v>
      </c>
      <c r="E379" s="93">
        <f t="shared" si="62"/>
        <v>7382.8123199999991</v>
      </c>
      <c r="F379" s="87" t="s">
        <v>92</v>
      </c>
      <c r="G379" s="87" t="s">
        <v>92</v>
      </c>
      <c r="H379" s="87" t="s">
        <v>92</v>
      </c>
      <c r="I379" s="1"/>
      <c r="J379" s="1"/>
      <c r="K379" s="1"/>
      <c r="L379" s="1"/>
      <c r="M379" s="1"/>
      <c r="N379" s="1"/>
      <c r="O379" s="1"/>
      <c r="P379" s="1"/>
      <c r="Q379" s="1"/>
      <c r="R379" s="1"/>
      <c r="S379" s="1"/>
      <c r="T379" s="1"/>
      <c r="U379" s="1"/>
      <c r="V379" s="1"/>
      <c r="W379" s="1"/>
      <c r="X379" s="1"/>
      <c r="Y379" s="1"/>
      <c r="Z379" s="1"/>
      <c r="AA379" s="1"/>
      <c r="AB379" s="1"/>
      <c r="AC379" s="1"/>
      <c r="AD379" s="1"/>
      <c r="AE379" s="1"/>
      <c r="AF379" s="1"/>
      <c r="AG379" s="1"/>
      <c r="AH379" s="1"/>
      <c r="AI379" s="1"/>
      <c r="AJ379" s="1"/>
      <c r="AK379" s="1"/>
      <c r="AL379" s="1"/>
      <c r="AM379" s="1"/>
      <c r="AN379" s="1"/>
      <c r="AO379" s="1"/>
      <c r="AP379" s="1"/>
      <c r="AQ379" s="1"/>
      <c r="AR379" s="1"/>
      <c r="AS379" s="1"/>
      <c r="AT379" s="1"/>
      <c r="AU379" s="1"/>
      <c r="AV379" s="1"/>
      <c r="AW379" s="1"/>
      <c r="AX379" s="1"/>
      <c r="AY379" s="1"/>
      <c r="AZ379" s="1"/>
      <c r="BA379" s="1"/>
      <c r="BB379" s="1"/>
      <c r="BC379" s="1"/>
      <c r="BD379" s="1"/>
      <c r="BE379" s="1"/>
      <c r="BF379" s="1"/>
      <c r="BG379" s="1"/>
      <c r="BH379" s="1"/>
      <c r="BI379" s="1"/>
      <c r="BJ379" s="1"/>
      <c r="BK379" s="1"/>
      <c r="BL379" s="1"/>
      <c r="BM379" s="1"/>
      <c r="BN379" s="1"/>
      <c r="BO379" s="1"/>
      <c r="BP379" s="1"/>
      <c r="BQ379" s="1"/>
      <c r="BR379" s="1"/>
      <c r="BS379" s="1"/>
      <c r="BT379" s="1"/>
      <c r="BU379" s="1"/>
      <c r="BV379" s="1"/>
      <c r="BW379" s="1"/>
      <c r="BX379" s="1"/>
      <c r="BY379" s="1"/>
      <c r="BZ379" s="1"/>
      <c r="CA379" s="1"/>
      <c r="CB379" s="1"/>
      <c r="CC379" s="1"/>
      <c r="CD379" s="1"/>
      <c r="CE379" s="1"/>
      <c r="CF379" s="1"/>
      <c r="CG379" s="1"/>
      <c r="CH379" s="1"/>
      <c r="CI379" s="1"/>
      <c r="CJ379" s="1"/>
      <c r="CK379" s="1"/>
      <c r="CL379" s="1"/>
      <c r="CM379" s="1"/>
      <c r="CN379" s="1"/>
      <c r="CO379" s="1"/>
      <c r="CP379" s="1"/>
      <c r="CQ379" s="1"/>
      <c r="CR379" s="1"/>
      <c r="CS379" s="1"/>
      <c r="CT379" s="1"/>
      <c r="CU379" s="1"/>
      <c r="CV379" s="1"/>
      <c r="CW379" s="1"/>
      <c r="CX379" s="1"/>
      <c r="CY379" s="1"/>
      <c r="CZ379" s="1"/>
      <c r="DA379" s="1"/>
      <c r="DB379" s="1"/>
      <c r="DC379" s="1"/>
      <c r="DD379" s="1"/>
      <c r="DE379" s="1"/>
      <c r="DF379" s="1"/>
      <c r="DG379" s="1"/>
      <c r="DH379" s="1"/>
      <c r="DI379" s="1"/>
      <c r="DJ379" s="1"/>
      <c r="DK379" s="1"/>
      <c r="DL379" s="1"/>
      <c r="DM379" s="1"/>
      <c r="DN379" s="1"/>
      <c r="DO379" s="1"/>
      <c r="DP379" s="1"/>
      <c r="DQ379" s="1"/>
      <c r="DR379" s="1"/>
      <c r="DS379" s="1"/>
      <c r="DT379" s="1"/>
      <c r="DU379" s="1"/>
      <c r="DV379" s="1"/>
      <c r="DW379" s="1"/>
      <c r="DX379" s="1"/>
      <c r="DY379" s="1"/>
      <c r="DZ379" s="1"/>
      <c r="EA379" s="1"/>
      <c r="EB379" s="1"/>
      <c r="EC379" s="1"/>
      <c r="ED379" s="1"/>
      <c r="EE379" s="1"/>
      <c r="EF379" s="1"/>
      <c r="EG379" s="1"/>
      <c r="EH379" s="1"/>
      <c r="EI379" s="1"/>
      <c r="EJ379" s="1"/>
      <c r="EK379" s="1"/>
      <c r="EL379" s="1"/>
      <c r="EM379" s="1"/>
      <c r="EN379" s="1"/>
      <c r="EO379" s="1"/>
      <c r="EP379" s="1"/>
      <c r="EQ379" s="1"/>
      <c r="ER379" s="1"/>
      <c r="ES379" s="1"/>
      <c r="ET379" s="1"/>
      <c r="WZB379" s="1"/>
      <c r="WZC379" s="1"/>
      <c r="WZD379" s="1"/>
      <c r="WZE379" s="1"/>
      <c r="WZF379" s="1"/>
      <c r="WZG379" s="1"/>
      <c r="WZH379" s="1"/>
      <c r="WZI379" s="1"/>
      <c r="WZJ379" s="1"/>
      <c r="WZK379" s="1"/>
      <c r="WZL379" s="1"/>
      <c r="WZM379" s="1"/>
      <c r="WZN379" s="1"/>
      <c r="WZO379" s="1"/>
      <c r="WZP379" s="1"/>
      <c r="WZQ379" s="1"/>
      <c r="WZR379" s="1"/>
      <c r="WZS379" s="1"/>
      <c r="WZT379" s="1"/>
      <c r="WZU379" s="1"/>
      <c r="WZV379" s="1"/>
      <c r="WZW379" s="1"/>
      <c r="WZX379" s="1"/>
      <c r="WZY379" s="1"/>
      <c r="WZZ379" s="1"/>
      <c r="XAA379" s="1"/>
      <c r="XAB379" s="1"/>
      <c r="XAC379" s="1"/>
      <c r="XAD379" s="1"/>
      <c r="XAE379" s="1"/>
      <c r="XAF379" s="1"/>
      <c r="XAG379" s="1"/>
      <c r="XAH379" s="1"/>
      <c r="XAI379" s="1"/>
      <c r="XAJ379" s="1"/>
      <c r="XAK379" s="1"/>
      <c r="XAL379" s="1"/>
      <c r="XAM379" s="1"/>
      <c r="XAN379" s="1"/>
      <c r="XAO379" s="1"/>
      <c r="XAP379" s="1"/>
      <c r="XAQ379" s="1"/>
      <c r="XAR379" s="1"/>
      <c r="XAS379" s="1"/>
      <c r="XAT379" s="1"/>
      <c r="XAU379" s="1"/>
      <c r="XAV379" s="1"/>
      <c r="XAW379" s="1"/>
      <c r="XAX379" s="1"/>
      <c r="XAY379" s="1"/>
      <c r="XAZ379" s="1"/>
      <c r="XBA379" s="1"/>
      <c r="XBB379" s="1"/>
      <c r="XBC379" s="1"/>
      <c r="XBD379" s="1"/>
      <c r="XBE379" s="1"/>
      <c r="XBF379" s="1"/>
      <c r="XBG379" s="1"/>
      <c r="XBH379" s="1"/>
      <c r="XBI379" s="1"/>
      <c r="XBJ379" s="1"/>
      <c r="XBK379" s="1"/>
      <c r="XBL379" s="1"/>
      <c r="XBM379" s="1"/>
      <c r="XBN379" s="1"/>
      <c r="XBO379" s="1"/>
      <c r="XBP379" s="1"/>
      <c r="XBQ379" s="1"/>
      <c r="XBR379" s="1"/>
      <c r="XBS379" s="1"/>
      <c r="XBT379" s="1"/>
      <c r="XBU379" s="1"/>
      <c r="XBV379" s="1"/>
      <c r="XBW379" s="1"/>
      <c r="XBX379" s="1"/>
      <c r="XBY379" s="1"/>
      <c r="XBZ379" s="1"/>
      <c r="XCA379" s="1"/>
      <c r="XCB379" s="1"/>
      <c r="XCC379" s="1"/>
      <c r="XCD379" s="1"/>
      <c r="XCE379" s="1"/>
      <c r="XCF379" s="1"/>
      <c r="XCG379" s="1"/>
      <c r="XCH379" s="1"/>
      <c r="XCI379" s="1"/>
      <c r="XCJ379" s="1"/>
      <c r="XCK379" s="1"/>
      <c r="XCL379" s="1"/>
      <c r="XCM379" s="1"/>
      <c r="XCN379" s="1"/>
      <c r="XCO379" s="1"/>
      <c r="XCP379" s="1"/>
      <c r="XCQ379" s="1"/>
      <c r="XCR379" s="1"/>
      <c r="XCS379" s="1"/>
      <c r="XCT379" s="1"/>
      <c r="XCU379" s="1"/>
      <c r="XCV379" s="1"/>
      <c r="XCW379" s="1"/>
      <c r="XCX379" s="1"/>
      <c r="XCY379" s="1"/>
      <c r="XCZ379" s="1"/>
      <c r="XDA379" s="1"/>
      <c r="XDB379" s="1"/>
      <c r="XDC379" s="1"/>
      <c r="XDD379" s="1"/>
      <c r="XDE379" s="1"/>
      <c r="XDF379" s="1"/>
      <c r="XDG379" s="1"/>
      <c r="XDH379" s="1"/>
      <c r="XDI379" s="1"/>
      <c r="XDJ379" s="1"/>
      <c r="XDK379" s="1"/>
      <c r="XDL379" s="1"/>
      <c r="XDM379" s="1"/>
      <c r="XDN379" s="1"/>
      <c r="XDO379" s="1"/>
      <c r="XDP379" s="1"/>
      <c r="XDQ379" s="1"/>
      <c r="XDR379" s="1"/>
      <c r="XDS379" s="1"/>
      <c r="XDT379" s="1"/>
      <c r="XDU379" s="1"/>
      <c r="XDV379" s="1"/>
      <c r="XDW379" s="1"/>
      <c r="XDX379" s="1"/>
      <c r="XDY379" s="1"/>
      <c r="XDZ379" s="1"/>
      <c r="XEA379" s="1"/>
      <c r="XEB379" s="1"/>
      <c r="XEC379" s="1"/>
      <c r="XED379" s="1"/>
      <c r="XEE379" s="1"/>
      <c r="XEF379" s="1"/>
      <c r="XEG379" s="1"/>
      <c r="XEH379" s="1"/>
      <c r="XEI379" s="1"/>
      <c r="XEJ379" s="1"/>
      <c r="XEK379" s="1"/>
      <c r="XEL379" s="1"/>
      <c r="XEM379" s="1"/>
      <c r="XEN379" s="1"/>
      <c r="XEO379" s="1"/>
      <c r="XEP379" s="1"/>
      <c r="XEQ379" s="1"/>
      <c r="XER379" s="1"/>
      <c r="XES379" s="1"/>
      <c r="XET379" s="1"/>
      <c r="XEU379" s="1"/>
      <c r="XEV379" s="1"/>
      <c r="XEW379" s="1"/>
      <c r="XEX379" s="1"/>
      <c r="XEY379" s="1"/>
      <c r="XEZ379" s="1"/>
      <c r="XFA379" s="1"/>
      <c r="XFB379" s="1"/>
      <c r="XFC379" s="1"/>
    </row>
    <row r="380" spans="1:150 16226:16383" s="2" customFormat="1" ht="20.25" customHeight="1" x14ac:dyDescent="0.25">
      <c r="A380" s="143">
        <f t="shared" si="63"/>
        <v>251</v>
      </c>
      <c r="B380" s="144"/>
      <c r="C380" s="62" t="s">
        <v>329</v>
      </c>
      <c r="D380" s="100">
        <v>292.95999999999998</v>
      </c>
      <c r="E380" s="93">
        <f t="shared" si="62"/>
        <v>3153.4214399999996</v>
      </c>
      <c r="F380" s="87" t="s">
        <v>92</v>
      </c>
      <c r="G380" s="87" t="s">
        <v>92</v>
      </c>
      <c r="H380" s="87" t="s">
        <v>92</v>
      </c>
      <c r="I380" s="1"/>
      <c r="J380" s="1"/>
      <c r="K380" s="1"/>
      <c r="L380" s="1"/>
      <c r="M380" s="1"/>
      <c r="N380" s="1"/>
      <c r="O380" s="1"/>
      <c r="P380" s="1"/>
      <c r="Q380" s="1"/>
      <c r="R380" s="1"/>
      <c r="S380" s="1"/>
      <c r="T380" s="21" t="e">
        <f t="shared" ref="T380:T387" ca="1" si="93">U380&amp;""&amp;",..,"&amp;""&amp;V380</f>
        <v>#REF!</v>
      </c>
      <c r="U380"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380"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380" s="1"/>
      <c r="X380" s="1"/>
      <c r="Y380" s="1"/>
      <c r="Z380" s="1"/>
      <c r="AA380" s="1"/>
      <c r="AB380" s="1"/>
      <c r="AC380" s="1"/>
      <c r="AD380" s="1"/>
      <c r="AE380" s="1"/>
      <c r="AF380" s="1"/>
      <c r="AG380" s="1"/>
      <c r="AH380" s="1"/>
      <c r="AI380" s="1"/>
      <c r="AJ380" s="1"/>
      <c r="AK380" s="1"/>
      <c r="AL380" s="1"/>
      <c r="AM380" s="1"/>
      <c r="AN380" s="1"/>
      <c r="AO380" s="1"/>
      <c r="AP380" s="1"/>
      <c r="AQ380" s="1"/>
      <c r="AR380" s="1"/>
      <c r="AS380" s="1"/>
      <c r="AT380" s="1"/>
      <c r="AU380" s="1"/>
      <c r="AV380" s="1"/>
      <c r="AW380" s="1"/>
      <c r="AX380" s="1"/>
      <c r="AY380" s="1"/>
      <c r="AZ380" s="1"/>
      <c r="BA380" s="1"/>
      <c r="BB380" s="1"/>
      <c r="BC380" s="1"/>
      <c r="BD380" s="1"/>
      <c r="BE380" s="1"/>
      <c r="BF380" s="1"/>
      <c r="BG380" s="1"/>
      <c r="BH380" s="1"/>
      <c r="BI380" s="1"/>
      <c r="BJ380" s="1"/>
      <c r="BK380" s="1"/>
      <c r="BL380" s="1"/>
      <c r="BM380" s="1"/>
      <c r="BN380" s="1"/>
      <c r="BO380" s="1"/>
      <c r="BP380" s="1"/>
      <c r="BQ380" s="1"/>
      <c r="BR380" s="1"/>
      <c r="BS380" s="1"/>
      <c r="BT380" s="1"/>
      <c r="BU380" s="1"/>
      <c r="BV380" s="1"/>
      <c r="BW380" s="1"/>
      <c r="BX380" s="1"/>
      <c r="BY380" s="1"/>
      <c r="BZ380" s="1"/>
      <c r="CA380" s="1"/>
      <c r="CB380" s="1"/>
      <c r="CC380" s="1"/>
      <c r="CD380" s="1"/>
      <c r="CE380" s="1"/>
      <c r="CF380" s="1"/>
      <c r="CG380" s="1"/>
      <c r="CH380" s="1"/>
      <c r="CI380" s="1"/>
      <c r="CJ380" s="1"/>
      <c r="CK380" s="1"/>
      <c r="CL380" s="1"/>
      <c r="CM380" s="1"/>
      <c r="CN380" s="1"/>
      <c r="CO380" s="1"/>
      <c r="CP380" s="1"/>
      <c r="CQ380" s="1"/>
      <c r="CR380" s="1"/>
      <c r="CS380" s="1"/>
      <c r="CT380" s="1"/>
      <c r="CU380" s="1"/>
      <c r="CV380" s="1"/>
      <c r="CW380" s="1"/>
      <c r="CX380" s="1"/>
      <c r="CY380" s="1"/>
      <c r="CZ380" s="1"/>
      <c r="DA380" s="1"/>
      <c r="DB380" s="1"/>
      <c r="DC380" s="1"/>
      <c r="DD380" s="1"/>
      <c r="DE380" s="1"/>
      <c r="DF380" s="1"/>
      <c r="DG380" s="1"/>
      <c r="DH380" s="1"/>
      <c r="DI380" s="1"/>
      <c r="DJ380" s="1"/>
      <c r="DK380" s="1"/>
      <c r="DL380" s="1"/>
      <c r="DM380" s="1"/>
      <c r="DN380" s="1"/>
      <c r="DO380" s="1"/>
      <c r="DP380" s="1"/>
      <c r="DQ380" s="1"/>
      <c r="DR380" s="1"/>
      <c r="DS380" s="1"/>
      <c r="DT380" s="1"/>
      <c r="DU380" s="1"/>
      <c r="DV380" s="1"/>
      <c r="DW380" s="1"/>
      <c r="DX380" s="1"/>
      <c r="DY380" s="1"/>
      <c r="DZ380" s="1"/>
      <c r="EA380" s="1"/>
      <c r="EB380" s="1"/>
      <c r="EC380" s="1"/>
      <c r="ED380" s="1"/>
      <c r="EE380" s="1"/>
      <c r="EF380" s="1"/>
      <c r="EG380" s="1"/>
      <c r="EH380" s="1"/>
      <c r="EI380" s="1"/>
      <c r="EJ380" s="1"/>
      <c r="EK380" s="1"/>
      <c r="EL380" s="1"/>
      <c r="EM380" s="1"/>
      <c r="EN380" s="1"/>
      <c r="EO380" s="1"/>
      <c r="EP380" s="1"/>
      <c r="EQ380" s="1"/>
      <c r="ER380" s="1"/>
      <c r="ES380" s="1"/>
      <c r="ET380" s="1"/>
      <c r="WZB380" s="1"/>
      <c r="WZC380" s="1"/>
      <c r="WZD380" s="1"/>
      <c r="WZE380" s="1"/>
      <c r="WZF380" s="1"/>
      <c r="WZG380" s="1"/>
      <c r="WZH380" s="1"/>
      <c r="WZI380" s="1"/>
      <c r="WZJ380" s="1"/>
      <c r="WZK380" s="1"/>
      <c r="WZL380" s="1"/>
      <c r="WZM380" s="1"/>
      <c r="WZN380" s="1"/>
      <c r="WZO380" s="1"/>
      <c r="WZP380" s="1"/>
      <c r="WZQ380" s="1"/>
      <c r="WZR380" s="1"/>
      <c r="WZS380" s="1"/>
      <c r="WZT380" s="1"/>
      <c r="WZU380" s="1"/>
      <c r="WZV380" s="1"/>
      <c r="WZW380" s="1"/>
      <c r="WZX380" s="1"/>
      <c r="WZY380" s="1"/>
      <c r="WZZ380" s="1"/>
      <c r="XAA380" s="1"/>
      <c r="XAB380" s="1"/>
      <c r="XAC380" s="1"/>
      <c r="XAD380" s="1"/>
      <c r="XAE380" s="1"/>
      <c r="XAF380" s="1"/>
      <c r="XAG380" s="1"/>
      <c r="XAH380" s="1"/>
      <c r="XAI380" s="1"/>
      <c r="XAJ380" s="1"/>
      <c r="XAK380" s="1"/>
      <c r="XAL380" s="1"/>
      <c r="XAM380" s="1"/>
      <c r="XAN380" s="1"/>
      <c r="XAO380" s="1"/>
      <c r="XAP380" s="1"/>
      <c r="XAQ380" s="1"/>
      <c r="XAR380" s="1"/>
      <c r="XAS380" s="1"/>
      <c r="XAT380" s="1"/>
      <c r="XAU380" s="1"/>
      <c r="XAV380" s="1"/>
      <c r="XAW380" s="1"/>
      <c r="XAX380" s="1"/>
      <c r="XAY380" s="1"/>
      <c r="XAZ380" s="1"/>
      <c r="XBA380" s="1"/>
      <c r="XBB380" s="1"/>
      <c r="XBC380" s="1"/>
      <c r="XBD380" s="1"/>
      <c r="XBE380" s="1"/>
      <c r="XBF380" s="1"/>
      <c r="XBG380" s="1"/>
      <c r="XBH380" s="1"/>
      <c r="XBI380" s="1"/>
      <c r="XBJ380" s="1"/>
      <c r="XBK380" s="1"/>
      <c r="XBL380" s="1"/>
      <c r="XBM380" s="1"/>
      <c r="XBN380" s="1"/>
      <c r="XBO380" s="1"/>
      <c r="XBP380" s="1"/>
      <c r="XBQ380" s="1"/>
      <c r="XBR380" s="1"/>
      <c r="XBS380" s="1"/>
      <c r="XBT380" s="1"/>
      <c r="XBU380" s="1"/>
      <c r="XBV380" s="1"/>
      <c r="XBW380" s="1"/>
      <c r="XBX380" s="1"/>
      <c r="XBY380" s="1"/>
      <c r="XBZ380" s="1"/>
      <c r="XCA380" s="1"/>
      <c r="XCB380" s="1"/>
      <c r="XCC380" s="1"/>
      <c r="XCD380" s="1"/>
      <c r="XCE380" s="1"/>
      <c r="XCF380" s="1"/>
      <c r="XCG380" s="1"/>
      <c r="XCH380" s="1"/>
      <c r="XCI380" s="1"/>
      <c r="XCJ380" s="1"/>
      <c r="XCK380" s="1"/>
      <c r="XCL380" s="1"/>
      <c r="XCM380" s="1"/>
      <c r="XCN380" s="1"/>
      <c r="XCO380" s="1"/>
      <c r="XCP380" s="1"/>
      <c r="XCQ380" s="1"/>
      <c r="XCR380" s="1"/>
      <c r="XCS380" s="1"/>
      <c r="XCT380" s="1"/>
      <c r="XCU380" s="1"/>
      <c r="XCV380" s="1"/>
      <c r="XCW380" s="1"/>
      <c r="XCX380" s="1"/>
      <c r="XCY380" s="1"/>
      <c r="XCZ380" s="1"/>
      <c r="XDA380" s="1"/>
      <c r="XDB380" s="1"/>
      <c r="XDC380" s="1"/>
      <c r="XDD380" s="1"/>
      <c r="XDE380" s="1"/>
      <c r="XDF380" s="1"/>
      <c r="XDG380" s="1"/>
      <c r="XDH380" s="1"/>
      <c r="XDI380" s="1"/>
      <c r="XDJ380" s="1"/>
      <c r="XDK380" s="1"/>
      <c r="XDL380" s="1"/>
      <c r="XDM380" s="1"/>
      <c r="XDN380" s="1"/>
      <c r="XDO380" s="1"/>
      <c r="XDP380" s="1"/>
      <c r="XDQ380" s="1"/>
      <c r="XDR380" s="1"/>
      <c r="XDS380" s="1"/>
      <c r="XDT380" s="1"/>
      <c r="XDU380" s="1"/>
      <c r="XDV380" s="1"/>
      <c r="XDW380" s="1"/>
      <c r="XDX380" s="1"/>
      <c r="XDY380" s="1"/>
      <c r="XDZ380" s="1"/>
      <c r="XEA380" s="1"/>
      <c r="XEB380" s="1"/>
      <c r="XEC380" s="1"/>
      <c r="XED380" s="1"/>
      <c r="XEE380" s="1"/>
      <c r="XEF380" s="1"/>
      <c r="XEG380" s="1"/>
      <c r="XEH380" s="1"/>
      <c r="XEI380" s="1"/>
      <c r="XEJ380" s="1"/>
      <c r="XEK380" s="1"/>
      <c r="XEL380" s="1"/>
      <c r="XEM380" s="1"/>
      <c r="XEN380" s="1"/>
      <c r="XEO380" s="1"/>
      <c r="XEP380" s="1"/>
      <c r="XEQ380" s="1"/>
      <c r="XER380" s="1"/>
      <c r="XES380" s="1"/>
      <c r="XET380" s="1"/>
      <c r="XEU380" s="1"/>
      <c r="XEV380" s="1"/>
      <c r="XEW380" s="1"/>
      <c r="XEX380" s="1"/>
      <c r="XEY380" s="1"/>
      <c r="XEZ380" s="1"/>
      <c r="XFA380" s="1"/>
      <c r="XFB380" s="1"/>
      <c r="XFC380" s="1"/>
    </row>
    <row r="381" spans="1:150 16226:16383" s="2" customFormat="1" ht="20.25" customHeight="1" x14ac:dyDescent="0.25">
      <c r="A381" s="143">
        <f t="shared" si="63"/>
        <v>252</v>
      </c>
      <c r="B381" s="144"/>
      <c r="C381" s="62" t="s">
        <v>329</v>
      </c>
      <c r="D381" s="100">
        <v>226.54</v>
      </c>
      <c r="E381" s="93">
        <f t="shared" si="62"/>
        <v>2438.4765599999996</v>
      </c>
      <c r="F381" s="87" t="s">
        <v>92</v>
      </c>
      <c r="G381" s="87" t="s">
        <v>92</v>
      </c>
      <c r="H381" s="87" t="s">
        <v>92</v>
      </c>
      <c r="I381" s="1"/>
      <c r="J381" s="1"/>
      <c r="K381" s="1"/>
      <c r="L381" s="1"/>
      <c r="M381" s="1"/>
      <c r="N381" s="1"/>
      <c r="O381" s="1"/>
      <c r="P381" s="1"/>
      <c r="Q381" s="1"/>
      <c r="R381" s="1"/>
      <c r="S381" s="1"/>
      <c r="T381" s="21" t="e">
        <f t="shared" ca="1" si="93"/>
        <v>#REF!</v>
      </c>
      <c r="U381" s="21" t="e">
        <f ca="1">U380+1</f>
        <v>#REF!</v>
      </c>
      <c r="V381" s="21" t="e">
        <f ca="1">V380+1</f>
        <v>#REF!</v>
      </c>
      <c r="W381" s="1"/>
      <c r="X381" s="1"/>
      <c r="Y381" s="1"/>
      <c r="Z381" s="1"/>
      <c r="AA381" s="1"/>
      <c r="AB381" s="1"/>
      <c r="AC381" s="1"/>
      <c r="AD381" s="1"/>
      <c r="AE381" s="1"/>
      <c r="AF381" s="1"/>
      <c r="AG381" s="1"/>
      <c r="AH381" s="1"/>
      <c r="AI381" s="1"/>
      <c r="AJ381" s="1"/>
      <c r="AK381" s="1"/>
      <c r="AL381" s="1"/>
      <c r="AM381" s="1"/>
      <c r="AN381" s="1"/>
      <c r="AO381" s="1"/>
      <c r="AP381" s="1"/>
      <c r="AQ381" s="1"/>
      <c r="AR381" s="1"/>
      <c r="AS381" s="1"/>
      <c r="AT381" s="1"/>
      <c r="AU381" s="1"/>
      <c r="AV381" s="1"/>
      <c r="AW381" s="1"/>
      <c r="AX381" s="1"/>
      <c r="AY381" s="1"/>
      <c r="AZ381" s="1"/>
      <c r="BA381" s="1"/>
      <c r="BB381" s="1"/>
      <c r="BC381" s="1"/>
      <c r="BD381" s="1"/>
      <c r="BE381" s="1"/>
      <c r="BF381" s="1"/>
      <c r="BG381" s="1"/>
      <c r="BH381" s="1"/>
      <c r="BI381" s="1"/>
      <c r="BJ381" s="1"/>
      <c r="BK381" s="1"/>
      <c r="BL381" s="1"/>
      <c r="BM381" s="1"/>
      <c r="BN381" s="1"/>
      <c r="BO381" s="1"/>
      <c r="BP381" s="1"/>
      <c r="BQ381" s="1"/>
      <c r="BR381" s="1"/>
      <c r="BS381" s="1"/>
      <c r="BT381" s="1"/>
      <c r="BU381" s="1"/>
      <c r="BV381" s="1"/>
      <c r="BW381" s="1"/>
      <c r="BX381" s="1"/>
      <c r="BY381" s="1"/>
      <c r="BZ381" s="1"/>
      <c r="CA381" s="1"/>
      <c r="CB381" s="1"/>
      <c r="CC381" s="1"/>
      <c r="CD381" s="1"/>
      <c r="CE381" s="1"/>
      <c r="CF381" s="1"/>
      <c r="CG381" s="1"/>
      <c r="CH381" s="1"/>
      <c r="CI381" s="1"/>
      <c r="CJ381" s="1"/>
      <c r="CK381" s="1"/>
      <c r="CL381" s="1"/>
      <c r="CM381" s="1"/>
      <c r="CN381" s="1"/>
      <c r="CO381" s="1"/>
      <c r="CP381" s="1"/>
      <c r="CQ381" s="1"/>
      <c r="CR381" s="1"/>
      <c r="CS381" s="1"/>
      <c r="CT381" s="1"/>
      <c r="CU381" s="1"/>
      <c r="CV381" s="1"/>
      <c r="CW381" s="1"/>
      <c r="CX381" s="1"/>
      <c r="CY381" s="1"/>
      <c r="CZ381" s="1"/>
      <c r="DA381" s="1"/>
      <c r="DB381" s="1"/>
      <c r="DC381" s="1"/>
      <c r="DD381" s="1"/>
      <c r="DE381" s="1"/>
      <c r="DF381" s="1"/>
      <c r="DG381" s="1"/>
      <c r="DH381" s="1"/>
      <c r="DI381" s="1"/>
      <c r="DJ381" s="1"/>
      <c r="DK381" s="1"/>
      <c r="DL381" s="1"/>
      <c r="DM381" s="1"/>
      <c r="DN381" s="1"/>
      <c r="DO381" s="1"/>
      <c r="DP381" s="1"/>
      <c r="DQ381" s="1"/>
      <c r="DR381" s="1"/>
      <c r="DS381" s="1"/>
      <c r="DT381" s="1"/>
      <c r="DU381" s="1"/>
      <c r="DV381" s="1"/>
      <c r="DW381" s="1"/>
      <c r="DX381" s="1"/>
      <c r="DY381" s="1"/>
      <c r="DZ381" s="1"/>
      <c r="EA381" s="1"/>
      <c r="EB381" s="1"/>
      <c r="EC381" s="1"/>
      <c r="ED381" s="1"/>
      <c r="EE381" s="1"/>
      <c r="EF381" s="1"/>
      <c r="EG381" s="1"/>
      <c r="EH381" s="1"/>
      <c r="EI381" s="1"/>
      <c r="EJ381" s="1"/>
      <c r="EK381" s="1"/>
      <c r="EL381" s="1"/>
      <c r="EM381" s="1"/>
      <c r="EN381" s="1"/>
      <c r="EO381" s="1"/>
      <c r="EP381" s="1"/>
      <c r="EQ381" s="1"/>
      <c r="ER381" s="1"/>
      <c r="ES381" s="1"/>
      <c r="ET381" s="1"/>
      <c r="WZB381" s="1"/>
      <c r="WZC381" s="1"/>
      <c r="WZD381" s="1"/>
      <c r="WZE381" s="1"/>
      <c r="WZF381" s="1"/>
      <c r="WZG381" s="1"/>
      <c r="WZH381" s="1"/>
      <c r="WZI381" s="1"/>
      <c r="WZJ381" s="1"/>
      <c r="WZK381" s="1"/>
      <c r="WZL381" s="1"/>
      <c r="WZM381" s="1"/>
      <c r="WZN381" s="1"/>
      <c r="WZO381" s="1"/>
      <c r="WZP381" s="1"/>
      <c r="WZQ381" s="1"/>
      <c r="WZR381" s="1"/>
      <c r="WZS381" s="1"/>
      <c r="WZT381" s="1"/>
      <c r="WZU381" s="1"/>
      <c r="WZV381" s="1"/>
      <c r="WZW381" s="1"/>
      <c r="WZX381" s="1"/>
      <c r="WZY381" s="1"/>
      <c r="WZZ381" s="1"/>
      <c r="XAA381" s="1"/>
      <c r="XAB381" s="1"/>
      <c r="XAC381" s="1"/>
      <c r="XAD381" s="1"/>
      <c r="XAE381" s="1"/>
      <c r="XAF381" s="1"/>
      <c r="XAG381" s="1"/>
      <c r="XAH381" s="1"/>
      <c r="XAI381" s="1"/>
      <c r="XAJ381" s="1"/>
      <c r="XAK381" s="1"/>
      <c r="XAL381" s="1"/>
      <c r="XAM381" s="1"/>
      <c r="XAN381" s="1"/>
      <c r="XAO381" s="1"/>
      <c r="XAP381" s="1"/>
      <c r="XAQ381" s="1"/>
      <c r="XAR381" s="1"/>
      <c r="XAS381" s="1"/>
      <c r="XAT381" s="1"/>
      <c r="XAU381" s="1"/>
      <c r="XAV381" s="1"/>
      <c r="XAW381" s="1"/>
      <c r="XAX381" s="1"/>
      <c r="XAY381" s="1"/>
      <c r="XAZ381" s="1"/>
      <c r="XBA381" s="1"/>
      <c r="XBB381" s="1"/>
      <c r="XBC381" s="1"/>
      <c r="XBD381" s="1"/>
      <c r="XBE381" s="1"/>
      <c r="XBF381" s="1"/>
      <c r="XBG381" s="1"/>
      <c r="XBH381" s="1"/>
      <c r="XBI381" s="1"/>
      <c r="XBJ381" s="1"/>
      <c r="XBK381" s="1"/>
      <c r="XBL381" s="1"/>
      <c r="XBM381" s="1"/>
      <c r="XBN381" s="1"/>
      <c r="XBO381" s="1"/>
      <c r="XBP381" s="1"/>
      <c r="XBQ381" s="1"/>
      <c r="XBR381" s="1"/>
      <c r="XBS381" s="1"/>
      <c r="XBT381" s="1"/>
      <c r="XBU381" s="1"/>
      <c r="XBV381" s="1"/>
      <c r="XBW381" s="1"/>
      <c r="XBX381" s="1"/>
      <c r="XBY381" s="1"/>
      <c r="XBZ381" s="1"/>
      <c r="XCA381" s="1"/>
      <c r="XCB381" s="1"/>
      <c r="XCC381" s="1"/>
      <c r="XCD381" s="1"/>
      <c r="XCE381" s="1"/>
      <c r="XCF381" s="1"/>
      <c r="XCG381" s="1"/>
      <c r="XCH381" s="1"/>
      <c r="XCI381" s="1"/>
      <c r="XCJ381" s="1"/>
      <c r="XCK381" s="1"/>
      <c r="XCL381" s="1"/>
      <c r="XCM381" s="1"/>
      <c r="XCN381" s="1"/>
      <c r="XCO381" s="1"/>
      <c r="XCP381" s="1"/>
      <c r="XCQ381" s="1"/>
      <c r="XCR381" s="1"/>
      <c r="XCS381" s="1"/>
      <c r="XCT381" s="1"/>
      <c r="XCU381" s="1"/>
      <c r="XCV381" s="1"/>
      <c r="XCW381" s="1"/>
      <c r="XCX381" s="1"/>
      <c r="XCY381" s="1"/>
      <c r="XCZ381" s="1"/>
      <c r="XDA381" s="1"/>
      <c r="XDB381" s="1"/>
      <c r="XDC381" s="1"/>
      <c r="XDD381" s="1"/>
      <c r="XDE381" s="1"/>
      <c r="XDF381" s="1"/>
      <c r="XDG381" s="1"/>
      <c r="XDH381" s="1"/>
      <c r="XDI381" s="1"/>
      <c r="XDJ381" s="1"/>
      <c r="XDK381" s="1"/>
      <c r="XDL381" s="1"/>
      <c r="XDM381" s="1"/>
      <c r="XDN381" s="1"/>
      <c r="XDO381" s="1"/>
      <c r="XDP381" s="1"/>
      <c r="XDQ381" s="1"/>
      <c r="XDR381" s="1"/>
      <c r="XDS381" s="1"/>
      <c r="XDT381" s="1"/>
      <c r="XDU381" s="1"/>
      <c r="XDV381" s="1"/>
      <c r="XDW381" s="1"/>
      <c r="XDX381" s="1"/>
      <c r="XDY381" s="1"/>
      <c r="XDZ381" s="1"/>
      <c r="XEA381" s="1"/>
      <c r="XEB381" s="1"/>
      <c r="XEC381" s="1"/>
      <c r="XED381" s="1"/>
      <c r="XEE381" s="1"/>
      <c r="XEF381" s="1"/>
      <c r="XEG381" s="1"/>
      <c r="XEH381" s="1"/>
      <c r="XEI381" s="1"/>
      <c r="XEJ381" s="1"/>
      <c r="XEK381" s="1"/>
      <c r="XEL381" s="1"/>
      <c r="XEM381" s="1"/>
      <c r="XEN381" s="1"/>
      <c r="XEO381" s="1"/>
      <c r="XEP381" s="1"/>
      <c r="XEQ381" s="1"/>
      <c r="XER381" s="1"/>
      <c r="XES381" s="1"/>
      <c r="XET381" s="1"/>
      <c r="XEU381" s="1"/>
      <c r="XEV381" s="1"/>
      <c r="XEW381" s="1"/>
      <c r="XEX381" s="1"/>
      <c r="XEY381" s="1"/>
      <c r="XEZ381" s="1"/>
      <c r="XFA381" s="1"/>
      <c r="XFB381" s="1"/>
      <c r="XFC381" s="1"/>
    </row>
    <row r="382" spans="1:150 16226:16383" s="2" customFormat="1" ht="20.25" customHeight="1" x14ac:dyDescent="0.25">
      <c r="A382" s="143">
        <f t="shared" si="63"/>
        <v>253</v>
      </c>
      <c r="B382" s="144"/>
      <c r="C382" s="62" t="s">
        <v>329</v>
      </c>
      <c r="D382" s="100">
        <v>245.74</v>
      </c>
      <c r="E382" s="93">
        <f t="shared" si="62"/>
        <v>2645.14536</v>
      </c>
      <c r="F382" s="87" t="s">
        <v>92</v>
      </c>
      <c r="G382" s="87" t="s">
        <v>92</v>
      </c>
      <c r="H382" s="87" t="s">
        <v>92</v>
      </c>
      <c r="I382" s="1"/>
      <c r="J382" s="1"/>
      <c r="K382" s="1"/>
      <c r="L382" s="1"/>
      <c r="M382" s="1"/>
      <c r="N382" s="1"/>
      <c r="O382" s="1"/>
      <c r="P382" s="1"/>
      <c r="Q382" s="1"/>
      <c r="R382" s="1"/>
      <c r="S382" s="1"/>
      <c r="T382" s="21" t="e">
        <f t="shared" ca="1" si="93"/>
        <v>#REF!</v>
      </c>
      <c r="U382" s="21" t="e">
        <f t="shared" ref="U382:V382" ca="1" si="94">U381+1</f>
        <v>#REF!</v>
      </c>
      <c r="V382" s="21" t="e">
        <f t="shared" ca="1" si="94"/>
        <v>#REF!</v>
      </c>
      <c r="W382" s="1"/>
      <c r="X382" s="1"/>
      <c r="Y382" s="1"/>
      <c r="Z382" s="1"/>
      <c r="AA382" s="1"/>
      <c r="AB382" s="1"/>
      <c r="AC382" s="1"/>
      <c r="AD382" s="1"/>
      <c r="AE382" s="1"/>
      <c r="AF382" s="1"/>
      <c r="AG382" s="1"/>
      <c r="AH382" s="1"/>
      <c r="AI382" s="1"/>
      <c r="AJ382" s="1"/>
      <c r="AK382" s="1"/>
      <c r="AL382" s="1"/>
      <c r="AM382" s="1"/>
      <c r="AN382" s="1"/>
      <c r="AO382" s="1"/>
      <c r="AP382" s="1"/>
      <c r="AQ382" s="1"/>
      <c r="AR382" s="1"/>
      <c r="AS382" s="1"/>
      <c r="AT382" s="1"/>
      <c r="AU382" s="1"/>
      <c r="AV382" s="1"/>
      <c r="AW382" s="1"/>
      <c r="AX382" s="1"/>
      <c r="AY382" s="1"/>
      <c r="AZ382" s="1"/>
      <c r="BA382" s="1"/>
      <c r="BB382" s="1"/>
      <c r="BC382" s="1"/>
      <c r="BD382" s="1"/>
      <c r="BE382" s="1"/>
      <c r="BF382" s="1"/>
      <c r="BG382" s="1"/>
      <c r="BH382" s="1"/>
      <c r="BI382" s="1"/>
      <c r="BJ382" s="1"/>
      <c r="BK382" s="1"/>
      <c r="BL382" s="1"/>
      <c r="BM382" s="1"/>
      <c r="BN382" s="1"/>
      <c r="BO382" s="1"/>
      <c r="BP382" s="1"/>
      <c r="BQ382" s="1"/>
      <c r="BR382" s="1"/>
      <c r="BS382" s="1"/>
      <c r="BT382" s="1"/>
      <c r="BU382" s="1"/>
      <c r="BV382" s="1"/>
      <c r="BW382" s="1"/>
      <c r="BX382" s="1"/>
      <c r="BY382" s="1"/>
      <c r="BZ382" s="1"/>
      <c r="CA382" s="1"/>
      <c r="CB382" s="1"/>
      <c r="CC382" s="1"/>
      <c r="CD382" s="1"/>
      <c r="CE382" s="1"/>
      <c r="CF382" s="1"/>
      <c r="CG382" s="1"/>
      <c r="CH382" s="1"/>
      <c r="CI382" s="1"/>
      <c r="CJ382" s="1"/>
      <c r="CK382" s="1"/>
      <c r="CL382" s="1"/>
      <c r="CM382" s="1"/>
      <c r="CN382" s="1"/>
      <c r="CO382" s="1"/>
      <c r="CP382" s="1"/>
      <c r="CQ382" s="1"/>
      <c r="CR382" s="1"/>
      <c r="CS382" s="1"/>
      <c r="CT382" s="1"/>
      <c r="CU382" s="1"/>
      <c r="CV382" s="1"/>
      <c r="CW382" s="1"/>
      <c r="CX382" s="1"/>
      <c r="CY382" s="1"/>
      <c r="CZ382" s="1"/>
      <c r="DA382" s="1"/>
      <c r="DB382" s="1"/>
      <c r="DC382" s="1"/>
      <c r="DD382" s="1"/>
      <c r="DE382" s="1"/>
      <c r="DF382" s="1"/>
      <c r="DG382" s="1"/>
      <c r="DH382" s="1"/>
      <c r="DI382" s="1"/>
      <c r="DJ382" s="1"/>
      <c r="DK382" s="1"/>
      <c r="DL382" s="1"/>
      <c r="DM382" s="1"/>
      <c r="DN382" s="1"/>
      <c r="DO382" s="1"/>
      <c r="DP382" s="1"/>
      <c r="DQ382" s="1"/>
      <c r="DR382" s="1"/>
      <c r="DS382" s="1"/>
      <c r="DT382" s="1"/>
      <c r="DU382" s="1"/>
      <c r="DV382" s="1"/>
      <c r="DW382" s="1"/>
      <c r="DX382" s="1"/>
      <c r="DY382" s="1"/>
      <c r="DZ382" s="1"/>
      <c r="EA382" s="1"/>
      <c r="EB382" s="1"/>
      <c r="EC382" s="1"/>
      <c r="ED382" s="1"/>
      <c r="EE382" s="1"/>
      <c r="EF382" s="1"/>
      <c r="EG382" s="1"/>
      <c r="EH382" s="1"/>
      <c r="EI382" s="1"/>
      <c r="EJ382" s="1"/>
      <c r="EK382" s="1"/>
      <c r="EL382" s="1"/>
      <c r="EM382" s="1"/>
      <c r="EN382" s="1"/>
      <c r="EO382" s="1"/>
      <c r="EP382" s="1"/>
      <c r="EQ382" s="1"/>
      <c r="ER382" s="1"/>
      <c r="ES382" s="1"/>
      <c r="ET382" s="1"/>
      <c r="WZB382" s="1"/>
      <c r="WZC382" s="1"/>
      <c r="WZD382" s="1"/>
      <c r="WZE382" s="1"/>
      <c r="WZF382" s="1"/>
      <c r="WZG382" s="1"/>
      <c r="WZH382" s="1"/>
      <c r="WZI382" s="1"/>
      <c r="WZJ382" s="1"/>
      <c r="WZK382" s="1"/>
      <c r="WZL382" s="1"/>
      <c r="WZM382" s="1"/>
      <c r="WZN382" s="1"/>
      <c r="WZO382" s="1"/>
      <c r="WZP382" s="1"/>
      <c r="WZQ382" s="1"/>
      <c r="WZR382" s="1"/>
      <c r="WZS382" s="1"/>
      <c r="WZT382" s="1"/>
      <c r="WZU382" s="1"/>
      <c r="WZV382" s="1"/>
      <c r="WZW382" s="1"/>
      <c r="WZX382" s="1"/>
      <c r="WZY382" s="1"/>
      <c r="WZZ382" s="1"/>
      <c r="XAA382" s="1"/>
      <c r="XAB382" s="1"/>
      <c r="XAC382" s="1"/>
      <c r="XAD382" s="1"/>
      <c r="XAE382" s="1"/>
      <c r="XAF382" s="1"/>
      <c r="XAG382" s="1"/>
      <c r="XAH382" s="1"/>
      <c r="XAI382" s="1"/>
      <c r="XAJ382" s="1"/>
      <c r="XAK382" s="1"/>
      <c r="XAL382" s="1"/>
      <c r="XAM382" s="1"/>
      <c r="XAN382" s="1"/>
      <c r="XAO382" s="1"/>
      <c r="XAP382" s="1"/>
      <c r="XAQ382" s="1"/>
      <c r="XAR382" s="1"/>
      <c r="XAS382" s="1"/>
      <c r="XAT382" s="1"/>
      <c r="XAU382" s="1"/>
      <c r="XAV382" s="1"/>
      <c r="XAW382" s="1"/>
      <c r="XAX382" s="1"/>
      <c r="XAY382" s="1"/>
      <c r="XAZ382" s="1"/>
      <c r="XBA382" s="1"/>
      <c r="XBB382" s="1"/>
      <c r="XBC382" s="1"/>
      <c r="XBD382" s="1"/>
      <c r="XBE382" s="1"/>
      <c r="XBF382" s="1"/>
      <c r="XBG382" s="1"/>
      <c r="XBH382" s="1"/>
      <c r="XBI382" s="1"/>
      <c r="XBJ382" s="1"/>
      <c r="XBK382" s="1"/>
      <c r="XBL382" s="1"/>
      <c r="XBM382" s="1"/>
      <c r="XBN382" s="1"/>
      <c r="XBO382" s="1"/>
      <c r="XBP382" s="1"/>
      <c r="XBQ382" s="1"/>
      <c r="XBR382" s="1"/>
      <c r="XBS382" s="1"/>
      <c r="XBT382" s="1"/>
      <c r="XBU382" s="1"/>
      <c r="XBV382" s="1"/>
      <c r="XBW382" s="1"/>
      <c r="XBX382" s="1"/>
      <c r="XBY382" s="1"/>
      <c r="XBZ382" s="1"/>
      <c r="XCA382" s="1"/>
      <c r="XCB382" s="1"/>
      <c r="XCC382" s="1"/>
      <c r="XCD382" s="1"/>
      <c r="XCE382" s="1"/>
      <c r="XCF382" s="1"/>
      <c r="XCG382" s="1"/>
      <c r="XCH382" s="1"/>
      <c r="XCI382" s="1"/>
      <c r="XCJ382" s="1"/>
      <c r="XCK382" s="1"/>
      <c r="XCL382" s="1"/>
      <c r="XCM382" s="1"/>
      <c r="XCN382" s="1"/>
      <c r="XCO382" s="1"/>
      <c r="XCP382" s="1"/>
      <c r="XCQ382" s="1"/>
      <c r="XCR382" s="1"/>
      <c r="XCS382" s="1"/>
      <c r="XCT382" s="1"/>
      <c r="XCU382" s="1"/>
      <c r="XCV382" s="1"/>
      <c r="XCW382" s="1"/>
      <c r="XCX382" s="1"/>
      <c r="XCY382" s="1"/>
      <c r="XCZ382" s="1"/>
      <c r="XDA382" s="1"/>
      <c r="XDB382" s="1"/>
      <c r="XDC382" s="1"/>
      <c r="XDD382" s="1"/>
      <c r="XDE382" s="1"/>
      <c r="XDF382" s="1"/>
      <c r="XDG382" s="1"/>
      <c r="XDH382" s="1"/>
      <c r="XDI382" s="1"/>
      <c r="XDJ382" s="1"/>
      <c r="XDK382" s="1"/>
      <c r="XDL382" s="1"/>
      <c r="XDM382" s="1"/>
      <c r="XDN382" s="1"/>
      <c r="XDO382" s="1"/>
      <c r="XDP382" s="1"/>
      <c r="XDQ382" s="1"/>
      <c r="XDR382" s="1"/>
      <c r="XDS382" s="1"/>
      <c r="XDT382" s="1"/>
      <c r="XDU382" s="1"/>
      <c r="XDV382" s="1"/>
      <c r="XDW382" s="1"/>
      <c r="XDX382" s="1"/>
      <c r="XDY382" s="1"/>
      <c r="XDZ382" s="1"/>
      <c r="XEA382" s="1"/>
      <c r="XEB382" s="1"/>
      <c r="XEC382" s="1"/>
      <c r="XED382" s="1"/>
      <c r="XEE382" s="1"/>
      <c r="XEF382" s="1"/>
      <c r="XEG382" s="1"/>
      <c r="XEH382" s="1"/>
      <c r="XEI382" s="1"/>
      <c r="XEJ382" s="1"/>
      <c r="XEK382" s="1"/>
      <c r="XEL382" s="1"/>
      <c r="XEM382" s="1"/>
      <c r="XEN382" s="1"/>
      <c r="XEO382" s="1"/>
      <c r="XEP382" s="1"/>
      <c r="XEQ382" s="1"/>
      <c r="XER382" s="1"/>
      <c r="XES382" s="1"/>
      <c r="XET382" s="1"/>
      <c r="XEU382" s="1"/>
      <c r="XEV382" s="1"/>
      <c r="XEW382" s="1"/>
      <c r="XEX382" s="1"/>
      <c r="XEY382" s="1"/>
      <c r="XEZ382" s="1"/>
      <c r="XFA382" s="1"/>
      <c r="XFB382" s="1"/>
      <c r="XFC382" s="1"/>
    </row>
    <row r="383" spans="1:150 16226:16383" s="2" customFormat="1" ht="20.25" customHeight="1" x14ac:dyDescent="0.25">
      <c r="A383" s="143">
        <f t="shared" si="63"/>
        <v>254</v>
      </c>
      <c r="B383" s="144"/>
      <c r="C383" s="62" t="s">
        <v>329</v>
      </c>
      <c r="D383" s="100">
        <v>246.23</v>
      </c>
      <c r="E383" s="93">
        <f t="shared" si="62"/>
        <v>2650.4197199999999</v>
      </c>
      <c r="F383" s="87" t="s">
        <v>92</v>
      </c>
      <c r="G383" s="87" t="s">
        <v>92</v>
      </c>
      <c r="H383" s="87" t="s">
        <v>92</v>
      </c>
      <c r="I383" s="1"/>
      <c r="J383" s="1"/>
      <c r="K383" s="1"/>
      <c r="L383" s="1"/>
      <c r="M383" s="1"/>
      <c r="N383" s="1"/>
      <c r="O383" s="1"/>
      <c r="P383" s="1"/>
      <c r="Q383" s="1"/>
      <c r="R383" s="1"/>
      <c r="S383" s="1"/>
      <c r="T383" s="21" t="e">
        <f t="shared" ca="1" si="93"/>
        <v>#REF!</v>
      </c>
      <c r="U383" s="21" t="e">
        <f t="shared" ref="U383:V383" ca="1" si="95">U382+1</f>
        <v>#REF!</v>
      </c>
      <c r="V383" s="21" t="e">
        <f t="shared" ca="1" si="95"/>
        <v>#REF!</v>
      </c>
      <c r="W383" s="1"/>
      <c r="X383" s="1"/>
      <c r="Y383" s="1"/>
      <c r="Z383" s="1"/>
      <c r="AA383" s="1"/>
      <c r="AB383" s="1"/>
      <c r="AC383" s="1"/>
      <c r="AD383" s="1"/>
      <c r="AE383" s="1"/>
      <c r="AF383" s="1"/>
      <c r="AG383" s="1"/>
      <c r="AH383" s="1"/>
      <c r="AI383" s="1"/>
      <c r="AJ383" s="1"/>
      <c r="AK383" s="1"/>
      <c r="AL383" s="1"/>
      <c r="AM383" s="1"/>
      <c r="AN383" s="1"/>
      <c r="AO383" s="1"/>
      <c r="AP383" s="1"/>
      <c r="AQ383" s="1"/>
      <c r="AR383" s="1"/>
      <c r="AS383" s="1"/>
      <c r="AT383" s="1"/>
      <c r="AU383" s="1"/>
      <c r="AV383" s="1"/>
      <c r="AW383" s="1"/>
      <c r="AX383" s="1"/>
      <c r="AY383" s="1"/>
      <c r="AZ383" s="1"/>
      <c r="BA383" s="1"/>
      <c r="BB383" s="1"/>
      <c r="BC383" s="1"/>
      <c r="BD383" s="1"/>
      <c r="BE383" s="1"/>
      <c r="BF383" s="1"/>
      <c r="BG383" s="1"/>
      <c r="BH383" s="1"/>
      <c r="BI383" s="1"/>
      <c r="BJ383" s="1"/>
      <c r="BK383" s="1"/>
      <c r="BL383" s="1"/>
      <c r="BM383" s="1"/>
      <c r="BN383" s="1"/>
      <c r="BO383" s="1"/>
      <c r="BP383" s="1"/>
      <c r="BQ383" s="1"/>
      <c r="BR383" s="1"/>
      <c r="BS383" s="1"/>
      <c r="BT383" s="1"/>
      <c r="BU383" s="1"/>
      <c r="BV383" s="1"/>
      <c r="BW383" s="1"/>
      <c r="BX383" s="1"/>
      <c r="BY383" s="1"/>
      <c r="BZ383" s="1"/>
      <c r="CA383" s="1"/>
      <c r="CB383" s="1"/>
      <c r="CC383" s="1"/>
      <c r="CD383" s="1"/>
      <c r="CE383" s="1"/>
      <c r="CF383" s="1"/>
      <c r="CG383" s="1"/>
      <c r="CH383" s="1"/>
      <c r="CI383" s="1"/>
      <c r="CJ383" s="1"/>
      <c r="CK383" s="1"/>
      <c r="CL383" s="1"/>
      <c r="CM383" s="1"/>
      <c r="CN383" s="1"/>
      <c r="CO383" s="1"/>
      <c r="CP383" s="1"/>
      <c r="CQ383" s="1"/>
      <c r="CR383" s="1"/>
      <c r="CS383" s="1"/>
      <c r="CT383" s="1"/>
      <c r="CU383" s="1"/>
      <c r="CV383" s="1"/>
      <c r="CW383" s="1"/>
      <c r="CX383" s="1"/>
      <c r="CY383" s="1"/>
      <c r="CZ383" s="1"/>
      <c r="DA383" s="1"/>
      <c r="DB383" s="1"/>
      <c r="DC383" s="1"/>
      <c r="DD383" s="1"/>
      <c r="DE383" s="1"/>
      <c r="DF383" s="1"/>
      <c r="DG383" s="1"/>
      <c r="DH383" s="1"/>
      <c r="DI383" s="1"/>
      <c r="DJ383" s="1"/>
      <c r="DK383" s="1"/>
      <c r="DL383" s="1"/>
      <c r="DM383" s="1"/>
      <c r="DN383" s="1"/>
      <c r="DO383" s="1"/>
      <c r="DP383" s="1"/>
      <c r="DQ383" s="1"/>
      <c r="DR383" s="1"/>
      <c r="DS383" s="1"/>
      <c r="DT383" s="1"/>
      <c r="DU383" s="1"/>
      <c r="DV383" s="1"/>
      <c r="DW383" s="1"/>
      <c r="DX383" s="1"/>
      <c r="DY383" s="1"/>
      <c r="DZ383" s="1"/>
      <c r="EA383" s="1"/>
      <c r="EB383" s="1"/>
      <c r="EC383" s="1"/>
      <c r="ED383" s="1"/>
      <c r="EE383" s="1"/>
      <c r="EF383" s="1"/>
      <c r="EG383" s="1"/>
      <c r="EH383" s="1"/>
      <c r="EI383" s="1"/>
      <c r="EJ383" s="1"/>
      <c r="EK383" s="1"/>
      <c r="EL383" s="1"/>
      <c r="EM383" s="1"/>
      <c r="EN383" s="1"/>
      <c r="EO383" s="1"/>
      <c r="EP383" s="1"/>
      <c r="EQ383" s="1"/>
      <c r="ER383" s="1"/>
      <c r="ES383" s="1"/>
      <c r="ET383" s="1"/>
      <c r="WZB383" s="1"/>
      <c r="WZC383" s="1"/>
      <c r="WZD383" s="1"/>
      <c r="WZE383" s="1"/>
      <c r="WZF383" s="1"/>
      <c r="WZG383" s="1"/>
      <c r="WZH383" s="1"/>
      <c r="WZI383" s="1"/>
      <c r="WZJ383" s="1"/>
      <c r="WZK383" s="1"/>
      <c r="WZL383" s="1"/>
      <c r="WZM383" s="1"/>
      <c r="WZN383" s="1"/>
      <c r="WZO383" s="1"/>
      <c r="WZP383" s="1"/>
      <c r="WZQ383" s="1"/>
      <c r="WZR383" s="1"/>
      <c r="WZS383" s="1"/>
      <c r="WZT383" s="1"/>
      <c r="WZU383" s="1"/>
      <c r="WZV383" s="1"/>
      <c r="WZW383" s="1"/>
      <c r="WZX383" s="1"/>
      <c r="WZY383" s="1"/>
      <c r="WZZ383" s="1"/>
      <c r="XAA383" s="1"/>
      <c r="XAB383" s="1"/>
      <c r="XAC383" s="1"/>
      <c r="XAD383" s="1"/>
      <c r="XAE383" s="1"/>
      <c r="XAF383" s="1"/>
      <c r="XAG383" s="1"/>
      <c r="XAH383" s="1"/>
      <c r="XAI383" s="1"/>
      <c r="XAJ383" s="1"/>
      <c r="XAK383" s="1"/>
      <c r="XAL383" s="1"/>
      <c r="XAM383" s="1"/>
      <c r="XAN383" s="1"/>
      <c r="XAO383" s="1"/>
      <c r="XAP383" s="1"/>
      <c r="XAQ383" s="1"/>
      <c r="XAR383" s="1"/>
      <c r="XAS383" s="1"/>
      <c r="XAT383" s="1"/>
      <c r="XAU383" s="1"/>
      <c r="XAV383" s="1"/>
      <c r="XAW383" s="1"/>
      <c r="XAX383" s="1"/>
      <c r="XAY383" s="1"/>
      <c r="XAZ383" s="1"/>
      <c r="XBA383" s="1"/>
      <c r="XBB383" s="1"/>
      <c r="XBC383" s="1"/>
      <c r="XBD383" s="1"/>
      <c r="XBE383" s="1"/>
      <c r="XBF383" s="1"/>
      <c r="XBG383" s="1"/>
      <c r="XBH383" s="1"/>
      <c r="XBI383" s="1"/>
      <c r="XBJ383" s="1"/>
      <c r="XBK383" s="1"/>
      <c r="XBL383" s="1"/>
      <c r="XBM383" s="1"/>
      <c r="XBN383" s="1"/>
      <c r="XBO383" s="1"/>
      <c r="XBP383" s="1"/>
      <c r="XBQ383" s="1"/>
      <c r="XBR383" s="1"/>
      <c r="XBS383" s="1"/>
      <c r="XBT383" s="1"/>
      <c r="XBU383" s="1"/>
      <c r="XBV383" s="1"/>
      <c r="XBW383" s="1"/>
      <c r="XBX383" s="1"/>
      <c r="XBY383" s="1"/>
      <c r="XBZ383" s="1"/>
      <c r="XCA383" s="1"/>
      <c r="XCB383" s="1"/>
      <c r="XCC383" s="1"/>
      <c r="XCD383" s="1"/>
      <c r="XCE383" s="1"/>
      <c r="XCF383" s="1"/>
      <c r="XCG383" s="1"/>
      <c r="XCH383" s="1"/>
      <c r="XCI383" s="1"/>
      <c r="XCJ383" s="1"/>
      <c r="XCK383" s="1"/>
      <c r="XCL383" s="1"/>
      <c r="XCM383" s="1"/>
      <c r="XCN383" s="1"/>
      <c r="XCO383" s="1"/>
      <c r="XCP383" s="1"/>
      <c r="XCQ383" s="1"/>
      <c r="XCR383" s="1"/>
      <c r="XCS383" s="1"/>
      <c r="XCT383" s="1"/>
      <c r="XCU383" s="1"/>
      <c r="XCV383" s="1"/>
      <c r="XCW383" s="1"/>
      <c r="XCX383" s="1"/>
      <c r="XCY383" s="1"/>
      <c r="XCZ383" s="1"/>
      <c r="XDA383" s="1"/>
      <c r="XDB383" s="1"/>
      <c r="XDC383" s="1"/>
      <c r="XDD383" s="1"/>
      <c r="XDE383" s="1"/>
      <c r="XDF383" s="1"/>
      <c r="XDG383" s="1"/>
      <c r="XDH383" s="1"/>
      <c r="XDI383" s="1"/>
      <c r="XDJ383" s="1"/>
      <c r="XDK383" s="1"/>
      <c r="XDL383" s="1"/>
      <c r="XDM383" s="1"/>
      <c r="XDN383" s="1"/>
      <c r="XDO383" s="1"/>
      <c r="XDP383" s="1"/>
      <c r="XDQ383" s="1"/>
      <c r="XDR383" s="1"/>
      <c r="XDS383" s="1"/>
      <c r="XDT383" s="1"/>
      <c r="XDU383" s="1"/>
      <c r="XDV383" s="1"/>
      <c r="XDW383" s="1"/>
      <c r="XDX383" s="1"/>
      <c r="XDY383" s="1"/>
      <c r="XDZ383" s="1"/>
      <c r="XEA383" s="1"/>
      <c r="XEB383" s="1"/>
      <c r="XEC383" s="1"/>
      <c r="XED383" s="1"/>
      <c r="XEE383" s="1"/>
      <c r="XEF383" s="1"/>
      <c r="XEG383" s="1"/>
      <c r="XEH383" s="1"/>
      <c r="XEI383" s="1"/>
      <c r="XEJ383" s="1"/>
      <c r="XEK383" s="1"/>
      <c r="XEL383" s="1"/>
      <c r="XEM383" s="1"/>
      <c r="XEN383" s="1"/>
      <c r="XEO383" s="1"/>
      <c r="XEP383" s="1"/>
      <c r="XEQ383" s="1"/>
      <c r="XER383" s="1"/>
      <c r="XES383" s="1"/>
      <c r="XET383" s="1"/>
      <c r="XEU383" s="1"/>
      <c r="XEV383" s="1"/>
      <c r="XEW383" s="1"/>
      <c r="XEX383" s="1"/>
      <c r="XEY383" s="1"/>
      <c r="XEZ383" s="1"/>
      <c r="XFA383" s="1"/>
      <c r="XFB383" s="1"/>
      <c r="XFC383" s="1"/>
    </row>
    <row r="384" spans="1:150 16226:16383" s="2" customFormat="1" ht="20.25" customHeight="1" x14ac:dyDescent="0.25">
      <c r="A384" s="143">
        <f t="shared" si="63"/>
        <v>255</v>
      </c>
      <c r="B384" s="144"/>
      <c r="C384" s="62" t="s">
        <v>329</v>
      </c>
      <c r="D384" s="100">
        <v>455.59</v>
      </c>
      <c r="E384" s="93">
        <f t="shared" si="62"/>
        <v>4903.9707599999992</v>
      </c>
      <c r="F384" s="87" t="s">
        <v>92</v>
      </c>
      <c r="G384" s="87" t="s">
        <v>92</v>
      </c>
      <c r="H384" s="87" t="s">
        <v>92</v>
      </c>
      <c r="I384" s="1"/>
      <c r="J384" s="1"/>
      <c r="K384" s="1"/>
      <c r="L384" s="1"/>
      <c r="M384" s="1"/>
      <c r="N384" s="1"/>
      <c r="O384" s="1"/>
      <c r="P384" s="1"/>
      <c r="Q384" s="1"/>
      <c r="R384" s="1"/>
      <c r="S384" s="1"/>
      <c r="T384" s="21" t="e">
        <f t="shared" ca="1" si="93"/>
        <v>#REF!</v>
      </c>
      <c r="U384" s="21" t="e">
        <f t="shared" ref="U384:V384" ca="1" si="96">U383+1</f>
        <v>#REF!</v>
      </c>
      <c r="V384" s="21" t="e">
        <f t="shared" ca="1" si="96"/>
        <v>#REF!</v>
      </c>
      <c r="W384" s="1"/>
      <c r="X384" s="1"/>
      <c r="Y384" s="1"/>
      <c r="Z384" s="1"/>
      <c r="AA384" s="1"/>
      <c r="AB384" s="1"/>
      <c r="AC384" s="1"/>
      <c r="AD384" s="1"/>
      <c r="AE384" s="1"/>
      <c r="AF384" s="1"/>
      <c r="AG384" s="1"/>
      <c r="AH384" s="1"/>
      <c r="AI384" s="1"/>
      <c r="AJ384" s="1"/>
      <c r="AK384" s="1"/>
      <c r="AL384" s="1"/>
      <c r="AM384" s="1"/>
      <c r="AN384" s="1"/>
      <c r="AO384" s="1"/>
      <c r="AP384" s="1"/>
      <c r="AQ384" s="1"/>
      <c r="AR384" s="1"/>
      <c r="AS384" s="1"/>
      <c r="AT384" s="1"/>
      <c r="AU384" s="1"/>
      <c r="AV384" s="1"/>
      <c r="AW384" s="1"/>
      <c r="AX384" s="1"/>
      <c r="AY384" s="1"/>
      <c r="AZ384" s="1"/>
      <c r="BA384" s="1"/>
      <c r="BB384" s="1"/>
      <c r="BC384" s="1"/>
      <c r="BD384" s="1"/>
      <c r="BE384" s="1"/>
      <c r="BF384" s="1"/>
      <c r="BG384" s="1"/>
      <c r="BH384" s="1"/>
      <c r="BI384" s="1"/>
      <c r="BJ384" s="1"/>
      <c r="BK384" s="1"/>
      <c r="BL384" s="1"/>
      <c r="BM384" s="1"/>
      <c r="BN384" s="1"/>
      <c r="BO384" s="1"/>
      <c r="BP384" s="1"/>
      <c r="BQ384" s="1"/>
      <c r="BR384" s="1"/>
      <c r="BS384" s="1"/>
      <c r="BT384" s="1"/>
      <c r="BU384" s="1"/>
      <c r="BV384" s="1"/>
      <c r="BW384" s="1"/>
      <c r="BX384" s="1"/>
      <c r="BY384" s="1"/>
      <c r="BZ384" s="1"/>
      <c r="CA384" s="1"/>
      <c r="CB384" s="1"/>
      <c r="CC384" s="1"/>
      <c r="CD384" s="1"/>
      <c r="CE384" s="1"/>
      <c r="CF384" s="1"/>
      <c r="CG384" s="1"/>
      <c r="CH384" s="1"/>
      <c r="CI384" s="1"/>
      <c r="CJ384" s="1"/>
      <c r="CK384" s="1"/>
      <c r="CL384" s="1"/>
      <c r="CM384" s="1"/>
      <c r="CN384" s="1"/>
      <c r="CO384" s="1"/>
      <c r="CP384" s="1"/>
      <c r="CQ384" s="1"/>
      <c r="CR384" s="1"/>
      <c r="CS384" s="1"/>
      <c r="CT384" s="1"/>
      <c r="CU384" s="1"/>
      <c r="CV384" s="1"/>
      <c r="CW384" s="1"/>
      <c r="CX384" s="1"/>
      <c r="CY384" s="1"/>
      <c r="CZ384" s="1"/>
      <c r="DA384" s="1"/>
      <c r="DB384" s="1"/>
      <c r="DC384" s="1"/>
      <c r="DD384" s="1"/>
      <c r="DE384" s="1"/>
      <c r="DF384" s="1"/>
      <c r="DG384" s="1"/>
      <c r="DH384" s="1"/>
      <c r="DI384" s="1"/>
      <c r="DJ384" s="1"/>
      <c r="DK384" s="1"/>
      <c r="DL384" s="1"/>
      <c r="DM384" s="1"/>
      <c r="DN384" s="1"/>
      <c r="DO384" s="1"/>
      <c r="DP384" s="1"/>
      <c r="DQ384" s="1"/>
      <c r="DR384" s="1"/>
      <c r="DS384" s="1"/>
      <c r="DT384" s="1"/>
      <c r="DU384" s="1"/>
      <c r="DV384" s="1"/>
      <c r="DW384" s="1"/>
      <c r="DX384" s="1"/>
      <c r="DY384" s="1"/>
      <c r="DZ384" s="1"/>
      <c r="EA384" s="1"/>
      <c r="EB384" s="1"/>
      <c r="EC384" s="1"/>
      <c r="ED384" s="1"/>
      <c r="EE384" s="1"/>
      <c r="EF384" s="1"/>
      <c r="EG384" s="1"/>
      <c r="EH384" s="1"/>
      <c r="EI384" s="1"/>
      <c r="EJ384" s="1"/>
      <c r="EK384" s="1"/>
      <c r="EL384" s="1"/>
      <c r="EM384" s="1"/>
      <c r="EN384" s="1"/>
      <c r="EO384" s="1"/>
      <c r="EP384" s="1"/>
      <c r="EQ384" s="1"/>
      <c r="ER384" s="1"/>
      <c r="ES384" s="1"/>
      <c r="ET384" s="1"/>
      <c r="WZB384" s="1"/>
      <c r="WZC384" s="1"/>
      <c r="WZD384" s="1"/>
      <c r="WZE384" s="1"/>
      <c r="WZF384" s="1"/>
      <c r="WZG384" s="1"/>
      <c r="WZH384" s="1"/>
      <c r="WZI384" s="1"/>
      <c r="WZJ384" s="1"/>
      <c r="WZK384" s="1"/>
      <c r="WZL384" s="1"/>
      <c r="WZM384" s="1"/>
      <c r="WZN384" s="1"/>
      <c r="WZO384" s="1"/>
      <c r="WZP384" s="1"/>
      <c r="WZQ384" s="1"/>
      <c r="WZR384" s="1"/>
      <c r="WZS384" s="1"/>
      <c r="WZT384" s="1"/>
      <c r="WZU384" s="1"/>
      <c r="WZV384" s="1"/>
      <c r="WZW384" s="1"/>
      <c r="WZX384" s="1"/>
      <c r="WZY384" s="1"/>
      <c r="WZZ384" s="1"/>
      <c r="XAA384" s="1"/>
      <c r="XAB384" s="1"/>
      <c r="XAC384" s="1"/>
      <c r="XAD384" s="1"/>
      <c r="XAE384" s="1"/>
      <c r="XAF384" s="1"/>
      <c r="XAG384" s="1"/>
      <c r="XAH384" s="1"/>
      <c r="XAI384" s="1"/>
      <c r="XAJ384" s="1"/>
      <c r="XAK384" s="1"/>
      <c r="XAL384" s="1"/>
      <c r="XAM384" s="1"/>
      <c r="XAN384" s="1"/>
      <c r="XAO384" s="1"/>
      <c r="XAP384" s="1"/>
      <c r="XAQ384" s="1"/>
      <c r="XAR384" s="1"/>
      <c r="XAS384" s="1"/>
      <c r="XAT384" s="1"/>
      <c r="XAU384" s="1"/>
      <c r="XAV384" s="1"/>
      <c r="XAW384" s="1"/>
      <c r="XAX384" s="1"/>
      <c r="XAY384" s="1"/>
      <c r="XAZ384" s="1"/>
      <c r="XBA384" s="1"/>
      <c r="XBB384" s="1"/>
      <c r="XBC384" s="1"/>
      <c r="XBD384" s="1"/>
      <c r="XBE384" s="1"/>
      <c r="XBF384" s="1"/>
      <c r="XBG384" s="1"/>
      <c r="XBH384" s="1"/>
      <c r="XBI384" s="1"/>
      <c r="XBJ384" s="1"/>
      <c r="XBK384" s="1"/>
      <c r="XBL384" s="1"/>
      <c r="XBM384" s="1"/>
      <c r="XBN384" s="1"/>
      <c r="XBO384" s="1"/>
      <c r="XBP384" s="1"/>
      <c r="XBQ384" s="1"/>
      <c r="XBR384" s="1"/>
      <c r="XBS384" s="1"/>
      <c r="XBT384" s="1"/>
      <c r="XBU384" s="1"/>
      <c r="XBV384" s="1"/>
      <c r="XBW384" s="1"/>
      <c r="XBX384" s="1"/>
      <c r="XBY384" s="1"/>
      <c r="XBZ384" s="1"/>
      <c r="XCA384" s="1"/>
      <c r="XCB384" s="1"/>
      <c r="XCC384" s="1"/>
      <c r="XCD384" s="1"/>
      <c r="XCE384" s="1"/>
      <c r="XCF384" s="1"/>
      <c r="XCG384" s="1"/>
      <c r="XCH384" s="1"/>
      <c r="XCI384" s="1"/>
      <c r="XCJ384" s="1"/>
      <c r="XCK384" s="1"/>
      <c r="XCL384" s="1"/>
      <c r="XCM384" s="1"/>
      <c r="XCN384" s="1"/>
      <c r="XCO384" s="1"/>
      <c r="XCP384" s="1"/>
      <c r="XCQ384" s="1"/>
      <c r="XCR384" s="1"/>
      <c r="XCS384" s="1"/>
      <c r="XCT384" s="1"/>
      <c r="XCU384" s="1"/>
      <c r="XCV384" s="1"/>
      <c r="XCW384" s="1"/>
      <c r="XCX384" s="1"/>
      <c r="XCY384" s="1"/>
      <c r="XCZ384" s="1"/>
      <c r="XDA384" s="1"/>
      <c r="XDB384" s="1"/>
      <c r="XDC384" s="1"/>
      <c r="XDD384" s="1"/>
      <c r="XDE384" s="1"/>
      <c r="XDF384" s="1"/>
      <c r="XDG384" s="1"/>
      <c r="XDH384" s="1"/>
      <c r="XDI384" s="1"/>
      <c r="XDJ384" s="1"/>
      <c r="XDK384" s="1"/>
      <c r="XDL384" s="1"/>
      <c r="XDM384" s="1"/>
      <c r="XDN384" s="1"/>
      <c r="XDO384" s="1"/>
      <c r="XDP384" s="1"/>
      <c r="XDQ384" s="1"/>
      <c r="XDR384" s="1"/>
      <c r="XDS384" s="1"/>
      <c r="XDT384" s="1"/>
      <c r="XDU384" s="1"/>
      <c r="XDV384" s="1"/>
      <c r="XDW384" s="1"/>
      <c r="XDX384" s="1"/>
      <c r="XDY384" s="1"/>
      <c r="XDZ384" s="1"/>
      <c r="XEA384" s="1"/>
      <c r="XEB384" s="1"/>
      <c r="XEC384" s="1"/>
      <c r="XED384" s="1"/>
      <c r="XEE384" s="1"/>
      <c r="XEF384" s="1"/>
      <c r="XEG384" s="1"/>
      <c r="XEH384" s="1"/>
      <c r="XEI384" s="1"/>
      <c r="XEJ384" s="1"/>
      <c r="XEK384" s="1"/>
      <c r="XEL384" s="1"/>
      <c r="XEM384" s="1"/>
      <c r="XEN384" s="1"/>
      <c r="XEO384" s="1"/>
      <c r="XEP384" s="1"/>
      <c r="XEQ384" s="1"/>
      <c r="XER384" s="1"/>
      <c r="XES384" s="1"/>
      <c r="XET384" s="1"/>
      <c r="XEU384" s="1"/>
      <c r="XEV384" s="1"/>
      <c r="XEW384" s="1"/>
      <c r="XEX384" s="1"/>
      <c r="XEY384" s="1"/>
      <c r="XEZ384" s="1"/>
      <c r="XFA384" s="1"/>
      <c r="XFB384" s="1"/>
      <c r="XFC384" s="1"/>
    </row>
    <row r="385" spans="1:150 16226:16383" s="2" customFormat="1" ht="20.25" customHeight="1" x14ac:dyDescent="0.25">
      <c r="A385" s="143">
        <f t="shared" si="63"/>
        <v>256</v>
      </c>
      <c r="B385" s="144"/>
      <c r="C385" s="62" t="s">
        <v>329</v>
      </c>
      <c r="D385" s="100">
        <v>419.36</v>
      </c>
      <c r="E385" s="93">
        <f t="shared" si="62"/>
        <v>4513.9910399999999</v>
      </c>
      <c r="F385" s="87" t="s">
        <v>92</v>
      </c>
      <c r="G385" s="87" t="s">
        <v>92</v>
      </c>
      <c r="H385" s="87" t="s">
        <v>92</v>
      </c>
      <c r="I385" s="1"/>
      <c r="J385" s="1"/>
      <c r="K385" s="1"/>
      <c r="L385" s="1"/>
      <c r="M385" s="1"/>
      <c r="N385" s="1"/>
      <c r="O385" s="1"/>
      <c r="P385" s="1"/>
      <c r="Q385" s="1"/>
      <c r="R385" s="1"/>
      <c r="S385" s="1"/>
      <c r="T385" s="21" t="e">
        <f t="shared" ca="1" si="93"/>
        <v>#REF!</v>
      </c>
      <c r="U385" s="21" t="e">
        <f t="shared" ref="U385:V385" ca="1" si="97">U384+1</f>
        <v>#REF!</v>
      </c>
      <c r="V385" s="21" t="e">
        <f t="shared" ca="1" si="97"/>
        <v>#REF!</v>
      </c>
      <c r="W385" s="1"/>
      <c r="X385" s="1"/>
      <c r="Y385" s="1"/>
      <c r="Z385" s="1"/>
      <c r="AA385" s="1"/>
      <c r="AB385" s="1"/>
      <c r="AC385" s="1"/>
      <c r="AD385" s="1"/>
      <c r="AE385" s="1"/>
      <c r="AF385" s="1"/>
      <c r="AG385" s="1"/>
      <c r="AH385" s="1"/>
      <c r="AI385" s="1"/>
      <c r="AJ385" s="1"/>
      <c r="AK385" s="1"/>
      <c r="AL385" s="1"/>
      <c r="AM385" s="1"/>
      <c r="AN385" s="1"/>
      <c r="AO385" s="1"/>
      <c r="AP385" s="1"/>
      <c r="AQ385" s="1"/>
      <c r="AR385" s="1"/>
      <c r="AS385" s="1"/>
      <c r="AT385" s="1"/>
      <c r="AU385" s="1"/>
      <c r="AV385" s="1"/>
      <c r="AW385" s="1"/>
      <c r="AX385" s="1"/>
      <c r="AY385" s="1"/>
      <c r="AZ385" s="1"/>
      <c r="BA385" s="1"/>
      <c r="BB385" s="1"/>
      <c r="BC385" s="1"/>
      <c r="BD385" s="1"/>
      <c r="BE385" s="1"/>
      <c r="BF385" s="1"/>
      <c r="BG385" s="1"/>
      <c r="BH385" s="1"/>
      <c r="BI385" s="1"/>
      <c r="BJ385" s="1"/>
      <c r="BK385" s="1"/>
      <c r="BL385" s="1"/>
      <c r="BM385" s="1"/>
      <c r="BN385" s="1"/>
      <c r="BO385" s="1"/>
      <c r="BP385" s="1"/>
      <c r="BQ385" s="1"/>
      <c r="BR385" s="1"/>
      <c r="BS385" s="1"/>
      <c r="BT385" s="1"/>
      <c r="BU385" s="1"/>
      <c r="BV385" s="1"/>
      <c r="BW385" s="1"/>
      <c r="BX385" s="1"/>
      <c r="BY385" s="1"/>
      <c r="BZ385" s="1"/>
      <c r="CA385" s="1"/>
      <c r="CB385" s="1"/>
      <c r="CC385" s="1"/>
      <c r="CD385" s="1"/>
      <c r="CE385" s="1"/>
      <c r="CF385" s="1"/>
      <c r="CG385" s="1"/>
      <c r="CH385" s="1"/>
      <c r="CI385" s="1"/>
      <c r="CJ385" s="1"/>
      <c r="CK385" s="1"/>
      <c r="CL385" s="1"/>
      <c r="CM385" s="1"/>
      <c r="CN385" s="1"/>
      <c r="CO385" s="1"/>
      <c r="CP385" s="1"/>
      <c r="CQ385" s="1"/>
      <c r="CR385" s="1"/>
      <c r="CS385" s="1"/>
      <c r="CT385" s="1"/>
      <c r="CU385" s="1"/>
      <c r="CV385" s="1"/>
      <c r="CW385" s="1"/>
      <c r="CX385" s="1"/>
      <c r="CY385" s="1"/>
      <c r="CZ385" s="1"/>
      <c r="DA385" s="1"/>
      <c r="DB385" s="1"/>
      <c r="DC385" s="1"/>
      <c r="DD385" s="1"/>
      <c r="DE385" s="1"/>
      <c r="DF385" s="1"/>
      <c r="DG385" s="1"/>
      <c r="DH385" s="1"/>
      <c r="DI385" s="1"/>
      <c r="DJ385" s="1"/>
      <c r="DK385" s="1"/>
      <c r="DL385" s="1"/>
      <c r="DM385" s="1"/>
      <c r="DN385" s="1"/>
      <c r="DO385" s="1"/>
      <c r="DP385" s="1"/>
      <c r="DQ385" s="1"/>
      <c r="DR385" s="1"/>
      <c r="DS385" s="1"/>
      <c r="DT385" s="1"/>
      <c r="DU385" s="1"/>
      <c r="DV385" s="1"/>
      <c r="DW385" s="1"/>
      <c r="DX385" s="1"/>
      <c r="DY385" s="1"/>
      <c r="DZ385" s="1"/>
      <c r="EA385" s="1"/>
      <c r="EB385" s="1"/>
      <c r="EC385" s="1"/>
      <c r="ED385" s="1"/>
      <c r="EE385" s="1"/>
      <c r="EF385" s="1"/>
      <c r="EG385" s="1"/>
      <c r="EH385" s="1"/>
      <c r="EI385" s="1"/>
      <c r="EJ385" s="1"/>
      <c r="EK385" s="1"/>
      <c r="EL385" s="1"/>
      <c r="EM385" s="1"/>
      <c r="EN385" s="1"/>
      <c r="EO385" s="1"/>
      <c r="EP385" s="1"/>
      <c r="EQ385" s="1"/>
      <c r="ER385" s="1"/>
      <c r="ES385" s="1"/>
      <c r="ET385" s="1"/>
      <c r="WZB385" s="1"/>
      <c r="WZC385" s="1"/>
      <c r="WZD385" s="1"/>
      <c r="WZE385" s="1"/>
      <c r="WZF385" s="1"/>
      <c r="WZG385" s="1"/>
      <c r="WZH385" s="1"/>
      <c r="WZI385" s="1"/>
      <c r="WZJ385" s="1"/>
      <c r="WZK385" s="1"/>
      <c r="WZL385" s="1"/>
      <c r="WZM385" s="1"/>
      <c r="WZN385" s="1"/>
      <c r="WZO385" s="1"/>
      <c r="WZP385" s="1"/>
      <c r="WZQ385" s="1"/>
      <c r="WZR385" s="1"/>
      <c r="WZS385" s="1"/>
      <c r="WZT385" s="1"/>
      <c r="WZU385" s="1"/>
      <c r="WZV385" s="1"/>
      <c r="WZW385" s="1"/>
      <c r="WZX385" s="1"/>
      <c r="WZY385" s="1"/>
      <c r="WZZ385" s="1"/>
      <c r="XAA385" s="1"/>
      <c r="XAB385" s="1"/>
      <c r="XAC385" s="1"/>
      <c r="XAD385" s="1"/>
      <c r="XAE385" s="1"/>
      <c r="XAF385" s="1"/>
      <c r="XAG385" s="1"/>
      <c r="XAH385" s="1"/>
      <c r="XAI385" s="1"/>
      <c r="XAJ385" s="1"/>
      <c r="XAK385" s="1"/>
      <c r="XAL385" s="1"/>
      <c r="XAM385" s="1"/>
      <c r="XAN385" s="1"/>
      <c r="XAO385" s="1"/>
      <c r="XAP385" s="1"/>
      <c r="XAQ385" s="1"/>
      <c r="XAR385" s="1"/>
      <c r="XAS385" s="1"/>
      <c r="XAT385" s="1"/>
      <c r="XAU385" s="1"/>
      <c r="XAV385" s="1"/>
      <c r="XAW385" s="1"/>
      <c r="XAX385" s="1"/>
      <c r="XAY385" s="1"/>
      <c r="XAZ385" s="1"/>
      <c r="XBA385" s="1"/>
      <c r="XBB385" s="1"/>
      <c r="XBC385" s="1"/>
      <c r="XBD385" s="1"/>
      <c r="XBE385" s="1"/>
      <c r="XBF385" s="1"/>
      <c r="XBG385" s="1"/>
      <c r="XBH385" s="1"/>
      <c r="XBI385" s="1"/>
      <c r="XBJ385" s="1"/>
      <c r="XBK385" s="1"/>
      <c r="XBL385" s="1"/>
      <c r="XBM385" s="1"/>
      <c r="XBN385" s="1"/>
      <c r="XBO385" s="1"/>
      <c r="XBP385" s="1"/>
      <c r="XBQ385" s="1"/>
      <c r="XBR385" s="1"/>
      <c r="XBS385" s="1"/>
      <c r="XBT385" s="1"/>
      <c r="XBU385" s="1"/>
      <c r="XBV385" s="1"/>
      <c r="XBW385" s="1"/>
      <c r="XBX385" s="1"/>
      <c r="XBY385" s="1"/>
      <c r="XBZ385" s="1"/>
      <c r="XCA385" s="1"/>
      <c r="XCB385" s="1"/>
      <c r="XCC385" s="1"/>
      <c r="XCD385" s="1"/>
      <c r="XCE385" s="1"/>
      <c r="XCF385" s="1"/>
      <c r="XCG385" s="1"/>
      <c r="XCH385" s="1"/>
      <c r="XCI385" s="1"/>
      <c r="XCJ385" s="1"/>
      <c r="XCK385" s="1"/>
      <c r="XCL385" s="1"/>
      <c r="XCM385" s="1"/>
      <c r="XCN385" s="1"/>
      <c r="XCO385" s="1"/>
      <c r="XCP385" s="1"/>
      <c r="XCQ385" s="1"/>
      <c r="XCR385" s="1"/>
      <c r="XCS385" s="1"/>
      <c r="XCT385" s="1"/>
      <c r="XCU385" s="1"/>
      <c r="XCV385" s="1"/>
      <c r="XCW385" s="1"/>
      <c r="XCX385" s="1"/>
      <c r="XCY385" s="1"/>
      <c r="XCZ385" s="1"/>
      <c r="XDA385" s="1"/>
      <c r="XDB385" s="1"/>
      <c r="XDC385" s="1"/>
      <c r="XDD385" s="1"/>
      <c r="XDE385" s="1"/>
      <c r="XDF385" s="1"/>
      <c r="XDG385" s="1"/>
      <c r="XDH385" s="1"/>
      <c r="XDI385" s="1"/>
      <c r="XDJ385" s="1"/>
      <c r="XDK385" s="1"/>
      <c r="XDL385" s="1"/>
      <c r="XDM385" s="1"/>
      <c r="XDN385" s="1"/>
      <c r="XDO385" s="1"/>
      <c r="XDP385" s="1"/>
      <c r="XDQ385" s="1"/>
      <c r="XDR385" s="1"/>
      <c r="XDS385" s="1"/>
      <c r="XDT385" s="1"/>
      <c r="XDU385" s="1"/>
      <c r="XDV385" s="1"/>
      <c r="XDW385" s="1"/>
      <c r="XDX385" s="1"/>
      <c r="XDY385" s="1"/>
      <c r="XDZ385" s="1"/>
      <c r="XEA385" s="1"/>
      <c r="XEB385" s="1"/>
      <c r="XEC385" s="1"/>
      <c r="XED385" s="1"/>
      <c r="XEE385" s="1"/>
      <c r="XEF385" s="1"/>
      <c r="XEG385" s="1"/>
      <c r="XEH385" s="1"/>
      <c r="XEI385" s="1"/>
      <c r="XEJ385" s="1"/>
      <c r="XEK385" s="1"/>
      <c r="XEL385" s="1"/>
      <c r="XEM385" s="1"/>
      <c r="XEN385" s="1"/>
      <c r="XEO385" s="1"/>
      <c r="XEP385" s="1"/>
      <c r="XEQ385" s="1"/>
      <c r="XER385" s="1"/>
      <c r="XES385" s="1"/>
      <c r="XET385" s="1"/>
      <c r="XEU385" s="1"/>
      <c r="XEV385" s="1"/>
      <c r="XEW385" s="1"/>
      <c r="XEX385" s="1"/>
      <c r="XEY385" s="1"/>
      <c r="XEZ385" s="1"/>
      <c r="XFA385" s="1"/>
      <c r="XFB385" s="1"/>
      <c r="XFC385" s="1"/>
    </row>
    <row r="386" spans="1:150 16226:16383" s="2" customFormat="1" ht="20.25" customHeight="1" x14ac:dyDescent="0.25">
      <c r="A386" s="143">
        <f t="shared" si="63"/>
        <v>257</v>
      </c>
      <c r="B386" s="144"/>
      <c r="C386" s="62" t="s">
        <v>329</v>
      </c>
      <c r="D386" s="100">
        <v>448.71</v>
      </c>
      <c r="E386" s="93">
        <f t="shared" si="62"/>
        <v>4829.9144399999996</v>
      </c>
      <c r="F386" s="87" t="s">
        <v>92</v>
      </c>
      <c r="G386" s="87" t="s">
        <v>92</v>
      </c>
      <c r="H386" s="87" t="s">
        <v>92</v>
      </c>
      <c r="I386" s="1"/>
      <c r="J386" s="1"/>
      <c r="K386" s="1"/>
      <c r="L386" s="1"/>
      <c r="M386" s="1"/>
      <c r="N386" s="1"/>
      <c r="O386" s="1"/>
      <c r="P386" s="1"/>
      <c r="Q386" s="1"/>
      <c r="R386" s="1"/>
      <c r="S386" s="1"/>
      <c r="T386" s="21" t="e">
        <f t="shared" ca="1" si="93"/>
        <v>#REF!</v>
      </c>
      <c r="U386" s="21" t="e">
        <f t="shared" ref="U386:V386" ca="1" si="98">U385+1</f>
        <v>#REF!</v>
      </c>
      <c r="V386" s="21" t="e">
        <f t="shared" ca="1" si="98"/>
        <v>#REF!</v>
      </c>
      <c r="W386" s="1"/>
      <c r="X386" s="1"/>
      <c r="Y386" s="1"/>
      <c r="Z386" s="1"/>
      <c r="AA386" s="1"/>
      <c r="AB386" s="1"/>
      <c r="AC386" s="1"/>
      <c r="AD386" s="1"/>
      <c r="AE386" s="1"/>
      <c r="AF386" s="1"/>
      <c r="AG386" s="1"/>
      <c r="AH386" s="1"/>
      <c r="AI386" s="1"/>
      <c r="AJ386" s="1"/>
      <c r="AK386" s="1"/>
      <c r="AL386" s="1"/>
      <c r="AM386" s="1"/>
      <c r="AN386" s="1"/>
      <c r="AO386" s="1"/>
      <c r="AP386" s="1"/>
      <c r="AQ386" s="1"/>
      <c r="AR386" s="1"/>
      <c r="AS386" s="1"/>
      <c r="AT386" s="1"/>
      <c r="AU386" s="1"/>
      <c r="AV386" s="1"/>
      <c r="AW386" s="1"/>
      <c r="AX386" s="1"/>
      <c r="AY386" s="1"/>
      <c r="AZ386" s="1"/>
      <c r="BA386" s="1"/>
      <c r="BB386" s="1"/>
      <c r="BC386" s="1"/>
      <c r="BD386" s="1"/>
      <c r="BE386" s="1"/>
      <c r="BF386" s="1"/>
      <c r="BG386" s="1"/>
      <c r="BH386" s="1"/>
      <c r="BI386" s="1"/>
      <c r="BJ386" s="1"/>
      <c r="BK386" s="1"/>
      <c r="BL386" s="1"/>
      <c r="BM386" s="1"/>
      <c r="BN386" s="1"/>
      <c r="BO386" s="1"/>
      <c r="BP386" s="1"/>
      <c r="BQ386" s="1"/>
      <c r="BR386" s="1"/>
      <c r="BS386" s="1"/>
      <c r="BT386" s="1"/>
      <c r="BU386" s="1"/>
      <c r="BV386" s="1"/>
      <c r="BW386" s="1"/>
      <c r="BX386" s="1"/>
      <c r="BY386" s="1"/>
      <c r="BZ386" s="1"/>
      <c r="CA386" s="1"/>
      <c r="CB386" s="1"/>
      <c r="CC386" s="1"/>
      <c r="CD386" s="1"/>
      <c r="CE386" s="1"/>
      <c r="CF386" s="1"/>
      <c r="CG386" s="1"/>
      <c r="CH386" s="1"/>
      <c r="CI386" s="1"/>
      <c r="CJ386" s="1"/>
      <c r="CK386" s="1"/>
      <c r="CL386" s="1"/>
      <c r="CM386" s="1"/>
      <c r="CN386" s="1"/>
      <c r="CO386" s="1"/>
      <c r="CP386" s="1"/>
      <c r="CQ386" s="1"/>
      <c r="CR386" s="1"/>
      <c r="CS386" s="1"/>
      <c r="CT386" s="1"/>
      <c r="CU386" s="1"/>
      <c r="CV386" s="1"/>
      <c r="CW386" s="1"/>
      <c r="CX386" s="1"/>
      <c r="CY386" s="1"/>
      <c r="CZ386" s="1"/>
      <c r="DA386" s="1"/>
      <c r="DB386" s="1"/>
      <c r="DC386" s="1"/>
      <c r="DD386" s="1"/>
      <c r="DE386" s="1"/>
      <c r="DF386" s="1"/>
      <c r="DG386" s="1"/>
      <c r="DH386" s="1"/>
      <c r="DI386" s="1"/>
      <c r="DJ386" s="1"/>
      <c r="DK386" s="1"/>
      <c r="DL386" s="1"/>
      <c r="DM386" s="1"/>
      <c r="DN386" s="1"/>
      <c r="DO386" s="1"/>
      <c r="DP386" s="1"/>
      <c r="DQ386" s="1"/>
      <c r="DR386" s="1"/>
      <c r="DS386" s="1"/>
      <c r="DT386" s="1"/>
      <c r="DU386" s="1"/>
      <c r="DV386" s="1"/>
      <c r="DW386" s="1"/>
      <c r="DX386" s="1"/>
      <c r="DY386" s="1"/>
      <c r="DZ386" s="1"/>
      <c r="EA386" s="1"/>
      <c r="EB386" s="1"/>
      <c r="EC386" s="1"/>
      <c r="ED386" s="1"/>
      <c r="EE386" s="1"/>
      <c r="EF386" s="1"/>
      <c r="EG386" s="1"/>
      <c r="EH386" s="1"/>
      <c r="EI386" s="1"/>
      <c r="EJ386" s="1"/>
      <c r="EK386" s="1"/>
      <c r="EL386" s="1"/>
      <c r="EM386" s="1"/>
      <c r="EN386" s="1"/>
      <c r="EO386" s="1"/>
      <c r="EP386" s="1"/>
      <c r="EQ386" s="1"/>
      <c r="ER386" s="1"/>
      <c r="ES386" s="1"/>
      <c r="ET386" s="1"/>
      <c r="WZB386" s="1"/>
      <c r="WZC386" s="1"/>
      <c r="WZD386" s="1"/>
      <c r="WZE386" s="1"/>
      <c r="WZF386" s="1"/>
      <c r="WZG386" s="1"/>
      <c r="WZH386" s="1"/>
      <c r="WZI386" s="1"/>
      <c r="WZJ386" s="1"/>
      <c r="WZK386" s="1"/>
      <c r="WZL386" s="1"/>
      <c r="WZM386" s="1"/>
      <c r="WZN386" s="1"/>
      <c r="WZO386" s="1"/>
      <c r="WZP386" s="1"/>
      <c r="WZQ386" s="1"/>
      <c r="WZR386" s="1"/>
      <c r="WZS386" s="1"/>
      <c r="WZT386" s="1"/>
      <c r="WZU386" s="1"/>
      <c r="WZV386" s="1"/>
      <c r="WZW386" s="1"/>
      <c r="WZX386" s="1"/>
      <c r="WZY386" s="1"/>
      <c r="WZZ386" s="1"/>
      <c r="XAA386" s="1"/>
      <c r="XAB386" s="1"/>
      <c r="XAC386" s="1"/>
      <c r="XAD386" s="1"/>
      <c r="XAE386" s="1"/>
      <c r="XAF386" s="1"/>
      <c r="XAG386" s="1"/>
      <c r="XAH386" s="1"/>
      <c r="XAI386" s="1"/>
      <c r="XAJ386" s="1"/>
      <c r="XAK386" s="1"/>
      <c r="XAL386" s="1"/>
      <c r="XAM386" s="1"/>
      <c r="XAN386" s="1"/>
      <c r="XAO386" s="1"/>
      <c r="XAP386" s="1"/>
      <c r="XAQ386" s="1"/>
      <c r="XAR386" s="1"/>
      <c r="XAS386" s="1"/>
      <c r="XAT386" s="1"/>
      <c r="XAU386" s="1"/>
      <c r="XAV386" s="1"/>
      <c r="XAW386" s="1"/>
      <c r="XAX386" s="1"/>
      <c r="XAY386" s="1"/>
      <c r="XAZ386" s="1"/>
      <c r="XBA386" s="1"/>
      <c r="XBB386" s="1"/>
      <c r="XBC386" s="1"/>
      <c r="XBD386" s="1"/>
      <c r="XBE386" s="1"/>
      <c r="XBF386" s="1"/>
      <c r="XBG386" s="1"/>
      <c r="XBH386" s="1"/>
      <c r="XBI386" s="1"/>
      <c r="XBJ386" s="1"/>
      <c r="XBK386" s="1"/>
      <c r="XBL386" s="1"/>
      <c r="XBM386" s="1"/>
      <c r="XBN386" s="1"/>
      <c r="XBO386" s="1"/>
      <c r="XBP386" s="1"/>
      <c r="XBQ386" s="1"/>
      <c r="XBR386" s="1"/>
      <c r="XBS386" s="1"/>
      <c r="XBT386" s="1"/>
      <c r="XBU386" s="1"/>
      <c r="XBV386" s="1"/>
      <c r="XBW386" s="1"/>
      <c r="XBX386" s="1"/>
      <c r="XBY386" s="1"/>
      <c r="XBZ386" s="1"/>
      <c r="XCA386" s="1"/>
      <c r="XCB386" s="1"/>
      <c r="XCC386" s="1"/>
      <c r="XCD386" s="1"/>
      <c r="XCE386" s="1"/>
      <c r="XCF386" s="1"/>
      <c r="XCG386" s="1"/>
      <c r="XCH386" s="1"/>
      <c r="XCI386" s="1"/>
      <c r="XCJ386" s="1"/>
      <c r="XCK386" s="1"/>
      <c r="XCL386" s="1"/>
      <c r="XCM386" s="1"/>
      <c r="XCN386" s="1"/>
      <c r="XCO386" s="1"/>
      <c r="XCP386" s="1"/>
      <c r="XCQ386" s="1"/>
      <c r="XCR386" s="1"/>
      <c r="XCS386" s="1"/>
      <c r="XCT386" s="1"/>
      <c r="XCU386" s="1"/>
      <c r="XCV386" s="1"/>
      <c r="XCW386" s="1"/>
      <c r="XCX386" s="1"/>
      <c r="XCY386" s="1"/>
      <c r="XCZ386" s="1"/>
      <c r="XDA386" s="1"/>
      <c r="XDB386" s="1"/>
      <c r="XDC386" s="1"/>
      <c r="XDD386" s="1"/>
      <c r="XDE386" s="1"/>
      <c r="XDF386" s="1"/>
      <c r="XDG386" s="1"/>
      <c r="XDH386" s="1"/>
      <c r="XDI386" s="1"/>
      <c r="XDJ386" s="1"/>
      <c r="XDK386" s="1"/>
      <c r="XDL386" s="1"/>
      <c r="XDM386" s="1"/>
      <c r="XDN386" s="1"/>
      <c r="XDO386" s="1"/>
      <c r="XDP386" s="1"/>
      <c r="XDQ386" s="1"/>
      <c r="XDR386" s="1"/>
      <c r="XDS386" s="1"/>
      <c r="XDT386" s="1"/>
      <c r="XDU386" s="1"/>
      <c r="XDV386" s="1"/>
      <c r="XDW386" s="1"/>
      <c r="XDX386" s="1"/>
      <c r="XDY386" s="1"/>
      <c r="XDZ386" s="1"/>
      <c r="XEA386" s="1"/>
      <c r="XEB386" s="1"/>
      <c r="XEC386" s="1"/>
      <c r="XED386" s="1"/>
      <c r="XEE386" s="1"/>
      <c r="XEF386" s="1"/>
      <c r="XEG386" s="1"/>
      <c r="XEH386" s="1"/>
      <c r="XEI386" s="1"/>
      <c r="XEJ386" s="1"/>
      <c r="XEK386" s="1"/>
      <c r="XEL386" s="1"/>
      <c r="XEM386" s="1"/>
      <c r="XEN386" s="1"/>
      <c r="XEO386" s="1"/>
      <c r="XEP386" s="1"/>
      <c r="XEQ386" s="1"/>
      <c r="XER386" s="1"/>
      <c r="XES386" s="1"/>
      <c r="XET386" s="1"/>
      <c r="XEU386" s="1"/>
      <c r="XEV386" s="1"/>
      <c r="XEW386" s="1"/>
      <c r="XEX386" s="1"/>
      <c r="XEY386" s="1"/>
      <c r="XEZ386" s="1"/>
      <c r="XFA386" s="1"/>
      <c r="XFB386" s="1"/>
      <c r="XFC386" s="1"/>
    </row>
    <row r="387" spans="1:150 16226:16383" s="2" customFormat="1" ht="20.25" customHeight="1" x14ac:dyDescent="0.25">
      <c r="A387" s="143">
        <f t="shared" si="63"/>
        <v>258</v>
      </c>
      <c r="B387" s="144"/>
      <c r="C387" s="62" t="s">
        <v>329</v>
      </c>
      <c r="D387" s="100">
        <v>654.22</v>
      </c>
      <c r="E387" s="93">
        <f t="shared" ref="E387:E450" si="99">D387*10.764</f>
        <v>7042.0240800000001</v>
      </c>
      <c r="F387" s="87" t="s">
        <v>92</v>
      </c>
      <c r="G387" s="87" t="s">
        <v>92</v>
      </c>
      <c r="H387" s="87" t="s">
        <v>92</v>
      </c>
      <c r="I387" s="1"/>
      <c r="J387" s="1"/>
      <c r="K387" s="1"/>
      <c r="L387" s="1"/>
      <c r="M387" s="1"/>
      <c r="N387" s="1"/>
      <c r="O387" s="1"/>
      <c r="P387" s="1"/>
      <c r="Q387" s="1"/>
      <c r="R387" s="1"/>
      <c r="S387" s="1"/>
      <c r="T387" s="21" t="e">
        <f t="shared" ca="1" si="93"/>
        <v>#REF!</v>
      </c>
      <c r="U387" s="21" t="e">
        <f t="shared" ref="U387:V387" ca="1" si="100">U386+1</f>
        <v>#REF!</v>
      </c>
      <c r="V387" s="21" t="e">
        <f t="shared" ca="1" si="100"/>
        <v>#REF!</v>
      </c>
      <c r="W387" s="1"/>
      <c r="X387" s="1"/>
      <c r="Y387" s="1"/>
      <c r="Z387" s="1"/>
      <c r="AA387" s="1"/>
      <c r="AB387" s="1"/>
      <c r="AC387" s="1"/>
      <c r="AD387" s="1"/>
      <c r="AE387" s="1"/>
      <c r="AF387" s="1"/>
      <c r="AG387" s="1"/>
      <c r="AH387" s="1"/>
      <c r="AI387" s="1"/>
      <c r="AJ387" s="1"/>
      <c r="AK387" s="1"/>
      <c r="AL387" s="1"/>
      <c r="AM387" s="1"/>
      <c r="AN387" s="1"/>
      <c r="AO387" s="1"/>
      <c r="AP387" s="1"/>
      <c r="AQ387" s="1"/>
      <c r="AR387" s="1"/>
      <c r="AS387" s="1"/>
      <c r="AT387" s="1"/>
      <c r="AU387" s="1"/>
      <c r="AV387" s="1"/>
      <c r="AW387" s="1"/>
      <c r="AX387" s="1"/>
      <c r="AY387" s="1"/>
      <c r="AZ387" s="1"/>
      <c r="BA387" s="1"/>
      <c r="BB387" s="1"/>
      <c r="BC387" s="1"/>
      <c r="BD387" s="1"/>
      <c r="BE387" s="1"/>
      <c r="BF387" s="1"/>
      <c r="BG387" s="1"/>
      <c r="BH387" s="1"/>
      <c r="BI387" s="1"/>
      <c r="BJ387" s="1"/>
      <c r="BK387" s="1"/>
      <c r="BL387" s="1"/>
      <c r="BM387" s="1"/>
      <c r="BN387" s="1"/>
      <c r="BO387" s="1"/>
      <c r="BP387" s="1"/>
      <c r="BQ387" s="1"/>
      <c r="BR387" s="1"/>
      <c r="BS387" s="1"/>
      <c r="BT387" s="1"/>
      <c r="BU387" s="1"/>
      <c r="BV387" s="1"/>
      <c r="BW387" s="1"/>
      <c r="BX387" s="1"/>
      <c r="BY387" s="1"/>
      <c r="BZ387" s="1"/>
      <c r="CA387" s="1"/>
      <c r="CB387" s="1"/>
      <c r="CC387" s="1"/>
      <c r="CD387" s="1"/>
      <c r="CE387" s="1"/>
      <c r="CF387" s="1"/>
      <c r="CG387" s="1"/>
      <c r="CH387" s="1"/>
      <c r="CI387" s="1"/>
      <c r="CJ387" s="1"/>
      <c r="CK387" s="1"/>
      <c r="CL387" s="1"/>
      <c r="CM387" s="1"/>
      <c r="CN387" s="1"/>
      <c r="CO387" s="1"/>
      <c r="CP387" s="1"/>
      <c r="CQ387" s="1"/>
      <c r="CR387" s="1"/>
      <c r="CS387" s="1"/>
      <c r="CT387" s="1"/>
      <c r="CU387" s="1"/>
      <c r="CV387" s="1"/>
      <c r="CW387" s="1"/>
      <c r="CX387" s="1"/>
      <c r="CY387" s="1"/>
      <c r="CZ387" s="1"/>
      <c r="DA387" s="1"/>
      <c r="DB387" s="1"/>
      <c r="DC387" s="1"/>
      <c r="DD387" s="1"/>
      <c r="DE387" s="1"/>
      <c r="DF387" s="1"/>
      <c r="DG387" s="1"/>
      <c r="DH387" s="1"/>
      <c r="DI387" s="1"/>
      <c r="DJ387" s="1"/>
      <c r="DK387" s="1"/>
      <c r="DL387" s="1"/>
      <c r="DM387" s="1"/>
      <c r="DN387" s="1"/>
      <c r="DO387" s="1"/>
      <c r="DP387" s="1"/>
      <c r="DQ387" s="1"/>
      <c r="DR387" s="1"/>
      <c r="DS387" s="1"/>
      <c r="DT387" s="1"/>
      <c r="DU387" s="1"/>
      <c r="DV387" s="1"/>
      <c r="DW387" s="1"/>
      <c r="DX387" s="1"/>
      <c r="DY387" s="1"/>
      <c r="DZ387" s="1"/>
      <c r="EA387" s="1"/>
      <c r="EB387" s="1"/>
      <c r="EC387" s="1"/>
      <c r="ED387" s="1"/>
      <c r="EE387" s="1"/>
      <c r="EF387" s="1"/>
      <c r="EG387" s="1"/>
      <c r="EH387" s="1"/>
      <c r="EI387" s="1"/>
      <c r="EJ387" s="1"/>
      <c r="EK387" s="1"/>
      <c r="EL387" s="1"/>
      <c r="EM387" s="1"/>
      <c r="EN387" s="1"/>
      <c r="EO387" s="1"/>
      <c r="EP387" s="1"/>
      <c r="EQ387" s="1"/>
      <c r="ER387" s="1"/>
      <c r="ES387" s="1"/>
      <c r="ET387" s="1"/>
      <c r="WZB387" s="1"/>
      <c r="WZC387" s="1"/>
      <c r="WZD387" s="1"/>
      <c r="WZE387" s="1"/>
      <c r="WZF387" s="1"/>
      <c r="WZG387" s="1"/>
      <c r="WZH387" s="1"/>
      <c r="WZI387" s="1"/>
      <c r="WZJ387" s="1"/>
      <c r="WZK387" s="1"/>
      <c r="WZL387" s="1"/>
      <c r="WZM387" s="1"/>
      <c r="WZN387" s="1"/>
      <c r="WZO387" s="1"/>
      <c r="WZP387" s="1"/>
      <c r="WZQ387" s="1"/>
      <c r="WZR387" s="1"/>
      <c r="WZS387" s="1"/>
      <c r="WZT387" s="1"/>
      <c r="WZU387" s="1"/>
      <c r="WZV387" s="1"/>
      <c r="WZW387" s="1"/>
      <c r="WZX387" s="1"/>
      <c r="WZY387" s="1"/>
      <c r="WZZ387" s="1"/>
      <c r="XAA387" s="1"/>
      <c r="XAB387" s="1"/>
      <c r="XAC387" s="1"/>
      <c r="XAD387" s="1"/>
      <c r="XAE387" s="1"/>
      <c r="XAF387" s="1"/>
      <c r="XAG387" s="1"/>
      <c r="XAH387" s="1"/>
      <c r="XAI387" s="1"/>
      <c r="XAJ387" s="1"/>
      <c r="XAK387" s="1"/>
      <c r="XAL387" s="1"/>
      <c r="XAM387" s="1"/>
      <c r="XAN387" s="1"/>
      <c r="XAO387" s="1"/>
      <c r="XAP387" s="1"/>
      <c r="XAQ387" s="1"/>
      <c r="XAR387" s="1"/>
      <c r="XAS387" s="1"/>
      <c r="XAT387" s="1"/>
      <c r="XAU387" s="1"/>
      <c r="XAV387" s="1"/>
      <c r="XAW387" s="1"/>
      <c r="XAX387" s="1"/>
      <c r="XAY387" s="1"/>
      <c r="XAZ387" s="1"/>
      <c r="XBA387" s="1"/>
      <c r="XBB387" s="1"/>
      <c r="XBC387" s="1"/>
      <c r="XBD387" s="1"/>
      <c r="XBE387" s="1"/>
      <c r="XBF387" s="1"/>
      <c r="XBG387" s="1"/>
      <c r="XBH387" s="1"/>
      <c r="XBI387" s="1"/>
      <c r="XBJ387" s="1"/>
      <c r="XBK387" s="1"/>
      <c r="XBL387" s="1"/>
      <c r="XBM387" s="1"/>
      <c r="XBN387" s="1"/>
      <c r="XBO387" s="1"/>
      <c r="XBP387" s="1"/>
      <c r="XBQ387" s="1"/>
      <c r="XBR387" s="1"/>
      <c r="XBS387" s="1"/>
      <c r="XBT387" s="1"/>
      <c r="XBU387" s="1"/>
      <c r="XBV387" s="1"/>
      <c r="XBW387" s="1"/>
      <c r="XBX387" s="1"/>
      <c r="XBY387" s="1"/>
      <c r="XBZ387" s="1"/>
      <c r="XCA387" s="1"/>
      <c r="XCB387" s="1"/>
      <c r="XCC387" s="1"/>
      <c r="XCD387" s="1"/>
      <c r="XCE387" s="1"/>
      <c r="XCF387" s="1"/>
      <c r="XCG387" s="1"/>
      <c r="XCH387" s="1"/>
      <c r="XCI387" s="1"/>
      <c r="XCJ387" s="1"/>
      <c r="XCK387" s="1"/>
      <c r="XCL387" s="1"/>
      <c r="XCM387" s="1"/>
      <c r="XCN387" s="1"/>
      <c r="XCO387" s="1"/>
      <c r="XCP387" s="1"/>
      <c r="XCQ387" s="1"/>
      <c r="XCR387" s="1"/>
      <c r="XCS387" s="1"/>
      <c r="XCT387" s="1"/>
      <c r="XCU387" s="1"/>
      <c r="XCV387" s="1"/>
      <c r="XCW387" s="1"/>
      <c r="XCX387" s="1"/>
      <c r="XCY387" s="1"/>
      <c r="XCZ387" s="1"/>
      <c r="XDA387" s="1"/>
      <c r="XDB387" s="1"/>
      <c r="XDC387" s="1"/>
      <c r="XDD387" s="1"/>
      <c r="XDE387" s="1"/>
      <c r="XDF387" s="1"/>
      <c r="XDG387" s="1"/>
      <c r="XDH387" s="1"/>
      <c r="XDI387" s="1"/>
      <c r="XDJ387" s="1"/>
      <c r="XDK387" s="1"/>
      <c r="XDL387" s="1"/>
      <c r="XDM387" s="1"/>
      <c r="XDN387" s="1"/>
      <c r="XDO387" s="1"/>
      <c r="XDP387" s="1"/>
      <c r="XDQ387" s="1"/>
      <c r="XDR387" s="1"/>
      <c r="XDS387" s="1"/>
      <c r="XDT387" s="1"/>
      <c r="XDU387" s="1"/>
      <c r="XDV387" s="1"/>
      <c r="XDW387" s="1"/>
      <c r="XDX387" s="1"/>
      <c r="XDY387" s="1"/>
      <c r="XDZ387" s="1"/>
      <c r="XEA387" s="1"/>
      <c r="XEB387" s="1"/>
      <c r="XEC387" s="1"/>
      <c r="XED387" s="1"/>
      <c r="XEE387" s="1"/>
      <c r="XEF387" s="1"/>
      <c r="XEG387" s="1"/>
      <c r="XEH387" s="1"/>
      <c r="XEI387" s="1"/>
      <c r="XEJ387" s="1"/>
      <c r="XEK387" s="1"/>
      <c r="XEL387" s="1"/>
      <c r="XEM387" s="1"/>
      <c r="XEN387" s="1"/>
      <c r="XEO387" s="1"/>
      <c r="XEP387" s="1"/>
      <c r="XEQ387" s="1"/>
      <c r="XER387" s="1"/>
      <c r="XES387" s="1"/>
      <c r="XET387" s="1"/>
      <c r="XEU387" s="1"/>
      <c r="XEV387" s="1"/>
      <c r="XEW387" s="1"/>
      <c r="XEX387" s="1"/>
      <c r="XEY387" s="1"/>
      <c r="XEZ387" s="1"/>
      <c r="XFA387" s="1"/>
      <c r="XFB387" s="1"/>
      <c r="XFC387" s="1"/>
    </row>
    <row r="388" spans="1:150 16226:16383" s="2" customFormat="1" ht="20.25" customHeight="1" x14ac:dyDescent="0.25">
      <c r="A388" s="143">
        <f t="shared" ref="A388:A451" si="101">A387+1</f>
        <v>259</v>
      </c>
      <c r="B388" s="144"/>
      <c r="C388" s="62" t="s">
        <v>329</v>
      </c>
      <c r="D388" s="100">
        <v>722.36</v>
      </c>
      <c r="E388" s="93">
        <f t="shared" si="99"/>
        <v>7775.4830400000001</v>
      </c>
      <c r="F388" s="87" t="s">
        <v>92</v>
      </c>
      <c r="G388" s="87" t="s">
        <v>92</v>
      </c>
      <c r="H388" s="87" t="s">
        <v>92</v>
      </c>
      <c r="I388" s="1"/>
      <c r="J388" s="1"/>
      <c r="K388" s="1"/>
      <c r="L388" s="1"/>
      <c r="M388" s="1"/>
      <c r="N388" s="1"/>
      <c r="O388" s="1"/>
      <c r="P388" s="1"/>
      <c r="Q388" s="1"/>
      <c r="R388" s="1"/>
      <c r="S388" s="1"/>
      <c r="T388" s="21" t="e">
        <f ca="1">U388&amp;""&amp;" to "&amp;""&amp;V388</f>
        <v>#REF!</v>
      </c>
      <c r="U388"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388"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388" s="1"/>
      <c r="X388" s="1"/>
      <c r="Y388" s="1"/>
      <c r="Z388" s="1"/>
      <c r="AA388" s="1"/>
      <c r="AB388" s="1"/>
      <c r="AC388" s="1"/>
      <c r="AD388" s="1"/>
      <c r="AE388" s="1"/>
      <c r="AF388" s="1"/>
      <c r="AG388" s="1"/>
      <c r="AH388" s="1"/>
      <c r="AI388" s="1"/>
      <c r="AJ388" s="1"/>
      <c r="AK388" s="1"/>
      <c r="AL388" s="1"/>
      <c r="AM388" s="1"/>
      <c r="AN388" s="1"/>
      <c r="AO388" s="1"/>
      <c r="AP388" s="1"/>
      <c r="AQ388" s="1"/>
      <c r="AR388" s="1"/>
      <c r="AS388" s="1"/>
      <c r="AT388" s="1"/>
      <c r="AU388" s="1"/>
      <c r="AV388" s="1"/>
      <c r="AW388" s="1"/>
      <c r="AX388" s="1"/>
      <c r="AY388" s="1"/>
      <c r="AZ388" s="1"/>
      <c r="BA388" s="1"/>
      <c r="BB388" s="1"/>
      <c r="BC388" s="1"/>
      <c r="BD388" s="1"/>
      <c r="BE388" s="1"/>
      <c r="BF388" s="1"/>
      <c r="BG388" s="1"/>
      <c r="BH388" s="1"/>
      <c r="BI388" s="1"/>
      <c r="BJ388" s="1"/>
      <c r="BK388" s="1"/>
      <c r="BL388" s="1"/>
      <c r="BM388" s="1"/>
      <c r="BN388" s="1"/>
      <c r="BO388" s="1"/>
      <c r="BP388" s="1"/>
      <c r="BQ388" s="1"/>
      <c r="BR388" s="1"/>
      <c r="BS388" s="1"/>
      <c r="BT388" s="1"/>
      <c r="BU388" s="1"/>
      <c r="BV388" s="1"/>
      <c r="BW388" s="1"/>
      <c r="BX388" s="1"/>
      <c r="BY388" s="1"/>
      <c r="BZ388" s="1"/>
      <c r="CA388" s="1"/>
      <c r="CB388" s="1"/>
      <c r="CC388" s="1"/>
      <c r="CD388" s="1"/>
      <c r="CE388" s="1"/>
      <c r="CF388" s="1"/>
      <c r="CG388" s="1"/>
      <c r="CH388" s="1"/>
      <c r="CI388" s="1"/>
      <c r="CJ388" s="1"/>
      <c r="CK388" s="1"/>
      <c r="CL388" s="1"/>
      <c r="CM388" s="1"/>
      <c r="CN388" s="1"/>
      <c r="CO388" s="1"/>
      <c r="CP388" s="1"/>
      <c r="CQ388" s="1"/>
      <c r="CR388" s="1"/>
      <c r="CS388" s="1"/>
      <c r="CT388" s="1"/>
      <c r="CU388" s="1"/>
      <c r="CV388" s="1"/>
      <c r="CW388" s="1"/>
      <c r="CX388" s="1"/>
      <c r="CY388" s="1"/>
      <c r="CZ388" s="1"/>
      <c r="DA388" s="1"/>
      <c r="DB388" s="1"/>
      <c r="DC388" s="1"/>
      <c r="DD388" s="1"/>
      <c r="DE388" s="1"/>
      <c r="DF388" s="1"/>
      <c r="DG388" s="1"/>
      <c r="DH388" s="1"/>
      <c r="DI388" s="1"/>
      <c r="DJ388" s="1"/>
      <c r="DK388" s="1"/>
      <c r="DL388" s="1"/>
      <c r="DM388" s="1"/>
      <c r="DN388" s="1"/>
      <c r="DO388" s="1"/>
      <c r="DP388" s="1"/>
      <c r="DQ388" s="1"/>
      <c r="DR388" s="1"/>
      <c r="DS388" s="1"/>
      <c r="DT388" s="1"/>
      <c r="DU388" s="1"/>
      <c r="DV388" s="1"/>
      <c r="DW388" s="1"/>
      <c r="DX388" s="1"/>
      <c r="DY388" s="1"/>
      <c r="DZ388" s="1"/>
      <c r="EA388" s="1"/>
      <c r="EB388" s="1"/>
      <c r="EC388" s="1"/>
      <c r="ED388" s="1"/>
      <c r="EE388" s="1"/>
      <c r="EF388" s="1"/>
      <c r="EG388" s="1"/>
      <c r="EH388" s="1"/>
      <c r="EI388" s="1"/>
      <c r="EJ388" s="1"/>
      <c r="EK388" s="1"/>
      <c r="EL388" s="1"/>
      <c r="EM388" s="1"/>
      <c r="EN388" s="1"/>
      <c r="EO388" s="1"/>
      <c r="EP388" s="1"/>
      <c r="EQ388" s="1"/>
      <c r="ER388" s="1"/>
      <c r="ES388" s="1"/>
      <c r="ET388" s="1"/>
      <c r="WZB388" s="1"/>
      <c r="WZC388" s="1"/>
      <c r="WZD388" s="1"/>
      <c r="WZE388" s="1"/>
      <c r="WZF388" s="1"/>
      <c r="WZG388" s="1"/>
      <c r="WZH388" s="1"/>
      <c r="WZI388" s="1"/>
      <c r="WZJ388" s="1"/>
      <c r="WZK388" s="1"/>
      <c r="WZL388" s="1"/>
      <c r="WZM388" s="1"/>
      <c r="WZN388" s="1"/>
      <c r="WZO388" s="1"/>
      <c r="WZP388" s="1"/>
      <c r="WZQ388" s="1"/>
      <c r="WZR388" s="1"/>
      <c r="WZS388" s="1"/>
      <c r="WZT388" s="1"/>
      <c r="WZU388" s="1"/>
      <c r="WZV388" s="1"/>
      <c r="WZW388" s="1"/>
      <c r="WZX388" s="1"/>
      <c r="WZY388" s="1"/>
      <c r="WZZ388" s="1"/>
      <c r="XAA388" s="1"/>
      <c r="XAB388" s="1"/>
      <c r="XAC388" s="1"/>
      <c r="XAD388" s="1"/>
      <c r="XAE388" s="1"/>
      <c r="XAF388" s="1"/>
      <c r="XAG388" s="1"/>
      <c r="XAH388" s="1"/>
      <c r="XAI388" s="1"/>
      <c r="XAJ388" s="1"/>
      <c r="XAK388" s="1"/>
      <c r="XAL388" s="1"/>
      <c r="XAM388" s="1"/>
      <c r="XAN388" s="1"/>
      <c r="XAO388" s="1"/>
      <c r="XAP388" s="1"/>
      <c r="XAQ388" s="1"/>
      <c r="XAR388" s="1"/>
      <c r="XAS388" s="1"/>
      <c r="XAT388" s="1"/>
      <c r="XAU388" s="1"/>
      <c r="XAV388" s="1"/>
      <c r="XAW388" s="1"/>
      <c r="XAX388" s="1"/>
      <c r="XAY388" s="1"/>
      <c r="XAZ388" s="1"/>
      <c r="XBA388" s="1"/>
      <c r="XBB388" s="1"/>
      <c r="XBC388" s="1"/>
      <c r="XBD388" s="1"/>
      <c r="XBE388" s="1"/>
      <c r="XBF388" s="1"/>
      <c r="XBG388" s="1"/>
      <c r="XBH388" s="1"/>
      <c r="XBI388" s="1"/>
      <c r="XBJ388" s="1"/>
      <c r="XBK388" s="1"/>
      <c r="XBL388" s="1"/>
      <c r="XBM388" s="1"/>
      <c r="XBN388" s="1"/>
      <c r="XBO388" s="1"/>
      <c r="XBP388" s="1"/>
      <c r="XBQ388" s="1"/>
      <c r="XBR388" s="1"/>
      <c r="XBS388" s="1"/>
      <c r="XBT388" s="1"/>
      <c r="XBU388" s="1"/>
      <c r="XBV388" s="1"/>
      <c r="XBW388" s="1"/>
      <c r="XBX388" s="1"/>
      <c r="XBY388" s="1"/>
      <c r="XBZ388" s="1"/>
      <c r="XCA388" s="1"/>
      <c r="XCB388" s="1"/>
      <c r="XCC388" s="1"/>
      <c r="XCD388" s="1"/>
      <c r="XCE388" s="1"/>
      <c r="XCF388" s="1"/>
      <c r="XCG388" s="1"/>
      <c r="XCH388" s="1"/>
      <c r="XCI388" s="1"/>
      <c r="XCJ388" s="1"/>
      <c r="XCK388" s="1"/>
      <c r="XCL388" s="1"/>
      <c r="XCM388" s="1"/>
      <c r="XCN388" s="1"/>
      <c r="XCO388" s="1"/>
      <c r="XCP388" s="1"/>
      <c r="XCQ388" s="1"/>
      <c r="XCR388" s="1"/>
      <c r="XCS388" s="1"/>
      <c r="XCT388" s="1"/>
      <c r="XCU388" s="1"/>
      <c r="XCV388" s="1"/>
      <c r="XCW388" s="1"/>
      <c r="XCX388" s="1"/>
      <c r="XCY388" s="1"/>
      <c r="XCZ388" s="1"/>
      <c r="XDA388" s="1"/>
      <c r="XDB388" s="1"/>
      <c r="XDC388" s="1"/>
      <c r="XDD388" s="1"/>
      <c r="XDE388" s="1"/>
      <c r="XDF388" s="1"/>
      <c r="XDG388" s="1"/>
      <c r="XDH388" s="1"/>
      <c r="XDI388" s="1"/>
      <c r="XDJ388" s="1"/>
      <c r="XDK388" s="1"/>
      <c r="XDL388" s="1"/>
      <c r="XDM388" s="1"/>
      <c r="XDN388" s="1"/>
      <c r="XDO388" s="1"/>
      <c r="XDP388" s="1"/>
      <c r="XDQ388" s="1"/>
      <c r="XDR388" s="1"/>
      <c r="XDS388" s="1"/>
      <c r="XDT388" s="1"/>
      <c r="XDU388" s="1"/>
      <c r="XDV388" s="1"/>
      <c r="XDW388" s="1"/>
      <c r="XDX388" s="1"/>
      <c r="XDY388" s="1"/>
      <c r="XDZ388" s="1"/>
      <c r="XEA388" s="1"/>
      <c r="XEB388" s="1"/>
      <c r="XEC388" s="1"/>
      <c r="XED388" s="1"/>
      <c r="XEE388" s="1"/>
      <c r="XEF388" s="1"/>
      <c r="XEG388" s="1"/>
      <c r="XEH388" s="1"/>
      <c r="XEI388" s="1"/>
      <c r="XEJ388" s="1"/>
      <c r="XEK388" s="1"/>
      <c r="XEL388" s="1"/>
      <c r="XEM388" s="1"/>
      <c r="XEN388" s="1"/>
      <c r="XEO388" s="1"/>
      <c r="XEP388" s="1"/>
      <c r="XEQ388" s="1"/>
      <c r="XER388" s="1"/>
      <c r="XES388" s="1"/>
      <c r="XET388" s="1"/>
      <c r="XEU388" s="1"/>
      <c r="XEV388" s="1"/>
      <c r="XEW388" s="1"/>
      <c r="XEX388" s="1"/>
      <c r="XEY388" s="1"/>
      <c r="XEZ388" s="1"/>
      <c r="XFA388" s="1"/>
      <c r="XFB388" s="1"/>
      <c r="XFC388" s="1"/>
    </row>
    <row r="389" spans="1:150 16226:16383" s="2" customFormat="1" ht="20.25" customHeight="1" x14ac:dyDescent="0.25">
      <c r="A389" s="143">
        <f t="shared" si="101"/>
        <v>260</v>
      </c>
      <c r="B389" s="144"/>
      <c r="C389" s="62" t="s">
        <v>329</v>
      </c>
      <c r="D389" s="100">
        <v>439.8</v>
      </c>
      <c r="E389" s="93">
        <f t="shared" si="99"/>
        <v>4734.0072</v>
      </c>
      <c r="F389" s="87" t="s">
        <v>92</v>
      </c>
      <c r="G389" s="87" t="s">
        <v>92</v>
      </c>
      <c r="H389" s="87" t="s">
        <v>92</v>
      </c>
      <c r="I389" s="1"/>
      <c r="J389" s="1"/>
      <c r="K389" s="1"/>
      <c r="L389" s="1"/>
      <c r="M389" s="1"/>
      <c r="N389" s="1"/>
      <c r="O389" s="1"/>
      <c r="P389" s="1"/>
      <c r="Q389" s="1"/>
      <c r="R389" s="1"/>
      <c r="S389" s="1"/>
      <c r="T389" s="21" t="e">
        <f t="shared" ref="T389:T395" ca="1" si="102">U389&amp;""&amp;" to "&amp;""&amp;V389</f>
        <v>#REF!</v>
      </c>
      <c r="U389" s="21" t="e">
        <f ca="1">U388+1</f>
        <v>#REF!</v>
      </c>
      <c r="V389" s="21" t="e">
        <f ca="1">V388+1</f>
        <v>#REF!</v>
      </c>
      <c r="W389" s="1"/>
      <c r="X389" s="1"/>
      <c r="Y389" s="1"/>
      <c r="Z389" s="1"/>
      <c r="AA389" s="1"/>
      <c r="AB389" s="1"/>
      <c r="AC389" s="1"/>
      <c r="AD389" s="1"/>
      <c r="AE389" s="1"/>
      <c r="AF389" s="1"/>
      <c r="AG389" s="1"/>
      <c r="AH389" s="1"/>
      <c r="AI389" s="1"/>
      <c r="AJ389" s="1"/>
      <c r="AK389" s="1"/>
      <c r="AL389" s="1"/>
      <c r="AM389" s="1"/>
      <c r="AN389" s="1"/>
      <c r="AO389" s="1"/>
      <c r="AP389" s="1"/>
      <c r="AQ389" s="1"/>
      <c r="AR389" s="1"/>
      <c r="AS389" s="1"/>
      <c r="AT389" s="1"/>
      <c r="AU389" s="1"/>
      <c r="AV389" s="1"/>
      <c r="AW389" s="1"/>
      <c r="AX389" s="1"/>
      <c r="AY389" s="1"/>
      <c r="AZ389" s="1"/>
      <c r="BA389" s="1"/>
      <c r="BB389" s="1"/>
      <c r="BC389" s="1"/>
      <c r="BD389" s="1"/>
      <c r="BE389" s="1"/>
      <c r="BF389" s="1"/>
      <c r="BG389" s="1"/>
      <c r="BH389" s="1"/>
      <c r="BI389" s="1"/>
      <c r="BJ389" s="1"/>
      <c r="BK389" s="1"/>
      <c r="BL389" s="1"/>
      <c r="BM389" s="1"/>
      <c r="BN389" s="1"/>
      <c r="BO389" s="1"/>
      <c r="BP389" s="1"/>
      <c r="BQ389" s="1"/>
      <c r="BR389" s="1"/>
      <c r="BS389" s="1"/>
      <c r="BT389" s="1"/>
      <c r="BU389" s="1"/>
      <c r="BV389" s="1"/>
      <c r="BW389" s="1"/>
      <c r="BX389" s="1"/>
      <c r="BY389" s="1"/>
      <c r="BZ389" s="1"/>
      <c r="CA389" s="1"/>
      <c r="CB389" s="1"/>
      <c r="CC389" s="1"/>
      <c r="CD389" s="1"/>
      <c r="CE389" s="1"/>
      <c r="CF389" s="1"/>
      <c r="CG389" s="1"/>
      <c r="CH389" s="1"/>
      <c r="CI389" s="1"/>
      <c r="CJ389" s="1"/>
      <c r="CK389" s="1"/>
      <c r="CL389" s="1"/>
      <c r="CM389" s="1"/>
      <c r="CN389" s="1"/>
      <c r="CO389" s="1"/>
      <c r="CP389" s="1"/>
      <c r="CQ389" s="1"/>
      <c r="CR389" s="1"/>
      <c r="CS389" s="1"/>
      <c r="CT389" s="1"/>
      <c r="CU389" s="1"/>
      <c r="CV389" s="1"/>
      <c r="CW389" s="1"/>
      <c r="CX389" s="1"/>
      <c r="CY389" s="1"/>
      <c r="CZ389" s="1"/>
      <c r="DA389" s="1"/>
      <c r="DB389" s="1"/>
      <c r="DC389" s="1"/>
      <c r="DD389" s="1"/>
      <c r="DE389" s="1"/>
      <c r="DF389" s="1"/>
      <c r="DG389" s="1"/>
      <c r="DH389" s="1"/>
      <c r="DI389" s="1"/>
      <c r="DJ389" s="1"/>
      <c r="DK389" s="1"/>
      <c r="DL389" s="1"/>
      <c r="DM389" s="1"/>
      <c r="DN389" s="1"/>
      <c r="DO389" s="1"/>
      <c r="DP389" s="1"/>
      <c r="DQ389" s="1"/>
      <c r="DR389" s="1"/>
      <c r="DS389" s="1"/>
      <c r="DT389" s="1"/>
      <c r="DU389" s="1"/>
      <c r="DV389" s="1"/>
      <c r="DW389" s="1"/>
      <c r="DX389" s="1"/>
      <c r="DY389" s="1"/>
      <c r="DZ389" s="1"/>
      <c r="EA389" s="1"/>
      <c r="EB389" s="1"/>
      <c r="EC389" s="1"/>
      <c r="ED389" s="1"/>
      <c r="EE389" s="1"/>
      <c r="EF389" s="1"/>
      <c r="EG389" s="1"/>
      <c r="EH389" s="1"/>
      <c r="EI389" s="1"/>
      <c r="EJ389" s="1"/>
      <c r="EK389" s="1"/>
      <c r="EL389" s="1"/>
      <c r="EM389" s="1"/>
      <c r="EN389" s="1"/>
      <c r="EO389" s="1"/>
      <c r="EP389" s="1"/>
      <c r="EQ389" s="1"/>
      <c r="ER389" s="1"/>
      <c r="ES389" s="1"/>
      <c r="ET389" s="1"/>
      <c r="WZB389" s="1"/>
      <c r="WZC389" s="1"/>
      <c r="WZD389" s="1"/>
      <c r="WZE389" s="1"/>
      <c r="WZF389" s="1"/>
      <c r="WZG389" s="1"/>
      <c r="WZH389" s="1"/>
      <c r="WZI389" s="1"/>
      <c r="WZJ389" s="1"/>
      <c r="WZK389" s="1"/>
      <c r="WZL389" s="1"/>
      <c r="WZM389" s="1"/>
      <c r="WZN389" s="1"/>
      <c r="WZO389" s="1"/>
      <c r="WZP389" s="1"/>
      <c r="WZQ389" s="1"/>
      <c r="WZR389" s="1"/>
      <c r="WZS389" s="1"/>
      <c r="WZT389" s="1"/>
      <c r="WZU389" s="1"/>
      <c r="WZV389" s="1"/>
      <c r="WZW389" s="1"/>
      <c r="WZX389" s="1"/>
      <c r="WZY389" s="1"/>
      <c r="WZZ389" s="1"/>
      <c r="XAA389" s="1"/>
      <c r="XAB389" s="1"/>
      <c r="XAC389" s="1"/>
      <c r="XAD389" s="1"/>
      <c r="XAE389" s="1"/>
      <c r="XAF389" s="1"/>
      <c r="XAG389" s="1"/>
      <c r="XAH389" s="1"/>
      <c r="XAI389" s="1"/>
      <c r="XAJ389" s="1"/>
      <c r="XAK389" s="1"/>
      <c r="XAL389" s="1"/>
      <c r="XAM389" s="1"/>
      <c r="XAN389" s="1"/>
      <c r="XAO389" s="1"/>
      <c r="XAP389" s="1"/>
      <c r="XAQ389" s="1"/>
      <c r="XAR389" s="1"/>
      <c r="XAS389" s="1"/>
      <c r="XAT389" s="1"/>
      <c r="XAU389" s="1"/>
      <c r="XAV389" s="1"/>
      <c r="XAW389" s="1"/>
      <c r="XAX389" s="1"/>
      <c r="XAY389" s="1"/>
      <c r="XAZ389" s="1"/>
      <c r="XBA389" s="1"/>
      <c r="XBB389" s="1"/>
      <c r="XBC389" s="1"/>
      <c r="XBD389" s="1"/>
      <c r="XBE389" s="1"/>
      <c r="XBF389" s="1"/>
      <c r="XBG389" s="1"/>
      <c r="XBH389" s="1"/>
      <c r="XBI389" s="1"/>
      <c r="XBJ389" s="1"/>
      <c r="XBK389" s="1"/>
      <c r="XBL389" s="1"/>
      <c r="XBM389" s="1"/>
      <c r="XBN389" s="1"/>
      <c r="XBO389" s="1"/>
      <c r="XBP389" s="1"/>
      <c r="XBQ389" s="1"/>
      <c r="XBR389" s="1"/>
      <c r="XBS389" s="1"/>
      <c r="XBT389" s="1"/>
      <c r="XBU389" s="1"/>
      <c r="XBV389" s="1"/>
      <c r="XBW389" s="1"/>
      <c r="XBX389" s="1"/>
      <c r="XBY389" s="1"/>
      <c r="XBZ389" s="1"/>
      <c r="XCA389" s="1"/>
      <c r="XCB389" s="1"/>
      <c r="XCC389" s="1"/>
      <c r="XCD389" s="1"/>
      <c r="XCE389" s="1"/>
      <c r="XCF389" s="1"/>
      <c r="XCG389" s="1"/>
      <c r="XCH389" s="1"/>
      <c r="XCI389" s="1"/>
      <c r="XCJ389" s="1"/>
      <c r="XCK389" s="1"/>
      <c r="XCL389" s="1"/>
      <c r="XCM389" s="1"/>
      <c r="XCN389" s="1"/>
      <c r="XCO389" s="1"/>
      <c r="XCP389" s="1"/>
      <c r="XCQ389" s="1"/>
      <c r="XCR389" s="1"/>
      <c r="XCS389" s="1"/>
      <c r="XCT389" s="1"/>
      <c r="XCU389" s="1"/>
      <c r="XCV389" s="1"/>
      <c r="XCW389" s="1"/>
      <c r="XCX389" s="1"/>
      <c r="XCY389" s="1"/>
      <c r="XCZ389" s="1"/>
      <c r="XDA389" s="1"/>
      <c r="XDB389" s="1"/>
      <c r="XDC389" s="1"/>
      <c r="XDD389" s="1"/>
      <c r="XDE389" s="1"/>
      <c r="XDF389" s="1"/>
      <c r="XDG389" s="1"/>
      <c r="XDH389" s="1"/>
      <c r="XDI389" s="1"/>
      <c r="XDJ389" s="1"/>
      <c r="XDK389" s="1"/>
      <c r="XDL389" s="1"/>
      <c r="XDM389" s="1"/>
      <c r="XDN389" s="1"/>
      <c r="XDO389" s="1"/>
      <c r="XDP389" s="1"/>
      <c r="XDQ389" s="1"/>
      <c r="XDR389" s="1"/>
      <c r="XDS389" s="1"/>
      <c r="XDT389" s="1"/>
      <c r="XDU389" s="1"/>
      <c r="XDV389" s="1"/>
      <c r="XDW389" s="1"/>
      <c r="XDX389" s="1"/>
      <c r="XDY389" s="1"/>
      <c r="XDZ389" s="1"/>
      <c r="XEA389" s="1"/>
      <c r="XEB389" s="1"/>
      <c r="XEC389" s="1"/>
      <c r="XED389" s="1"/>
      <c r="XEE389" s="1"/>
      <c r="XEF389" s="1"/>
      <c r="XEG389" s="1"/>
      <c r="XEH389" s="1"/>
      <c r="XEI389" s="1"/>
      <c r="XEJ389" s="1"/>
      <c r="XEK389" s="1"/>
      <c r="XEL389" s="1"/>
      <c r="XEM389" s="1"/>
      <c r="XEN389" s="1"/>
      <c r="XEO389" s="1"/>
      <c r="XEP389" s="1"/>
      <c r="XEQ389" s="1"/>
      <c r="XER389" s="1"/>
      <c r="XES389" s="1"/>
      <c r="XET389" s="1"/>
      <c r="XEU389" s="1"/>
      <c r="XEV389" s="1"/>
      <c r="XEW389" s="1"/>
      <c r="XEX389" s="1"/>
      <c r="XEY389" s="1"/>
      <c r="XEZ389" s="1"/>
      <c r="XFA389" s="1"/>
      <c r="XFB389" s="1"/>
      <c r="XFC389" s="1"/>
    </row>
    <row r="390" spans="1:150 16226:16383" s="2" customFormat="1" ht="20.25" customHeight="1" x14ac:dyDescent="0.25">
      <c r="A390" s="143">
        <f t="shared" si="101"/>
        <v>261</v>
      </c>
      <c r="B390" s="144"/>
      <c r="C390" s="62" t="s">
        <v>329</v>
      </c>
      <c r="D390" s="100">
        <v>274.86</v>
      </c>
      <c r="E390" s="93">
        <f t="shared" si="99"/>
        <v>2958.5930399999997</v>
      </c>
      <c r="F390" s="87" t="s">
        <v>92</v>
      </c>
      <c r="G390" s="87" t="s">
        <v>92</v>
      </c>
      <c r="H390" s="87" t="s">
        <v>92</v>
      </c>
      <c r="I390" s="1"/>
      <c r="J390" s="1"/>
      <c r="K390" s="1"/>
      <c r="L390" s="1"/>
      <c r="M390" s="1"/>
      <c r="N390" s="1"/>
      <c r="O390" s="1"/>
      <c r="P390" s="1"/>
      <c r="Q390" s="1"/>
      <c r="R390" s="1"/>
      <c r="S390" s="1"/>
      <c r="T390" s="21" t="e">
        <f t="shared" ca="1" si="102"/>
        <v>#REF!</v>
      </c>
      <c r="U390" s="21" t="e">
        <f t="shared" ref="U390:V390" ca="1" si="103">U389+1</f>
        <v>#REF!</v>
      </c>
      <c r="V390" s="21" t="e">
        <f t="shared" ca="1" si="103"/>
        <v>#REF!</v>
      </c>
      <c r="W390" s="1"/>
      <c r="X390" s="1"/>
      <c r="Y390" s="1"/>
      <c r="Z390" s="1"/>
      <c r="AA390" s="1"/>
      <c r="AB390" s="1"/>
      <c r="AC390" s="1"/>
      <c r="AD390" s="1"/>
      <c r="AE390" s="1"/>
      <c r="AF390" s="1"/>
      <c r="AG390" s="1"/>
      <c r="AH390" s="1"/>
      <c r="AI390" s="1"/>
      <c r="AJ390" s="1"/>
      <c r="AK390" s="1"/>
      <c r="AL390" s="1"/>
      <c r="AM390" s="1"/>
      <c r="AN390" s="1"/>
      <c r="AO390" s="1"/>
      <c r="AP390" s="1"/>
      <c r="AQ390" s="1"/>
      <c r="AR390" s="1"/>
      <c r="AS390" s="1"/>
      <c r="AT390" s="1"/>
      <c r="AU390" s="1"/>
      <c r="AV390" s="1"/>
      <c r="AW390" s="1"/>
      <c r="AX390" s="1"/>
      <c r="AY390" s="1"/>
      <c r="AZ390" s="1"/>
      <c r="BA390" s="1"/>
      <c r="BB390" s="1"/>
      <c r="BC390" s="1"/>
      <c r="BD390" s="1"/>
      <c r="BE390" s="1"/>
      <c r="BF390" s="1"/>
      <c r="BG390" s="1"/>
      <c r="BH390" s="1"/>
      <c r="BI390" s="1"/>
      <c r="BJ390" s="1"/>
      <c r="BK390" s="1"/>
      <c r="BL390" s="1"/>
      <c r="BM390" s="1"/>
      <c r="BN390" s="1"/>
      <c r="BO390" s="1"/>
      <c r="BP390" s="1"/>
      <c r="BQ390" s="1"/>
      <c r="BR390" s="1"/>
      <c r="BS390" s="1"/>
      <c r="BT390" s="1"/>
      <c r="BU390" s="1"/>
      <c r="BV390" s="1"/>
      <c r="BW390" s="1"/>
      <c r="BX390" s="1"/>
      <c r="BY390" s="1"/>
      <c r="BZ390" s="1"/>
      <c r="CA390" s="1"/>
      <c r="CB390" s="1"/>
      <c r="CC390" s="1"/>
      <c r="CD390" s="1"/>
      <c r="CE390" s="1"/>
      <c r="CF390" s="1"/>
      <c r="CG390" s="1"/>
      <c r="CH390" s="1"/>
      <c r="CI390" s="1"/>
      <c r="CJ390" s="1"/>
      <c r="CK390" s="1"/>
      <c r="CL390" s="1"/>
      <c r="CM390" s="1"/>
      <c r="CN390" s="1"/>
      <c r="CO390" s="1"/>
      <c r="CP390" s="1"/>
      <c r="CQ390" s="1"/>
      <c r="CR390" s="1"/>
      <c r="CS390" s="1"/>
      <c r="CT390" s="1"/>
      <c r="CU390" s="1"/>
      <c r="CV390" s="1"/>
      <c r="CW390" s="1"/>
      <c r="CX390" s="1"/>
      <c r="CY390" s="1"/>
      <c r="CZ390" s="1"/>
      <c r="DA390" s="1"/>
      <c r="DB390" s="1"/>
      <c r="DC390" s="1"/>
      <c r="DD390" s="1"/>
      <c r="DE390" s="1"/>
      <c r="DF390" s="1"/>
      <c r="DG390" s="1"/>
      <c r="DH390" s="1"/>
      <c r="DI390" s="1"/>
      <c r="DJ390" s="1"/>
      <c r="DK390" s="1"/>
      <c r="DL390" s="1"/>
      <c r="DM390" s="1"/>
      <c r="DN390" s="1"/>
      <c r="DO390" s="1"/>
      <c r="DP390" s="1"/>
      <c r="DQ390" s="1"/>
      <c r="DR390" s="1"/>
      <c r="DS390" s="1"/>
      <c r="DT390" s="1"/>
      <c r="DU390" s="1"/>
      <c r="DV390" s="1"/>
      <c r="DW390" s="1"/>
      <c r="DX390" s="1"/>
      <c r="DY390" s="1"/>
      <c r="DZ390" s="1"/>
      <c r="EA390" s="1"/>
      <c r="EB390" s="1"/>
      <c r="EC390" s="1"/>
      <c r="ED390" s="1"/>
      <c r="EE390" s="1"/>
      <c r="EF390" s="1"/>
      <c r="EG390" s="1"/>
      <c r="EH390" s="1"/>
      <c r="EI390" s="1"/>
      <c r="EJ390" s="1"/>
      <c r="EK390" s="1"/>
      <c r="EL390" s="1"/>
      <c r="EM390" s="1"/>
      <c r="EN390" s="1"/>
      <c r="EO390" s="1"/>
      <c r="EP390" s="1"/>
      <c r="EQ390" s="1"/>
      <c r="ER390" s="1"/>
      <c r="ES390" s="1"/>
      <c r="ET390" s="1"/>
      <c r="WZB390" s="1"/>
      <c r="WZC390" s="1"/>
      <c r="WZD390" s="1"/>
      <c r="WZE390" s="1"/>
      <c r="WZF390" s="1"/>
      <c r="WZG390" s="1"/>
      <c r="WZH390" s="1"/>
      <c r="WZI390" s="1"/>
      <c r="WZJ390" s="1"/>
      <c r="WZK390" s="1"/>
      <c r="WZL390" s="1"/>
      <c r="WZM390" s="1"/>
      <c r="WZN390" s="1"/>
      <c r="WZO390" s="1"/>
      <c r="WZP390" s="1"/>
      <c r="WZQ390" s="1"/>
      <c r="WZR390" s="1"/>
      <c r="WZS390" s="1"/>
      <c r="WZT390" s="1"/>
      <c r="WZU390" s="1"/>
      <c r="WZV390" s="1"/>
      <c r="WZW390" s="1"/>
      <c r="WZX390" s="1"/>
      <c r="WZY390" s="1"/>
      <c r="WZZ390" s="1"/>
      <c r="XAA390" s="1"/>
      <c r="XAB390" s="1"/>
      <c r="XAC390" s="1"/>
      <c r="XAD390" s="1"/>
      <c r="XAE390" s="1"/>
      <c r="XAF390" s="1"/>
      <c r="XAG390" s="1"/>
      <c r="XAH390" s="1"/>
      <c r="XAI390" s="1"/>
      <c r="XAJ390" s="1"/>
      <c r="XAK390" s="1"/>
      <c r="XAL390" s="1"/>
      <c r="XAM390" s="1"/>
      <c r="XAN390" s="1"/>
      <c r="XAO390" s="1"/>
      <c r="XAP390" s="1"/>
      <c r="XAQ390" s="1"/>
      <c r="XAR390" s="1"/>
      <c r="XAS390" s="1"/>
      <c r="XAT390" s="1"/>
      <c r="XAU390" s="1"/>
      <c r="XAV390" s="1"/>
      <c r="XAW390" s="1"/>
      <c r="XAX390" s="1"/>
      <c r="XAY390" s="1"/>
      <c r="XAZ390" s="1"/>
      <c r="XBA390" s="1"/>
      <c r="XBB390" s="1"/>
      <c r="XBC390" s="1"/>
      <c r="XBD390" s="1"/>
      <c r="XBE390" s="1"/>
      <c r="XBF390" s="1"/>
      <c r="XBG390" s="1"/>
      <c r="XBH390" s="1"/>
      <c r="XBI390" s="1"/>
      <c r="XBJ390" s="1"/>
      <c r="XBK390" s="1"/>
      <c r="XBL390" s="1"/>
      <c r="XBM390" s="1"/>
      <c r="XBN390" s="1"/>
      <c r="XBO390" s="1"/>
      <c r="XBP390" s="1"/>
      <c r="XBQ390" s="1"/>
      <c r="XBR390" s="1"/>
      <c r="XBS390" s="1"/>
      <c r="XBT390" s="1"/>
      <c r="XBU390" s="1"/>
      <c r="XBV390" s="1"/>
      <c r="XBW390" s="1"/>
      <c r="XBX390" s="1"/>
      <c r="XBY390" s="1"/>
      <c r="XBZ390" s="1"/>
      <c r="XCA390" s="1"/>
      <c r="XCB390" s="1"/>
      <c r="XCC390" s="1"/>
      <c r="XCD390" s="1"/>
      <c r="XCE390" s="1"/>
      <c r="XCF390" s="1"/>
      <c r="XCG390" s="1"/>
      <c r="XCH390" s="1"/>
      <c r="XCI390" s="1"/>
      <c r="XCJ390" s="1"/>
      <c r="XCK390" s="1"/>
      <c r="XCL390" s="1"/>
      <c r="XCM390" s="1"/>
      <c r="XCN390" s="1"/>
      <c r="XCO390" s="1"/>
      <c r="XCP390" s="1"/>
      <c r="XCQ390" s="1"/>
      <c r="XCR390" s="1"/>
      <c r="XCS390" s="1"/>
      <c r="XCT390" s="1"/>
      <c r="XCU390" s="1"/>
      <c r="XCV390" s="1"/>
      <c r="XCW390" s="1"/>
      <c r="XCX390" s="1"/>
      <c r="XCY390" s="1"/>
      <c r="XCZ390" s="1"/>
      <c r="XDA390" s="1"/>
      <c r="XDB390" s="1"/>
      <c r="XDC390" s="1"/>
      <c r="XDD390" s="1"/>
      <c r="XDE390" s="1"/>
      <c r="XDF390" s="1"/>
      <c r="XDG390" s="1"/>
      <c r="XDH390" s="1"/>
      <c r="XDI390" s="1"/>
      <c r="XDJ390" s="1"/>
      <c r="XDK390" s="1"/>
      <c r="XDL390" s="1"/>
      <c r="XDM390" s="1"/>
      <c r="XDN390" s="1"/>
      <c r="XDO390" s="1"/>
      <c r="XDP390" s="1"/>
      <c r="XDQ390" s="1"/>
      <c r="XDR390" s="1"/>
      <c r="XDS390" s="1"/>
      <c r="XDT390" s="1"/>
      <c r="XDU390" s="1"/>
      <c r="XDV390" s="1"/>
      <c r="XDW390" s="1"/>
      <c r="XDX390" s="1"/>
      <c r="XDY390" s="1"/>
      <c r="XDZ390" s="1"/>
      <c r="XEA390" s="1"/>
      <c r="XEB390" s="1"/>
      <c r="XEC390" s="1"/>
      <c r="XED390" s="1"/>
      <c r="XEE390" s="1"/>
      <c r="XEF390" s="1"/>
      <c r="XEG390" s="1"/>
      <c r="XEH390" s="1"/>
      <c r="XEI390" s="1"/>
      <c r="XEJ390" s="1"/>
      <c r="XEK390" s="1"/>
      <c r="XEL390" s="1"/>
      <c r="XEM390" s="1"/>
      <c r="XEN390" s="1"/>
      <c r="XEO390" s="1"/>
      <c r="XEP390" s="1"/>
      <c r="XEQ390" s="1"/>
      <c r="XER390" s="1"/>
      <c r="XES390" s="1"/>
      <c r="XET390" s="1"/>
      <c r="XEU390" s="1"/>
      <c r="XEV390" s="1"/>
      <c r="XEW390" s="1"/>
      <c r="XEX390" s="1"/>
      <c r="XEY390" s="1"/>
      <c r="XEZ390" s="1"/>
      <c r="XFA390" s="1"/>
      <c r="XFB390" s="1"/>
      <c r="XFC390" s="1"/>
    </row>
    <row r="391" spans="1:150 16226:16383" s="2" customFormat="1" ht="20.25" customHeight="1" x14ac:dyDescent="0.25">
      <c r="A391" s="143">
        <f t="shared" si="101"/>
        <v>262</v>
      </c>
      <c r="B391" s="144"/>
      <c r="C391" s="62" t="s">
        <v>329</v>
      </c>
      <c r="D391" s="100">
        <v>286.51</v>
      </c>
      <c r="E391" s="93">
        <f t="shared" si="99"/>
        <v>3083.9936399999997</v>
      </c>
      <c r="F391" s="87" t="s">
        <v>92</v>
      </c>
      <c r="G391" s="87" t="s">
        <v>92</v>
      </c>
      <c r="H391" s="87" t="s">
        <v>92</v>
      </c>
      <c r="I391" s="1"/>
      <c r="J391" s="1"/>
      <c r="K391" s="1"/>
      <c r="L391" s="1"/>
      <c r="M391" s="1"/>
      <c r="N391" s="1"/>
      <c r="O391" s="1"/>
      <c r="P391" s="1"/>
      <c r="Q391" s="1"/>
      <c r="R391" s="1"/>
      <c r="S391" s="1"/>
      <c r="T391" s="21" t="e">
        <f t="shared" ca="1" si="102"/>
        <v>#REF!</v>
      </c>
      <c r="U391" s="21" t="e">
        <f t="shared" ref="U391:V391" ca="1" si="104">U390+1</f>
        <v>#REF!</v>
      </c>
      <c r="V391" s="21" t="e">
        <f t="shared" ca="1" si="104"/>
        <v>#REF!</v>
      </c>
      <c r="W391" s="1"/>
      <c r="X391" s="1"/>
      <c r="Y391" s="1"/>
      <c r="Z391" s="1"/>
      <c r="AA391" s="1"/>
      <c r="AB391" s="1"/>
      <c r="AC391" s="1"/>
      <c r="AD391" s="1"/>
      <c r="AE391" s="1"/>
      <c r="AF391" s="1"/>
      <c r="AG391" s="1"/>
      <c r="AH391" s="1"/>
      <c r="AI391" s="1"/>
      <c r="AJ391" s="1"/>
      <c r="AK391" s="1"/>
      <c r="AL391" s="1"/>
      <c r="AM391" s="1"/>
      <c r="AN391" s="1"/>
      <c r="AO391" s="1"/>
      <c r="AP391" s="1"/>
      <c r="AQ391" s="1"/>
      <c r="AR391" s="1"/>
      <c r="AS391" s="1"/>
      <c r="AT391" s="1"/>
      <c r="AU391" s="1"/>
      <c r="AV391" s="1"/>
      <c r="AW391" s="1"/>
      <c r="AX391" s="1"/>
      <c r="AY391" s="1"/>
      <c r="AZ391" s="1"/>
      <c r="BA391" s="1"/>
      <c r="BB391" s="1"/>
      <c r="BC391" s="1"/>
      <c r="BD391" s="1"/>
      <c r="BE391" s="1"/>
      <c r="BF391" s="1"/>
      <c r="BG391" s="1"/>
      <c r="BH391" s="1"/>
      <c r="BI391" s="1"/>
      <c r="BJ391" s="1"/>
      <c r="BK391" s="1"/>
      <c r="BL391" s="1"/>
      <c r="BM391" s="1"/>
      <c r="BN391" s="1"/>
      <c r="BO391" s="1"/>
      <c r="BP391" s="1"/>
      <c r="BQ391" s="1"/>
      <c r="BR391" s="1"/>
      <c r="BS391" s="1"/>
      <c r="BT391" s="1"/>
      <c r="BU391" s="1"/>
      <c r="BV391" s="1"/>
      <c r="BW391" s="1"/>
      <c r="BX391" s="1"/>
      <c r="BY391" s="1"/>
      <c r="BZ391" s="1"/>
      <c r="CA391" s="1"/>
      <c r="CB391" s="1"/>
      <c r="CC391" s="1"/>
      <c r="CD391" s="1"/>
      <c r="CE391" s="1"/>
      <c r="CF391" s="1"/>
      <c r="CG391" s="1"/>
      <c r="CH391" s="1"/>
      <c r="CI391" s="1"/>
      <c r="CJ391" s="1"/>
      <c r="CK391" s="1"/>
      <c r="CL391" s="1"/>
      <c r="CM391" s="1"/>
      <c r="CN391" s="1"/>
      <c r="CO391" s="1"/>
      <c r="CP391" s="1"/>
      <c r="CQ391" s="1"/>
      <c r="CR391" s="1"/>
      <c r="CS391" s="1"/>
      <c r="CT391" s="1"/>
      <c r="CU391" s="1"/>
      <c r="CV391" s="1"/>
      <c r="CW391" s="1"/>
      <c r="CX391" s="1"/>
      <c r="CY391" s="1"/>
      <c r="CZ391" s="1"/>
      <c r="DA391" s="1"/>
      <c r="DB391" s="1"/>
      <c r="DC391" s="1"/>
      <c r="DD391" s="1"/>
      <c r="DE391" s="1"/>
      <c r="DF391" s="1"/>
      <c r="DG391" s="1"/>
      <c r="DH391" s="1"/>
      <c r="DI391" s="1"/>
      <c r="DJ391" s="1"/>
      <c r="DK391" s="1"/>
      <c r="DL391" s="1"/>
      <c r="DM391" s="1"/>
      <c r="DN391" s="1"/>
      <c r="DO391" s="1"/>
      <c r="DP391" s="1"/>
      <c r="DQ391" s="1"/>
      <c r="DR391" s="1"/>
      <c r="DS391" s="1"/>
      <c r="DT391" s="1"/>
      <c r="DU391" s="1"/>
      <c r="DV391" s="1"/>
      <c r="DW391" s="1"/>
      <c r="DX391" s="1"/>
      <c r="DY391" s="1"/>
      <c r="DZ391" s="1"/>
      <c r="EA391" s="1"/>
      <c r="EB391" s="1"/>
      <c r="EC391" s="1"/>
      <c r="ED391" s="1"/>
      <c r="EE391" s="1"/>
      <c r="EF391" s="1"/>
      <c r="EG391" s="1"/>
      <c r="EH391" s="1"/>
      <c r="EI391" s="1"/>
      <c r="EJ391" s="1"/>
      <c r="EK391" s="1"/>
      <c r="EL391" s="1"/>
      <c r="EM391" s="1"/>
      <c r="EN391" s="1"/>
      <c r="EO391" s="1"/>
      <c r="EP391" s="1"/>
      <c r="EQ391" s="1"/>
      <c r="ER391" s="1"/>
      <c r="ES391" s="1"/>
      <c r="ET391" s="1"/>
      <c r="WZB391" s="1"/>
      <c r="WZC391" s="1"/>
      <c r="WZD391" s="1"/>
      <c r="WZE391" s="1"/>
      <c r="WZF391" s="1"/>
      <c r="WZG391" s="1"/>
      <c r="WZH391" s="1"/>
      <c r="WZI391" s="1"/>
      <c r="WZJ391" s="1"/>
      <c r="WZK391" s="1"/>
      <c r="WZL391" s="1"/>
      <c r="WZM391" s="1"/>
      <c r="WZN391" s="1"/>
      <c r="WZO391" s="1"/>
      <c r="WZP391" s="1"/>
      <c r="WZQ391" s="1"/>
      <c r="WZR391" s="1"/>
      <c r="WZS391" s="1"/>
      <c r="WZT391" s="1"/>
      <c r="WZU391" s="1"/>
      <c r="WZV391" s="1"/>
      <c r="WZW391" s="1"/>
      <c r="WZX391" s="1"/>
      <c r="WZY391" s="1"/>
      <c r="WZZ391" s="1"/>
      <c r="XAA391" s="1"/>
      <c r="XAB391" s="1"/>
      <c r="XAC391" s="1"/>
      <c r="XAD391" s="1"/>
      <c r="XAE391" s="1"/>
      <c r="XAF391" s="1"/>
      <c r="XAG391" s="1"/>
      <c r="XAH391" s="1"/>
      <c r="XAI391" s="1"/>
      <c r="XAJ391" s="1"/>
      <c r="XAK391" s="1"/>
      <c r="XAL391" s="1"/>
      <c r="XAM391" s="1"/>
      <c r="XAN391" s="1"/>
      <c r="XAO391" s="1"/>
      <c r="XAP391" s="1"/>
      <c r="XAQ391" s="1"/>
      <c r="XAR391" s="1"/>
      <c r="XAS391" s="1"/>
      <c r="XAT391" s="1"/>
      <c r="XAU391" s="1"/>
      <c r="XAV391" s="1"/>
      <c r="XAW391" s="1"/>
      <c r="XAX391" s="1"/>
      <c r="XAY391" s="1"/>
      <c r="XAZ391" s="1"/>
      <c r="XBA391" s="1"/>
      <c r="XBB391" s="1"/>
      <c r="XBC391" s="1"/>
      <c r="XBD391" s="1"/>
      <c r="XBE391" s="1"/>
      <c r="XBF391" s="1"/>
      <c r="XBG391" s="1"/>
      <c r="XBH391" s="1"/>
      <c r="XBI391" s="1"/>
      <c r="XBJ391" s="1"/>
      <c r="XBK391" s="1"/>
      <c r="XBL391" s="1"/>
      <c r="XBM391" s="1"/>
      <c r="XBN391" s="1"/>
      <c r="XBO391" s="1"/>
      <c r="XBP391" s="1"/>
      <c r="XBQ391" s="1"/>
      <c r="XBR391" s="1"/>
      <c r="XBS391" s="1"/>
      <c r="XBT391" s="1"/>
      <c r="XBU391" s="1"/>
      <c r="XBV391" s="1"/>
      <c r="XBW391" s="1"/>
      <c r="XBX391" s="1"/>
      <c r="XBY391" s="1"/>
      <c r="XBZ391" s="1"/>
      <c r="XCA391" s="1"/>
      <c r="XCB391" s="1"/>
      <c r="XCC391" s="1"/>
      <c r="XCD391" s="1"/>
      <c r="XCE391" s="1"/>
      <c r="XCF391" s="1"/>
      <c r="XCG391" s="1"/>
      <c r="XCH391" s="1"/>
      <c r="XCI391" s="1"/>
      <c r="XCJ391" s="1"/>
      <c r="XCK391" s="1"/>
      <c r="XCL391" s="1"/>
      <c r="XCM391" s="1"/>
      <c r="XCN391" s="1"/>
      <c r="XCO391" s="1"/>
      <c r="XCP391" s="1"/>
      <c r="XCQ391" s="1"/>
      <c r="XCR391" s="1"/>
      <c r="XCS391" s="1"/>
      <c r="XCT391" s="1"/>
      <c r="XCU391" s="1"/>
      <c r="XCV391" s="1"/>
      <c r="XCW391" s="1"/>
      <c r="XCX391" s="1"/>
      <c r="XCY391" s="1"/>
      <c r="XCZ391" s="1"/>
      <c r="XDA391" s="1"/>
      <c r="XDB391" s="1"/>
      <c r="XDC391" s="1"/>
      <c r="XDD391" s="1"/>
      <c r="XDE391" s="1"/>
      <c r="XDF391" s="1"/>
      <c r="XDG391" s="1"/>
      <c r="XDH391" s="1"/>
      <c r="XDI391" s="1"/>
      <c r="XDJ391" s="1"/>
      <c r="XDK391" s="1"/>
      <c r="XDL391" s="1"/>
      <c r="XDM391" s="1"/>
      <c r="XDN391" s="1"/>
      <c r="XDO391" s="1"/>
      <c r="XDP391" s="1"/>
      <c r="XDQ391" s="1"/>
      <c r="XDR391" s="1"/>
      <c r="XDS391" s="1"/>
      <c r="XDT391" s="1"/>
      <c r="XDU391" s="1"/>
      <c r="XDV391" s="1"/>
      <c r="XDW391" s="1"/>
      <c r="XDX391" s="1"/>
      <c r="XDY391" s="1"/>
      <c r="XDZ391" s="1"/>
      <c r="XEA391" s="1"/>
      <c r="XEB391" s="1"/>
      <c r="XEC391" s="1"/>
      <c r="XED391" s="1"/>
      <c r="XEE391" s="1"/>
      <c r="XEF391" s="1"/>
      <c r="XEG391" s="1"/>
      <c r="XEH391" s="1"/>
      <c r="XEI391" s="1"/>
      <c r="XEJ391" s="1"/>
      <c r="XEK391" s="1"/>
      <c r="XEL391" s="1"/>
      <c r="XEM391" s="1"/>
      <c r="XEN391" s="1"/>
      <c r="XEO391" s="1"/>
      <c r="XEP391" s="1"/>
      <c r="XEQ391" s="1"/>
      <c r="XER391" s="1"/>
      <c r="XES391" s="1"/>
      <c r="XET391" s="1"/>
      <c r="XEU391" s="1"/>
      <c r="XEV391" s="1"/>
      <c r="XEW391" s="1"/>
      <c r="XEX391" s="1"/>
      <c r="XEY391" s="1"/>
      <c r="XEZ391" s="1"/>
      <c r="XFA391" s="1"/>
      <c r="XFB391" s="1"/>
      <c r="XFC391" s="1"/>
    </row>
    <row r="392" spans="1:150 16226:16383" s="2" customFormat="1" ht="20.25" customHeight="1" x14ac:dyDescent="0.25">
      <c r="A392" s="143">
        <f t="shared" si="101"/>
        <v>263</v>
      </c>
      <c r="B392" s="144"/>
      <c r="C392" s="62" t="s">
        <v>329</v>
      </c>
      <c r="D392" s="100">
        <v>286.95999999999998</v>
      </c>
      <c r="E392" s="93">
        <f t="shared" si="99"/>
        <v>3088.8374399999998</v>
      </c>
      <c r="F392" s="87" t="s">
        <v>92</v>
      </c>
      <c r="G392" s="87" t="s">
        <v>92</v>
      </c>
      <c r="H392" s="87" t="s">
        <v>92</v>
      </c>
      <c r="I392" s="1"/>
      <c r="J392" s="1"/>
      <c r="K392" s="1"/>
      <c r="L392" s="1"/>
      <c r="M392" s="1"/>
      <c r="N392" s="1"/>
      <c r="O392" s="1"/>
      <c r="P392" s="1"/>
      <c r="Q392" s="1"/>
      <c r="R392" s="1"/>
      <c r="S392" s="1"/>
      <c r="T392" s="21" t="e">
        <f t="shared" ca="1" si="102"/>
        <v>#REF!</v>
      </c>
      <c r="U392" s="21" t="e">
        <f t="shared" ref="U392:V392" ca="1" si="105">U391+1</f>
        <v>#REF!</v>
      </c>
      <c r="V392" s="21" t="e">
        <f t="shared" ca="1" si="105"/>
        <v>#REF!</v>
      </c>
      <c r="W392" s="1"/>
      <c r="X392" s="1"/>
      <c r="Y392" s="1"/>
      <c r="Z392" s="1"/>
      <c r="AA392" s="1"/>
      <c r="AB392" s="1"/>
      <c r="AC392" s="1"/>
      <c r="AD392" s="1"/>
      <c r="AE392" s="1"/>
      <c r="AF392" s="1"/>
      <c r="AG392" s="1"/>
      <c r="AH392" s="1"/>
      <c r="AI392" s="1"/>
      <c r="AJ392" s="1"/>
      <c r="AK392" s="1"/>
      <c r="AL392" s="1"/>
      <c r="AM392" s="1"/>
      <c r="AN392" s="1"/>
      <c r="AO392" s="1"/>
      <c r="AP392" s="1"/>
      <c r="AQ392" s="1"/>
      <c r="AR392" s="1"/>
      <c r="AS392" s="1"/>
      <c r="AT392" s="1"/>
      <c r="AU392" s="1"/>
      <c r="AV392" s="1"/>
      <c r="AW392" s="1"/>
      <c r="AX392" s="1"/>
      <c r="AY392" s="1"/>
      <c r="AZ392" s="1"/>
      <c r="BA392" s="1"/>
      <c r="BB392" s="1"/>
      <c r="BC392" s="1"/>
      <c r="BD392" s="1"/>
      <c r="BE392" s="1"/>
      <c r="BF392" s="1"/>
      <c r="BG392" s="1"/>
      <c r="BH392" s="1"/>
      <c r="BI392" s="1"/>
      <c r="BJ392" s="1"/>
      <c r="BK392" s="1"/>
      <c r="BL392" s="1"/>
      <c r="BM392" s="1"/>
      <c r="BN392" s="1"/>
      <c r="BO392" s="1"/>
      <c r="BP392" s="1"/>
      <c r="BQ392" s="1"/>
      <c r="BR392" s="1"/>
      <c r="BS392" s="1"/>
      <c r="BT392" s="1"/>
      <c r="BU392" s="1"/>
      <c r="BV392" s="1"/>
      <c r="BW392" s="1"/>
      <c r="BX392" s="1"/>
      <c r="BY392" s="1"/>
      <c r="BZ392" s="1"/>
      <c r="CA392" s="1"/>
      <c r="CB392" s="1"/>
      <c r="CC392" s="1"/>
      <c r="CD392" s="1"/>
      <c r="CE392" s="1"/>
      <c r="CF392" s="1"/>
      <c r="CG392" s="1"/>
      <c r="CH392" s="1"/>
      <c r="CI392" s="1"/>
      <c r="CJ392" s="1"/>
      <c r="CK392" s="1"/>
      <c r="CL392" s="1"/>
      <c r="CM392" s="1"/>
      <c r="CN392" s="1"/>
      <c r="CO392" s="1"/>
      <c r="CP392" s="1"/>
      <c r="CQ392" s="1"/>
      <c r="CR392" s="1"/>
      <c r="CS392" s="1"/>
      <c r="CT392" s="1"/>
      <c r="CU392" s="1"/>
      <c r="CV392" s="1"/>
      <c r="CW392" s="1"/>
      <c r="CX392" s="1"/>
      <c r="CY392" s="1"/>
      <c r="CZ392" s="1"/>
      <c r="DA392" s="1"/>
      <c r="DB392" s="1"/>
      <c r="DC392" s="1"/>
      <c r="DD392" s="1"/>
      <c r="DE392" s="1"/>
      <c r="DF392" s="1"/>
      <c r="DG392" s="1"/>
      <c r="DH392" s="1"/>
      <c r="DI392" s="1"/>
      <c r="DJ392" s="1"/>
      <c r="DK392" s="1"/>
      <c r="DL392" s="1"/>
      <c r="DM392" s="1"/>
      <c r="DN392" s="1"/>
      <c r="DO392" s="1"/>
      <c r="DP392" s="1"/>
      <c r="DQ392" s="1"/>
      <c r="DR392" s="1"/>
      <c r="DS392" s="1"/>
      <c r="DT392" s="1"/>
      <c r="DU392" s="1"/>
      <c r="DV392" s="1"/>
      <c r="DW392" s="1"/>
      <c r="DX392" s="1"/>
      <c r="DY392" s="1"/>
      <c r="DZ392" s="1"/>
      <c r="EA392" s="1"/>
      <c r="EB392" s="1"/>
      <c r="EC392" s="1"/>
      <c r="ED392" s="1"/>
      <c r="EE392" s="1"/>
      <c r="EF392" s="1"/>
      <c r="EG392" s="1"/>
      <c r="EH392" s="1"/>
      <c r="EI392" s="1"/>
      <c r="EJ392" s="1"/>
      <c r="EK392" s="1"/>
      <c r="EL392" s="1"/>
      <c r="EM392" s="1"/>
      <c r="EN392" s="1"/>
      <c r="EO392" s="1"/>
      <c r="EP392" s="1"/>
      <c r="EQ392" s="1"/>
      <c r="ER392" s="1"/>
      <c r="ES392" s="1"/>
      <c r="ET392" s="1"/>
      <c r="WZB392" s="1"/>
      <c r="WZC392" s="1"/>
      <c r="WZD392" s="1"/>
      <c r="WZE392" s="1"/>
      <c r="WZF392" s="1"/>
      <c r="WZG392" s="1"/>
      <c r="WZH392" s="1"/>
      <c r="WZI392" s="1"/>
      <c r="WZJ392" s="1"/>
      <c r="WZK392" s="1"/>
      <c r="WZL392" s="1"/>
      <c r="WZM392" s="1"/>
      <c r="WZN392" s="1"/>
      <c r="WZO392" s="1"/>
      <c r="WZP392" s="1"/>
      <c r="WZQ392" s="1"/>
      <c r="WZR392" s="1"/>
      <c r="WZS392" s="1"/>
      <c r="WZT392" s="1"/>
      <c r="WZU392" s="1"/>
      <c r="WZV392" s="1"/>
      <c r="WZW392" s="1"/>
      <c r="WZX392" s="1"/>
      <c r="WZY392" s="1"/>
      <c r="WZZ392" s="1"/>
      <c r="XAA392" s="1"/>
      <c r="XAB392" s="1"/>
      <c r="XAC392" s="1"/>
      <c r="XAD392" s="1"/>
      <c r="XAE392" s="1"/>
      <c r="XAF392" s="1"/>
      <c r="XAG392" s="1"/>
      <c r="XAH392" s="1"/>
      <c r="XAI392" s="1"/>
      <c r="XAJ392" s="1"/>
      <c r="XAK392" s="1"/>
      <c r="XAL392" s="1"/>
      <c r="XAM392" s="1"/>
      <c r="XAN392" s="1"/>
      <c r="XAO392" s="1"/>
      <c r="XAP392" s="1"/>
      <c r="XAQ392" s="1"/>
      <c r="XAR392" s="1"/>
      <c r="XAS392" s="1"/>
      <c r="XAT392" s="1"/>
      <c r="XAU392" s="1"/>
      <c r="XAV392" s="1"/>
      <c r="XAW392" s="1"/>
      <c r="XAX392" s="1"/>
      <c r="XAY392" s="1"/>
      <c r="XAZ392" s="1"/>
      <c r="XBA392" s="1"/>
      <c r="XBB392" s="1"/>
      <c r="XBC392" s="1"/>
      <c r="XBD392" s="1"/>
      <c r="XBE392" s="1"/>
      <c r="XBF392" s="1"/>
      <c r="XBG392" s="1"/>
      <c r="XBH392" s="1"/>
      <c r="XBI392" s="1"/>
      <c r="XBJ392" s="1"/>
      <c r="XBK392" s="1"/>
      <c r="XBL392" s="1"/>
      <c r="XBM392" s="1"/>
      <c r="XBN392" s="1"/>
      <c r="XBO392" s="1"/>
      <c r="XBP392" s="1"/>
      <c r="XBQ392" s="1"/>
      <c r="XBR392" s="1"/>
      <c r="XBS392" s="1"/>
      <c r="XBT392" s="1"/>
      <c r="XBU392" s="1"/>
      <c r="XBV392" s="1"/>
      <c r="XBW392" s="1"/>
      <c r="XBX392" s="1"/>
      <c r="XBY392" s="1"/>
      <c r="XBZ392" s="1"/>
      <c r="XCA392" s="1"/>
      <c r="XCB392" s="1"/>
      <c r="XCC392" s="1"/>
      <c r="XCD392" s="1"/>
      <c r="XCE392" s="1"/>
      <c r="XCF392" s="1"/>
      <c r="XCG392" s="1"/>
      <c r="XCH392" s="1"/>
      <c r="XCI392" s="1"/>
      <c r="XCJ392" s="1"/>
      <c r="XCK392" s="1"/>
      <c r="XCL392" s="1"/>
      <c r="XCM392" s="1"/>
      <c r="XCN392" s="1"/>
      <c r="XCO392" s="1"/>
      <c r="XCP392" s="1"/>
      <c r="XCQ392" s="1"/>
      <c r="XCR392" s="1"/>
      <c r="XCS392" s="1"/>
      <c r="XCT392" s="1"/>
      <c r="XCU392" s="1"/>
      <c r="XCV392" s="1"/>
      <c r="XCW392" s="1"/>
      <c r="XCX392" s="1"/>
      <c r="XCY392" s="1"/>
      <c r="XCZ392" s="1"/>
      <c r="XDA392" s="1"/>
      <c r="XDB392" s="1"/>
      <c r="XDC392" s="1"/>
      <c r="XDD392" s="1"/>
      <c r="XDE392" s="1"/>
      <c r="XDF392" s="1"/>
      <c r="XDG392" s="1"/>
      <c r="XDH392" s="1"/>
      <c r="XDI392" s="1"/>
      <c r="XDJ392" s="1"/>
      <c r="XDK392" s="1"/>
      <c r="XDL392" s="1"/>
      <c r="XDM392" s="1"/>
      <c r="XDN392" s="1"/>
      <c r="XDO392" s="1"/>
      <c r="XDP392" s="1"/>
      <c r="XDQ392" s="1"/>
      <c r="XDR392" s="1"/>
      <c r="XDS392" s="1"/>
      <c r="XDT392" s="1"/>
      <c r="XDU392" s="1"/>
      <c r="XDV392" s="1"/>
      <c r="XDW392" s="1"/>
      <c r="XDX392" s="1"/>
      <c r="XDY392" s="1"/>
      <c r="XDZ392" s="1"/>
      <c r="XEA392" s="1"/>
      <c r="XEB392" s="1"/>
      <c r="XEC392" s="1"/>
      <c r="XED392" s="1"/>
      <c r="XEE392" s="1"/>
      <c r="XEF392" s="1"/>
      <c r="XEG392" s="1"/>
      <c r="XEH392" s="1"/>
      <c r="XEI392" s="1"/>
      <c r="XEJ392" s="1"/>
      <c r="XEK392" s="1"/>
      <c r="XEL392" s="1"/>
      <c r="XEM392" s="1"/>
      <c r="XEN392" s="1"/>
      <c r="XEO392" s="1"/>
      <c r="XEP392" s="1"/>
      <c r="XEQ392" s="1"/>
      <c r="XER392" s="1"/>
      <c r="XES392" s="1"/>
      <c r="XET392" s="1"/>
      <c r="XEU392" s="1"/>
      <c r="XEV392" s="1"/>
      <c r="XEW392" s="1"/>
      <c r="XEX392" s="1"/>
      <c r="XEY392" s="1"/>
      <c r="XEZ392" s="1"/>
      <c r="XFA392" s="1"/>
      <c r="XFB392" s="1"/>
      <c r="XFC392" s="1"/>
    </row>
    <row r="393" spans="1:150 16226:16383" s="2" customFormat="1" ht="20.25" customHeight="1" x14ac:dyDescent="0.25">
      <c r="A393" s="143">
        <f t="shared" si="101"/>
        <v>264</v>
      </c>
      <c r="B393" s="144"/>
      <c r="C393" s="62" t="s">
        <v>329</v>
      </c>
      <c r="D393" s="100">
        <v>262.86</v>
      </c>
      <c r="E393" s="93">
        <f t="shared" si="99"/>
        <v>2829.4250400000001</v>
      </c>
      <c r="F393" s="87" t="s">
        <v>92</v>
      </c>
      <c r="G393" s="87" t="s">
        <v>92</v>
      </c>
      <c r="H393" s="87" t="s">
        <v>92</v>
      </c>
      <c r="I393" s="1"/>
      <c r="J393" s="1"/>
      <c r="K393" s="1"/>
      <c r="L393" s="1"/>
      <c r="M393" s="1"/>
      <c r="N393" s="1"/>
      <c r="O393" s="1"/>
      <c r="P393" s="1"/>
      <c r="Q393" s="1"/>
      <c r="R393" s="1"/>
      <c r="S393" s="1"/>
      <c r="T393" s="21" t="e">
        <f t="shared" ca="1" si="102"/>
        <v>#REF!</v>
      </c>
      <c r="U393" s="21" t="e">
        <f t="shared" ref="U393:V393" ca="1" si="106">U392+1</f>
        <v>#REF!</v>
      </c>
      <c r="V393" s="21" t="e">
        <f t="shared" ca="1" si="106"/>
        <v>#REF!</v>
      </c>
      <c r="W393" s="1"/>
      <c r="X393" s="1"/>
      <c r="Y393" s="1"/>
      <c r="Z393" s="1"/>
      <c r="AA393" s="1"/>
      <c r="AB393" s="1"/>
      <c r="AC393" s="1"/>
      <c r="AD393" s="1"/>
      <c r="AE393" s="1"/>
      <c r="AF393" s="1"/>
      <c r="AG393" s="1"/>
      <c r="AH393" s="1"/>
      <c r="AI393" s="1"/>
      <c r="AJ393" s="1"/>
      <c r="AK393" s="1"/>
      <c r="AL393" s="1"/>
      <c r="AM393" s="1"/>
      <c r="AN393" s="1"/>
      <c r="AO393" s="1"/>
      <c r="AP393" s="1"/>
      <c r="AQ393" s="1"/>
      <c r="AR393" s="1"/>
      <c r="AS393" s="1"/>
      <c r="AT393" s="1"/>
      <c r="AU393" s="1"/>
      <c r="AV393" s="1"/>
      <c r="AW393" s="1"/>
      <c r="AX393" s="1"/>
      <c r="AY393" s="1"/>
      <c r="AZ393" s="1"/>
      <c r="BA393" s="1"/>
      <c r="BB393" s="1"/>
      <c r="BC393" s="1"/>
      <c r="BD393" s="1"/>
      <c r="BE393" s="1"/>
      <c r="BF393" s="1"/>
      <c r="BG393" s="1"/>
      <c r="BH393" s="1"/>
      <c r="BI393" s="1"/>
      <c r="BJ393" s="1"/>
      <c r="BK393" s="1"/>
      <c r="BL393" s="1"/>
      <c r="BM393" s="1"/>
      <c r="BN393" s="1"/>
      <c r="BO393" s="1"/>
      <c r="BP393" s="1"/>
      <c r="BQ393" s="1"/>
      <c r="BR393" s="1"/>
      <c r="BS393" s="1"/>
      <c r="BT393" s="1"/>
      <c r="BU393" s="1"/>
      <c r="BV393" s="1"/>
      <c r="BW393" s="1"/>
      <c r="BX393" s="1"/>
      <c r="BY393" s="1"/>
      <c r="BZ393" s="1"/>
      <c r="CA393" s="1"/>
      <c r="CB393" s="1"/>
      <c r="CC393" s="1"/>
      <c r="CD393" s="1"/>
      <c r="CE393" s="1"/>
      <c r="CF393" s="1"/>
      <c r="CG393" s="1"/>
      <c r="CH393" s="1"/>
      <c r="CI393" s="1"/>
      <c r="CJ393" s="1"/>
      <c r="CK393" s="1"/>
      <c r="CL393" s="1"/>
      <c r="CM393" s="1"/>
      <c r="CN393" s="1"/>
      <c r="CO393" s="1"/>
      <c r="CP393" s="1"/>
      <c r="CQ393" s="1"/>
      <c r="CR393" s="1"/>
      <c r="CS393" s="1"/>
      <c r="CT393" s="1"/>
      <c r="CU393" s="1"/>
      <c r="CV393" s="1"/>
      <c r="CW393" s="1"/>
      <c r="CX393" s="1"/>
      <c r="CY393" s="1"/>
      <c r="CZ393" s="1"/>
      <c r="DA393" s="1"/>
      <c r="DB393" s="1"/>
      <c r="DC393" s="1"/>
      <c r="DD393" s="1"/>
      <c r="DE393" s="1"/>
      <c r="DF393" s="1"/>
      <c r="DG393" s="1"/>
      <c r="DH393" s="1"/>
      <c r="DI393" s="1"/>
      <c r="DJ393" s="1"/>
      <c r="DK393" s="1"/>
      <c r="DL393" s="1"/>
      <c r="DM393" s="1"/>
      <c r="DN393" s="1"/>
      <c r="DO393" s="1"/>
      <c r="DP393" s="1"/>
      <c r="DQ393" s="1"/>
      <c r="DR393" s="1"/>
      <c r="DS393" s="1"/>
      <c r="DT393" s="1"/>
      <c r="DU393" s="1"/>
      <c r="DV393" s="1"/>
      <c r="DW393" s="1"/>
      <c r="DX393" s="1"/>
      <c r="DY393" s="1"/>
      <c r="DZ393" s="1"/>
      <c r="EA393" s="1"/>
      <c r="EB393" s="1"/>
      <c r="EC393" s="1"/>
      <c r="ED393" s="1"/>
      <c r="EE393" s="1"/>
      <c r="EF393" s="1"/>
      <c r="EG393" s="1"/>
      <c r="EH393" s="1"/>
      <c r="EI393" s="1"/>
      <c r="EJ393" s="1"/>
      <c r="EK393" s="1"/>
      <c r="EL393" s="1"/>
      <c r="EM393" s="1"/>
      <c r="EN393" s="1"/>
      <c r="EO393" s="1"/>
      <c r="EP393" s="1"/>
      <c r="EQ393" s="1"/>
      <c r="ER393" s="1"/>
      <c r="ES393" s="1"/>
      <c r="ET393" s="1"/>
      <c r="WZB393" s="1"/>
      <c r="WZC393" s="1"/>
      <c r="WZD393" s="1"/>
      <c r="WZE393" s="1"/>
      <c r="WZF393" s="1"/>
      <c r="WZG393" s="1"/>
      <c r="WZH393" s="1"/>
      <c r="WZI393" s="1"/>
      <c r="WZJ393" s="1"/>
      <c r="WZK393" s="1"/>
      <c r="WZL393" s="1"/>
      <c r="WZM393" s="1"/>
      <c r="WZN393" s="1"/>
      <c r="WZO393" s="1"/>
      <c r="WZP393" s="1"/>
      <c r="WZQ393" s="1"/>
      <c r="WZR393" s="1"/>
      <c r="WZS393" s="1"/>
      <c r="WZT393" s="1"/>
      <c r="WZU393" s="1"/>
      <c r="WZV393" s="1"/>
      <c r="WZW393" s="1"/>
      <c r="WZX393" s="1"/>
      <c r="WZY393" s="1"/>
      <c r="WZZ393" s="1"/>
      <c r="XAA393" s="1"/>
      <c r="XAB393" s="1"/>
      <c r="XAC393" s="1"/>
      <c r="XAD393" s="1"/>
      <c r="XAE393" s="1"/>
      <c r="XAF393" s="1"/>
      <c r="XAG393" s="1"/>
      <c r="XAH393" s="1"/>
      <c r="XAI393" s="1"/>
      <c r="XAJ393" s="1"/>
      <c r="XAK393" s="1"/>
      <c r="XAL393" s="1"/>
      <c r="XAM393" s="1"/>
      <c r="XAN393" s="1"/>
      <c r="XAO393" s="1"/>
      <c r="XAP393" s="1"/>
      <c r="XAQ393" s="1"/>
      <c r="XAR393" s="1"/>
      <c r="XAS393" s="1"/>
      <c r="XAT393" s="1"/>
      <c r="XAU393" s="1"/>
      <c r="XAV393" s="1"/>
      <c r="XAW393" s="1"/>
      <c r="XAX393" s="1"/>
      <c r="XAY393" s="1"/>
      <c r="XAZ393" s="1"/>
      <c r="XBA393" s="1"/>
      <c r="XBB393" s="1"/>
      <c r="XBC393" s="1"/>
      <c r="XBD393" s="1"/>
      <c r="XBE393" s="1"/>
      <c r="XBF393" s="1"/>
      <c r="XBG393" s="1"/>
      <c r="XBH393" s="1"/>
      <c r="XBI393" s="1"/>
      <c r="XBJ393" s="1"/>
      <c r="XBK393" s="1"/>
      <c r="XBL393" s="1"/>
      <c r="XBM393" s="1"/>
      <c r="XBN393" s="1"/>
      <c r="XBO393" s="1"/>
      <c r="XBP393" s="1"/>
      <c r="XBQ393" s="1"/>
      <c r="XBR393" s="1"/>
      <c r="XBS393" s="1"/>
      <c r="XBT393" s="1"/>
      <c r="XBU393" s="1"/>
      <c r="XBV393" s="1"/>
      <c r="XBW393" s="1"/>
      <c r="XBX393" s="1"/>
      <c r="XBY393" s="1"/>
      <c r="XBZ393" s="1"/>
      <c r="XCA393" s="1"/>
      <c r="XCB393" s="1"/>
      <c r="XCC393" s="1"/>
      <c r="XCD393" s="1"/>
      <c r="XCE393" s="1"/>
      <c r="XCF393" s="1"/>
      <c r="XCG393" s="1"/>
      <c r="XCH393" s="1"/>
      <c r="XCI393" s="1"/>
      <c r="XCJ393" s="1"/>
      <c r="XCK393" s="1"/>
      <c r="XCL393" s="1"/>
      <c r="XCM393" s="1"/>
      <c r="XCN393" s="1"/>
      <c r="XCO393" s="1"/>
      <c r="XCP393" s="1"/>
      <c r="XCQ393" s="1"/>
      <c r="XCR393" s="1"/>
      <c r="XCS393" s="1"/>
      <c r="XCT393" s="1"/>
      <c r="XCU393" s="1"/>
      <c r="XCV393" s="1"/>
      <c r="XCW393" s="1"/>
      <c r="XCX393" s="1"/>
      <c r="XCY393" s="1"/>
      <c r="XCZ393" s="1"/>
      <c r="XDA393" s="1"/>
      <c r="XDB393" s="1"/>
      <c r="XDC393" s="1"/>
      <c r="XDD393" s="1"/>
      <c r="XDE393" s="1"/>
      <c r="XDF393" s="1"/>
      <c r="XDG393" s="1"/>
      <c r="XDH393" s="1"/>
      <c r="XDI393" s="1"/>
      <c r="XDJ393" s="1"/>
      <c r="XDK393" s="1"/>
      <c r="XDL393" s="1"/>
      <c r="XDM393" s="1"/>
      <c r="XDN393" s="1"/>
      <c r="XDO393" s="1"/>
      <c r="XDP393" s="1"/>
      <c r="XDQ393" s="1"/>
      <c r="XDR393" s="1"/>
      <c r="XDS393" s="1"/>
      <c r="XDT393" s="1"/>
      <c r="XDU393" s="1"/>
      <c r="XDV393" s="1"/>
      <c r="XDW393" s="1"/>
      <c r="XDX393" s="1"/>
      <c r="XDY393" s="1"/>
      <c r="XDZ393" s="1"/>
      <c r="XEA393" s="1"/>
      <c r="XEB393" s="1"/>
      <c r="XEC393" s="1"/>
      <c r="XED393" s="1"/>
      <c r="XEE393" s="1"/>
      <c r="XEF393" s="1"/>
      <c r="XEG393" s="1"/>
      <c r="XEH393" s="1"/>
      <c r="XEI393" s="1"/>
      <c r="XEJ393" s="1"/>
      <c r="XEK393" s="1"/>
      <c r="XEL393" s="1"/>
      <c r="XEM393" s="1"/>
      <c r="XEN393" s="1"/>
      <c r="XEO393" s="1"/>
      <c r="XEP393" s="1"/>
      <c r="XEQ393" s="1"/>
      <c r="XER393" s="1"/>
      <c r="XES393" s="1"/>
      <c r="XET393" s="1"/>
      <c r="XEU393" s="1"/>
      <c r="XEV393" s="1"/>
      <c r="XEW393" s="1"/>
      <c r="XEX393" s="1"/>
      <c r="XEY393" s="1"/>
      <c r="XEZ393" s="1"/>
      <c r="XFA393" s="1"/>
      <c r="XFB393" s="1"/>
      <c r="XFC393" s="1"/>
    </row>
    <row r="394" spans="1:150 16226:16383" s="2" customFormat="1" ht="20.25" customHeight="1" x14ac:dyDescent="0.25">
      <c r="A394" s="143">
        <f t="shared" si="101"/>
        <v>265</v>
      </c>
      <c r="B394" s="144"/>
      <c r="C394" s="62" t="s">
        <v>329</v>
      </c>
      <c r="D394" s="100">
        <v>448.95</v>
      </c>
      <c r="E394" s="93">
        <f t="shared" si="99"/>
        <v>4832.4977999999992</v>
      </c>
      <c r="F394" s="87" t="s">
        <v>92</v>
      </c>
      <c r="G394" s="87" t="s">
        <v>92</v>
      </c>
      <c r="H394" s="87" t="s">
        <v>92</v>
      </c>
      <c r="I394" s="1"/>
      <c r="J394" s="1"/>
      <c r="K394" s="1"/>
      <c r="L394" s="1"/>
      <c r="M394" s="1"/>
      <c r="N394" s="1"/>
      <c r="O394" s="1"/>
      <c r="P394" s="1"/>
      <c r="Q394" s="1"/>
      <c r="R394" s="1"/>
      <c r="S394" s="1"/>
      <c r="T394" s="21" t="e">
        <f t="shared" ca="1" si="102"/>
        <v>#REF!</v>
      </c>
      <c r="U394" s="21" t="e">
        <f t="shared" ref="U394:V394" ca="1" si="107">U393+1</f>
        <v>#REF!</v>
      </c>
      <c r="V394" s="21" t="e">
        <f t="shared" ca="1" si="107"/>
        <v>#REF!</v>
      </c>
      <c r="W394" s="1"/>
      <c r="X394" s="1"/>
      <c r="Y394" s="1"/>
      <c r="Z394" s="1"/>
      <c r="AA394" s="1"/>
      <c r="AB394" s="1"/>
      <c r="AC394" s="1"/>
      <c r="AD394" s="1"/>
      <c r="AE394" s="1"/>
      <c r="AF394" s="1"/>
      <c r="AG394" s="1"/>
      <c r="AH394" s="1"/>
      <c r="AI394" s="1"/>
      <c r="AJ394" s="1"/>
      <c r="AK394" s="1"/>
      <c r="AL394" s="1"/>
      <c r="AM394" s="1"/>
      <c r="AN394" s="1"/>
      <c r="AO394" s="1"/>
      <c r="AP394" s="1"/>
      <c r="AQ394" s="1"/>
      <c r="AR394" s="1"/>
      <c r="AS394" s="1"/>
      <c r="AT394" s="1"/>
      <c r="AU394" s="1"/>
      <c r="AV394" s="1"/>
      <c r="AW394" s="1"/>
      <c r="AX394" s="1"/>
      <c r="AY394" s="1"/>
      <c r="AZ394" s="1"/>
      <c r="BA394" s="1"/>
      <c r="BB394" s="1"/>
      <c r="BC394" s="1"/>
      <c r="BD394" s="1"/>
      <c r="BE394" s="1"/>
      <c r="BF394" s="1"/>
      <c r="BG394" s="1"/>
      <c r="BH394" s="1"/>
      <c r="BI394" s="1"/>
      <c r="BJ394" s="1"/>
      <c r="BK394" s="1"/>
      <c r="BL394" s="1"/>
      <c r="BM394" s="1"/>
      <c r="BN394" s="1"/>
      <c r="BO394" s="1"/>
      <c r="BP394" s="1"/>
      <c r="BQ394" s="1"/>
      <c r="BR394" s="1"/>
      <c r="BS394" s="1"/>
      <c r="BT394" s="1"/>
      <c r="BU394" s="1"/>
      <c r="BV394" s="1"/>
      <c r="BW394" s="1"/>
      <c r="BX394" s="1"/>
      <c r="BY394" s="1"/>
      <c r="BZ394" s="1"/>
      <c r="CA394" s="1"/>
      <c r="CB394" s="1"/>
      <c r="CC394" s="1"/>
      <c r="CD394" s="1"/>
      <c r="CE394" s="1"/>
      <c r="CF394" s="1"/>
      <c r="CG394" s="1"/>
      <c r="CH394" s="1"/>
      <c r="CI394" s="1"/>
      <c r="CJ394" s="1"/>
      <c r="CK394" s="1"/>
      <c r="CL394" s="1"/>
      <c r="CM394" s="1"/>
      <c r="CN394" s="1"/>
      <c r="CO394" s="1"/>
      <c r="CP394" s="1"/>
      <c r="CQ394" s="1"/>
      <c r="CR394" s="1"/>
      <c r="CS394" s="1"/>
      <c r="CT394" s="1"/>
      <c r="CU394" s="1"/>
      <c r="CV394" s="1"/>
      <c r="CW394" s="1"/>
      <c r="CX394" s="1"/>
      <c r="CY394" s="1"/>
      <c r="CZ394" s="1"/>
      <c r="DA394" s="1"/>
      <c r="DB394" s="1"/>
      <c r="DC394" s="1"/>
      <c r="DD394" s="1"/>
      <c r="DE394" s="1"/>
      <c r="DF394" s="1"/>
      <c r="DG394" s="1"/>
      <c r="DH394" s="1"/>
      <c r="DI394" s="1"/>
      <c r="DJ394" s="1"/>
      <c r="DK394" s="1"/>
      <c r="DL394" s="1"/>
      <c r="DM394" s="1"/>
      <c r="DN394" s="1"/>
      <c r="DO394" s="1"/>
      <c r="DP394" s="1"/>
      <c r="DQ394" s="1"/>
      <c r="DR394" s="1"/>
      <c r="DS394" s="1"/>
      <c r="DT394" s="1"/>
      <c r="DU394" s="1"/>
      <c r="DV394" s="1"/>
      <c r="DW394" s="1"/>
      <c r="DX394" s="1"/>
      <c r="DY394" s="1"/>
      <c r="DZ394" s="1"/>
      <c r="EA394" s="1"/>
      <c r="EB394" s="1"/>
      <c r="EC394" s="1"/>
      <c r="ED394" s="1"/>
      <c r="EE394" s="1"/>
      <c r="EF394" s="1"/>
      <c r="EG394" s="1"/>
      <c r="EH394" s="1"/>
      <c r="EI394" s="1"/>
      <c r="EJ394" s="1"/>
      <c r="EK394" s="1"/>
      <c r="EL394" s="1"/>
      <c r="EM394" s="1"/>
      <c r="EN394" s="1"/>
      <c r="EO394" s="1"/>
      <c r="EP394" s="1"/>
      <c r="EQ394" s="1"/>
      <c r="ER394" s="1"/>
      <c r="ES394" s="1"/>
      <c r="ET394" s="1"/>
      <c r="WZB394" s="1"/>
      <c r="WZC394" s="1"/>
      <c r="WZD394" s="1"/>
      <c r="WZE394" s="1"/>
      <c r="WZF394" s="1"/>
      <c r="WZG394" s="1"/>
      <c r="WZH394" s="1"/>
      <c r="WZI394" s="1"/>
      <c r="WZJ394" s="1"/>
      <c r="WZK394" s="1"/>
      <c r="WZL394" s="1"/>
      <c r="WZM394" s="1"/>
      <c r="WZN394" s="1"/>
      <c r="WZO394" s="1"/>
      <c r="WZP394" s="1"/>
      <c r="WZQ394" s="1"/>
      <c r="WZR394" s="1"/>
      <c r="WZS394" s="1"/>
      <c r="WZT394" s="1"/>
      <c r="WZU394" s="1"/>
      <c r="WZV394" s="1"/>
      <c r="WZW394" s="1"/>
      <c r="WZX394" s="1"/>
      <c r="WZY394" s="1"/>
      <c r="WZZ394" s="1"/>
      <c r="XAA394" s="1"/>
      <c r="XAB394" s="1"/>
      <c r="XAC394" s="1"/>
      <c r="XAD394" s="1"/>
      <c r="XAE394" s="1"/>
      <c r="XAF394" s="1"/>
      <c r="XAG394" s="1"/>
      <c r="XAH394" s="1"/>
      <c r="XAI394" s="1"/>
      <c r="XAJ394" s="1"/>
      <c r="XAK394" s="1"/>
      <c r="XAL394" s="1"/>
      <c r="XAM394" s="1"/>
      <c r="XAN394" s="1"/>
      <c r="XAO394" s="1"/>
      <c r="XAP394" s="1"/>
      <c r="XAQ394" s="1"/>
      <c r="XAR394" s="1"/>
      <c r="XAS394" s="1"/>
      <c r="XAT394" s="1"/>
      <c r="XAU394" s="1"/>
      <c r="XAV394" s="1"/>
      <c r="XAW394" s="1"/>
      <c r="XAX394" s="1"/>
      <c r="XAY394" s="1"/>
      <c r="XAZ394" s="1"/>
      <c r="XBA394" s="1"/>
      <c r="XBB394" s="1"/>
      <c r="XBC394" s="1"/>
      <c r="XBD394" s="1"/>
      <c r="XBE394" s="1"/>
      <c r="XBF394" s="1"/>
      <c r="XBG394" s="1"/>
      <c r="XBH394" s="1"/>
      <c r="XBI394" s="1"/>
      <c r="XBJ394" s="1"/>
      <c r="XBK394" s="1"/>
      <c r="XBL394" s="1"/>
      <c r="XBM394" s="1"/>
      <c r="XBN394" s="1"/>
      <c r="XBO394" s="1"/>
      <c r="XBP394" s="1"/>
      <c r="XBQ394" s="1"/>
      <c r="XBR394" s="1"/>
      <c r="XBS394" s="1"/>
      <c r="XBT394" s="1"/>
      <c r="XBU394" s="1"/>
      <c r="XBV394" s="1"/>
      <c r="XBW394" s="1"/>
      <c r="XBX394" s="1"/>
      <c r="XBY394" s="1"/>
      <c r="XBZ394" s="1"/>
      <c r="XCA394" s="1"/>
      <c r="XCB394" s="1"/>
      <c r="XCC394" s="1"/>
      <c r="XCD394" s="1"/>
      <c r="XCE394" s="1"/>
      <c r="XCF394" s="1"/>
      <c r="XCG394" s="1"/>
      <c r="XCH394" s="1"/>
      <c r="XCI394" s="1"/>
      <c r="XCJ394" s="1"/>
      <c r="XCK394" s="1"/>
      <c r="XCL394" s="1"/>
      <c r="XCM394" s="1"/>
      <c r="XCN394" s="1"/>
      <c r="XCO394" s="1"/>
      <c r="XCP394" s="1"/>
      <c r="XCQ394" s="1"/>
      <c r="XCR394" s="1"/>
      <c r="XCS394" s="1"/>
      <c r="XCT394" s="1"/>
      <c r="XCU394" s="1"/>
      <c r="XCV394" s="1"/>
      <c r="XCW394" s="1"/>
      <c r="XCX394" s="1"/>
      <c r="XCY394" s="1"/>
      <c r="XCZ394" s="1"/>
      <c r="XDA394" s="1"/>
      <c r="XDB394" s="1"/>
      <c r="XDC394" s="1"/>
      <c r="XDD394" s="1"/>
      <c r="XDE394" s="1"/>
      <c r="XDF394" s="1"/>
      <c r="XDG394" s="1"/>
      <c r="XDH394" s="1"/>
      <c r="XDI394" s="1"/>
      <c r="XDJ394" s="1"/>
      <c r="XDK394" s="1"/>
      <c r="XDL394" s="1"/>
      <c r="XDM394" s="1"/>
      <c r="XDN394" s="1"/>
      <c r="XDO394" s="1"/>
      <c r="XDP394" s="1"/>
      <c r="XDQ394" s="1"/>
      <c r="XDR394" s="1"/>
      <c r="XDS394" s="1"/>
      <c r="XDT394" s="1"/>
      <c r="XDU394" s="1"/>
      <c r="XDV394" s="1"/>
      <c r="XDW394" s="1"/>
      <c r="XDX394" s="1"/>
      <c r="XDY394" s="1"/>
      <c r="XDZ394" s="1"/>
      <c r="XEA394" s="1"/>
      <c r="XEB394" s="1"/>
      <c r="XEC394" s="1"/>
      <c r="XED394" s="1"/>
      <c r="XEE394" s="1"/>
      <c r="XEF394" s="1"/>
      <c r="XEG394" s="1"/>
      <c r="XEH394" s="1"/>
      <c r="XEI394" s="1"/>
      <c r="XEJ394" s="1"/>
      <c r="XEK394" s="1"/>
      <c r="XEL394" s="1"/>
      <c r="XEM394" s="1"/>
      <c r="XEN394" s="1"/>
      <c r="XEO394" s="1"/>
      <c r="XEP394" s="1"/>
      <c r="XEQ394" s="1"/>
      <c r="XER394" s="1"/>
      <c r="XES394" s="1"/>
      <c r="XET394" s="1"/>
      <c r="XEU394" s="1"/>
      <c r="XEV394" s="1"/>
      <c r="XEW394" s="1"/>
      <c r="XEX394" s="1"/>
      <c r="XEY394" s="1"/>
      <c r="XEZ394" s="1"/>
      <c r="XFA394" s="1"/>
      <c r="XFB394" s="1"/>
      <c r="XFC394" s="1"/>
    </row>
    <row r="395" spans="1:150 16226:16383" s="2" customFormat="1" ht="20.25" customHeight="1" x14ac:dyDescent="0.25">
      <c r="A395" s="143">
        <f t="shared" si="101"/>
        <v>266</v>
      </c>
      <c r="B395" s="144"/>
      <c r="C395" s="62" t="s">
        <v>329</v>
      </c>
      <c r="D395" s="100">
        <v>416.87</v>
      </c>
      <c r="E395" s="93">
        <f t="shared" si="99"/>
        <v>4487.1886800000002</v>
      </c>
      <c r="F395" s="87" t="s">
        <v>92</v>
      </c>
      <c r="G395" s="87" t="s">
        <v>92</v>
      </c>
      <c r="H395" s="87" t="s">
        <v>92</v>
      </c>
      <c r="I395" s="1"/>
      <c r="J395" s="1"/>
      <c r="K395" s="1"/>
      <c r="L395" s="1"/>
      <c r="M395" s="1"/>
      <c r="N395" s="1"/>
      <c r="O395" s="1"/>
      <c r="P395" s="1"/>
      <c r="Q395" s="1"/>
      <c r="R395" s="1"/>
      <c r="S395" s="1"/>
      <c r="T395" s="21" t="e">
        <f t="shared" ca="1" si="102"/>
        <v>#REF!</v>
      </c>
      <c r="U395" s="21" t="e">
        <f t="shared" ref="U395:V395" ca="1" si="108">U394+1</f>
        <v>#REF!</v>
      </c>
      <c r="V395" s="21" t="e">
        <f t="shared" ca="1" si="108"/>
        <v>#REF!</v>
      </c>
      <c r="W395" s="1"/>
      <c r="X395" s="1"/>
      <c r="Y395" s="1"/>
      <c r="Z395" s="1"/>
      <c r="AA395" s="1"/>
      <c r="AB395" s="1"/>
      <c r="AC395" s="1"/>
      <c r="AD395" s="1"/>
      <c r="AE395" s="1"/>
      <c r="AF395" s="1"/>
      <c r="AG395" s="1"/>
      <c r="AH395" s="1"/>
      <c r="AI395" s="1"/>
      <c r="AJ395" s="1"/>
      <c r="AK395" s="1"/>
      <c r="AL395" s="1"/>
      <c r="AM395" s="1"/>
      <c r="AN395" s="1"/>
      <c r="AO395" s="1"/>
      <c r="AP395" s="1"/>
      <c r="AQ395" s="1"/>
      <c r="AR395" s="1"/>
      <c r="AS395" s="1"/>
      <c r="AT395" s="1"/>
      <c r="AU395" s="1"/>
      <c r="AV395" s="1"/>
      <c r="AW395" s="1"/>
      <c r="AX395" s="1"/>
      <c r="AY395" s="1"/>
      <c r="AZ395" s="1"/>
      <c r="BA395" s="1"/>
      <c r="BB395" s="1"/>
      <c r="BC395" s="1"/>
      <c r="BD395" s="1"/>
      <c r="BE395" s="1"/>
      <c r="BF395" s="1"/>
      <c r="BG395" s="1"/>
      <c r="BH395" s="1"/>
      <c r="BI395" s="1"/>
      <c r="BJ395" s="1"/>
      <c r="BK395" s="1"/>
      <c r="BL395" s="1"/>
      <c r="BM395" s="1"/>
      <c r="BN395" s="1"/>
      <c r="BO395" s="1"/>
      <c r="BP395" s="1"/>
      <c r="BQ395" s="1"/>
      <c r="BR395" s="1"/>
      <c r="BS395" s="1"/>
      <c r="BT395" s="1"/>
      <c r="BU395" s="1"/>
      <c r="BV395" s="1"/>
      <c r="BW395" s="1"/>
      <c r="BX395" s="1"/>
      <c r="BY395" s="1"/>
      <c r="BZ395" s="1"/>
      <c r="CA395" s="1"/>
      <c r="CB395" s="1"/>
      <c r="CC395" s="1"/>
      <c r="CD395" s="1"/>
      <c r="CE395" s="1"/>
      <c r="CF395" s="1"/>
      <c r="CG395" s="1"/>
      <c r="CH395" s="1"/>
      <c r="CI395" s="1"/>
      <c r="CJ395" s="1"/>
      <c r="CK395" s="1"/>
      <c r="CL395" s="1"/>
      <c r="CM395" s="1"/>
      <c r="CN395" s="1"/>
      <c r="CO395" s="1"/>
      <c r="CP395" s="1"/>
      <c r="CQ395" s="1"/>
      <c r="CR395" s="1"/>
      <c r="CS395" s="1"/>
      <c r="CT395" s="1"/>
      <c r="CU395" s="1"/>
      <c r="CV395" s="1"/>
      <c r="CW395" s="1"/>
      <c r="CX395" s="1"/>
      <c r="CY395" s="1"/>
      <c r="CZ395" s="1"/>
      <c r="DA395" s="1"/>
      <c r="DB395" s="1"/>
      <c r="DC395" s="1"/>
      <c r="DD395" s="1"/>
      <c r="DE395" s="1"/>
      <c r="DF395" s="1"/>
      <c r="DG395" s="1"/>
      <c r="DH395" s="1"/>
      <c r="DI395" s="1"/>
      <c r="DJ395" s="1"/>
      <c r="DK395" s="1"/>
      <c r="DL395" s="1"/>
      <c r="DM395" s="1"/>
      <c r="DN395" s="1"/>
      <c r="DO395" s="1"/>
      <c r="DP395" s="1"/>
      <c r="DQ395" s="1"/>
      <c r="DR395" s="1"/>
      <c r="DS395" s="1"/>
      <c r="DT395" s="1"/>
      <c r="DU395" s="1"/>
      <c r="DV395" s="1"/>
      <c r="DW395" s="1"/>
      <c r="DX395" s="1"/>
      <c r="DY395" s="1"/>
      <c r="DZ395" s="1"/>
      <c r="EA395" s="1"/>
      <c r="EB395" s="1"/>
      <c r="EC395" s="1"/>
      <c r="ED395" s="1"/>
      <c r="EE395" s="1"/>
      <c r="EF395" s="1"/>
      <c r="EG395" s="1"/>
      <c r="EH395" s="1"/>
      <c r="EI395" s="1"/>
      <c r="EJ395" s="1"/>
      <c r="EK395" s="1"/>
      <c r="EL395" s="1"/>
      <c r="EM395" s="1"/>
      <c r="EN395" s="1"/>
      <c r="EO395" s="1"/>
      <c r="EP395" s="1"/>
      <c r="EQ395" s="1"/>
      <c r="ER395" s="1"/>
      <c r="ES395" s="1"/>
      <c r="ET395" s="1"/>
      <c r="WZB395" s="1"/>
      <c r="WZC395" s="1"/>
      <c r="WZD395" s="1"/>
      <c r="WZE395" s="1"/>
      <c r="WZF395" s="1"/>
      <c r="WZG395" s="1"/>
      <c r="WZH395" s="1"/>
      <c r="WZI395" s="1"/>
      <c r="WZJ395" s="1"/>
      <c r="WZK395" s="1"/>
      <c r="WZL395" s="1"/>
      <c r="WZM395" s="1"/>
      <c r="WZN395" s="1"/>
      <c r="WZO395" s="1"/>
      <c r="WZP395" s="1"/>
      <c r="WZQ395" s="1"/>
      <c r="WZR395" s="1"/>
      <c r="WZS395" s="1"/>
      <c r="WZT395" s="1"/>
      <c r="WZU395" s="1"/>
      <c r="WZV395" s="1"/>
      <c r="WZW395" s="1"/>
      <c r="WZX395" s="1"/>
      <c r="WZY395" s="1"/>
      <c r="WZZ395" s="1"/>
      <c r="XAA395" s="1"/>
      <c r="XAB395" s="1"/>
      <c r="XAC395" s="1"/>
      <c r="XAD395" s="1"/>
      <c r="XAE395" s="1"/>
      <c r="XAF395" s="1"/>
      <c r="XAG395" s="1"/>
      <c r="XAH395" s="1"/>
      <c r="XAI395" s="1"/>
      <c r="XAJ395" s="1"/>
      <c r="XAK395" s="1"/>
      <c r="XAL395" s="1"/>
      <c r="XAM395" s="1"/>
      <c r="XAN395" s="1"/>
      <c r="XAO395" s="1"/>
      <c r="XAP395" s="1"/>
      <c r="XAQ395" s="1"/>
      <c r="XAR395" s="1"/>
      <c r="XAS395" s="1"/>
      <c r="XAT395" s="1"/>
      <c r="XAU395" s="1"/>
      <c r="XAV395" s="1"/>
      <c r="XAW395" s="1"/>
      <c r="XAX395" s="1"/>
      <c r="XAY395" s="1"/>
      <c r="XAZ395" s="1"/>
      <c r="XBA395" s="1"/>
      <c r="XBB395" s="1"/>
      <c r="XBC395" s="1"/>
      <c r="XBD395" s="1"/>
      <c r="XBE395" s="1"/>
      <c r="XBF395" s="1"/>
      <c r="XBG395" s="1"/>
      <c r="XBH395" s="1"/>
      <c r="XBI395" s="1"/>
      <c r="XBJ395" s="1"/>
      <c r="XBK395" s="1"/>
      <c r="XBL395" s="1"/>
      <c r="XBM395" s="1"/>
      <c r="XBN395" s="1"/>
      <c r="XBO395" s="1"/>
      <c r="XBP395" s="1"/>
      <c r="XBQ395" s="1"/>
      <c r="XBR395" s="1"/>
      <c r="XBS395" s="1"/>
      <c r="XBT395" s="1"/>
      <c r="XBU395" s="1"/>
      <c r="XBV395" s="1"/>
      <c r="XBW395" s="1"/>
      <c r="XBX395" s="1"/>
      <c r="XBY395" s="1"/>
      <c r="XBZ395" s="1"/>
      <c r="XCA395" s="1"/>
      <c r="XCB395" s="1"/>
      <c r="XCC395" s="1"/>
      <c r="XCD395" s="1"/>
      <c r="XCE395" s="1"/>
      <c r="XCF395" s="1"/>
      <c r="XCG395" s="1"/>
      <c r="XCH395" s="1"/>
      <c r="XCI395" s="1"/>
      <c r="XCJ395" s="1"/>
      <c r="XCK395" s="1"/>
      <c r="XCL395" s="1"/>
      <c r="XCM395" s="1"/>
      <c r="XCN395" s="1"/>
      <c r="XCO395" s="1"/>
      <c r="XCP395" s="1"/>
      <c r="XCQ395" s="1"/>
      <c r="XCR395" s="1"/>
      <c r="XCS395" s="1"/>
      <c r="XCT395" s="1"/>
      <c r="XCU395" s="1"/>
      <c r="XCV395" s="1"/>
      <c r="XCW395" s="1"/>
      <c r="XCX395" s="1"/>
      <c r="XCY395" s="1"/>
      <c r="XCZ395" s="1"/>
      <c r="XDA395" s="1"/>
      <c r="XDB395" s="1"/>
      <c r="XDC395" s="1"/>
      <c r="XDD395" s="1"/>
      <c r="XDE395" s="1"/>
      <c r="XDF395" s="1"/>
      <c r="XDG395" s="1"/>
      <c r="XDH395" s="1"/>
      <c r="XDI395" s="1"/>
      <c r="XDJ395" s="1"/>
      <c r="XDK395" s="1"/>
      <c r="XDL395" s="1"/>
      <c r="XDM395" s="1"/>
      <c r="XDN395" s="1"/>
      <c r="XDO395" s="1"/>
      <c r="XDP395" s="1"/>
      <c r="XDQ395" s="1"/>
      <c r="XDR395" s="1"/>
      <c r="XDS395" s="1"/>
      <c r="XDT395" s="1"/>
      <c r="XDU395" s="1"/>
      <c r="XDV395" s="1"/>
      <c r="XDW395" s="1"/>
      <c r="XDX395" s="1"/>
      <c r="XDY395" s="1"/>
      <c r="XDZ395" s="1"/>
      <c r="XEA395" s="1"/>
      <c r="XEB395" s="1"/>
      <c r="XEC395" s="1"/>
      <c r="XED395" s="1"/>
      <c r="XEE395" s="1"/>
      <c r="XEF395" s="1"/>
      <c r="XEG395" s="1"/>
      <c r="XEH395" s="1"/>
      <c r="XEI395" s="1"/>
      <c r="XEJ395" s="1"/>
      <c r="XEK395" s="1"/>
      <c r="XEL395" s="1"/>
      <c r="XEM395" s="1"/>
      <c r="XEN395" s="1"/>
      <c r="XEO395" s="1"/>
      <c r="XEP395" s="1"/>
      <c r="XEQ395" s="1"/>
      <c r="XER395" s="1"/>
      <c r="XES395" s="1"/>
      <c r="XET395" s="1"/>
      <c r="XEU395" s="1"/>
      <c r="XEV395" s="1"/>
      <c r="XEW395" s="1"/>
      <c r="XEX395" s="1"/>
      <c r="XEY395" s="1"/>
      <c r="XEZ395" s="1"/>
      <c r="XFA395" s="1"/>
      <c r="XFB395" s="1"/>
      <c r="XFC395" s="1"/>
    </row>
    <row r="396" spans="1:150 16226:16383" s="2" customFormat="1" ht="20.25" customHeight="1" x14ac:dyDescent="0.25">
      <c r="A396" s="143">
        <f t="shared" si="101"/>
        <v>267</v>
      </c>
      <c r="B396" s="144"/>
      <c r="C396" s="62" t="s">
        <v>329</v>
      </c>
      <c r="D396" s="100">
        <v>437.88</v>
      </c>
      <c r="E396" s="93">
        <f t="shared" si="99"/>
        <v>4713.3403199999993</v>
      </c>
      <c r="F396" s="87" t="s">
        <v>92</v>
      </c>
      <c r="G396" s="87" t="s">
        <v>92</v>
      </c>
      <c r="H396" s="87" t="s">
        <v>92</v>
      </c>
      <c r="I396" s="1"/>
      <c r="J396" s="1"/>
      <c r="K396" s="1"/>
      <c r="L396" s="1"/>
      <c r="M396" s="1"/>
      <c r="N396" s="1"/>
      <c r="O396" s="1"/>
      <c r="P396" s="1"/>
      <c r="Q396" s="1"/>
      <c r="R396" s="1"/>
      <c r="S396" s="1"/>
      <c r="T396" s="21" t="e">
        <f ca="1">U396&amp;""&amp;" &amp; "&amp;""&amp;V396</f>
        <v>#REF!</v>
      </c>
      <c r="U396"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396"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396" s="1"/>
      <c r="X396" s="1"/>
      <c r="Y396" s="1"/>
      <c r="Z396" s="1"/>
      <c r="AA396" s="1"/>
      <c r="AB396" s="1"/>
      <c r="AC396" s="1"/>
      <c r="AD396" s="1"/>
      <c r="AE396" s="1"/>
      <c r="AF396" s="1"/>
      <c r="AG396" s="1"/>
      <c r="AH396" s="1"/>
      <c r="AI396" s="1"/>
      <c r="AJ396" s="1"/>
      <c r="AK396" s="1"/>
      <c r="AL396" s="1"/>
      <c r="AM396" s="1"/>
      <c r="AN396" s="1"/>
      <c r="AO396" s="1"/>
      <c r="AP396" s="1"/>
      <c r="AQ396" s="1"/>
      <c r="AR396" s="1"/>
      <c r="AS396" s="1"/>
      <c r="AT396" s="1"/>
      <c r="AU396" s="1"/>
      <c r="AV396" s="1"/>
      <c r="AW396" s="1"/>
      <c r="AX396" s="1"/>
      <c r="AY396" s="1"/>
      <c r="AZ396" s="1"/>
      <c r="BA396" s="1"/>
      <c r="BB396" s="1"/>
      <c r="BC396" s="1"/>
      <c r="BD396" s="1"/>
      <c r="BE396" s="1"/>
      <c r="BF396" s="1"/>
      <c r="BG396" s="1"/>
      <c r="BH396" s="1"/>
      <c r="BI396" s="1"/>
      <c r="BJ396" s="1"/>
      <c r="BK396" s="1"/>
      <c r="BL396" s="1"/>
      <c r="BM396" s="1"/>
      <c r="BN396" s="1"/>
      <c r="BO396" s="1"/>
      <c r="BP396" s="1"/>
      <c r="BQ396" s="1"/>
      <c r="BR396" s="1"/>
      <c r="BS396" s="1"/>
      <c r="BT396" s="1"/>
      <c r="BU396" s="1"/>
      <c r="BV396" s="1"/>
      <c r="BW396" s="1"/>
      <c r="BX396" s="1"/>
      <c r="BY396" s="1"/>
      <c r="BZ396" s="1"/>
      <c r="CA396" s="1"/>
      <c r="CB396" s="1"/>
      <c r="CC396" s="1"/>
      <c r="CD396" s="1"/>
      <c r="CE396" s="1"/>
      <c r="CF396" s="1"/>
      <c r="CG396" s="1"/>
      <c r="CH396" s="1"/>
      <c r="CI396" s="1"/>
      <c r="CJ396" s="1"/>
      <c r="CK396" s="1"/>
      <c r="CL396" s="1"/>
      <c r="CM396" s="1"/>
      <c r="CN396" s="1"/>
      <c r="CO396" s="1"/>
      <c r="CP396" s="1"/>
      <c r="CQ396" s="1"/>
      <c r="CR396" s="1"/>
      <c r="CS396" s="1"/>
      <c r="CT396" s="1"/>
      <c r="CU396" s="1"/>
      <c r="CV396" s="1"/>
      <c r="CW396" s="1"/>
      <c r="CX396" s="1"/>
      <c r="CY396" s="1"/>
      <c r="CZ396" s="1"/>
      <c r="DA396" s="1"/>
      <c r="DB396" s="1"/>
      <c r="DC396" s="1"/>
      <c r="DD396" s="1"/>
      <c r="DE396" s="1"/>
      <c r="DF396" s="1"/>
      <c r="DG396" s="1"/>
      <c r="DH396" s="1"/>
      <c r="DI396" s="1"/>
      <c r="DJ396" s="1"/>
      <c r="DK396" s="1"/>
      <c r="DL396" s="1"/>
      <c r="DM396" s="1"/>
      <c r="DN396" s="1"/>
      <c r="DO396" s="1"/>
      <c r="DP396" s="1"/>
      <c r="DQ396" s="1"/>
      <c r="DR396" s="1"/>
      <c r="DS396" s="1"/>
      <c r="DT396" s="1"/>
      <c r="DU396" s="1"/>
      <c r="DV396" s="1"/>
      <c r="DW396" s="1"/>
      <c r="DX396" s="1"/>
      <c r="DY396" s="1"/>
      <c r="DZ396" s="1"/>
      <c r="EA396" s="1"/>
      <c r="EB396" s="1"/>
      <c r="EC396" s="1"/>
      <c r="ED396" s="1"/>
      <c r="EE396" s="1"/>
      <c r="EF396" s="1"/>
      <c r="EG396" s="1"/>
      <c r="EH396" s="1"/>
      <c r="EI396" s="1"/>
      <c r="EJ396" s="1"/>
      <c r="EK396" s="1"/>
      <c r="EL396" s="1"/>
      <c r="EM396" s="1"/>
      <c r="EN396" s="1"/>
      <c r="EO396" s="1"/>
      <c r="EP396" s="1"/>
      <c r="EQ396" s="1"/>
      <c r="ER396" s="1"/>
      <c r="ES396" s="1"/>
      <c r="ET396" s="1"/>
      <c r="WZB396" s="1"/>
      <c r="WZC396" s="1"/>
      <c r="WZD396" s="1"/>
      <c r="WZE396" s="1"/>
      <c r="WZF396" s="1"/>
      <c r="WZG396" s="1"/>
      <c r="WZH396" s="1"/>
      <c r="WZI396" s="1"/>
      <c r="WZJ396" s="1"/>
      <c r="WZK396" s="1"/>
      <c r="WZL396" s="1"/>
      <c r="WZM396" s="1"/>
      <c r="WZN396" s="1"/>
      <c r="WZO396" s="1"/>
      <c r="WZP396" s="1"/>
      <c r="WZQ396" s="1"/>
      <c r="WZR396" s="1"/>
      <c r="WZS396" s="1"/>
      <c r="WZT396" s="1"/>
      <c r="WZU396" s="1"/>
      <c r="WZV396" s="1"/>
      <c r="WZW396" s="1"/>
      <c r="WZX396" s="1"/>
      <c r="WZY396" s="1"/>
      <c r="WZZ396" s="1"/>
      <c r="XAA396" s="1"/>
      <c r="XAB396" s="1"/>
      <c r="XAC396" s="1"/>
      <c r="XAD396" s="1"/>
      <c r="XAE396" s="1"/>
      <c r="XAF396" s="1"/>
      <c r="XAG396" s="1"/>
      <c r="XAH396" s="1"/>
      <c r="XAI396" s="1"/>
      <c r="XAJ396" s="1"/>
      <c r="XAK396" s="1"/>
      <c r="XAL396" s="1"/>
      <c r="XAM396" s="1"/>
      <c r="XAN396" s="1"/>
      <c r="XAO396" s="1"/>
      <c r="XAP396" s="1"/>
      <c r="XAQ396" s="1"/>
      <c r="XAR396" s="1"/>
      <c r="XAS396" s="1"/>
      <c r="XAT396" s="1"/>
      <c r="XAU396" s="1"/>
      <c r="XAV396" s="1"/>
      <c r="XAW396" s="1"/>
      <c r="XAX396" s="1"/>
      <c r="XAY396" s="1"/>
      <c r="XAZ396" s="1"/>
      <c r="XBA396" s="1"/>
      <c r="XBB396" s="1"/>
      <c r="XBC396" s="1"/>
      <c r="XBD396" s="1"/>
      <c r="XBE396" s="1"/>
      <c r="XBF396" s="1"/>
      <c r="XBG396" s="1"/>
      <c r="XBH396" s="1"/>
      <c r="XBI396" s="1"/>
      <c r="XBJ396" s="1"/>
      <c r="XBK396" s="1"/>
      <c r="XBL396" s="1"/>
      <c r="XBM396" s="1"/>
      <c r="XBN396" s="1"/>
      <c r="XBO396" s="1"/>
      <c r="XBP396" s="1"/>
      <c r="XBQ396" s="1"/>
      <c r="XBR396" s="1"/>
      <c r="XBS396" s="1"/>
      <c r="XBT396" s="1"/>
      <c r="XBU396" s="1"/>
      <c r="XBV396" s="1"/>
      <c r="XBW396" s="1"/>
      <c r="XBX396" s="1"/>
      <c r="XBY396" s="1"/>
      <c r="XBZ396" s="1"/>
      <c r="XCA396" s="1"/>
      <c r="XCB396" s="1"/>
      <c r="XCC396" s="1"/>
      <c r="XCD396" s="1"/>
      <c r="XCE396" s="1"/>
      <c r="XCF396" s="1"/>
      <c r="XCG396" s="1"/>
      <c r="XCH396" s="1"/>
      <c r="XCI396" s="1"/>
      <c r="XCJ396" s="1"/>
      <c r="XCK396" s="1"/>
      <c r="XCL396" s="1"/>
      <c r="XCM396" s="1"/>
      <c r="XCN396" s="1"/>
      <c r="XCO396" s="1"/>
      <c r="XCP396" s="1"/>
      <c r="XCQ396" s="1"/>
      <c r="XCR396" s="1"/>
      <c r="XCS396" s="1"/>
      <c r="XCT396" s="1"/>
      <c r="XCU396" s="1"/>
      <c r="XCV396" s="1"/>
      <c r="XCW396" s="1"/>
      <c r="XCX396" s="1"/>
      <c r="XCY396" s="1"/>
      <c r="XCZ396" s="1"/>
      <c r="XDA396" s="1"/>
      <c r="XDB396" s="1"/>
      <c r="XDC396" s="1"/>
      <c r="XDD396" s="1"/>
      <c r="XDE396" s="1"/>
      <c r="XDF396" s="1"/>
      <c r="XDG396" s="1"/>
      <c r="XDH396" s="1"/>
      <c r="XDI396" s="1"/>
      <c r="XDJ396" s="1"/>
      <c r="XDK396" s="1"/>
      <c r="XDL396" s="1"/>
      <c r="XDM396" s="1"/>
      <c r="XDN396" s="1"/>
      <c r="XDO396" s="1"/>
      <c r="XDP396" s="1"/>
      <c r="XDQ396" s="1"/>
      <c r="XDR396" s="1"/>
      <c r="XDS396" s="1"/>
      <c r="XDT396" s="1"/>
      <c r="XDU396" s="1"/>
      <c r="XDV396" s="1"/>
      <c r="XDW396" s="1"/>
      <c r="XDX396" s="1"/>
      <c r="XDY396" s="1"/>
      <c r="XDZ396" s="1"/>
      <c r="XEA396" s="1"/>
      <c r="XEB396" s="1"/>
      <c r="XEC396" s="1"/>
      <c r="XED396" s="1"/>
      <c r="XEE396" s="1"/>
      <c r="XEF396" s="1"/>
      <c r="XEG396" s="1"/>
      <c r="XEH396" s="1"/>
      <c r="XEI396" s="1"/>
      <c r="XEJ396" s="1"/>
      <c r="XEK396" s="1"/>
      <c r="XEL396" s="1"/>
      <c r="XEM396" s="1"/>
      <c r="XEN396" s="1"/>
      <c r="XEO396" s="1"/>
      <c r="XEP396" s="1"/>
      <c r="XEQ396" s="1"/>
      <c r="XER396" s="1"/>
      <c r="XES396" s="1"/>
      <c r="XET396" s="1"/>
      <c r="XEU396" s="1"/>
      <c r="XEV396" s="1"/>
      <c r="XEW396" s="1"/>
      <c r="XEX396" s="1"/>
      <c r="XEY396" s="1"/>
      <c r="XEZ396" s="1"/>
      <c r="XFA396" s="1"/>
      <c r="XFB396" s="1"/>
      <c r="XFC396" s="1"/>
    </row>
    <row r="397" spans="1:150 16226:16383" s="2" customFormat="1" ht="20.25" customHeight="1" x14ac:dyDescent="0.25">
      <c r="A397" s="143">
        <f t="shared" si="101"/>
        <v>268</v>
      </c>
      <c r="B397" s="144"/>
      <c r="C397" s="62" t="s">
        <v>329</v>
      </c>
      <c r="D397" s="100">
        <v>429.74</v>
      </c>
      <c r="E397" s="93">
        <f t="shared" si="99"/>
        <v>4625.7213599999995</v>
      </c>
      <c r="F397" s="87" t="s">
        <v>92</v>
      </c>
      <c r="G397" s="87" t="s">
        <v>92</v>
      </c>
      <c r="H397" s="87" t="s">
        <v>92</v>
      </c>
      <c r="I397" s="1"/>
      <c r="J397" s="1"/>
      <c r="K397" s="1"/>
      <c r="L397" s="1"/>
      <c r="M397" s="1"/>
      <c r="N397" s="1"/>
      <c r="O397" s="1"/>
      <c r="P397" s="1"/>
      <c r="Q397" s="1"/>
      <c r="R397" s="1"/>
      <c r="S397" s="1"/>
      <c r="T397" s="21" t="e">
        <f t="shared" ref="T397:T412" ca="1" si="109">U397&amp;""&amp;" &amp; "&amp;""&amp;V397</f>
        <v>#REF!</v>
      </c>
      <c r="U397" s="21" t="e">
        <f ca="1">U396+1</f>
        <v>#REF!</v>
      </c>
      <c r="V397" s="21" t="e">
        <f ca="1">V396+1</f>
        <v>#REF!</v>
      </c>
      <c r="W397" s="1"/>
      <c r="X397" s="1"/>
      <c r="Y397" s="1"/>
      <c r="Z397" s="1"/>
      <c r="AA397" s="1"/>
      <c r="AB397" s="1"/>
      <c r="AC397" s="1"/>
      <c r="AD397" s="1"/>
      <c r="AE397" s="1"/>
      <c r="AF397" s="1"/>
      <c r="AG397" s="1"/>
      <c r="AH397" s="1"/>
      <c r="AI397" s="1"/>
      <c r="AJ397" s="1"/>
      <c r="AK397" s="1"/>
      <c r="AL397" s="1"/>
      <c r="AM397" s="1"/>
      <c r="AN397" s="1"/>
      <c r="AO397" s="1"/>
      <c r="AP397" s="1"/>
      <c r="AQ397" s="1"/>
      <c r="AR397" s="1"/>
      <c r="AS397" s="1"/>
      <c r="AT397" s="1"/>
      <c r="AU397" s="1"/>
      <c r="AV397" s="1"/>
      <c r="AW397" s="1"/>
      <c r="AX397" s="1"/>
      <c r="AY397" s="1"/>
      <c r="AZ397" s="1"/>
      <c r="BA397" s="1"/>
      <c r="BB397" s="1"/>
      <c r="BC397" s="1"/>
      <c r="BD397" s="1"/>
      <c r="BE397" s="1"/>
      <c r="BF397" s="1"/>
      <c r="BG397" s="1"/>
      <c r="BH397" s="1"/>
      <c r="BI397" s="1"/>
      <c r="BJ397" s="1"/>
      <c r="BK397" s="1"/>
      <c r="BL397" s="1"/>
      <c r="BM397" s="1"/>
      <c r="BN397" s="1"/>
      <c r="BO397" s="1"/>
      <c r="BP397" s="1"/>
      <c r="BQ397" s="1"/>
      <c r="BR397" s="1"/>
      <c r="BS397" s="1"/>
      <c r="BT397" s="1"/>
      <c r="BU397" s="1"/>
      <c r="BV397" s="1"/>
      <c r="BW397" s="1"/>
      <c r="BX397" s="1"/>
      <c r="BY397" s="1"/>
      <c r="BZ397" s="1"/>
      <c r="CA397" s="1"/>
      <c r="CB397" s="1"/>
      <c r="CC397" s="1"/>
      <c r="CD397" s="1"/>
      <c r="CE397" s="1"/>
      <c r="CF397" s="1"/>
      <c r="CG397" s="1"/>
      <c r="CH397" s="1"/>
      <c r="CI397" s="1"/>
      <c r="CJ397" s="1"/>
      <c r="CK397" s="1"/>
      <c r="CL397" s="1"/>
      <c r="CM397" s="1"/>
      <c r="CN397" s="1"/>
      <c r="CO397" s="1"/>
      <c r="CP397" s="1"/>
      <c r="CQ397" s="1"/>
      <c r="CR397" s="1"/>
      <c r="CS397" s="1"/>
      <c r="CT397" s="1"/>
      <c r="CU397" s="1"/>
      <c r="CV397" s="1"/>
      <c r="CW397" s="1"/>
      <c r="CX397" s="1"/>
      <c r="CY397" s="1"/>
      <c r="CZ397" s="1"/>
      <c r="DA397" s="1"/>
      <c r="DB397" s="1"/>
      <c r="DC397" s="1"/>
      <c r="DD397" s="1"/>
      <c r="DE397" s="1"/>
      <c r="DF397" s="1"/>
      <c r="DG397" s="1"/>
      <c r="DH397" s="1"/>
      <c r="DI397" s="1"/>
      <c r="DJ397" s="1"/>
      <c r="DK397" s="1"/>
      <c r="DL397" s="1"/>
      <c r="DM397" s="1"/>
      <c r="DN397" s="1"/>
      <c r="DO397" s="1"/>
      <c r="DP397" s="1"/>
      <c r="DQ397" s="1"/>
      <c r="DR397" s="1"/>
      <c r="DS397" s="1"/>
      <c r="DT397" s="1"/>
      <c r="DU397" s="1"/>
      <c r="DV397" s="1"/>
      <c r="DW397" s="1"/>
      <c r="DX397" s="1"/>
      <c r="DY397" s="1"/>
      <c r="DZ397" s="1"/>
      <c r="EA397" s="1"/>
      <c r="EB397" s="1"/>
      <c r="EC397" s="1"/>
      <c r="ED397" s="1"/>
      <c r="EE397" s="1"/>
      <c r="EF397" s="1"/>
      <c r="EG397" s="1"/>
      <c r="EH397" s="1"/>
      <c r="EI397" s="1"/>
      <c r="EJ397" s="1"/>
      <c r="EK397" s="1"/>
      <c r="EL397" s="1"/>
      <c r="EM397" s="1"/>
      <c r="EN397" s="1"/>
      <c r="EO397" s="1"/>
      <c r="EP397" s="1"/>
      <c r="EQ397" s="1"/>
      <c r="ER397" s="1"/>
      <c r="ES397" s="1"/>
      <c r="ET397" s="1"/>
      <c r="WZB397" s="1"/>
      <c r="WZC397" s="1"/>
      <c r="WZD397" s="1"/>
      <c r="WZE397" s="1"/>
      <c r="WZF397" s="1"/>
      <c r="WZG397" s="1"/>
      <c r="WZH397" s="1"/>
      <c r="WZI397" s="1"/>
      <c r="WZJ397" s="1"/>
      <c r="WZK397" s="1"/>
      <c r="WZL397" s="1"/>
      <c r="WZM397" s="1"/>
      <c r="WZN397" s="1"/>
      <c r="WZO397" s="1"/>
      <c r="WZP397" s="1"/>
      <c r="WZQ397" s="1"/>
      <c r="WZR397" s="1"/>
      <c r="WZS397" s="1"/>
      <c r="WZT397" s="1"/>
      <c r="WZU397" s="1"/>
      <c r="WZV397" s="1"/>
      <c r="WZW397" s="1"/>
      <c r="WZX397" s="1"/>
      <c r="WZY397" s="1"/>
      <c r="WZZ397" s="1"/>
      <c r="XAA397" s="1"/>
      <c r="XAB397" s="1"/>
      <c r="XAC397" s="1"/>
      <c r="XAD397" s="1"/>
      <c r="XAE397" s="1"/>
      <c r="XAF397" s="1"/>
      <c r="XAG397" s="1"/>
      <c r="XAH397" s="1"/>
      <c r="XAI397" s="1"/>
      <c r="XAJ397" s="1"/>
      <c r="XAK397" s="1"/>
      <c r="XAL397" s="1"/>
      <c r="XAM397" s="1"/>
      <c r="XAN397" s="1"/>
      <c r="XAO397" s="1"/>
      <c r="XAP397" s="1"/>
      <c r="XAQ397" s="1"/>
      <c r="XAR397" s="1"/>
      <c r="XAS397" s="1"/>
      <c r="XAT397" s="1"/>
      <c r="XAU397" s="1"/>
      <c r="XAV397" s="1"/>
      <c r="XAW397" s="1"/>
      <c r="XAX397" s="1"/>
      <c r="XAY397" s="1"/>
      <c r="XAZ397" s="1"/>
      <c r="XBA397" s="1"/>
      <c r="XBB397" s="1"/>
      <c r="XBC397" s="1"/>
      <c r="XBD397" s="1"/>
      <c r="XBE397" s="1"/>
      <c r="XBF397" s="1"/>
      <c r="XBG397" s="1"/>
      <c r="XBH397" s="1"/>
      <c r="XBI397" s="1"/>
      <c r="XBJ397" s="1"/>
      <c r="XBK397" s="1"/>
      <c r="XBL397" s="1"/>
      <c r="XBM397" s="1"/>
      <c r="XBN397" s="1"/>
      <c r="XBO397" s="1"/>
      <c r="XBP397" s="1"/>
      <c r="XBQ397" s="1"/>
      <c r="XBR397" s="1"/>
      <c r="XBS397" s="1"/>
      <c r="XBT397" s="1"/>
      <c r="XBU397" s="1"/>
      <c r="XBV397" s="1"/>
      <c r="XBW397" s="1"/>
      <c r="XBX397" s="1"/>
      <c r="XBY397" s="1"/>
      <c r="XBZ397" s="1"/>
      <c r="XCA397" s="1"/>
      <c r="XCB397" s="1"/>
      <c r="XCC397" s="1"/>
      <c r="XCD397" s="1"/>
      <c r="XCE397" s="1"/>
      <c r="XCF397" s="1"/>
      <c r="XCG397" s="1"/>
      <c r="XCH397" s="1"/>
      <c r="XCI397" s="1"/>
      <c r="XCJ397" s="1"/>
      <c r="XCK397" s="1"/>
      <c r="XCL397" s="1"/>
      <c r="XCM397" s="1"/>
      <c r="XCN397" s="1"/>
      <c r="XCO397" s="1"/>
      <c r="XCP397" s="1"/>
      <c r="XCQ397" s="1"/>
      <c r="XCR397" s="1"/>
      <c r="XCS397" s="1"/>
      <c r="XCT397" s="1"/>
      <c r="XCU397" s="1"/>
      <c r="XCV397" s="1"/>
      <c r="XCW397" s="1"/>
      <c r="XCX397" s="1"/>
      <c r="XCY397" s="1"/>
      <c r="XCZ397" s="1"/>
      <c r="XDA397" s="1"/>
      <c r="XDB397" s="1"/>
      <c r="XDC397" s="1"/>
      <c r="XDD397" s="1"/>
      <c r="XDE397" s="1"/>
      <c r="XDF397" s="1"/>
      <c r="XDG397" s="1"/>
      <c r="XDH397" s="1"/>
      <c r="XDI397" s="1"/>
      <c r="XDJ397" s="1"/>
      <c r="XDK397" s="1"/>
      <c r="XDL397" s="1"/>
      <c r="XDM397" s="1"/>
      <c r="XDN397" s="1"/>
      <c r="XDO397" s="1"/>
      <c r="XDP397" s="1"/>
      <c r="XDQ397" s="1"/>
      <c r="XDR397" s="1"/>
      <c r="XDS397" s="1"/>
      <c r="XDT397" s="1"/>
      <c r="XDU397" s="1"/>
      <c r="XDV397" s="1"/>
      <c r="XDW397" s="1"/>
      <c r="XDX397" s="1"/>
      <c r="XDY397" s="1"/>
      <c r="XDZ397" s="1"/>
      <c r="XEA397" s="1"/>
      <c r="XEB397" s="1"/>
      <c r="XEC397" s="1"/>
      <c r="XED397" s="1"/>
      <c r="XEE397" s="1"/>
      <c r="XEF397" s="1"/>
      <c r="XEG397" s="1"/>
      <c r="XEH397" s="1"/>
      <c r="XEI397" s="1"/>
      <c r="XEJ397" s="1"/>
      <c r="XEK397" s="1"/>
      <c r="XEL397" s="1"/>
      <c r="XEM397" s="1"/>
      <c r="XEN397" s="1"/>
      <c r="XEO397" s="1"/>
      <c r="XEP397" s="1"/>
      <c r="XEQ397" s="1"/>
      <c r="XER397" s="1"/>
      <c r="XES397" s="1"/>
      <c r="XET397" s="1"/>
      <c r="XEU397" s="1"/>
      <c r="XEV397" s="1"/>
      <c r="XEW397" s="1"/>
      <c r="XEX397" s="1"/>
      <c r="XEY397" s="1"/>
      <c r="XEZ397" s="1"/>
      <c r="XFA397" s="1"/>
      <c r="XFB397" s="1"/>
      <c r="XFC397" s="1"/>
    </row>
    <row r="398" spans="1:150 16226:16383" s="2" customFormat="1" ht="20.25" customHeight="1" x14ac:dyDescent="0.25">
      <c r="A398" s="143">
        <f t="shared" si="101"/>
        <v>269</v>
      </c>
      <c r="B398" s="144"/>
      <c r="C398" s="62" t="s">
        <v>329</v>
      </c>
      <c r="D398" s="100">
        <v>410.95</v>
      </c>
      <c r="E398" s="93">
        <f t="shared" si="99"/>
        <v>4423.4657999999999</v>
      </c>
      <c r="F398" s="87" t="s">
        <v>92</v>
      </c>
      <c r="G398" s="87" t="s">
        <v>92</v>
      </c>
      <c r="H398" s="87" t="s">
        <v>92</v>
      </c>
      <c r="I398" s="1"/>
      <c r="J398" s="1"/>
      <c r="K398" s="1"/>
      <c r="L398" s="1"/>
      <c r="M398" s="1"/>
      <c r="N398" s="1"/>
      <c r="O398" s="1"/>
      <c r="P398" s="1"/>
      <c r="Q398" s="1"/>
      <c r="R398" s="1"/>
      <c r="S398" s="1"/>
      <c r="T398" s="21" t="e">
        <f t="shared" ca="1" si="109"/>
        <v>#REF!</v>
      </c>
      <c r="U398" s="21" t="e">
        <f t="shared" ref="U398:V398" ca="1" si="110">U397+1</f>
        <v>#REF!</v>
      </c>
      <c r="V398" s="21" t="e">
        <f t="shared" ca="1" si="110"/>
        <v>#REF!</v>
      </c>
      <c r="W398" s="1"/>
      <c r="X398" s="1"/>
      <c r="Y398" s="1"/>
      <c r="Z398" s="1"/>
      <c r="AA398" s="1"/>
      <c r="AB398" s="1"/>
      <c r="AC398" s="1"/>
      <c r="AD398" s="1"/>
      <c r="AE398" s="1"/>
      <c r="AF398" s="1"/>
      <c r="AG398" s="1"/>
      <c r="AH398" s="1"/>
      <c r="AI398" s="1"/>
      <c r="AJ398" s="1"/>
      <c r="AK398" s="1"/>
      <c r="AL398" s="1"/>
      <c r="AM398" s="1"/>
      <c r="AN398" s="1"/>
      <c r="AO398" s="1"/>
      <c r="AP398" s="1"/>
      <c r="AQ398" s="1"/>
      <c r="AR398" s="1"/>
      <c r="AS398" s="1"/>
      <c r="AT398" s="1"/>
      <c r="AU398" s="1"/>
      <c r="AV398" s="1"/>
      <c r="AW398" s="1"/>
      <c r="AX398" s="1"/>
      <c r="AY398" s="1"/>
      <c r="AZ398" s="1"/>
      <c r="BA398" s="1"/>
      <c r="BB398" s="1"/>
      <c r="BC398" s="1"/>
      <c r="BD398" s="1"/>
      <c r="BE398" s="1"/>
      <c r="BF398" s="1"/>
      <c r="BG398" s="1"/>
      <c r="BH398" s="1"/>
      <c r="BI398" s="1"/>
      <c r="BJ398" s="1"/>
      <c r="BK398" s="1"/>
      <c r="BL398" s="1"/>
      <c r="BM398" s="1"/>
      <c r="BN398" s="1"/>
      <c r="BO398" s="1"/>
      <c r="BP398" s="1"/>
      <c r="BQ398" s="1"/>
      <c r="BR398" s="1"/>
      <c r="BS398" s="1"/>
      <c r="BT398" s="1"/>
      <c r="BU398" s="1"/>
      <c r="BV398" s="1"/>
      <c r="BW398" s="1"/>
      <c r="BX398" s="1"/>
      <c r="BY398" s="1"/>
      <c r="BZ398" s="1"/>
      <c r="CA398" s="1"/>
      <c r="CB398" s="1"/>
      <c r="CC398" s="1"/>
      <c r="CD398" s="1"/>
      <c r="CE398" s="1"/>
      <c r="CF398" s="1"/>
      <c r="CG398" s="1"/>
      <c r="CH398" s="1"/>
      <c r="CI398" s="1"/>
      <c r="CJ398" s="1"/>
      <c r="CK398" s="1"/>
      <c r="CL398" s="1"/>
      <c r="CM398" s="1"/>
      <c r="CN398" s="1"/>
      <c r="CO398" s="1"/>
      <c r="CP398" s="1"/>
      <c r="CQ398" s="1"/>
      <c r="CR398" s="1"/>
      <c r="CS398" s="1"/>
      <c r="CT398" s="1"/>
      <c r="CU398" s="1"/>
      <c r="CV398" s="1"/>
      <c r="CW398" s="1"/>
      <c r="CX398" s="1"/>
      <c r="CY398" s="1"/>
      <c r="CZ398" s="1"/>
      <c r="DA398" s="1"/>
      <c r="DB398" s="1"/>
      <c r="DC398" s="1"/>
      <c r="DD398" s="1"/>
      <c r="DE398" s="1"/>
      <c r="DF398" s="1"/>
      <c r="DG398" s="1"/>
      <c r="DH398" s="1"/>
      <c r="DI398" s="1"/>
      <c r="DJ398" s="1"/>
      <c r="DK398" s="1"/>
      <c r="DL398" s="1"/>
      <c r="DM398" s="1"/>
      <c r="DN398" s="1"/>
      <c r="DO398" s="1"/>
      <c r="DP398" s="1"/>
      <c r="DQ398" s="1"/>
      <c r="DR398" s="1"/>
      <c r="DS398" s="1"/>
      <c r="DT398" s="1"/>
      <c r="DU398" s="1"/>
      <c r="DV398" s="1"/>
      <c r="DW398" s="1"/>
      <c r="DX398" s="1"/>
      <c r="DY398" s="1"/>
      <c r="DZ398" s="1"/>
      <c r="EA398" s="1"/>
      <c r="EB398" s="1"/>
      <c r="EC398" s="1"/>
      <c r="ED398" s="1"/>
      <c r="EE398" s="1"/>
      <c r="EF398" s="1"/>
      <c r="EG398" s="1"/>
      <c r="EH398" s="1"/>
      <c r="EI398" s="1"/>
      <c r="EJ398" s="1"/>
      <c r="EK398" s="1"/>
      <c r="EL398" s="1"/>
      <c r="EM398" s="1"/>
      <c r="EN398" s="1"/>
      <c r="EO398" s="1"/>
      <c r="EP398" s="1"/>
      <c r="EQ398" s="1"/>
      <c r="ER398" s="1"/>
      <c r="ES398" s="1"/>
      <c r="ET398" s="1"/>
      <c r="WZB398" s="1"/>
      <c r="WZC398" s="1"/>
      <c r="WZD398" s="1"/>
      <c r="WZE398" s="1"/>
      <c r="WZF398" s="1"/>
      <c r="WZG398" s="1"/>
      <c r="WZH398" s="1"/>
      <c r="WZI398" s="1"/>
      <c r="WZJ398" s="1"/>
      <c r="WZK398" s="1"/>
      <c r="WZL398" s="1"/>
      <c r="WZM398" s="1"/>
      <c r="WZN398" s="1"/>
      <c r="WZO398" s="1"/>
      <c r="WZP398" s="1"/>
      <c r="WZQ398" s="1"/>
      <c r="WZR398" s="1"/>
      <c r="WZS398" s="1"/>
      <c r="WZT398" s="1"/>
      <c r="WZU398" s="1"/>
      <c r="WZV398" s="1"/>
      <c r="WZW398" s="1"/>
      <c r="WZX398" s="1"/>
      <c r="WZY398" s="1"/>
      <c r="WZZ398" s="1"/>
      <c r="XAA398" s="1"/>
      <c r="XAB398" s="1"/>
      <c r="XAC398" s="1"/>
      <c r="XAD398" s="1"/>
      <c r="XAE398" s="1"/>
      <c r="XAF398" s="1"/>
      <c r="XAG398" s="1"/>
      <c r="XAH398" s="1"/>
      <c r="XAI398" s="1"/>
      <c r="XAJ398" s="1"/>
      <c r="XAK398" s="1"/>
      <c r="XAL398" s="1"/>
      <c r="XAM398" s="1"/>
      <c r="XAN398" s="1"/>
      <c r="XAO398" s="1"/>
      <c r="XAP398" s="1"/>
      <c r="XAQ398" s="1"/>
      <c r="XAR398" s="1"/>
      <c r="XAS398" s="1"/>
      <c r="XAT398" s="1"/>
      <c r="XAU398" s="1"/>
      <c r="XAV398" s="1"/>
      <c r="XAW398" s="1"/>
      <c r="XAX398" s="1"/>
      <c r="XAY398" s="1"/>
      <c r="XAZ398" s="1"/>
      <c r="XBA398" s="1"/>
      <c r="XBB398" s="1"/>
      <c r="XBC398" s="1"/>
      <c r="XBD398" s="1"/>
      <c r="XBE398" s="1"/>
      <c r="XBF398" s="1"/>
      <c r="XBG398" s="1"/>
      <c r="XBH398" s="1"/>
      <c r="XBI398" s="1"/>
      <c r="XBJ398" s="1"/>
      <c r="XBK398" s="1"/>
      <c r="XBL398" s="1"/>
      <c r="XBM398" s="1"/>
      <c r="XBN398" s="1"/>
      <c r="XBO398" s="1"/>
      <c r="XBP398" s="1"/>
      <c r="XBQ398" s="1"/>
      <c r="XBR398" s="1"/>
      <c r="XBS398" s="1"/>
      <c r="XBT398" s="1"/>
      <c r="XBU398" s="1"/>
      <c r="XBV398" s="1"/>
      <c r="XBW398" s="1"/>
      <c r="XBX398" s="1"/>
      <c r="XBY398" s="1"/>
      <c r="XBZ398" s="1"/>
      <c r="XCA398" s="1"/>
      <c r="XCB398" s="1"/>
      <c r="XCC398" s="1"/>
      <c r="XCD398" s="1"/>
      <c r="XCE398" s="1"/>
      <c r="XCF398" s="1"/>
      <c r="XCG398" s="1"/>
      <c r="XCH398" s="1"/>
      <c r="XCI398" s="1"/>
      <c r="XCJ398" s="1"/>
      <c r="XCK398" s="1"/>
      <c r="XCL398" s="1"/>
      <c r="XCM398" s="1"/>
      <c r="XCN398" s="1"/>
      <c r="XCO398" s="1"/>
      <c r="XCP398" s="1"/>
      <c r="XCQ398" s="1"/>
      <c r="XCR398" s="1"/>
      <c r="XCS398" s="1"/>
      <c r="XCT398" s="1"/>
      <c r="XCU398" s="1"/>
      <c r="XCV398" s="1"/>
      <c r="XCW398" s="1"/>
      <c r="XCX398" s="1"/>
      <c r="XCY398" s="1"/>
      <c r="XCZ398" s="1"/>
      <c r="XDA398" s="1"/>
      <c r="XDB398" s="1"/>
      <c r="XDC398" s="1"/>
      <c r="XDD398" s="1"/>
      <c r="XDE398" s="1"/>
      <c r="XDF398" s="1"/>
      <c r="XDG398" s="1"/>
      <c r="XDH398" s="1"/>
      <c r="XDI398" s="1"/>
      <c r="XDJ398" s="1"/>
      <c r="XDK398" s="1"/>
      <c r="XDL398" s="1"/>
      <c r="XDM398" s="1"/>
      <c r="XDN398" s="1"/>
      <c r="XDO398" s="1"/>
      <c r="XDP398" s="1"/>
      <c r="XDQ398" s="1"/>
      <c r="XDR398" s="1"/>
      <c r="XDS398" s="1"/>
      <c r="XDT398" s="1"/>
      <c r="XDU398" s="1"/>
      <c r="XDV398" s="1"/>
      <c r="XDW398" s="1"/>
      <c r="XDX398" s="1"/>
      <c r="XDY398" s="1"/>
      <c r="XDZ398" s="1"/>
      <c r="XEA398" s="1"/>
      <c r="XEB398" s="1"/>
      <c r="XEC398" s="1"/>
      <c r="XED398" s="1"/>
      <c r="XEE398" s="1"/>
      <c r="XEF398" s="1"/>
      <c r="XEG398" s="1"/>
      <c r="XEH398" s="1"/>
      <c r="XEI398" s="1"/>
      <c r="XEJ398" s="1"/>
      <c r="XEK398" s="1"/>
      <c r="XEL398" s="1"/>
      <c r="XEM398" s="1"/>
      <c r="XEN398" s="1"/>
      <c r="XEO398" s="1"/>
      <c r="XEP398" s="1"/>
      <c r="XEQ398" s="1"/>
      <c r="XER398" s="1"/>
      <c r="XES398" s="1"/>
      <c r="XET398" s="1"/>
      <c r="XEU398" s="1"/>
      <c r="XEV398" s="1"/>
      <c r="XEW398" s="1"/>
      <c r="XEX398" s="1"/>
      <c r="XEY398" s="1"/>
      <c r="XEZ398" s="1"/>
      <c r="XFA398" s="1"/>
      <c r="XFB398" s="1"/>
      <c r="XFC398" s="1"/>
    </row>
    <row r="399" spans="1:150 16226:16383" s="2" customFormat="1" ht="20.25" customHeight="1" x14ac:dyDescent="0.25">
      <c r="A399" s="143">
        <f t="shared" si="101"/>
        <v>270</v>
      </c>
      <c r="B399" s="144"/>
      <c r="C399" s="62" t="s">
        <v>329</v>
      </c>
      <c r="D399" s="100">
        <v>435.77</v>
      </c>
      <c r="E399" s="93">
        <f t="shared" si="99"/>
        <v>4690.6282799999999</v>
      </c>
      <c r="F399" s="87" t="s">
        <v>92</v>
      </c>
      <c r="G399" s="87" t="s">
        <v>92</v>
      </c>
      <c r="H399" s="87" t="s">
        <v>92</v>
      </c>
      <c r="I399" s="1"/>
      <c r="J399" s="1"/>
      <c r="K399" s="1"/>
      <c r="L399" s="1"/>
      <c r="M399" s="1"/>
      <c r="N399" s="1"/>
      <c r="O399" s="1"/>
      <c r="P399" s="1"/>
      <c r="Q399" s="1"/>
      <c r="R399" s="1"/>
      <c r="S399" s="1"/>
      <c r="T399" s="21" t="e">
        <f t="shared" ca="1" si="109"/>
        <v>#REF!</v>
      </c>
      <c r="U399" s="21" t="e">
        <f t="shared" ref="U399:V399" ca="1" si="111">U398+1</f>
        <v>#REF!</v>
      </c>
      <c r="V399" s="21" t="e">
        <f t="shared" ca="1" si="111"/>
        <v>#REF!</v>
      </c>
      <c r="W399" s="1"/>
      <c r="X399" s="1"/>
      <c r="Y399" s="1"/>
      <c r="Z399" s="1"/>
      <c r="AA399" s="1"/>
      <c r="AB399" s="1"/>
      <c r="AC399" s="1"/>
      <c r="AD399" s="1"/>
      <c r="AE399" s="1"/>
      <c r="AF399" s="1"/>
      <c r="AG399" s="1"/>
      <c r="AH399" s="1"/>
      <c r="AI399" s="1"/>
      <c r="AJ399" s="1"/>
      <c r="AK399" s="1"/>
      <c r="AL399" s="1"/>
      <c r="AM399" s="1"/>
      <c r="AN399" s="1"/>
      <c r="AO399" s="1"/>
      <c r="AP399" s="1"/>
      <c r="AQ399" s="1"/>
      <c r="AR399" s="1"/>
      <c r="AS399" s="1"/>
      <c r="AT399" s="1"/>
      <c r="AU399" s="1"/>
      <c r="AV399" s="1"/>
      <c r="AW399" s="1"/>
      <c r="AX399" s="1"/>
      <c r="AY399" s="1"/>
      <c r="AZ399" s="1"/>
      <c r="BA399" s="1"/>
      <c r="BB399" s="1"/>
      <c r="BC399" s="1"/>
      <c r="BD399" s="1"/>
      <c r="BE399" s="1"/>
      <c r="BF399" s="1"/>
      <c r="BG399" s="1"/>
      <c r="BH399" s="1"/>
      <c r="BI399" s="1"/>
      <c r="BJ399" s="1"/>
      <c r="BK399" s="1"/>
      <c r="BL399" s="1"/>
      <c r="BM399" s="1"/>
      <c r="BN399" s="1"/>
      <c r="BO399" s="1"/>
      <c r="BP399" s="1"/>
      <c r="BQ399" s="1"/>
      <c r="BR399" s="1"/>
      <c r="BS399" s="1"/>
      <c r="BT399" s="1"/>
      <c r="BU399" s="1"/>
      <c r="BV399" s="1"/>
      <c r="BW399" s="1"/>
      <c r="BX399" s="1"/>
      <c r="BY399" s="1"/>
      <c r="BZ399" s="1"/>
      <c r="CA399" s="1"/>
      <c r="CB399" s="1"/>
      <c r="CC399" s="1"/>
      <c r="CD399" s="1"/>
      <c r="CE399" s="1"/>
      <c r="CF399" s="1"/>
      <c r="CG399" s="1"/>
      <c r="CH399" s="1"/>
      <c r="CI399" s="1"/>
      <c r="CJ399" s="1"/>
      <c r="CK399" s="1"/>
      <c r="CL399" s="1"/>
      <c r="CM399" s="1"/>
      <c r="CN399" s="1"/>
      <c r="CO399" s="1"/>
      <c r="CP399" s="1"/>
      <c r="CQ399" s="1"/>
      <c r="CR399" s="1"/>
      <c r="CS399" s="1"/>
      <c r="CT399" s="1"/>
      <c r="CU399" s="1"/>
      <c r="CV399" s="1"/>
      <c r="CW399" s="1"/>
      <c r="CX399" s="1"/>
      <c r="CY399" s="1"/>
      <c r="CZ399" s="1"/>
      <c r="DA399" s="1"/>
      <c r="DB399" s="1"/>
      <c r="DC399" s="1"/>
      <c r="DD399" s="1"/>
      <c r="DE399" s="1"/>
      <c r="DF399" s="1"/>
      <c r="DG399" s="1"/>
      <c r="DH399" s="1"/>
      <c r="DI399" s="1"/>
      <c r="DJ399" s="1"/>
      <c r="DK399" s="1"/>
      <c r="DL399" s="1"/>
      <c r="DM399" s="1"/>
      <c r="DN399" s="1"/>
      <c r="DO399" s="1"/>
      <c r="DP399" s="1"/>
      <c r="DQ399" s="1"/>
      <c r="DR399" s="1"/>
      <c r="DS399" s="1"/>
      <c r="DT399" s="1"/>
      <c r="DU399" s="1"/>
      <c r="DV399" s="1"/>
      <c r="DW399" s="1"/>
      <c r="DX399" s="1"/>
      <c r="DY399" s="1"/>
      <c r="DZ399" s="1"/>
      <c r="EA399" s="1"/>
      <c r="EB399" s="1"/>
      <c r="EC399" s="1"/>
      <c r="ED399" s="1"/>
      <c r="EE399" s="1"/>
      <c r="EF399" s="1"/>
      <c r="EG399" s="1"/>
      <c r="EH399" s="1"/>
      <c r="EI399" s="1"/>
      <c r="EJ399" s="1"/>
      <c r="EK399" s="1"/>
      <c r="EL399" s="1"/>
      <c r="EM399" s="1"/>
      <c r="EN399" s="1"/>
      <c r="EO399" s="1"/>
      <c r="EP399" s="1"/>
      <c r="EQ399" s="1"/>
      <c r="ER399" s="1"/>
      <c r="ES399" s="1"/>
      <c r="ET399" s="1"/>
      <c r="WZB399" s="1"/>
      <c r="WZC399" s="1"/>
      <c r="WZD399" s="1"/>
      <c r="WZE399" s="1"/>
      <c r="WZF399" s="1"/>
      <c r="WZG399" s="1"/>
      <c r="WZH399" s="1"/>
      <c r="WZI399" s="1"/>
      <c r="WZJ399" s="1"/>
      <c r="WZK399" s="1"/>
      <c r="WZL399" s="1"/>
      <c r="WZM399" s="1"/>
      <c r="WZN399" s="1"/>
      <c r="WZO399" s="1"/>
      <c r="WZP399" s="1"/>
      <c r="WZQ399" s="1"/>
      <c r="WZR399" s="1"/>
      <c r="WZS399" s="1"/>
      <c r="WZT399" s="1"/>
      <c r="WZU399" s="1"/>
      <c r="WZV399" s="1"/>
      <c r="WZW399" s="1"/>
      <c r="WZX399" s="1"/>
      <c r="WZY399" s="1"/>
      <c r="WZZ399" s="1"/>
      <c r="XAA399" s="1"/>
      <c r="XAB399" s="1"/>
      <c r="XAC399" s="1"/>
      <c r="XAD399" s="1"/>
      <c r="XAE399" s="1"/>
      <c r="XAF399" s="1"/>
      <c r="XAG399" s="1"/>
      <c r="XAH399" s="1"/>
      <c r="XAI399" s="1"/>
      <c r="XAJ399" s="1"/>
      <c r="XAK399" s="1"/>
      <c r="XAL399" s="1"/>
      <c r="XAM399" s="1"/>
      <c r="XAN399" s="1"/>
      <c r="XAO399" s="1"/>
      <c r="XAP399" s="1"/>
      <c r="XAQ399" s="1"/>
      <c r="XAR399" s="1"/>
      <c r="XAS399" s="1"/>
      <c r="XAT399" s="1"/>
      <c r="XAU399" s="1"/>
      <c r="XAV399" s="1"/>
      <c r="XAW399" s="1"/>
      <c r="XAX399" s="1"/>
      <c r="XAY399" s="1"/>
      <c r="XAZ399" s="1"/>
      <c r="XBA399" s="1"/>
      <c r="XBB399" s="1"/>
      <c r="XBC399" s="1"/>
      <c r="XBD399" s="1"/>
      <c r="XBE399" s="1"/>
      <c r="XBF399" s="1"/>
      <c r="XBG399" s="1"/>
      <c r="XBH399" s="1"/>
      <c r="XBI399" s="1"/>
      <c r="XBJ399" s="1"/>
      <c r="XBK399" s="1"/>
      <c r="XBL399" s="1"/>
      <c r="XBM399" s="1"/>
      <c r="XBN399" s="1"/>
      <c r="XBO399" s="1"/>
      <c r="XBP399" s="1"/>
      <c r="XBQ399" s="1"/>
      <c r="XBR399" s="1"/>
      <c r="XBS399" s="1"/>
      <c r="XBT399" s="1"/>
      <c r="XBU399" s="1"/>
      <c r="XBV399" s="1"/>
      <c r="XBW399" s="1"/>
      <c r="XBX399" s="1"/>
      <c r="XBY399" s="1"/>
      <c r="XBZ399" s="1"/>
      <c r="XCA399" s="1"/>
      <c r="XCB399" s="1"/>
      <c r="XCC399" s="1"/>
      <c r="XCD399" s="1"/>
      <c r="XCE399" s="1"/>
      <c r="XCF399" s="1"/>
      <c r="XCG399" s="1"/>
      <c r="XCH399" s="1"/>
      <c r="XCI399" s="1"/>
      <c r="XCJ399" s="1"/>
      <c r="XCK399" s="1"/>
      <c r="XCL399" s="1"/>
      <c r="XCM399" s="1"/>
      <c r="XCN399" s="1"/>
      <c r="XCO399" s="1"/>
      <c r="XCP399" s="1"/>
      <c r="XCQ399" s="1"/>
      <c r="XCR399" s="1"/>
      <c r="XCS399" s="1"/>
      <c r="XCT399" s="1"/>
      <c r="XCU399" s="1"/>
      <c r="XCV399" s="1"/>
      <c r="XCW399" s="1"/>
      <c r="XCX399" s="1"/>
      <c r="XCY399" s="1"/>
      <c r="XCZ399" s="1"/>
      <c r="XDA399" s="1"/>
      <c r="XDB399" s="1"/>
      <c r="XDC399" s="1"/>
      <c r="XDD399" s="1"/>
      <c r="XDE399" s="1"/>
      <c r="XDF399" s="1"/>
      <c r="XDG399" s="1"/>
      <c r="XDH399" s="1"/>
      <c r="XDI399" s="1"/>
      <c r="XDJ399" s="1"/>
      <c r="XDK399" s="1"/>
      <c r="XDL399" s="1"/>
      <c r="XDM399" s="1"/>
      <c r="XDN399" s="1"/>
      <c r="XDO399" s="1"/>
      <c r="XDP399" s="1"/>
      <c r="XDQ399" s="1"/>
      <c r="XDR399" s="1"/>
      <c r="XDS399" s="1"/>
      <c r="XDT399" s="1"/>
      <c r="XDU399" s="1"/>
      <c r="XDV399" s="1"/>
      <c r="XDW399" s="1"/>
      <c r="XDX399" s="1"/>
      <c r="XDY399" s="1"/>
      <c r="XDZ399" s="1"/>
      <c r="XEA399" s="1"/>
      <c r="XEB399" s="1"/>
      <c r="XEC399" s="1"/>
      <c r="XED399" s="1"/>
      <c r="XEE399" s="1"/>
      <c r="XEF399" s="1"/>
      <c r="XEG399" s="1"/>
      <c r="XEH399" s="1"/>
      <c r="XEI399" s="1"/>
      <c r="XEJ399" s="1"/>
      <c r="XEK399" s="1"/>
      <c r="XEL399" s="1"/>
      <c r="XEM399" s="1"/>
      <c r="XEN399" s="1"/>
      <c r="XEO399" s="1"/>
      <c r="XEP399" s="1"/>
      <c r="XEQ399" s="1"/>
      <c r="XER399" s="1"/>
      <c r="XES399" s="1"/>
      <c r="XET399" s="1"/>
      <c r="XEU399" s="1"/>
      <c r="XEV399" s="1"/>
      <c r="XEW399" s="1"/>
      <c r="XEX399" s="1"/>
      <c r="XEY399" s="1"/>
      <c r="XEZ399" s="1"/>
      <c r="XFA399" s="1"/>
      <c r="XFB399" s="1"/>
      <c r="XFC399" s="1"/>
    </row>
    <row r="400" spans="1:150 16226:16383" s="2" customFormat="1" ht="20.25" customHeight="1" x14ac:dyDescent="0.25">
      <c r="A400" s="143">
        <f t="shared" si="101"/>
        <v>271</v>
      </c>
      <c r="B400" s="144"/>
      <c r="C400" s="62" t="s">
        <v>329</v>
      </c>
      <c r="D400" s="100">
        <v>943.57</v>
      </c>
      <c r="E400" s="93">
        <f t="shared" si="99"/>
        <v>10156.58748</v>
      </c>
      <c r="F400" s="87" t="s">
        <v>92</v>
      </c>
      <c r="G400" s="87" t="s">
        <v>92</v>
      </c>
      <c r="H400" s="87" t="s">
        <v>92</v>
      </c>
      <c r="I400" s="1"/>
      <c r="J400" s="1"/>
      <c r="K400" s="1"/>
      <c r="L400" s="1"/>
      <c r="M400" s="1"/>
      <c r="N400" s="1"/>
      <c r="O400" s="1"/>
      <c r="P400" s="1"/>
      <c r="Q400" s="1"/>
      <c r="R400" s="1"/>
      <c r="S400" s="1"/>
      <c r="T400" s="21" t="e">
        <f t="shared" ca="1" si="109"/>
        <v>#REF!</v>
      </c>
      <c r="U400" s="21" t="e">
        <f t="shared" ref="U400:V400" ca="1" si="112">U399+1</f>
        <v>#REF!</v>
      </c>
      <c r="V400" s="21" t="e">
        <f t="shared" ca="1" si="112"/>
        <v>#REF!</v>
      </c>
      <c r="W400" s="1"/>
      <c r="X400" s="1"/>
      <c r="Y400" s="1"/>
      <c r="Z400" s="1"/>
      <c r="AA400" s="1"/>
      <c r="AB400" s="1"/>
      <c r="AC400" s="1"/>
      <c r="AD400" s="1"/>
      <c r="AE400" s="1"/>
      <c r="AF400" s="1"/>
      <c r="AG400" s="1"/>
      <c r="AH400" s="1"/>
      <c r="AI400" s="1"/>
      <c r="AJ400" s="1"/>
      <c r="AK400" s="1"/>
      <c r="AL400" s="1"/>
      <c r="AM400" s="1"/>
      <c r="AN400" s="1"/>
      <c r="AO400" s="1"/>
      <c r="AP400" s="1"/>
      <c r="AQ400" s="1"/>
      <c r="AR400" s="1"/>
      <c r="AS400" s="1"/>
      <c r="AT400" s="1"/>
      <c r="AU400" s="1"/>
      <c r="AV400" s="1"/>
      <c r="AW400" s="1"/>
      <c r="AX400" s="1"/>
      <c r="AY400" s="1"/>
      <c r="AZ400" s="1"/>
      <c r="BA400" s="1"/>
      <c r="BB400" s="1"/>
      <c r="BC400" s="1"/>
      <c r="BD400" s="1"/>
      <c r="BE400" s="1"/>
      <c r="BF400" s="1"/>
      <c r="BG400" s="1"/>
      <c r="BH400" s="1"/>
      <c r="BI400" s="1"/>
      <c r="BJ400" s="1"/>
      <c r="BK400" s="1"/>
      <c r="BL400" s="1"/>
      <c r="BM400" s="1"/>
      <c r="BN400" s="1"/>
      <c r="BO400" s="1"/>
      <c r="BP400" s="1"/>
      <c r="BQ400" s="1"/>
      <c r="BR400" s="1"/>
      <c r="BS400" s="1"/>
      <c r="BT400" s="1"/>
      <c r="BU400" s="1"/>
      <c r="BV400" s="1"/>
      <c r="BW400" s="1"/>
      <c r="BX400" s="1"/>
      <c r="BY400" s="1"/>
      <c r="BZ400" s="1"/>
      <c r="CA400" s="1"/>
      <c r="CB400" s="1"/>
      <c r="CC400" s="1"/>
      <c r="CD400" s="1"/>
      <c r="CE400" s="1"/>
      <c r="CF400" s="1"/>
      <c r="CG400" s="1"/>
      <c r="CH400" s="1"/>
      <c r="CI400" s="1"/>
      <c r="CJ400" s="1"/>
      <c r="CK400" s="1"/>
      <c r="CL400" s="1"/>
      <c r="CM400" s="1"/>
      <c r="CN400" s="1"/>
      <c r="CO400" s="1"/>
      <c r="CP400" s="1"/>
      <c r="CQ400" s="1"/>
      <c r="CR400" s="1"/>
      <c r="CS400" s="1"/>
      <c r="CT400" s="1"/>
      <c r="CU400" s="1"/>
      <c r="CV400" s="1"/>
      <c r="CW400" s="1"/>
      <c r="CX400" s="1"/>
      <c r="CY400" s="1"/>
      <c r="CZ400" s="1"/>
      <c r="DA400" s="1"/>
      <c r="DB400" s="1"/>
      <c r="DC400" s="1"/>
      <c r="DD400" s="1"/>
      <c r="DE400" s="1"/>
      <c r="DF400" s="1"/>
      <c r="DG400" s="1"/>
      <c r="DH400" s="1"/>
      <c r="DI400" s="1"/>
      <c r="DJ400" s="1"/>
      <c r="DK400" s="1"/>
      <c r="DL400" s="1"/>
      <c r="DM400" s="1"/>
      <c r="DN400" s="1"/>
      <c r="DO400" s="1"/>
      <c r="DP400" s="1"/>
      <c r="DQ400" s="1"/>
      <c r="DR400" s="1"/>
      <c r="DS400" s="1"/>
      <c r="DT400" s="1"/>
      <c r="DU400" s="1"/>
      <c r="DV400" s="1"/>
      <c r="DW400" s="1"/>
      <c r="DX400" s="1"/>
      <c r="DY400" s="1"/>
      <c r="DZ400" s="1"/>
      <c r="EA400" s="1"/>
      <c r="EB400" s="1"/>
      <c r="EC400" s="1"/>
      <c r="ED400" s="1"/>
      <c r="EE400" s="1"/>
      <c r="EF400" s="1"/>
      <c r="EG400" s="1"/>
      <c r="EH400" s="1"/>
      <c r="EI400" s="1"/>
      <c r="EJ400" s="1"/>
      <c r="EK400" s="1"/>
      <c r="EL400" s="1"/>
      <c r="EM400" s="1"/>
      <c r="EN400" s="1"/>
      <c r="EO400" s="1"/>
      <c r="EP400" s="1"/>
      <c r="EQ400" s="1"/>
      <c r="ER400" s="1"/>
      <c r="ES400" s="1"/>
      <c r="ET400" s="1"/>
      <c r="WZB400" s="1"/>
      <c r="WZC400" s="1"/>
      <c r="WZD400" s="1"/>
      <c r="WZE400" s="1"/>
      <c r="WZF400" s="1"/>
      <c r="WZG400" s="1"/>
      <c r="WZH400" s="1"/>
      <c r="WZI400" s="1"/>
      <c r="WZJ400" s="1"/>
      <c r="WZK400" s="1"/>
      <c r="WZL400" s="1"/>
      <c r="WZM400" s="1"/>
      <c r="WZN400" s="1"/>
      <c r="WZO400" s="1"/>
      <c r="WZP400" s="1"/>
      <c r="WZQ400" s="1"/>
      <c r="WZR400" s="1"/>
      <c r="WZS400" s="1"/>
      <c r="WZT400" s="1"/>
      <c r="WZU400" s="1"/>
      <c r="WZV400" s="1"/>
      <c r="WZW400" s="1"/>
      <c r="WZX400" s="1"/>
      <c r="WZY400" s="1"/>
      <c r="WZZ400" s="1"/>
      <c r="XAA400" s="1"/>
      <c r="XAB400" s="1"/>
      <c r="XAC400" s="1"/>
      <c r="XAD400" s="1"/>
      <c r="XAE400" s="1"/>
      <c r="XAF400" s="1"/>
      <c r="XAG400" s="1"/>
      <c r="XAH400" s="1"/>
      <c r="XAI400" s="1"/>
      <c r="XAJ400" s="1"/>
      <c r="XAK400" s="1"/>
      <c r="XAL400" s="1"/>
      <c r="XAM400" s="1"/>
      <c r="XAN400" s="1"/>
      <c r="XAO400" s="1"/>
      <c r="XAP400" s="1"/>
      <c r="XAQ400" s="1"/>
      <c r="XAR400" s="1"/>
      <c r="XAS400" s="1"/>
      <c r="XAT400" s="1"/>
      <c r="XAU400" s="1"/>
      <c r="XAV400" s="1"/>
      <c r="XAW400" s="1"/>
      <c r="XAX400" s="1"/>
      <c r="XAY400" s="1"/>
      <c r="XAZ400" s="1"/>
      <c r="XBA400" s="1"/>
      <c r="XBB400" s="1"/>
      <c r="XBC400" s="1"/>
      <c r="XBD400" s="1"/>
      <c r="XBE400" s="1"/>
      <c r="XBF400" s="1"/>
      <c r="XBG400" s="1"/>
      <c r="XBH400" s="1"/>
      <c r="XBI400" s="1"/>
      <c r="XBJ400" s="1"/>
      <c r="XBK400" s="1"/>
      <c r="XBL400" s="1"/>
      <c r="XBM400" s="1"/>
      <c r="XBN400" s="1"/>
      <c r="XBO400" s="1"/>
      <c r="XBP400" s="1"/>
      <c r="XBQ400" s="1"/>
      <c r="XBR400" s="1"/>
      <c r="XBS400" s="1"/>
      <c r="XBT400" s="1"/>
      <c r="XBU400" s="1"/>
      <c r="XBV400" s="1"/>
      <c r="XBW400" s="1"/>
      <c r="XBX400" s="1"/>
      <c r="XBY400" s="1"/>
      <c r="XBZ400" s="1"/>
      <c r="XCA400" s="1"/>
      <c r="XCB400" s="1"/>
      <c r="XCC400" s="1"/>
      <c r="XCD400" s="1"/>
      <c r="XCE400" s="1"/>
      <c r="XCF400" s="1"/>
      <c r="XCG400" s="1"/>
      <c r="XCH400" s="1"/>
      <c r="XCI400" s="1"/>
      <c r="XCJ400" s="1"/>
      <c r="XCK400" s="1"/>
      <c r="XCL400" s="1"/>
      <c r="XCM400" s="1"/>
      <c r="XCN400" s="1"/>
      <c r="XCO400" s="1"/>
      <c r="XCP400" s="1"/>
      <c r="XCQ400" s="1"/>
      <c r="XCR400" s="1"/>
      <c r="XCS400" s="1"/>
      <c r="XCT400" s="1"/>
      <c r="XCU400" s="1"/>
      <c r="XCV400" s="1"/>
      <c r="XCW400" s="1"/>
      <c r="XCX400" s="1"/>
      <c r="XCY400" s="1"/>
      <c r="XCZ400" s="1"/>
      <c r="XDA400" s="1"/>
      <c r="XDB400" s="1"/>
      <c r="XDC400" s="1"/>
      <c r="XDD400" s="1"/>
      <c r="XDE400" s="1"/>
      <c r="XDF400" s="1"/>
      <c r="XDG400" s="1"/>
      <c r="XDH400" s="1"/>
      <c r="XDI400" s="1"/>
      <c r="XDJ400" s="1"/>
      <c r="XDK400" s="1"/>
      <c r="XDL400" s="1"/>
      <c r="XDM400" s="1"/>
      <c r="XDN400" s="1"/>
      <c r="XDO400" s="1"/>
      <c r="XDP400" s="1"/>
      <c r="XDQ400" s="1"/>
      <c r="XDR400" s="1"/>
      <c r="XDS400" s="1"/>
      <c r="XDT400" s="1"/>
      <c r="XDU400" s="1"/>
      <c r="XDV400" s="1"/>
      <c r="XDW400" s="1"/>
      <c r="XDX400" s="1"/>
      <c r="XDY400" s="1"/>
      <c r="XDZ400" s="1"/>
      <c r="XEA400" s="1"/>
      <c r="XEB400" s="1"/>
      <c r="XEC400" s="1"/>
      <c r="XED400" s="1"/>
      <c r="XEE400" s="1"/>
      <c r="XEF400" s="1"/>
      <c r="XEG400" s="1"/>
      <c r="XEH400" s="1"/>
      <c r="XEI400" s="1"/>
      <c r="XEJ400" s="1"/>
      <c r="XEK400" s="1"/>
      <c r="XEL400" s="1"/>
      <c r="XEM400" s="1"/>
      <c r="XEN400" s="1"/>
      <c r="XEO400" s="1"/>
      <c r="XEP400" s="1"/>
      <c r="XEQ400" s="1"/>
      <c r="XER400" s="1"/>
      <c r="XES400" s="1"/>
      <c r="XET400" s="1"/>
      <c r="XEU400" s="1"/>
      <c r="XEV400" s="1"/>
      <c r="XEW400" s="1"/>
      <c r="XEX400" s="1"/>
      <c r="XEY400" s="1"/>
      <c r="XEZ400" s="1"/>
      <c r="XFA400" s="1"/>
      <c r="XFB400" s="1"/>
      <c r="XFC400" s="1"/>
    </row>
    <row r="401" spans="1:150 16226:16383" s="2" customFormat="1" ht="20.25" customHeight="1" x14ac:dyDescent="0.25">
      <c r="A401" s="143">
        <f t="shared" si="101"/>
        <v>272</v>
      </c>
      <c r="B401" s="144"/>
      <c r="C401" s="62" t="s">
        <v>329</v>
      </c>
      <c r="D401" s="100">
        <v>640.83000000000004</v>
      </c>
      <c r="E401" s="93">
        <f t="shared" si="99"/>
        <v>6897.8941199999999</v>
      </c>
      <c r="F401" s="87" t="s">
        <v>92</v>
      </c>
      <c r="G401" s="87" t="s">
        <v>92</v>
      </c>
      <c r="H401" s="87" t="s">
        <v>92</v>
      </c>
      <c r="I401" s="1"/>
      <c r="J401" s="1"/>
      <c r="K401" s="1"/>
      <c r="L401" s="1"/>
      <c r="M401" s="1"/>
      <c r="N401" s="1"/>
      <c r="O401" s="1"/>
      <c r="P401" s="1"/>
      <c r="Q401" s="1"/>
      <c r="R401" s="1"/>
      <c r="S401" s="1"/>
      <c r="T401" s="21" t="e">
        <f t="shared" ca="1" si="109"/>
        <v>#REF!</v>
      </c>
      <c r="U401" s="21" t="e">
        <f t="shared" ref="U401:V401" ca="1" si="113">U400+1</f>
        <v>#REF!</v>
      </c>
      <c r="V401" s="21" t="e">
        <f t="shared" ca="1" si="113"/>
        <v>#REF!</v>
      </c>
      <c r="W401" s="1"/>
      <c r="X401" s="1"/>
      <c r="Y401" s="1"/>
      <c r="Z401" s="1"/>
      <c r="AA401" s="1"/>
      <c r="AB401" s="1"/>
      <c r="AC401" s="1"/>
      <c r="AD401" s="1"/>
      <c r="AE401" s="1"/>
      <c r="AF401" s="1"/>
      <c r="AG401" s="1"/>
      <c r="AH401" s="1"/>
      <c r="AI401" s="1"/>
      <c r="AJ401" s="1"/>
      <c r="AK401" s="1"/>
      <c r="AL401" s="1"/>
      <c r="AM401" s="1"/>
      <c r="AN401" s="1"/>
      <c r="AO401" s="1"/>
      <c r="AP401" s="1"/>
      <c r="AQ401" s="1"/>
      <c r="AR401" s="1"/>
      <c r="AS401" s="1"/>
      <c r="AT401" s="1"/>
      <c r="AU401" s="1"/>
      <c r="AV401" s="1"/>
      <c r="AW401" s="1"/>
      <c r="AX401" s="1"/>
      <c r="AY401" s="1"/>
      <c r="AZ401" s="1"/>
      <c r="BA401" s="1"/>
      <c r="BB401" s="1"/>
      <c r="BC401" s="1"/>
      <c r="BD401" s="1"/>
      <c r="BE401" s="1"/>
      <c r="BF401" s="1"/>
      <c r="BG401" s="1"/>
      <c r="BH401" s="1"/>
      <c r="BI401" s="1"/>
      <c r="BJ401" s="1"/>
      <c r="BK401" s="1"/>
      <c r="BL401" s="1"/>
      <c r="BM401" s="1"/>
      <c r="BN401" s="1"/>
      <c r="BO401" s="1"/>
      <c r="BP401" s="1"/>
      <c r="BQ401" s="1"/>
      <c r="BR401" s="1"/>
      <c r="BS401" s="1"/>
      <c r="BT401" s="1"/>
      <c r="BU401" s="1"/>
      <c r="BV401" s="1"/>
      <c r="BW401" s="1"/>
      <c r="BX401" s="1"/>
      <c r="BY401" s="1"/>
      <c r="BZ401" s="1"/>
      <c r="CA401" s="1"/>
      <c r="CB401" s="1"/>
      <c r="CC401" s="1"/>
      <c r="CD401" s="1"/>
      <c r="CE401" s="1"/>
      <c r="CF401" s="1"/>
      <c r="CG401" s="1"/>
      <c r="CH401" s="1"/>
      <c r="CI401" s="1"/>
      <c r="CJ401" s="1"/>
      <c r="CK401" s="1"/>
      <c r="CL401" s="1"/>
      <c r="CM401" s="1"/>
      <c r="CN401" s="1"/>
      <c r="CO401" s="1"/>
      <c r="CP401" s="1"/>
      <c r="CQ401" s="1"/>
      <c r="CR401" s="1"/>
      <c r="CS401" s="1"/>
      <c r="CT401" s="1"/>
      <c r="CU401" s="1"/>
      <c r="CV401" s="1"/>
      <c r="CW401" s="1"/>
      <c r="CX401" s="1"/>
      <c r="CY401" s="1"/>
      <c r="CZ401" s="1"/>
      <c r="DA401" s="1"/>
      <c r="DB401" s="1"/>
      <c r="DC401" s="1"/>
      <c r="DD401" s="1"/>
      <c r="DE401" s="1"/>
      <c r="DF401" s="1"/>
      <c r="DG401" s="1"/>
      <c r="DH401" s="1"/>
      <c r="DI401" s="1"/>
      <c r="DJ401" s="1"/>
      <c r="DK401" s="1"/>
      <c r="DL401" s="1"/>
      <c r="DM401" s="1"/>
      <c r="DN401" s="1"/>
      <c r="DO401" s="1"/>
      <c r="DP401" s="1"/>
      <c r="DQ401" s="1"/>
      <c r="DR401" s="1"/>
      <c r="DS401" s="1"/>
      <c r="DT401" s="1"/>
      <c r="DU401" s="1"/>
      <c r="DV401" s="1"/>
      <c r="DW401" s="1"/>
      <c r="DX401" s="1"/>
      <c r="DY401" s="1"/>
      <c r="DZ401" s="1"/>
      <c r="EA401" s="1"/>
      <c r="EB401" s="1"/>
      <c r="EC401" s="1"/>
      <c r="ED401" s="1"/>
      <c r="EE401" s="1"/>
      <c r="EF401" s="1"/>
      <c r="EG401" s="1"/>
      <c r="EH401" s="1"/>
      <c r="EI401" s="1"/>
      <c r="EJ401" s="1"/>
      <c r="EK401" s="1"/>
      <c r="EL401" s="1"/>
      <c r="EM401" s="1"/>
      <c r="EN401" s="1"/>
      <c r="EO401" s="1"/>
      <c r="EP401" s="1"/>
      <c r="EQ401" s="1"/>
      <c r="ER401" s="1"/>
      <c r="ES401" s="1"/>
      <c r="ET401" s="1"/>
      <c r="WZB401" s="1"/>
      <c r="WZC401" s="1"/>
      <c r="WZD401" s="1"/>
      <c r="WZE401" s="1"/>
      <c r="WZF401" s="1"/>
      <c r="WZG401" s="1"/>
      <c r="WZH401" s="1"/>
      <c r="WZI401" s="1"/>
      <c r="WZJ401" s="1"/>
      <c r="WZK401" s="1"/>
      <c r="WZL401" s="1"/>
      <c r="WZM401" s="1"/>
      <c r="WZN401" s="1"/>
      <c r="WZO401" s="1"/>
      <c r="WZP401" s="1"/>
      <c r="WZQ401" s="1"/>
      <c r="WZR401" s="1"/>
      <c r="WZS401" s="1"/>
      <c r="WZT401" s="1"/>
      <c r="WZU401" s="1"/>
      <c r="WZV401" s="1"/>
      <c r="WZW401" s="1"/>
      <c r="WZX401" s="1"/>
      <c r="WZY401" s="1"/>
      <c r="WZZ401" s="1"/>
      <c r="XAA401" s="1"/>
      <c r="XAB401" s="1"/>
      <c r="XAC401" s="1"/>
      <c r="XAD401" s="1"/>
      <c r="XAE401" s="1"/>
      <c r="XAF401" s="1"/>
      <c r="XAG401" s="1"/>
      <c r="XAH401" s="1"/>
      <c r="XAI401" s="1"/>
      <c r="XAJ401" s="1"/>
      <c r="XAK401" s="1"/>
      <c r="XAL401" s="1"/>
      <c r="XAM401" s="1"/>
      <c r="XAN401" s="1"/>
      <c r="XAO401" s="1"/>
      <c r="XAP401" s="1"/>
      <c r="XAQ401" s="1"/>
      <c r="XAR401" s="1"/>
      <c r="XAS401" s="1"/>
      <c r="XAT401" s="1"/>
      <c r="XAU401" s="1"/>
      <c r="XAV401" s="1"/>
      <c r="XAW401" s="1"/>
      <c r="XAX401" s="1"/>
      <c r="XAY401" s="1"/>
      <c r="XAZ401" s="1"/>
      <c r="XBA401" s="1"/>
      <c r="XBB401" s="1"/>
      <c r="XBC401" s="1"/>
      <c r="XBD401" s="1"/>
      <c r="XBE401" s="1"/>
      <c r="XBF401" s="1"/>
      <c r="XBG401" s="1"/>
      <c r="XBH401" s="1"/>
      <c r="XBI401" s="1"/>
      <c r="XBJ401" s="1"/>
      <c r="XBK401" s="1"/>
      <c r="XBL401" s="1"/>
      <c r="XBM401" s="1"/>
      <c r="XBN401" s="1"/>
      <c r="XBO401" s="1"/>
      <c r="XBP401" s="1"/>
      <c r="XBQ401" s="1"/>
      <c r="XBR401" s="1"/>
      <c r="XBS401" s="1"/>
      <c r="XBT401" s="1"/>
      <c r="XBU401" s="1"/>
      <c r="XBV401" s="1"/>
      <c r="XBW401" s="1"/>
      <c r="XBX401" s="1"/>
      <c r="XBY401" s="1"/>
      <c r="XBZ401" s="1"/>
      <c r="XCA401" s="1"/>
      <c r="XCB401" s="1"/>
      <c r="XCC401" s="1"/>
      <c r="XCD401" s="1"/>
      <c r="XCE401" s="1"/>
      <c r="XCF401" s="1"/>
      <c r="XCG401" s="1"/>
      <c r="XCH401" s="1"/>
      <c r="XCI401" s="1"/>
      <c r="XCJ401" s="1"/>
      <c r="XCK401" s="1"/>
      <c r="XCL401" s="1"/>
      <c r="XCM401" s="1"/>
      <c r="XCN401" s="1"/>
      <c r="XCO401" s="1"/>
      <c r="XCP401" s="1"/>
      <c r="XCQ401" s="1"/>
      <c r="XCR401" s="1"/>
      <c r="XCS401" s="1"/>
      <c r="XCT401" s="1"/>
      <c r="XCU401" s="1"/>
      <c r="XCV401" s="1"/>
      <c r="XCW401" s="1"/>
      <c r="XCX401" s="1"/>
      <c r="XCY401" s="1"/>
      <c r="XCZ401" s="1"/>
      <c r="XDA401" s="1"/>
      <c r="XDB401" s="1"/>
      <c r="XDC401" s="1"/>
      <c r="XDD401" s="1"/>
      <c r="XDE401" s="1"/>
      <c r="XDF401" s="1"/>
      <c r="XDG401" s="1"/>
      <c r="XDH401" s="1"/>
      <c r="XDI401" s="1"/>
      <c r="XDJ401" s="1"/>
      <c r="XDK401" s="1"/>
      <c r="XDL401" s="1"/>
      <c r="XDM401" s="1"/>
      <c r="XDN401" s="1"/>
      <c r="XDO401" s="1"/>
      <c r="XDP401" s="1"/>
      <c r="XDQ401" s="1"/>
      <c r="XDR401" s="1"/>
      <c r="XDS401" s="1"/>
      <c r="XDT401" s="1"/>
      <c r="XDU401" s="1"/>
      <c r="XDV401" s="1"/>
      <c r="XDW401" s="1"/>
      <c r="XDX401" s="1"/>
      <c r="XDY401" s="1"/>
      <c r="XDZ401" s="1"/>
      <c r="XEA401" s="1"/>
      <c r="XEB401" s="1"/>
      <c r="XEC401" s="1"/>
      <c r="XED401" s="1"/>
      <c r="XEE401" s="1"/>
      <c r="XEF401" s="1"/>
      <c r="XEG401" s="1"/>
      <c r="XEH401" s="1"/>
      <c r="XEI401" s="1"/>
      <c r="XEJ401" s="1"/>
      <c r="XEK401" s="1"/>
      <c r="XEL401" s="1"/>
      <c r="XEM401" s="1"/>
      <c r="XEN401" s="1"/>
      <c r="XEO401" s="1"/>
      <c r="XEP401" s="1"/>
      <c r="XEQ401" s="1"/>
      <c r="XER401" s="1"/>
      <c r="XES401" s="1"/>
      <c r="XET401" s="1"/>
      <c r="XEU401" s="1"/>
      <c r="XEV401" s="1"/>
      <c r="XEW401" s="1"/>
      <c r="XEX401" s="1"/>
      <c r="XEY401" s="1"/>
      <c r="XEZ401" s="1"/>
      <c r="XFA401" s="1"/>
      <c r="XFB401" s="1"/>
      <c r="XFC401" s="1"/>
    </row>
    <row r="402" spans="1:150 16226:16383" s="2" customFormat="1" ht="20.25" customHeight="1" x14ac:dyDescent="0.25">
      <c r="A402" s="143">
        <f t="shared" si="101"/>
        <v>273</v>
      </c>
      <c r="B402" s="144"/>
      <c r="C402" s="62" t="s">
        <v>329</v>
      </c>
      <c r="D402" s="100">
        <v>530.41</v>
      </c>
      <c r="E402" s="93">
        <f t="shared" si="99"/>
        <v>5709.333239999999</v>
      </c>
      <c r="F402" s="87" t="s">
        <v>92</v>
      </c>
      <c r="G402" s="87" t="s">
        <v>92</v>
      </c>
      <c r="H402" s="87" t="s">
        <v>92</v>
      </c>
      <c r="I402" s="1"/>
      <c r="J402" s="1"/>
      <c r="K402" s="1"/>
      <c r="L402" s="1"/>
      <c r="M402" s="1"/>
      <c r="N402" s="1"/>
      <c r="O402" s="1"/>
      <c r="P402" s="1"/>
      <c r="Q402" s="1"/>
      <c r="R402" s="1"/>
      <c r="S402" s="1"/>
      <c r="T402" s="21" t="e">
        <f t="shared" ca="1" si="109"/>
        <v>#REF!</v>
      </c>
      <c r="U402" s="21" t="e">
        <f t="shared" ref="U402:V402" ca="1" si="114">U401+1</f>
        <v>#REF!</v>
      </c>
      <c r="V402" s="21" t="e">
        <f t="shared" ca="1" si="114"/>
        <v>#REF!</v>
      </c>
      <c r="W402" s="1"/>
      <c r="X402" s="1"/>
      <c r="Y402" s="1"/>
      <c r="Z402" s="1"/>
      <c r="AA402" s="1"/>
      <c r="AB402" s="1"/>
      <c r="AC402" s="1"/>
      <c r="AD402" s="1"/>
      <c r="AE402" s="1"/>
      <c r="AF402" s="1"/>
      <c r="AG402" s="1"/>
      <c r="AH402" s="1"/>
      <c r="AI402" s="1"/>
      <c r="AJ402" s="1"/>
      <c r="AK402" s="1"/>
      <c r="AL402" s="1"/>
      <c r="AM402" s="1"/>
      <c r="AN402" s="1"/>
      <c r="AO402" s="1"/>
      <c r="AP402" s="1"/>
      <c r="AQ402" s="1"/>
      <c r="AR402" s="1"/>
      <c r="AS402" s="1"/>
      <c r="AT402" s="1"/>
      <c r="AU402" s="1"/>
      <c r="AV402" s="1"/>
      <c r="AW402" s="1"/>
      <c r="AX402" s="1"/>
      <c r="AY402" s="1"/>
      <c r="AZ402" s="1"/>
      <c r="BA402" s="1"/>
      <c r="BB402" s="1"/>
      <c r="BC402" s="1"/>
      <c r="BD402" s="1"/>
      <c r="BE402" s="1"/>
      <c r="BF402" s="1"/>
      <c r="BG402" s="1"/>
      <c r="BH402" s="1"/>
      <c r="BI402" s="1"/>
      <c r="BJ402" s="1"/>
      <c r="BK402" s="1"/>
      <c r="BL402" s="1"/>
      <c r="BM402" s="1"/>
      <c r="BN402" s="1"/>
      <c r="BO402" s="1"/>
      <c r="BP402" s="1"/>
      <c r="BQ402" s="1"/>
      <c r="BR402" s="1"/>
      <c r="BS402" s="1"/>
      <c r="BT402" s="1"/>
      <c r="BU402" s="1"/>
      <c r="BV402" s="1"/>
      <c r="BW402" s="1"/>
      <c r="BX402" s="1"/>
      <c r="BY402" s="1"/>
      <c r="BZ402" s="1"/>
      <c r="CA402" s="1"/>
      <c r="CB402" s="1"/>
      <c r="CC402" s="1"/>
      <c r="CD402" s="1"/>
      <c r="CE402" s="1"/>
      <c r="CF402" s="1"/>
      <c r="CG402" s="1"/>
      <c r="CH402" s="1"/>
      <c r="CI402" s="1"/>
      <c r="CJ402" s="1"/>
      <c r="CK402" s="1"/>
      <c r="CL402" s="1"/>
      <c r="CM402" s="1"/>
      <c r="CN402" s="1"/>
      <c r="CO402" s="1"/>
      <c r="CP402" s="1"/>
      <c r="CQ402" s="1"/>
      <c r="CR402" s="1"/>
      <c r="CS402" s="1"/>
      <c r="CT402" s="1"/>
      <c r="CU402" s="1"/>
      <c r="CV402" s="1"/>
      <c r="CW402" s="1"/>
      <c r="CX402" s="1"/>
      <c r="CY402" s="1"/>
      <c r="CZ402" s="1"/>
      <c r="DA402" s="1"/>
      <c r="DB402" s="1"/>
      <c r="DC402" s="1"/>
      <c r="DD402" s="1"/>
      <c r="DE402" s="1"/>
      <c r="DF402" s="1"/>
      <c r="DG402" s="1"/>
      <c r="DH402" s="1"/>
      <c r="DI402" s="1"/>
      <c r="DJ402" s="1"/>
      <c r="DK402" s="1"/>
      <c r="DL402" s="1"/>
      <c r="DM402" s="1"/>
      <c r="DN402" s="1"/>
      <c r="DO402" s="1"/>
      <c r="DP402" s="1"/>
      <c r="DQ402" s="1"/>
      <c r="DR402" s="1"/>
      <c r="DS402" s="1"/>
      <c r="DT402" s="1"/>
      <c r="DU402" s="1"/>
      <c r="DV402" s="1"/>
      <c r="DW402" s="1"/>
      <c r="DX402" s="1"/>
      <c r="DY402" s="1"/>
      <c r="DZ402" s="1"/>
      <c r="EA402" s="1"/>
      <c r="EB402" s="1"/>
      <c r="EC402" s="1"/>
      <c r="ED402" s="1"/>
      <c r="EE402" s="1"/>
      <c r="EF402" s="1"/>
      <c r="EG402" s="1"/>
      <c r="EH402" s="1"/>
      <c r="EI402" s="1"/>
      <c r="EJ402" s="1"/>
      <c r="EK402" s="1"/>
      <c r="EL402" s="1"/>
      <c r="EM402" s="1"/>
      <c r="EN402" s="1"/>
      <c r="EO402" s="1"/>
      <c r="EP402" s="1"/>
      <c r="EQ402" s="1"/>
      <c r="ER402" s="1"/>
      <c r="ES402" s="1"/>
      <c r="ET402" s="1"/>
      <c r="WZB402" s="1"/>
      <c r="WZC402" s="1"/>
      <c r="WZD402" s="1"/>
      <c r="WZE402" s="1"/>
      <c r="WZF402" s="1"/>
      <c r="WZG402" s="1"/>
      <c r="WZH402" s="1"/>
      <c r="WZI402" s="1"/>
      <c r="WZJ402" s="1"/>
      <c r="WZK402" s="1"/>
      <c r="WZL402" s="1"/>
      <c r="WZM402" s="1"/>
      <c r="WZN402" s="1"/>
      <c r="WZO402" s="1"/>
      <c r="WZP402" s="1"/>
      <c r="WZQ402" s="1"/>
      <c r="WZR402" s="1"/>
      <c r="WZS402" s="1"/>
      <c r="WZT402" s="1"/>
      <c r="WZU402" s="1"/>
      <c r="WZV402" s="1"/>
      <c r="WZW402" s="1"/>
      <c r="WZX402" s="1"/>
      <c r="WZY402" s="1"/>
      <c r="WZZ402" s="1"/>
      <c r="XAA402" s="1"/>
      <c r="XAB402" s="1"/>
      <c r="XAC402" s="1"/>
      <c r="XAD402" s="1"/>
      <c r="XAE402" s="1"/>
      <c r="XAF402" s="1"/>
      <c r="XAG402" s="1"/>
      <c r="XAH402" s="1"/>
      <c r="XAI402" s="1"/>
      <c r="XAJ402" s="1"/>
      <c r="XAK402" s="1"/>
      <c r="XAL402" s="1"/>
      <c r="XAM402" s="1"/>
      <c r="XAN402" s="1"/>
      <c r="XAO402" s="1"/>
      <c r="XAP402" s="1"/>
      <c r="XAQ402" s="1"/>
      <c r="XAR402" s="1"/>
      <c r="XAS402" s="1"/>
      <c r="XAT402" s="1"/>
      <c r="XAU402" s="1"/>
      <c r="XAV402" s="1"/>
      <c r="XAW402" s="1"/>
      <c r="XAX402" s="1"/>
      <c r="XAY402" s="1"/>
      <c r="XAZ402" s="1"/>
      <c r="XBA402" s="1"/>
      <c r="XBB402" s="1"/>
      <c r="XBC402" s="1"/>
      <c r="XBD402" s="1"/>
      <c r="XBE402" s="1"/>
      <c r="XBF402" s="1"/>
      <c r="XBG402" s="1"/>
      <c r="XBH402" s="1"/>
      <c r="XBI402" s="1"/>
      <c r="XBJ402" s="1"/>
      <c r="XBK402" s="1"/>
      <c r="XBL402" s="1"/>
      <c r="XBM402" s="1"/>
      <c r="XBN402" s="1"/>
      <c r="XBO402" s="1"/>
      <c r="XBP402" s="1"/>
      <c r="XBQ402" s="1"/>
      <c r="XBR402" s="1"/>
      <c r="XBS402" s="1"/>
      <c r="XBT402" s="1"/>
      <c r="XBU402" s="1"/>
      <c r="XBV402" s="1"/>
      <c r="XBW402" s="1"/>
      <c r="XBX402" s="1"/>
      <c r="XBY402" s="1"/>
      <c r="XBZ402" s="1"/>
      <c r="XCA402" s="1"/>
      <c r="XCB402" s="1"/>
      <c r="XCC402" s="1"/>
      <c r="XCD402" s="1"/>
      <c r="XCE402" s="1"/>
      <c r="XCF402" s="1"/>
      <c r="XCG402" s="1"/>
      <c r="XCH402" s="1"/>
      <c r="XCI402" s="1"/>
      <c r="XCJ402" s="1"/>
      <c r="XCK402" s="1"/>
      <c r="XCL402" s="1"/>
      <c r="XCM402" s="1"/>
      <c r="XCN402" s="1"/>
      <c r="XCO402" s="1"/>
      <c r="XCP402" s="1"/>
      <c r="XCQ402" s="1"/>
      <c r="XCR402" s="1"/>
      <c r="XCS402" s="1"/>
      <c r="XCT402" s="1"/>
      <c r="XCU402" s="1"/>
      <c r="XCV402" s="1"/>
      <c r="XCW402" s="1"/>
      <c r="XCX402" s="1"/>
      <c r="XCY402" s="1"/>
      <c r="XCZ402" s="1"/>
      <c r="XDA402" s="1"/>
      <c r="XDB402" s="1"/>
      <c r="XDC402" s="1"/>
      <c r="XDD402" s="1"/>
      <c r="XDE402" s="1"/>
      <c r="XDF402" s="1"/>
      <c r="XDG402" s="1"/>
      <c r="XDH402" s="1"/>
      <c r="XDI402" s="1"/>
      <c r="XDJ402" s="1"/>
      <c r="XDK402" s="1"/>
      <c r="XDL402" s="1"/>
      <c r="XDM402" s="1"/>
      <c r="XDN402" s="1"/>
      <c r="XDO402" s="1"/>
      <c r="XDP402" s="1"/>
      <c r="XDQ402" s="1"/>
      <c r="XDR402" s="1"/>
      <c r="XDS402" s="1"/>
      <c r="XDT402" s="1"/>
      <c r="XDU402" s="1"/>
      <c r="XDV402" s="1"/>
      <c r="XDW402" s="1"/>
      <c r="XDX402" s="1"/>
      <c r="XDY402" s="1"/>
      <c r="XDZ402" s="1"/>
      <c r="XEA402" s="1"/>
      <c r="XEB402" s="1"/>
      <c r="XEC402" s="1"/>
      <c r="XED402" s="1"/>
      <c r="XEE402" s="1"/>
      <c r="XEF402" s="1"/>
      <c r="XEG402" s="1"/>
      <c r="XEH402" s="1"/>
      <c r="XEI402" s="1"/>
      <c r="XEJ402" s="1"/>
      <c r="XEK402" s="1"/>
      <c r="XEL402" s="1"/>
      <c r="XEM402" s="1"/>
      <c r="XEN402" s="1"/>
      <c r="XEO402" s="1"/>
      <c r="XEP402" s="1"/>
      <c r="XEQ402" s="1"/>
      <c r="XER402" s="1"/>
      <c r="XES402" s="1"/>
      <c r="XET402" s="1"/>
      <c r="XEU402" s="1"/>
      <c r="XEV402" s="1"/>
      <c r="XEW402" s="1"/>
      <c r="XEX402" s="1"/>
      <c r="XEY402" s="1"/>
      <c r="XEZ402" s="1"/>
      <c r="XFA402" s="1"/>
      <c r="XFB402" s="1"/>
      <c r="XFC402" s="1"/>
    </row>
    <row r="403" spans="1:150 16226:16383" s="2" customFormat="1" ht="20.25" customHeight="1" x14ac:dyDescent="0.25">
      <c r="A403" s="143">
        <f t="shared" si="101"/>
        <v>274</v>
      </c>
      <c r="B403" s="144"/>
      <c r="C403" s="62" t="s">
        <v>329</v>
      </c>
      <c r="D403" s="100">
        <v>446.96</v>
      </c>
      <c r="E403" s="93">
        <f t="shared" si="99"/>
        <v>4811.0774399999991</v>
      </c>
      <c r="F403" s="87" t="s">
        <v>92</v>
      </c>
      <c r="G403" s="87" t="s">
        <v>92</v>
      </c>
      <c r="H403" s="87" t="s">
        <v>92</v>
      </c>
      <c r="I403" s="1"/>
      <c r="J403" s="1"/>
      <c r="K403" s="1"/>
      <c r="L403" s="1"/>
      <c r="M403" s="1"/>
      <c r="N403" s="1"/>
      <c r="O403" s="1"/>
      <c r="P403" s="1"/>
      <c r="Q403" s="1"/>
      <c r="R403" s="1"/>
      <c r="S403" s="1"/>
      <c r="T403" s="21" t="e">
        <f t="shared" ca="1" si="109"/>
        <v>#REF!</v>
      </c>
      <c r="U403" s="21" t="e">
        <f t="shared" ref="U403:V403" ca="1" si="115">U402+1</f>
        <v>#REF!</v>
      </c>
      <c r="V403" s="21" t="e">
        <f t="shared" ca="1" si="115"/>
        <v>#REF!</v>
      </c>
      <c r="W403" s="1"/>
      <c r="X403" s="1"/>
      <c r="Y403" s="1"/>
      <c r="Z403" s="1"/>
      <c r="AA403" s="1"/>
      <c r="AB403" s="1"/>
      <c r="AC403" s="1"/>
      <c r="AD403" s="1"/>
      <c r="AE403" s="1"/>
      <c r="AF403" s="1"/>
      <c r="AG403" s="1"/>
      <c r="AH403" s="1"/>
      <c r="AI403" s="1"/>
      <c r="AJ403" s="1"/>
      <c r="AK403" s="1"/>
      <c r="AL403" s="1"/>
      <c r="AM403" s="1"/>
      <c r="AN403" s="1"/>
      <c r="AO403" s="1"/>
      <c r="AP403" s="1"/>
      <c r="AQ403" s="1"/>
      <c r="AR403" s="1"/>
      <c r="AS403" s="1"/>
      <c r="AT403" s="1"/>
      <c r="AU403" s="1"/>
      <c r="AV403" s="1"/>
      <c r="AW403" s="1"/>
      <c r="AX403" s="1"/>
      <c r="AY403" s="1"/>
      <c r="AZ403" s="1"/>
      <c r="BA403" s="1"/>
      <c r="BB403" s="1"/>
      <c r="BC403" s="1"/>
      <c r="BD403" s="1"/>
      <c r="BE403" s="1"/>
      <c r="BF403" s="1"/>
      <c r="BG403" s="1"/>
      <c r="BH403" s="1"/>
      <c r="BI403" s="1"/>
      <c r="BJ403" s="1"/>
      <c r="BK403" s="1"/>
      <c r="BL403" s="1"/>
      <c r="BM403" s="1"/>
      <c r="BN403" s="1"/>
      <c r="BO403" s="1"/>
      <c r="BP403" s="1"/>
      <c r="BQ403" s="1"/>
      <c r="BR403" s="1"/>
      <c r="BS403" s="1"/>
      <c r="BT403" s="1"/>
      <c r="BU403" s="1"/>
      <c r="BV403" s="1"/>
      <c r="BW403" s="1"/>
      <c r="BX403" s="1"/>
      <c r="BY403" s="1"/>
      <c r="BZ403" s="1"/>
      <c r="CA403" s="1"/>
      <c r="CB403" s="1"/>
      <c r="CC403" s="1"/>
      <c r="CD403" s="1"/>
      <c r="CE403" s="1"/>
      <c r="CF403" s="1"/>
      <c r="CG403" s="1"/>
      <c r="CH403" s="1"/>
      <c r="CI403" s="1"/>
      <c r="CJ403" s="1"/>
      <c r="CK403" s="1"/>
      <c r="CL403" s="1"/>
      <c r="CM403" s="1"/>
      <c r="CN403" s="1"/>
      <c r="CO403" s="1"/>
      <c r="CP403" s="1"/>
      <c r="CQ403" s="1"/>
      <c r="CR403" s="1"/>
      <c r="CS403" s="1"/>
      <c r="CT403" s="1"/>
      <c r="CU403" s="1"/>
      <c r="CV403" s="1"/>
      <c r="CW403" s="1"/>
      <c r="CX403" s="1"/>
      <c r="CY403" s="1"/>
      <c r="CZ403" s="1"/>
      <c r="DA403" s="1"/>
      <c r="DB403" s="1"/>
      <c r="DC403" s="1"/>
      <c r="DD403" s="1"/>
      <c r="DE403" s="1"/>
      <c r="DF403" s="1"/>
      <c r="DG403" s="1"/>
      <c r="DH403" s="1"/>
      <c r="DI403" s="1"/>
      <c r="DJ403" s="1"/>
      <c r="DK403" s="1"/>
      <c r="DL403" s="1"/>
      <c r="DM403" s="1"/>
      <c r="DN403" s="1"/>
      <c r="DO403" s="1"/>
      <c r="DP403" s="1"/>
      <c r="DQ403" s="1"/>
      <c r="DR403" s="1"/>
      <c r="DS403" s="1"/>
      <c r="DT403" s="1"/>
      <c r="DU403" s="1"/>
      <c r="DV403" s="1"/>
      <c r="DW403" s="1"/>
      <c r="DX403" s="1"/>
      <c r="DY403" s="1"/>
      <c r="DZ403" s="1"/>
      <c r="EA403" s="1"/>
      <c r="EB403" s="1"/>
      <c r="EC403" s="1"/>
      <c r="ED403" s="1"/>
      <c r="EE403" s="1"/>
      <c r="EF403" s="1"/>
      <c r="EG403" s="1"/>
      <c r="EH403" s="1"/>
      <c r="EI403" s="1"/>
      <c r="EJ403" s="1"/>
      <c r="EK403" s="1"/>
      <c r="EL403" s="1"/>
      <c r="EM403" s="1"/>
      <c r="EN403" s="1"/>
      <c r="EO403" s="1"/>
      <c r="EP403" s="1"/>
      <c r="EQ403" s="1"/>
      <c r="ER403" s="1"/>
      <c r="ES403" s="1"/>
      <c r="ET403" s="1"/>
      <c r="WZB403" s="1"/>
      <c r="WZC403" s="1"/>
      <c r="WZD403" s="1"/>
      <c r="WZE403" s="1"/>
      <c r="WZF403" s="1"/>
      <c r="WZG403" s="1"/>
      <c r="WZH403" s="1"/>
      <c r="WZI403" s="1"/>
      <c r="WZJ403" s="1"/>
      <c r="WZK403" s="1"/>
      <c r="WZL403" s="1"/>
      <c r="WZM403" s="1"/>
      <c r="WZN403" s="1"/>
      <c r="WZO403" s="1"/>
      <c r="WZP403" s="1"/>
      <c r="WZQ403" s="1"/>
      <c r="WZR403" s="1"/>
      <c r="WZS403" s="1"/>
      <c r="WZT403" s="1"/>
      <c r="WZU403" s="1"/>
      <c r="WZV403" s="1"/>
      <c r="WZW403" s="1"/>
      <c r="WZX403" s="1"/>
      <c r="WZY403" s="1"/>
      <c r="WZZ403" s="1"/>
      <c r="XAA403" s="1"/>
      <c r="XAB403" s="1"/>
      <c r="XAC403" s="1"/>
      <c r="XAD403" s="1"/>
      <c r="XAE403" s="1"/>
      <c r="XAF403" s="1"/>
      <c r="XAG403" s="1"/>
      <c r="XAH403" s="1"/>
      <c r="XAI403" s="1"/>
      <c r="XAJ403" s="1"/>
      <c r="XAK403" s="1"/>
      <c r="XAL403" s="1"/>
      <c r="XAM403" s="1"/>
      <c r="XAN403" s="1"/>
      <c r="XAO403" s="1"/>
      <c r="XAP403" s="1"/>
      <c r="XAQ403" s="1"/>
      <c r="XAR403" s="1"/>
      <c r="XAS403" s="1"/>
      <c r="XAT403" s="1"/>
      <c r="XAU403" s="1"/>
      <c r="XAV403" s="1"/>
      <c r="XAW403" s="1"/>
      <c r="XAX403" s="1"/>
      <c r="XAY403" s="1"/>
      <c r="XAZ403" s="1"/>
      <c r="XBA403" s="1"/>
      <c r="XBB403" s="1"/>
      <c r="XBC403" s="1"/>
      <c r="XBD403" s="1"/>
      <c r="XBE403" s="1"/>
      <c r="XBF403" s="1"/>
      <c r="XBG403" s="1"/>
      <c r="XBH403" s="1"/>
      <c r="XBI403" s="1"/>
      <c r="XBJ403" s="1"/>
      <c r="XBK403" s="1"/>
      <c r="XBL403" s="1"/>
      <c r="XBM403" s="1"/>
      <c r="XBN403" s="1"/>
      <c r="XBO403" s="1"/>
      <c r="XBP403" s="1"/>
      <c r="XBQ403" s="1"/>
      <c r="XBR403" s="1"/>
      <c r="XBS403" s="1"/>
      <c r="XBT403" s="1"/>
      <c r="XBU403" s="1"/>
      <c r="XBV403" s="1"/>
      <c r="XBW403" s="1"/>
      <c r="XBX403" s="1"/>
      <c r="XBY403" s="1"/>
      <c r="XBZ403" s="1"/>
      <c r="XCA403" s="1"/>
      <c r="XCB403" s="1"/>
      <c r="XCC403" s="1"/>
      <c r="XCD403" s="1"/>
      <c r="XCE403" s="1"/>
      <c r="XCF403" s="1"/>
      <c r="XCG403" s="1"/>
      <c r="XCH403" s="1"/>
      <c r="XCI403" s="1"/>
      <c r="XCJ403" s="1"/>
      <c r="XCK403" s="1"/>
      <c r="XCL403" s="1"/>
      <c r="XCM403" s="1"/>
      <c r="XCN403" s="1"/>
      <c r="XCO403" s="1"/>
      <c r="XCP403" s="1"/>
      <c r="XCQ403" s="1"/>
      <c r="XCR403" s="1"/>
      <c r="XCS403" s="1"/>
      <c r="XCT403" s="1"/>
      <c r="XCU403" s="1"/>
      <c r="XCV403" s="1"/>
      <c r="XCW403" s="1"/>
      <c r="XCX403" s="1"/>
      <c r="XCY403" s="1"/>
      <c r="XCZ403" s="1"/>
      <c r="XDA403" s="1"/>
      <c r="XDB403" s="1"/>
      <c r="XDC403" s="1"/>
      <c r="XDD403" s="1"/>
      <c r="XDE403" s="1"/>
      <c r="XDF403" s="1"/>
      <c r="XDG403" s="1"/>
      <c r="XDH403" s="1"/>
      <c r="XDI403" s="1"/>
      <c r="XDJ403" s="1"/>
      <c r="XDK403" s="1"/>
      <c r="XDL403" s="1"/>
      <c r="XDM403" s="1"/>
      <c r="XDN403" s="1"/>
      <c r="XDO403" s="1"/>
      <c r="XDP403" s="1"/>
      <c r="XDQ403" s="1"/>
      <c r="XDR403" s="1"/>
      <c r="XDS403" s="1"/>
      <c r="XDT403" s="1"/>
      <c r="XDU403" s="1"/>
      <c r="XDV403" s="1"/>
      <c r="XDW403" s="1"/>
      <c r="XDX403" s="1"/>
      <c r="XDY403" s="1"/>
      <c r="XDZ403" s="1"/>
      <c r="XEA403" s="1"/>
      <c r="XEB403" s="1"/>
      <c r="XEC403" s="1"/>
      <c r="XED403" s="1"/>
      <c r="XEE403" s="1"/>
      <c r="XEF403" s="1"/>
      <c r="XEG403" s="1"/>
      <c r="XEH403" s="1"/>
      <c r="XEI403" s="1"/>
      <c r="XEJ403" s="1"/>
      <c r="XEK403" s="1"/>
      <c r="XEL403" s="1"/>
      <c r="XEM403" s="1"/>
      <c r="XEN403" s="1"/>
      <c r="XEO403" s="1"/>
      <c r="XEP403" s="1"/>
      <c r="XEQ403" s="1"/>
      <c r="XER403" s="1"/>
      <c r="XES403" s="1"/>
      <c r="XET403" s="1"/>
      <c r="XEU403" s="1"/>
      <c r="XEV403" s="1"/>
      <c r="XEW403" s="1"/>
      <c r="XEX403" s="1"/>
      <c r="XEY403" s="1"/>
      <c r="XEZ403" s="1"/>
      <c r="XFA403" s="1"/>
      <c r="XFB403" s="1"/>
      <c r="XFC403" s="1"/>
    </row>
    <row r="404" spans="1:150 16226:16383" s="2" customFormat="1" ht="20.25" customHeight="1" x14ac:dyDescent="0.25">
      <c r="A404" s="143">
        <f t="shared" si="101"/>
        <v>275</v>
      </c>
      <c r="B404" s="144"/>
      <c r="C404" s="62" t="s">
        <v>329</v>
      </c>
      <c r="D404" s="100">
        <v>469.03</v>
      </c>
      <c r="E404" s="93">
        <f t="shared" si="99"/>
        <v>5048.6389199999994</v>
      </c>
      <c r="F404" s="87" t="s">
        <v>92</v>
      </c>
      <c r="G404" s="87" t="s">
        <v>92</v>
      </c>
      <c r="H404" s="87" t="s">
        <v>92</v>
      </c>
      <c r="I404" s="1"/>
      <c r="J404" s="1"/>
      <c r="K404" s="1"/>
      <c r="L404" s="1"/>
      <c r="M404" s="1"/>
      <c r="N404" s="1"/>
      <c r="O404" s="1"/>
      <c r="P404" s="1"/>
      <c r="Q404" s="1"/>
      <c r="R404" s="1"/>
      <c r="S404" s="1"/>
      <c r="T404" s="21" t="e">
        <f t="shared" ca="1" si="109"/>
        <v>#REF!</v>
      </c>
      <c r="U404" s="21" t="e">
        <f t="shared" ref="U404:V404" ca="1" si="116">U403+1</f>
        <v>#REF!</v>
      </c>
      <c r="V404" s="21" t="e">
        <f t="shared" ca="1" si="116"/>
        <v>#REF!</v>
      </c>
      <c r="W404" s="1"/>
      <c r="X404" s="1"/>
      <c r="Y404" s="1"/>
      <c r="Z404" s="1"/>
      <c r="AA404" s="1"/>
      <c r="AB404" s="1"/>
      <c r="AC404" s="1"/>
      <c r="AD404" s="1"/>
      <c r="AE404" s="1"/>
      <c r="AF404" s="1"/>
      <c r="AG404" s="1"/>
      <c r="AH404" s="1"/>
      <c r="AI404" s="1"/>
      <c r="AJ404" s="1"/>
      <c r="AK404" s="1"/>
      <c r="AL404" s="1"/>
      <c r="AM404" s="1"/>
      <c r="AN404" s="1"/>
      <c r="AO404" s="1"/>
      <c r="AP404" s="1"/>
      <c r="AQ404" s="1"/>
      <c r="AR404" s="1"/>
      <c r="AS404" s="1"/>
      <c r="AT404" s="1"/>
      <c r="AU404" s="1"/>
      <c r="AV404" s="1"/>
      <c r="AW404" s="1"/>
      <c r="AX404" s="1"/>
      <c r="AY404" s="1"/>
      <c r="AZ404" s="1"/>
      <c r="BA404" s="1"/>
      <c r="BB404" s="1"/>
      <c r="BC404" s="1"/>
      <c r="BD404" s="1"/>
      <c r="BE404" s="1"/>
      <c r="BF404" s="1"/>
      <c r="BG404" s="1"/>
      <c r="BH404" s="1"/>
      <c r="BI404" s="1"/>
      <c r="BJ404" s="1"/>
      <c r="BK404" s="1"/>
      <c r="BL404" s="1"/>
      <c r="BM404" s="1"/>
      <c r="BN404" s="1"/>
      <c r="BO404" s="1"/>
      <c r="BP404" s="1"/>
      <c r="BQ404" s="1"/>
      <c r="BR404" s="1"/>
      <c r="BS404" s="1"/>
      <c r="BT404" s="1"/>
      <c r="BU404" s="1"/>
      <c r="BV404" s="1"/>
      <c r="BW404" s="1"/>
      <c r="BX404" s="1"/>
      <c r="BY404" s="1"/>
      <c r="BZ404" s="1"/>
      <c r="CA404" s="1"/>
      <c r="CB404" s="1"/>
      <c r="CC404" s="1"/>
      <c r="CD404" s="1"/>
      <c r="CE404" s="1"/>
      <c r="CF404" s="1"/>
      <c r="CG404" s="1"/>
      <c r="CH404" s="1"/>
      <c r="CI404" s="1"/>
      <c r="CJ404" s="1"/>
      <c r="CK404" s="1"/>
      <c r="CL404" s="1"/>
      <c r="CM404" s="1"/>
      <c r="CN404" s="1"/>
      <c r="CO404" s="1"/>
      <c r="CP404" s="1"/>
      <c r="CQ404" s="1"/>
      <c r="CR404" s="1"/>
      <c r="CS404" s="1"/>
      <c r="CT404" s="1"/>
      <c r="CU404" s="1"/>
      <c r="CV404" s="1"/>
      <c r="CW404" s="1"/>
      <c r="CX404" s="1"/>
      <c r="CY404" s="1"/>
      <c r="CZ404" s="1"/>
      <c r="DA404" s="1"/>
      <c r="DB404" s="1"/>
      <c r="DC404" s="1"/>
      <c r="DD404" s="1"/>
      <c r="DE404" s="1"/>
      <c r="DF404" s="1"/>
      <c r="DG404" s="1"/>
      <c r="DH404" s="1"/>
      <c r="DI404" s="1"/>
      <c r="DJ404" s="1"/>
      <c r="DK404" s="1"/>
      <c r="DL404" s="1"/>
      <c r="DM404" s="1"/>
      <c r="DN404" s="1"/>
      <c r="DO404" s="1"/>
      <c r="DP404" s="1"/>
      <c r="DQ404" s="1"/>
      <c r="DR404" s="1"/>
      <c r="DS404" s="1"/>
      <c r="DT404" s="1"/>
      <c r="DU404" s="1"/>
      <c r="DV404" s="1"/>
      <c r="DW404" s="1"/>
      <c r="DX404" s="1"/>
      <c r="DY404" s="1"/>
      <c r="DZ404" s="1"/>
      <c r="EA404" s="1"/>
      <c r="EB404" s="1"/>
      <c r="EC404" s="1"/>
      <c r="ED404" s="1"/>
      <c r="EE404" s="1"/>
      <c r="EF404" s="1"/>
      <c r="EG404" s="1"/>
      <c r="EH404" s="1"/>
      <c r="EI404" s="1"/>
      <c r="EJ404" s="1"/>
      <c r="EK404" s="1"/>
      <c r="EL404" s="1"/>
      <c r="EM404" s="1"/>
      <c r="EN404" s="1"/>
      <c r="EO404" s="1"/>
      <c r="EP404" s="1"/>
      <c r="EQ404" s="1"/>
      <c r="ER404" s="1"/>
      <c r="ES404" s="1"/>
      <c r="ET404" s="1"/>
      <c r="WZB404" s="1"/>
      <c r="WZC404" s="1"/>
      <c r="WZD404" s="1"/>
      <c r="WZE404" s="1"/>
      <c r="WZF404" s="1"/>
      <c r="WZG404" s="1"/>
      <c r="WZH404" s="1"/>
      <c r="WZI404" s="1"/>
      <c r="WZJ404" s="1"/>
      <c r="WZK404" s="1"/>
      <c r="WZL404" s="1"/>
      <c r="WZM404" s="1"/>
      <c r="WZN404" s="1"/>
      <c r="WZO404" s="1"/>
      <c r="WZP404" s="1"/>
      <c r="WZQ404" s="1"/>
      <c r="WZR404" s="1"/>
      <c r="WZS404" s="1"/>
      <c r="WZT404" s="1"/>
      <c r="WZU404" s="1"/>
      <c r="WZV404" s="1"/>
      <c r="WZW404" s="1"/>
      <c r="WZX404" s="1"/>
      <c r="WZY404" s="1"/>
      <c r="WZZ404" s="1"/>
      <c r="XAA404" s="1"/>
      <c r="XAB404" s="1"/>
      <c r="XAC404" s="1"/>
      <c r="XAD404" s="1"/>
      <c r="XAE404" s="1"/>
      <c r="XAF404" s="1"/>
      <c r="XAG404" s="1"/>
      <c r="XAH404" s="1"/>
      <c r="XAI404" s="1"/>
      <c r="XAJ404" s="1"/>
      <c r="XAK404" s="1"/>
      <c r="XAL404" s="1"/>
      <c r="XAM404" s="1"/>
      <c r="XAN404" s="1"/>
      <c r="XAO404" s="1"/>
      <c r="XAP404" s="1"/>
      <c r="XAQ404" s="1"/>
      <c r="XAR404" s="1"/>
      <c r="XAS404" s="1"/>
      <c r="XAT404" s="1"/>
      <c r="XAU404" s="1"/>
      <c r="XAV404" s="1"/>
      <c r="XAW404" s="1"/>
      <c r="XAX404" s="1"/>
      <c r="XAY404" s="1"/>
      <c r="XAZ404" s="1"/>
      <c r="XBA404" s="1"/>
      <c r="XBB404" s="1"/>
      <c r="XBC404" s="1"/>
      <c r="XBD404" s="1"/>
      <c r="XBE404" s="1"/>
      <c r="XBF404" s="1"/>
      <c r="XBG404" s="1"/>
      <c r="XBH404" s="1"/>
      <c r="XBI404" s="1"/>
      <c r="XBJ404" s="1"/>
      <c r="XBK404" s="1"/>
      <c r="XBL404" s="1"/>
      <c r="XBM404" s="1"/>
      <c r="XBN404" s="1"/>
      <c r="XBO404" s="1"/>
      <c r="XBP404" s="1"/>
      <c r="XBQ404" s="1"/>
      <c r="XBR404" s="1"/>
      <c r="XBS404" s="1"/>
      <c r="XBT404" s="1"/>
      <c r="XBU404" s="1"/>
      <c r="XBV404" s="1"/>
      <c r="XBW404" s="1"/>
      <c r="XBX404" s="1"/>
      <c r="XBY404" s="1"/>
      <c r="XBZ404" s="1"/>
      <c r="XCA404" s="1"/>
      <c r="XCB404" s="1"/>
      <c r="XCC404" s="1"/>
      <c r="XCD404" s="1"/>
      <c r="XCE404" s="1"/>
      <c r="XCF404" s="1"/>
      <c r="XCG404" s="1"/>
      <c r="XCH404" s="1"/>
      <c r="XCI404" s="1"/>
      <c r="XCJ404" s="1"/>
      <c r="XCK404" s="1"/>
      <c r="XCL404" s="1"/>
      <c r="XCM404" s="1"/>
      <c r="XCN404" s="1"/>
      <c r="XCO404" s="1"/>
      <c r="XCP404" s="1"/>
      <c r="XCQ404" s="1"/>
      <c r="XCR404" s="1"/>
      <c r="XCS404" s="1"/>
      <c r="XCT404" s="1"/>
      <c r="XCU404" s="1"/>
      <c r="XCV404" s="1"/>
      <c r="XCW404" s="1"/>
      <c r="XCX404" s="1"/>
      <c r="XCY404" s="1"/>
      <c r="XCZ404" s="1"/>
      <c r="XDA404" s="1"/>
      <c r="XDB404" s="1"/>
      <c r="XDC404" s="1"/>
      <c r="XDD404" s="1"/>
      <c r="XDE404" s="1"/>
      <c r="XDF404" s="1"/>
      <c r="XDG404" s="1"/>
      <c r="XDH404" s="1"/>
      <c r="XDI404" s="1"/>
      <c r="XDJ404" s="1"/>
      <c r="XDK404" s="1"/>
      <c r="XDL404" s="1"/>
      <c r="XDM404" s="1"/>
      <c r="XDN404" s="1"/>
      <c r="XDO404" s="1"/>
      <c r="XDP404" s="1"/>
      <c r="XDQ404" s="1"/>
      <c r="XDR404" s="1"/>
      <c r="XDS404" s="1"/>
      <c r="XDT404" s="1"/>
      <c r="XDU404" s="1"/>
      <c r="XDV404" s="1"/>
      <c r="XDW404" s="1"/>
      <c r="XDX404" s="1"/>
      <c r="XDY404" s="1"/>
      <c r="XDZ404" s="1"/>
      <c r="XEA404" s="1"/>
      <c r="XEB404" s="1"/>
      <c r="XEC404" s="1"/>
      <c r="XED404" s="1"/>
      <c r="XEE404" s="1"/>
      <c r="XEF404" s="1"/>
      <c r="XEG404" s="1"/>
      <c r="XEH404" s="1"/>
      <c r="XEI404" s="1"/>
      <c r="XEJ404" s="1"/>
      <c r="XEK404" s="1"/>
      <c r="XEL404" s="1"/>
      <c r="XEM404" s="1"/>
      <c r="XEN404" s="1"/>
      <c r="XEO404" s="1"/>
      <c r="XEP404" s="1"/>
      <c r="XEQ404" s="1"/>
      <c r="XER404" s="1"/>
      <c r="XES404" s="1"/>
      <c r="XET404" s="1"/>
      <c r="XEU404" s="1"/>
      <c r="XEV404" s="1"/>
      <c r="XEW404" s="1"/>
      <c r="XEX404" s="1"/>
      <c r="XEY404" s="1"/>
      <c r="XEZ404" s="1"/>
      <c r="XFA404" s="1"/>
      <c r="XFB404" s="1"/>
      <c r="XFC404" s="1"/>
    </row>
    <row r="405" spans="1:150 16226:16383" s="2" customFormat="1" ht="20.25" customHeight="1" x14ac:dyDescent="0.25">
      <c r="A405" s="143">
        <f t="shared" si="101"/>
        <v>276</v>
      </c>
      <c r="B405" s="144"/>
      <c r="C405" s="62" t="s">
        <v>329</v>
      </c>
      <c r="D405" s="100">
        <v>406.69</v>
      </c>
      <c r="E405" s="93">
        <f t="shared" si="99"/>
        <v>4377.6111599999995</v>
      </c>
      <c r="F405" s="87" t="s">
        <v>92</v>
      </c>
      <c r="G405" s="87" t="s">
        <v>92</v>
      </c>
      <c r="H405" s="87" t="s">
        <v>92</v>
      </c>
      <c r="I405" s="1"/>
      <c r="J405" s="1"/>
      <c r="K405" s="1"/>
      <c r="L405" s="1"/>
      <c r="M405" s="1"/>
      <c r="N405" s="1"/>
      <c r="O405" s="1"/>
      <c r="P405" s="1"/>
      <c r="Q405" s="1"/>
      <c r="R405" s="1"/>
      <c r="S405" s="1"/>
      <c r="T405" s="21" t="e">
        <f t="shared" ca="1" si="109"/>
        <v>#REF!</v>
      </c>
      <c r="U405" s="21" t="e">
        <f t="shared" ref="U405:V405" ca="1" si="117">U404+1</f>
        <v>#REF!</v>
      </c>
      <c r="V405" s="21" t="e">
        <f t="shared" ca="1" si="117"/>
        <v>#REF!</v>
      </c>
      <c r="W405" s="1"/>
      <c r="X405" s="1"/>
      <c r="Y405" s="1"/>
      <c r="Z405" s="1"/>
      <c r="AA405" s="1"/>
      <c r="AB405" s="1"/>
      <c r="AC405" s="1"/>
      <c r="AD405" s="1"/>
      <c r="AE405" s="1"/>
      <c r="AF405" s="1"/>
      <c r="AG405" s="1"/>
      <c r="AH405" s="1"/>
      <c r="AI405" s="1"/>
      <c r="AJ405" s="1"/>
      <c r="AK405" s="1"/>
      <c r="AL405" s="1"/>
      <c r="AM405" s="1"/>
      <c r="AN405" s="1"/>
      <c r="AO405" s="1"/>
      <c r="AP405" s="1"/>
      <c r="AQ405" s="1"/>
      <c r="AR405" s="1"/>
      <c r="AS405" s="1"/>
      <c r="AT405" s="1"/>
      <c r="AU405" s="1"/>
      <c r="AV405" s="1"/>
      <c r="AW405" s="1"/>
      <c r="AX405" s="1"/>
      <c r="AY405" s="1"/>
      <c r="AZ405" s="1"/>
      <c r="BA405" s="1"/>
      <c r="BB405" s="1"/>
      <c r="BC405" s="1"/>
      <c r="BD405" s="1"/>
      <c r="BE405" s="1"/>
      <c r="BF405" s="1"/>
      <c r="BG405" s="1"/>
      <c r="BH405" s="1"/>
      <c r="BI405" s="1"/>
      <c r="BJ405" s="1"/>
      <c r="BK405" s="1"/>
      <c r="BL405" s="1"/>
      <c r="BM405" s="1"/>
      <c r="BN405" s="1"/>
      <c r="BO405" s="1"/>
      <c r="BP405" s="1"/>
      <c r="BQ405" s="1"/>
      <c r="BR405" s="1"/>
      <c r="BS405" s="1"/>
      <c r="BT405" s="1"/>
      <c r="BU405" s="1"/>
      <c r="BV405" s="1"/>
      <c r="BW405" s="1"/>
      <c r="BX405" s="1"/>
      <c r="BY405" s="1"/>
      <c r="BZ405" s="1"/>
      <c r="CA405" s="1"/>
      <c r="CB405" s="1"/>
      <c r="CC405" s="1"/>
      <c r="CD405" s="1"/>
      <c r="CE405" s="1"/>
      <c r="CF405" s="1"/>
      <c r="CG405" s="1"/>
      <c r="CH405" s="1"/>
      <c r="CI405" s="1"/>
      <c r="CJ405" s="1"/>
      <c r="CK405" s="1"/>
      <c r="CL405" s="1"/>
      <c r="CM405" s="1"/>
      <c r="CN405" s="1"/>
      <c r="CO405" s="1"/>
      <c r="CP405" s="1"/>
      <c r="CQ405" s="1"/>
      <c r="CR405" s="1"/>
      <c r="CS405" s="1"/>
      <c r="CT405" s="1"/>
      <c r="CU405" s="1"/>
      <c r="CV405" s="1"/>
      <c r="CW405" s="1"/>
      <c r="CX405" s="1"/>
      <c r="CY405" s="1"/>
      <c r="CZ405" s="1"/>
      <c r="DA405" s="1"/>
      <c r="DB405" s="1"/>
      <c r="DC405" s="1"/>
      <c r="DD405" s="1"/>
      <c r="DE405" s="1"/>
      <c r="DF405" s="1"/>
      <c r="DG405" s="1"/>
      <c r="DH405" s="1"/>
      <c r="DI405" s="1"/>
      <c r="DJ405" s="1"/>
      <c r="DK405" s="1"/>
      <c r="DL405" s="1"/>
      <c r="DM405" s="1"/>
      <c r="DN405" s="1"/>
      <c r="DO405" s="1"/>
      <c r="DP405" s="1"/>
      <c r="DQ405" s="1"/>
      <c r="DR405" s="1"/>
      <c r="DS405" s="1"/>
      <c r="DT405" s="1"/>
      <c r="DU405" s="1"/>
      <c r="DV405" s="1"/>
      <c r="DW405" s="1"/>
      <c r="DX405" s="1"/>
      <c r="DY405" s="1"/>
      <c r="DZ405" s="1"/>
      <c r="EA405" s="1"/>
      <c r="EB405" s="1"/>
      <c r="EC405" s="1"/>
      <c r="ED405" s="1"/>
      <c r="EE405" s="1"/>
      <c r="EF405" s="1"/>
      <c r="EG405" s="1"/>
      <c r="EH405" s="1"/>
      <c r="EI405" s="1"/>
      <c r="EJ405" s="1"/>
      <c r="EK405" s="1"/>
      <c r="EL405" s="1"/>
      <c r="EM405" s="1"/>
      <c r="EN405" s="1"/>
      <c r="EO405" s="1"/>
      <c r="EP405" s="1"/>
      <c r="EQ405" s="1"/>
      <c r="ER405" s="1"/>
      <c r="ES405" s="1"/>
      <c r="ET405" s="1"/>
      <c r="WZB405" s="1"/>
      <c r="WZC405" s="1"/>
      <c r="WZD405" s="1"/>
      <c r="WZE405" s="1"/>
      <c r="WZF405" s="1"/>
      <c r="WZG405" s="1"/>
      <c r="WZH405" s="1"/>
      <c r="WZI405" s="1"/>
      <c r="WZJ405" s="1"/>
      <c r="WZK405" s="1"/>
      <c r="WZL405" s="1"/>
      <c r="WZM405" s="1"/>
      <c r="WZN405" s="1"/>
      <c r="WZO405" s="1"/>
      <c r="WZP405" s="1"/>
      <c r="WZQ405" s="1"/>
      <c r="WZR405" s="1"/>
      <c r="WZS405" s="1"/>
      <c r="WZT405" s="1"/>
      <c r="WZU405" s="1"/>
      <c r="WZV405" s="1"/>
      <c r="WZW405" s="1"/>
      <c r="WZX405" s="1"/>
      <c r="WZY405" s="1"/>
      <c r="WZZ405" s="1"/>
      <c r="XAA405" s="1"/>
      <c r="XAB405" s="1"/>
      <c r="XAC405" s="1"/>
      <c r="XAD405" s="1"/>
      <c r="XAE405" s="1"/>
      <c r="XAF405" s="1"/>
      <c r="XAG405" s="1"/>
      <c r="XAH405" s="1"/>
      <c r="XAI405" s="1"/>
      <c r="XAJ405" s="1"/>
      <c r="XAK405" s="1"/>
      <c r="XAL405" s="1"/>
      <c r="XAM405" s="1"/>
      <c r="XAN405" s="1"/>
      <c r="XAO405" s="1"/>
      <c r="XAP405" s="1"/>
      <c r="XAQ405" s="1"/>
      <c r="XAR405" s="1"/>
      <c r="XAS405" s="1"/>
      <c r="XAT405" s="1"/>
      <c r="XAU405" s="1"/>
      <c r="XAV405" s="1"/>
      <c r="XAW405" s="1"/>
      <c r="XAX405" s="1"/>
      <c r="XAY405" s="1"/>
      <c r="XAZ405" s="1"/>
      <c r="XBA405" s="1"/>
      <c r="XBB405" s="1"/>
      <c r="XBC405" s="1"/>
      <c r="XBD405" s="1"/>
      <c r="XBE405" s="1"/>
      <c r="XBF405" s="1"/>
      <c r="XBG405" s="1"/>
      <c r="XBH405" s="1"/>
      <c r="XBI405" s="1"/>
      <c r="XBJ405" s="1"/>
      <c r="XBK405" s="1"/>
      <c r="XBL405" s="1"/>
      <c r="XBM405" s="1"/>
      <c r="XBN405" s="1"/>
      <c r="XBO405" s="1"/>
      <c r="XBP405" s="1"/>
      <c r="XBQ405" s="1"/>
      <c r="XBR405" s="1"/>
      <c r="XBS405" s="1"/>
      <c r="XBT405" s="1"/>
      <c r="XBU405" s="1"/>
      <c r="XBV405" s="1"/>
      <c r="XBW405" s="1"/>
      <c r="XBX405" s="1"/>
      <c r="XBY405" s="1"/>
      <c r="XBZ405" s="1"/>
      <c r="XCA405" s="1"/>
      <c r="XCB405" s="1"/>
      <c r="XCC405" s="1"/>
      <c r="XCD405" s="1"/>
      <c r="XCE405" s="1"/>
      <c r="XCF405" s="1"/>
      <c r="XCG405" s="1"/>
      <c r="XCH405" s="1"/>
      <c r="XCI405" s="1"/>
      <c r="XCJ405" s="1"/>
      <c r="XCK405" s="1"/>
      <c r="XCL405" s="1"/>
      <c r="XCM405" s="1"/>
      <c r="XCN405" s="1"/>
      <c r="XCO405" s="1"/>
      <c r="XCP405" s="1"/>
      <c r="XCQ405" s="1"/>
      <c r="XCR405" s="1"/>
      <c r="XCS405" s="1"/>
      <c r="XCT405" s="1"/>
      <c r="XCU405" s="1"/>
      <c r="XCV405" s="1"/>
      <c r="XCW405" s="1"/>
      <c r="XCX405" s="1"/>
      <c r="XCY405" s="1"/>
      <c r="XCZ405" s="1"/>
      <c r="XDA405" s="1"/>
      <c r="XDB405" s="1"/>
      <c r="XDC405" s="1"/>
      <c r="XDD405" s="1"/>
      <c r="XDE405" s="1"/>
      <c r="XDF405" s="1"/>
      <c r="XDG405" s="1"/>
      <c r="XDH405" s="1"/>
      <c r="XDI405" s="1"/>
      <c r="XDJ405" s="1"/>
      <c r="XDK405" s="1"/>
      <c r="XDL405" s="1"/>
      <c r="XDM405" s="1"/>
      <c r="XDN405" s="1"/>
      <c r="XDO405" s="1"/>
      <c r="XDP405" s="1"/>
      <c r="XDQ405" s="1"/>
      <c r="XDR405" s="1"/>
      <c r="XDS405" s="1"/>
      <c r="XDT405" s="1"/>
      <c r="XDU405" s="1"/>
      <c r="XDV405" s="1"/>
      <c r="XDW405" s="1"/>
      <c r="XDX405" s="1"/>
      <c r="XDY405" s="1"/>
      <c r="XDZ405" s="1"/>
      <c r="XEA405" s="1"/>
      <c r="XEB405" s="1"/>
      <c r="XEC405" s="1"/>
      <c r="XED405" s="1"/>
      <c r="XEE405" s="1"/>
      <c r="XEF405" s="1"/>
      <c r="XEG405" s="1"/>
      <c r="XEH405" s="1"/>
      <c r="XEI405" s="1"/>
      <c r="XEJ405" s="1"/>
      <c r="XEK405" s="1"/>
      <c r="XEL405" s="1"/>
      <c r="XEM405" s="1"/>
      <c r="XEN405" s="1"/>
      <c r="XEO405" s="1"/>
      <c r="XEP405" s="1"/>
      <c r="XEQ405" s="1"/>
      <c r="XER405" s="1"/>
      <c r="XES405" s="1"/>
      <c r="XET405" s="1"/>
      <c r="XEU405" s="1"/>
      <c r="XEV405" s="1"/>
      <c r="XEW405" s="1"/>
      <c r="XEX405" s="1"/>
      <c r="XEY405" s="1"/>
      <c r="XEZ405" s="1"/>
      <c r="XFA405" s="1"/>
      <c r="XFB405" s="1"/>
      <c r="XFC405" s="1"/>
    </row>
    <row r="406" spans="1:150 16226:16383" s="2" customFormat="1" ht="20.25" customHeight="1" x14ac:dyDescent="0.25">
      <c r="A406" s="143">
        <f t="shared" si="101"/>
        <v>277</v>
      </c>
      <c r="B406" s="144"/>
      <c r="C406" s="62" t="s">
        <v>329</v>
      </c>
      <c r="D406" s="100">
        <v>449.35</v>
      </c>
      <c r="E406" s="93">
        <f t="shared" si="99"/>
        <v>4836.8033999999998</v>
      </c>
      <c r="F406" s="87" t="s">
        <v>92</v>
      </c>
      <c r="G406" s="87" t="s">
        <v>92</v>
      </c>
      <c r="H406" s="87" t="s">
        <v>92</v>
      </c>
      <c r="I406" s="1"/>
      <c r="J406" s="1"/>
      <c r="K406" s="1"/>
      <c r="L406" s="1"/>
      <c r="M406" s="1"/>
      <c r="N406" s="1"/>
      <c r="O406" s="1"/>
      <c r="P406" s="1"/>
      <c r="Q406" s="1"/>
      <c r="R406" s="1"/>
      <c r="S406" s="1"/>
      <c r="T406" s="21" t="e">
        <f t="shared" ca="1" si="109"/>
        <v>#REF!</v>
      </c>
      <c r="U406" s="21" t="e">
        <f t="shared" ref="U406:V406" ca="1" si="118">U405+1</f>
        <v>#REF!</v>
      </c>
      <c r="V406" s="21" t="e">
        <f t="shared" ca="1" si="118"/>
        <v>#REF!</v>
      </c>
      <c r="W406" s="1"/>
      <c r="X406" s="1"/>
      <c r="Y406" s="1"/>
      <c r="Z406" s="1"/>
      <c r="AA406" s="1"/>
      <c r="AB406" s="1"/>
      <c r="AC406" s="1"/>
      <c r="AD406" s="1"/>
      <c r="AE406" s="1"/>
      <c r="AF406" s="1"/>
      <c r="AG406" s="1"/>
      <c r="AH406" s="1"/>
      <c r="AI406" s="1"/>
      <c r="AJ406" s="1"/>
      <c r="AK406" s="1"/>
      <c r="AL406" s="1"/>
      <c r="AM406" s="1"/>
      <c r="AN406" s="1"/>
      <c r="AO406" s="1"/>
      <c r="AP406" s="1"/>
      <c r="AQ406" s="1"/>
      <c r="AR406" s="1"/>
      <c r="AS406" s="1"/>
      <c r="AT406" s="1"/>
      <c r="AU406" s="1"/>
      <c r="AV406" s="1"/>
      <c r="AW406" s="1"/>
      <c r="AX406" s="1"/>
      <c r="AY406" s="1"/>
      <c r="AZ406" s="1"/>
      <c r="BA406" s="1"/>
      <c r="BB406" s="1"/>
      <c r="BC406" s="1"/>
      <c r="BD406" s="1"/>
      <c r="BE406" s="1"/>
      <c r="BF406" s="1"/>
      <c r="BG406" s="1"/>
      <c r="BH406" s="1"/>
      <c r="BI406" s="1"/>
      <c r="BJ406" s="1"/>
      <c r="BK406" s="1"/>
      <c r="BL406" s="1"/>
      <c r="BM406" s="1"/>
      <c r="BN406" s="1"/>
      <c r="BO406" s="1"/>
      <c r="BP406" s="1"/>
      <c r="BQ406" s="1"/>
      <c r="BR406" s="1"/>
      <c r="BS406" s="1"/>
      <c r="BT406" s="1"/>
      <c r="BU406" s="1"/>
      <c r="BV406" s="1"/>
      <c r="BW406" s="1"/>
      <c r="BX406" s="1"/>
      <c r="BY406" s="1"/>
      <c r="BZ406" s="1"/>
      <c r="CA406" s="1"/>
      <c r="CB406" s="1"/>
      <c r="CC406" s="1"/>
      <c r="CD406" s="1"/>
      <c r="CE406" s="1"/>
      <c r="CF406" s="1"/>
      <c r="CG406" s="1"/>
      <c r="CH406" s="1"/>
      <c r="CI406" s="1"/>
      <c r="CJ406" s="1"/>
      <c r="CK406" s="1"/>
      <c r="CL406" s="1"/>
      <c r="CM406" s="1"/>
      <c r="CN406" s="1"/>
      <c r="CO406" s="1"/>
      <c r="CP406" s="1"/>
      <c r="CQ406" s="1"/>
      <c r="CR406" s="1"/>
      <c r="CS406" s="1"/>
      <c r="CT406" s="1"/>
      <c r="CU406" s="1"/>
      <c r="CV406" s="1"/>
      <c r="CW406" s="1"/>
      <c r="CX406" s="1"/>
      <c r="CY406" s="1"/>
      <c r="CZ406" s="1"/>
      <c r="DA406" s="1"/>
      <c r="DB406" s="1"/>
      <c r="DC406" s="1"/>
      <c r="DD406" s="1"/>
      <c r="DE406" s="1"/>
      <c r="DF406" s="1"/>
      <c r="DG406" s="1"/>
      <c r="DH406" s="1"/>
      <c r="DI406" s="1"/>
      <c r="DJ406" s="1"/>
      <c r="DK406" s="1"/>
      <c r="DL406" s="1"/>
      <c r="DM406" s="1"/>
      <c r="DN406" s="1"/>
      <c r="DO406" s="1"/>
      <c r="DP406" s="1"/>
      <c r="DQ406" s="1"/>
      <c r="DR406" s="1"/>
      <c r="DS406" s="1"/>
      <c r="DT406" s="1"/>
      <c r="DU406" s="1"/>
      <c r="DV406" s="1"/>
      <c r="DW406" s="1"/>
      <c r="DX406" s="1"/>
      <c r="DY406" s="1"/>
      <c r="DZ406" s="1"/>
      <c r="EA406" s="1"/>
      <c r="EB406" s="1"/>
      <c r="EC406" s="1"/>
      <c r="ED406" s="1"/>
      <c r="EE406" s="1"/>
      <c r="EF406" s="1"/>
      <c r="EG406" s="1"/>
      <c r="EH406" s="1"/>
      <c r="EI406" s="1"/>
      <c r="EJ406" s="1"/>
      <c r="EK406" s="1"/>
      <c r="EL406" s="1"/>
      <c r="EM406" s="1"/>
      <c r="EN406" s="1"/>
      <c r="EO406" s="1"/>
      <c r="EP406" s="1"/>
      <c r="EQ406" s="1"/>
      <c r="ER406" s="1"/>
      <c r="ES406" s="1"/>
      <c r="ET406" s="1"/>
      <c r="WZB406" s="1"/>
      <c r="WZC406" s="1"/>
      <c r="WZD406" s="1"/>
      <c r="WZE406" s="1"/>
      <c r="WZF406" s="1"/>
      <c r="WZG406" s="1"/>
      <c r="WZH406" s="1"/>
      <c r="WZI406" s="1"/>
      <c r="WZJ406" s="1"/>
      <c r="WZK406" s="1"/>
      <c r="WZL406" s="1"/>
      <c r="WZM406" s="1"/>
      <c r="WZN406" s="1"/>
      <c r="WZO406" s="1"/>
      <c r="WZP406" s="1"/>
      <c r="WZQ406" s="1"/>
      <c r="WZR406" s="1"/>
      <c r="WZS406" s="1"/>
      <c r="WZT406" s="1"/>
      <c r="WZU406" s="1"/>
      <c r="WZV406" s="1"/>
      <c r="WZW406" s="1"/>
      <c r="WZX406" s="1"/>
      <c r="WZY406" s="1"/>
      <c r="WZZ406" s="1"/>
      <c r="XAA406" s="1"/>
      <c r="XAB406" s="1"/>
      <c r="XAC406" s="1"/>
      <c r="XAD406" s="1"/>
      <c r="XAE406" s="1"/>
      <c r="XAF406" s="1"/>
      <c r="XAG406" s="1"/>
      <c r="XAH406" s="1"/>
      <c r="XAI406" s="1"/>
      <c r="XAJ406" s="1"/>
      <c r="XAK406" s="1"/>
      <c r="XAL406" s="1"/>
      <c r="XAM406" s="1"/>
      <c r="XAN406" s="1"/>
      <c r="XAO406" s="1"/>
      <c r="XAP406" s="1"/>
      <c r="XAQ406" s="1"/>
      <c r="XAR406" s="1"/>
      <c r="XAS406" s="1"/>
      <c r="XAT406" s="1"/>
      <c r="XAU406" s="1"/>
      <c r="XAV406" s="1"/>
      <c r="XAW406" s="1"/>
      <c r="XAX406" s="1"/>
      <c r="XAY406" s="1"/>
      <c r="XAZ406" s="1"/>
      <c r="XBA406" s="1"/>
      <c r="XBB406" s="1"/>
      <c r="XBC406" s="1"/>
      <c r="XBD406" s="1"/>
      <c r="XBE406" s="1"/>
      <c r="XBF406" s="1"/>
      <c r="XBG406" s="1"/>
      <c r="XBH406" s="1"/>
      <c r="XBI406" s="1"/>
      <c r="XBJ406" s="1"/>
      <c r="XBK406" s="1"/>
      <c r="XBL406" s="1"/>
      <c r="XBM406" s="1"/>
      <c r="XBN406" s="1"/>
      <c r="XBO406" s="1"/>
      <c r="XBP406" s="1"/>
      <c r="XBQ406" s="1"/>
      <c r="XBR406" s="1"/>
      <c r="XBS406" s="1"/>
      <c r="XBT406" s="1"/>
      <c r="XBU406" s="1"/>
      <c r="XBV406" s="1"/>
      <c r="XBW406" s="1"/>
      <c r="XBX406" s="1"/>
      <c r="XBY406" s="1"/>
      <c r="XBZ406" s="1"/>
      <c r="XCA406" s="1"/>
      <c r="XCB406" s="1"/>
      <c r="XCC406" s="1"/>
      <c r="XCD406" s="1"/>
      <c r="XCE406" s="1"/>
      <c r="XCF406" s="1"/>
      <c r="XCG406" s="1"/>
      <c r="XCH406" s="1"/>
      <c r="XCI406" s="1"/>
      <c r="XCJ406" s="1"/>
      <c r="XCK406" s="1"/>
      <c r="XCL406" s="1"/>
      <c r="XCM406" s="1"/>
      <c r="XCN406" s="1"/>
      <c r="XCO406" s="1"/>
      <c r="XCP406" s="1"/>
      <c r="XCQ406" s="1"/>
      <c r="XCR406" s="1"/>
      <c r="XCS406" s="1"/>
      <c r="XCT406" s="1"/>
      <c r="XCU406" s="1"/>
      <c r="XCV406" s="1"/>
      <c r="XCW406" s="1"/>
      <c r="XCX406" s="1"/>
      <c r="XCY406" s="1"/>
      <c r="XCZ406" s="1"/>
      <c r="XDA406" s="1"/>
      <c r="XDB406" s="1"/>
      <c r="XDC406" s="1"/>
      <c r="XDD406" s="1"/>
      <c r="XDE406" s="1"/>
      <c r="XDF406" s="1"/>
      <c r="XDG406" s="1"/>
      <c r="XDH406" s="1"/>
      <c r="XDI406" s="1"/>
      <c r="XDJ406" s="1"/>
      <c r="XDK406" s="1"/>
      <c r="XDL406" s="1"/>
      <c r="XDM406" s="1"/>
      <c r="XDN406" s="1"/>
      <c r="XDO406" s="1"/>
      <c r="XDP406" s="1"/>
      <c r="XDQ406" s="1"/>
      <c r="XDR406" s="1"/>
      <c r="XDS406" s="1"/>
      <c r="XDT406" s="1"/>
      <c r="XDU406" s="1"/>
      <c r="XDV406" s="1"/>
      <c r="XDW406" s="1"/>
      <c r="XDX406" s="1"/>
      <c r="XDY406" s="1"/>
      <c r="XDZ406" s="1"/>
      <c r="XEA406" s="1"/>
      <c r="XEB406" s="1"/>
      <c r="XEC406" s="1"/>
      <c r="XED406" s="1"/>
      <c r="XEE406" s="1"/>
      <c r="XEF406" s="1"/>
      <c r="XEG406" s="1"/>
      <c r="XEH406" s="1"/>
      <c r="XEI406" s="1"/>
      <c r="XEJ406" s="1"/>
      <c r="XEK406" s="1"/>
      <c r="XEL406" s="1"/>
      <c r="XEM406" s="1"/>
      <c r="XEN406" s="1"/>
      <c r="XEO406" s="1"/>
      <c r="XEP406" s="1"/>
      <c r="XEQ406" s="1"/>
      <c r="XER406" s="1"/>
      <c r="XES406" s="1"/>
      <c r="XET406" s="1"/>
      <c r="XEU406" s="1"/>
      <c r="XEV406" s="1"/>
      <c r="XEW406" s="1"/>
      <c r="XEX406" s="1"/>
      <c r="XEY406" s="1"/>
      <c r="XEZ406" s="1"/>
      <c r="XFA406" s="1"/>
      <c r="XFB406" s="1"/>
      <c r="XFC406" s="1"/>
    </row>
    <row r="407" spans="1:150 16226:16383" s="2" customFormat="1" ht="20.25" customHeight="1" x14ac:dyDescent="0.25">
      <c r="A407" s="143">
        <f t="shared" si="101"/>
        <v>278</v>
      </c>
      <c r="B407" s="144"/>
      <c r="C407" s="62" t="s">
        <v>329</v>
      </c>
      <c r="D407" s="100">
        <v>490.9</v>
      </c>
      <c r="E407" s="93">
        <f t="shared" si="99"/>
        <v>5284.0475999999999</v>
      </c>
      <c r="F407" s="87" t="s">
        <v>92</v>
      </c>
      <c r="G407" s="87" t="s">
        <v>92</v>
      </c>
      <c r="H407" s="87" t="s">
        <v>92</v>
      </c>
      <c r="I407" s="1"/>
      <c r="J407" s="1"/>
      <c r="K407" s="1"/>
      <c r="L407" s="1"/>
      <c r="M407" s="1"/>
      <c r="N407" s="1"/>
      <c r="O407" s="1"/>
      <c r="P407" s="1"/>
      <c r="Q407" s="1"/>
      <c r="R407" s="1"/>
      <c r="S407" s="1"/>
      <c r="T407" s="21" t="e">
        <f t="shared" ca="1" si="109"/>
        <v>#REF!</v>
      </c>
      <c r="U407" s="21" t="e">
        <f t="shared" ref="U407:V407" ca="1" si="119">U406+1</f>
        <v>#REF!</v>
      </c>
      <c r="V407" s="21" t="e">
        <f t="shared" ca="1" si="119"/>
        <v>#REF!</v>
      </c>
      <c r="W407" s="1"/>
      <c r="X407" s="1"/>
      <c r="Y407" s="1"/>
      <c r="Z407" s="1"/>
      <c r="AA407" s="1"/>
      <c r="AB407" s="1"/>
      <c r="AC407" s="1"/>
      <c r="AD407" s="1"/>
      <c r="AE407" s="1"/>
      <c r="AF407" s="1"/>
      <c r="AG407" s="1"/>
      <c r="AH407" s="1"/>
      <c r="AI407" s="1"/>
      <c r="AJ407" s="1"/>
      <c r="AK407" s="1"/>
      <c r="AL407" s="1"/>
      <c r="AM407" s="1"/>
      <c r="AN407" s="1"/>
      <c r="AO407" s="1"/>
      <c r="AP407" s="1"/>
      <c r="AQ407" s="1"/>
      <c r="AR407" s="1"/>
      <c r="AS407" s="1"/>
      <c r="AT407" s="1"/>
      <c r="AU407" s="1"/>
      <c r="AV407" s="1"/>
      <c r="AW407" s="1"/>
      <c r="AX407" s="1"/>
      <c r="AY407" s="1"/>
      <c r="AZ407" s="1"/>
      <c r="BA407" s="1"/>
      <c r="BB407" s="1"/>
      <c r="BC407" s="1"/>
      <c r="BD407" s="1"/>
      <c r="BE407" s="1"/>
      <c r="BF407" s="1"/>
      <c r="BG407" s="1"/>
      <c r="BH407" s="1"/>
      <c r="BI407" s="1"/>
      <c r="BJ407" s="1"/>
      <c r="BK407" s="1"/>
      <c r="BL407" s="1"/>
      <c r="BM407" s="1"/>
      <c r="BN407" s="1"/>
      <c r="BO407" s="1"/>
      <c r="BP407" s="1"/>
      <c r="BQ407" s="1"/>
      <c r="BR407" s="1"/>
      <c r="BS407" s="1"/>
      <c r="BT407" s="1"/>
      <c r="BU407" s="1"/>
      <c r="BV407" s="1"/>
      <c r="BW407" s="1"/>
      <c r="BX407" s="1"/>
      <c r="BY407" s="1"/>
      <c r="BZ407" s="1"/>
      <c r="CA407" s="1"/>
      <c r="CB407" s="1"/>
      <c r="CC407" s="1"/>
      <c r="CD407" s="1"/>
      <c r="CE407" s="1"/>
      <c r="CF407" s="1"/>
      <c r="CG407" s="1"/>
      <c r="CH407" s="1"/>
      <c r="CI407" s="1"/>
      <c r="CJ407" s="1"/>
      <c r="CK407" s="1"/>
      <c r="CL407" s="1"/>
      <c r="CM407" s="1"/>
      <c r="CN407" s="1"/>
      <c r="CO407" s="1"/>
      <c r="CP407" s="1"/>
      <c r="CQ407" s="1"/>
      <c r="CR407" s="1"/>
      <c r="CS407" s="1"/>
      <c r="CT407" s="1"/>
      <c r="CU407" s="1"/>
      <c r="CV407" s="1"/>
      <c r="CW407" s="1"/>
      <c r="CX407" s="1"/>
      <c r="CY407" s="1"/>
      <c r="CZ407" s="1"/>
      <c r="DA407" s="1"/>
      <c r="DB407" s="1"/>
      <c r="DC407" s="1"/>
      <c r="DD407" s="1"/>
      <c r="DE407" s="1"/>
      <c r="DF407" s="1"/>
      <c r="DG407" s="1"/>
      <c r="DH407" s="1"/>
      <c r="DI407" s="1"/>
      <c r="DJ407" s="1"/>
      <c r="DK407" s="1"/>
      <c r="DL407" s="1"/>
      <c r="DM407" s="1"/>
      <c r="DN407" s="1"/>
      <c r="DO407" s="1"/>
      <c r="DP407" s="1"/>
      <c r="DQ407" s="1"/>
      <c r="DR407" s="1"/>
      <c r="DS407" s="1"/>
      <c r="DT407" s="1"/>
      <c r="DU407" s="1"/>
      <c r="DV407" s="1"/>
      <c r="DW407" s="1"/>
      <c r="DX407" s="1"/>
      <c r="DY407" s="1"/>
      <c r="DZ407" s="1"/>
      <c r="EA407" s="1"/>
      <c r="EB407" s="1"/>
      <c r="EC407" s="1"/>
      <c r="ED407" s="1"/>
      <c r="EE407" s="1"/>
      <c r="EF407" s="1"/>
      <c r="EG407" s="1"/>
      <c r="EH407" s="1"/>
      <c r="EI407" s="1"/>
      <c r="EJ407" s="1"/>
      <c r="EK407" s="1"/>
      <c r="EL407" s="1"/>
      <c r="EM407" s="1"/>
      <c r="EN407" s="1"/>
      <c r="EO407" s="1"/>
      <c r="EP407" s="1"/>
      <c r="EQ407" s="1"/>
      <c r="ER407" s="1"/>
      <c r="ES407" s="1"/>
      <c r="ET407" s="1"/>
      <c r="WZB407" s="1"/>
      <c r="WZC407" s="1"/>
      <c r="WZD407" s="1"/>
      <c r="WZE407" s="1"/>
      <c r="WZF407" s="1"/>
      <c r="WZG407" s="1"/>
      <c r="WZH407" s="1"/>
      <c r="WZI407" s="1"/>
      <c r="WZJ407" s="1"/>
      <c r="WZK407" s="1"/>
      <c r="WZL407" s="1"/>
      <c r="WZM407" s="1"/>
      <c r="WZN407" s="1"/>
      <c r="WZO407" s="1"/>
      <c r="WZP407" s="1"/>
      <c r="WZQ407" s="1"/>
      <c r="WZR407" s="1"/>
      <c r="WZS407" s="1"/>
      <c r="WZT407" s="1"/>
      <c r="WZU407" s="1"/>
      <c r="WZV407" s="1"/>
      <c r="WZW407" s="1"/>
      <c r="WZX407" s="1"/>
      <c r="WZY407" s="1"/>
      <c r="WZZ407" s="1"/>
      <c r="XAA407" s="1"/>
      <c r="XAB407" s="1"/>
      <c r="XAC407" s="1"/>
      <c r="XAD407" s="1"/>
      <c r="XAE407" s="1"/>
      <c r="XAF407" s="1"/>
      <c r="XAG407" s="1"/>
      <c r="XAH407" s="1"/>
      <c r="XAI407" s="1"/>
      <c r="XAJ407" s="1"/>
      <c r="XAK407" s="1"/>
      <c r="XAL407" s="1"/>
      <c r="XAM407" s="1"/>
      <c r="XAN407" s="1"/>
      <c r="XAO407" s="1"/>
      <c r="XAP407" s="1"/>
      <c r="XAQ407" s="1"/>
      <c r="XAR407" s="1"/>
      <c r="XAS407" s="1"/>
      <c r="XAT407" s="1"/>
      <c r="XAU407" s="1"/>
      <c r="XAV407" s="1"/>
      <c r="XAW407" s="1"/>
      <c r="XAX407" s="1"/>
      <c r="XAY407" s="1"/>
      <c r="XAZ407" s="1"/>
      <c r="XBA407" s="1"/>
      <c r="XBB407" s="1"/>
      <c r="XBC407" s="1"/>
      <c r="XBD407" s="1"/>
      <c r="XBE407" s="1"/>
      <c r="XBF407" s="1"/>
      <c r="XBG407" s="1"/>
      <c r="XBH407" s="1"/>
      <c r="XBI407" s="1"/>
      <c r="XBJ407" s="1"/>
      <c r="XBK407" s="1"/>
      <c r="XBL407" s="1"/>
      <c r="XBM407" s="1"/>
      <c r="XBN407" s="1"/>
      <c r="XBO407" s="1"/>
      <c r="XBP407" s="1"/>
      <c r="XBQ407" s="1"/>
      <c r="XBR407" s="1"/>
      <c r="XBS407" s="1"/>
      <c r="XBT407" s="1"/>
      <c r="XBU407" s="1"/>
      <c r="XBV407" s="1"/>
      <c r="XBW407" s="1"/>
      <c r="XBX407" s="1"/>
      <c r="XBY407" s="1"/>
      <c r="XBZ407" s="1"/>
      <c r="XCA407" s="1"/>
      <c r="XCB407" s="1"/>
      <c r="XCC407" s="1"/>
      <c r="XCD407" s="1"/>
      <c r="XCE407" s="1"/>
      <c r="XCF407" s="1"/>
      <c r="XCG407" s="1"/>
      <c r="XCH407" s="1"/>
      <c r="XCI407" s="1"/>
      <c r="XCJ407" s="1"/>
      <c r="XCK407" s="1"/>
      <c r="XCL407" s="1"/>
      <c r="XCM407" s="1"/>
      <c r="XCN407" s="1"/>
      <c r="XCO407" s="1"/>
      <c r="XCP407" s="1"/>
      <c r="XCQ407" s="1"/>
      <c r="XCR407" s="1"/>
      <c r="XCS407" s="1"/>
      <c r="XCT407" s="1"/>
      <c r="XCU407" s="1"/>
      <c r="XCV407" s="1"/>
      <c r="XCW407" s="1"/>
      <c r="XCX407" s="1"/>
      <c r="XCY407" s="1"/>
      <c r="XCZ407" s="1"/>
      <c r="XDA407" s="1"/>
      <c r="XDB407" s="1"/>
      <c r="XDC407" s="1"/>
      <c r="XDD407" s="1"/>
      <c r="XDE407" s="1"/>
      <c r="XDF407" s="1"/>
      <c r="XDG407" s="1"/>
      <c r="XDH407" s="1"/>
      <c r="XDI407" s="1"/>
      <c r="XDJ407" s="1"/>
      <c r="XDK407" s="1"/>
      <c r="XDL407" s="1"/>
      <c r="XDM407" s="1"/>
      <c r="XDN407" s="1"/>
      <c r="XDO407" s="1"/>
      <c r="XDP407" s="1"/>
      <c r="XDQ407" s="1"/>
      <c r="XDR407" s="1"/>
      <c r="XDS407" s="1"/>
      <c r="XDT407" s="1"/>
      <c r="XDU407" s="1"/>
      <c r="XDV407" s="1"/>
      <c r="XDW407" s="1"/>
      <c r="XDX407" s="1"/>
      <c r="XDY407" s="1"/>
      <c r="XDZ407" s="1"/>
      <c r="XEA407" s="1"/>
      <c r="XEB407" s="1"/>
      <c r="XEC407" s="1"/>
      <c r="XED407" s="1"/>
      <c r="XEE407" s="1"/>
      <c r="XEF407" s="1"/>
      <c r="XEG407" s="1"/>
      <c r="XEH407" s="1"/>
      <c r="XEI407" s="1"/>
      <c r="XEJ407" s="1"/>
      <c r="XEK407" s="1"/>
      <c r="XEL407" s="1"/>
      <c r="XEM407" s="1"/>
      <c r="XEN407" s="1"/>
      <c r="XEO407" s="1"/>
      <c r="XEP407" s="1"/>
      <c r="XEQ407" s="1"/>
      <c r="XER407" s="1"/>
      <c r="XES407" s="1"/>
      <c r="XET407" s="1"/>
      <c r="XEU407" s="1"/>
      <c r="XEV407" s="1"/>
      <c r="XEW407" s="1"/>
      <c r="XEX407" s="1"/>
      <c r="XEY407" s="1"/>
      <c r="XEZ407" s="1"/>
      <c r="XFA407" s="1"/>
      <c r="XFB407" s="1"/>
      <c r="XFC407" s="1"/>
    </row>
    <row r="408" spans="1:150 16226:16383" s="2" customFormat="1" ht="20.25" customHeight="1" x14ac:dyDescent="0.25">
      <c r="A408" s="143">
        <f t="shared" si="101"/>
        <v>279</v>
      </c>
      <c r="B408" s="144"/>
      <c r="C408" s="62" t="s">
        <v>329</v>
      </c>
      <c r="D408" s="100">
        <v>417.68</v>
      </c>
      <c r="E408" s="93">
        <f t="shared" si="99"/>
        <v>4495.9075199999997</v>
      </c>
      <c r="F408" s="87" t="s">
        <v>92</v>
      </c>
      <c r="G408" s="87" t="s">
        <v>92</v>
      </c>
      <c r="H408" s="87" t="s">
        <v>92</v>
      </c>
      <c r="I408" s="1"/>
      <c r="J408" s="1"/>
      <c r="K408" s="1"/>
      <c r="L408" s="1"/>
      <c r="M408" s="1"/>
      <c r="N408" s="1"/>
      <c r="O408" s="1"/>
      <c r="P408" s="1"/>
      <c r="Q408" s="1"/>
      <c r="R408" s="1"/>
      <c r="S408" s="1"/>
      <c r="T408" s="21" t="e">
        <f t="shared" ca="1" si="109"/>
        <v>#REF!</v>
      </c>
      <c r="U408" s="21" t="e">
        <f t="shared" ref="U408:V408" ca="1" si="120">U407+1</f>
        <v>#REF!</v>
      </c>
      <c r="V408" s="21" t="e">
        <f t="shared" ca="1" si="120"/>
        <v>#REF!</v>
      </c>
      <c r="W408" s="1"/>
      <c r="X408" s="1"/>
      <c r="Y408" s="1"/>
      <c r="Z408" s="1"/>
      <c r="AA408" s="1"/>
      <c r="AB408" s="1"/>
      <c r="AC408" s="1"/>
      <c r="AD408" s="1"/>
      <c r="AE408" s="1"/>
      <c r="AF408" s="1"/>
      <c r="AG408" s="1"/>
      <c r="AH408" s="1"/>
      <c r="AI408" s="1"/>
      <c r="AJ408" s="1"/>
      <c r="AK408" s="1"/>
      <c r="AL408" s="1"/>
      <c r="AM408" s="1"/>
      <c r="AN408" s="1"/>
      <c r="AO408" s="1"/>
      <c r="AP408" s="1"/>
      <c r="AQ408" s="1"/>
      <c r="AR408" s="1"/>
      <c r="AS408" s="1"/>
      <c r="AT408" s="1"/>
      <c r="AU408" s="1"/>
      <c r="AV408" s="1"/>
      <c r="AW408" s="1"/>
      <c r="AX408" s="1"/>
      <c r="AY408" s="1"/>
      <c r="AZ408" s="1"/>
      <c r="BA408" s="1"/>
      <c r="BB408" s="1"/>
      <c r="BC408" s="1"/>
      <c r="BD408" s="1"/>
      <c r="BE408" s="1"/>
      <c r="BF408" s="1"/>
      <c r="BG408" s="1"/>
      <c r="BH408" s="1"/>
      <c r="BI408" s="1"/>
      <c r="BJ408" s="1"/>
      <c r="BK408" s="1"/>
      <c r="BL408" s="1"/>
      <c r="BM408" s="1"/>
      <c r="BN408" s="1"/>
      <c r="BO408" s="1"/>
      <c r="BP408" s="1"/>
      <c r="BQ408" s="1"/>
      <c r="BR408" s="1"/>
      <c r="BS408" s="1"/>
      <c r="BT408" s="1"/>
      <c r="BU408" s="1"/>
      <c r="BV408" s="1"/>
      <c r="BW408" s="1"/>
      <c r="BX408" s="1"/>
      <c r="BY408" s="1"/>
      <c r="BZ408" s="1"/>
      <c r="CA408" s="1"/>
      <c r="CB408" s="1"/>
      <c r="CC408" s="1"/>
      <c r="CD408" s="1"/>
      <c r="CE408" s="1"/>
      <c r="CF408" s="1"/>
      <c r="CG408" s="1"/>
      <c r="CH408" s="1"/>
      <c r="CI408" s="1"/>
      <c r="CJ408" s="1"/>
      <c r="CK408" s="1"/>
      <c r="CL408" s="1"/>
      <c r="CM408" s="1"/>
      <c r="CN408" s="1"/>
      <c r="CO408" s="1"/>
      <c r="CP408" s="1"/>
      <c r="CQ408" s="1"/>
      <c r="CR408" s="1"/>
      <c r="CS408" s="1"/>
      <c r="CT408" s="1"/>
      <c r="CU408" s="1"/>
      <c r="CV408" s="1"/>
      <c r="CW408" s="1"/>
      <c r="CX408" s="1"/>
      <c r="CY408" s="1"/>
      <c r="CZ408" s="1"/>
      <c r="DA408" s="1"/>
      <c r="DB408" s="1"/>
      <c r="DC408" s="1"/>
      <c r="DD408" s="1"/>
      <c r="DE408" s="1"/>
      <c r="DF408" s="1"/>
      <c r="DG408" s="1"/>
      <c r="DH408" s="1"/>
      <c r="DI408" s="1"/>
      <c r="DJ408" s="1"/>
      <c r="DK408" s="1"/>
      <c r="DL408" s="1"/>
      <c r="DM408" s="1"/>
      <c r="DN408" s="1"/>
      <c r="DO408" s="1"/>
      <c r="DP408" s="1"/>
      <c r="DQ408" s="1"/>
      <c r="DR408" s="1"/>
      <c r="DS408" s="1"/>
      <c r="DT408" s="1"/>
      <c r="DU408" s="1"/>
      <c r="DV408" s="1"/>
      <c r="DW408" s="1"/>
      <c r="DX408" s="1"/>
      <c r="DY408" s="1"/>
      <c r="DZ408" s="1"/>
      <c r="EA408" s="1"/>
      <c r="EB408" s="1"/>
      <c r="EC408" s="1"/>
      <c r="ED408" s="1"/>
      <c r="EE408" s="1"/>
      <c r="EF408" s="1"/>
      <c r="EG408" s="1"/>
      <c r="EH408" s="1"/>
      <c r="EI408" s="1"/>
      <c r="EJ408" s="1"/>
      <c r="EK408" s="1"/>
      <c r="EL408" s="1"/>
      <c r="EM408" s="1"/>
      <c r="EN408" s="1"/>
      <c r="EO408" s="1"/>
      <c r="EP408" s="1"/>
      <c r="EQ408" s="1"/>
      <c r="ER408" s="1"/>
      <c r="ES408" s="1"/>
      <c r="ET408" s="1"/>
      <c r="WZB408" s="1"/>
      <c r="WZC408" s="1"/>
      <c r="WZD408" s="1"/>
      <c r="WZE408" s="1"/>
      <c r="WZF408" s="1"/>
      <c r="WZG408" s="1"/>
      <c r="WZH408" s="1"/>
      <c r="WZI408" s="1"/>
      <c r="WZJ408" s="1"/>
      <c r="WZK408" s="1"/>
      <c r="WZL408" s="1"/>
      <c r="WZM408" s="1"/>
      <c r="WZN408" s="1"/>
      <c r="WZO408" s="1"/>
      <c r="WZP408" s="1"/>
      <c r="WZQ408" s="1"/>
      <c r="WZR408" s="1"/>
      <c r="WZS408" s="1"/>
      <c r="WZT408" s="1"/>
      <c r="WZU408" s="1"/>
      <c r="WZV408" s="1"/>
      <c r="WZW408" s="1"/>
      <c r="WZX408" s="1"/>
      <c r="WZY408" s="1"/>
      <c r="WZZ408" s="1"/>
      <c r="XAA408" s="1"/>
      <c r="XAB408" s="1"/>
      <c r="XAC408" s="1"/>
      <c r="XAD408" s="1"/>
      <c r="XAE408" s="1"/>
      <c r="XAF408" s="1"/>
      <c r="XAG408" s="1"/>
      <c r="XAH408" s="1"/>
      <c r="XAI408" s="1"/>
      <c r="XAJ408" s="1"/>
      <c r="XAK408" s="1"/>
      <c r="XAL408" s="1"/>
      <c r="XAM408" s="1"/>
      <c r="XAN408" s="1"/>
      <c r="XAO408" s="1"/>
      <c r="XAP408" s="1"/>
      <c r="XAQ408" s="1"/>
      <c r="XAR408" s="1"/>
      <c r="XAS408" s="1"/>
      <c r="XAT408" s="1"/>
      <c r="XAU408" s="1"/>
      <c r="XAV408" s="1"/>
      <c r="XAW408" s="1"/>
      <c r="XAX408" s="1"/>
      <c r="XAY408" s="1"/>
      <c r="XAZ408" s="1"/>
      <c r="XBA408" s="1"/>
      <c r="XBB408" s="1"/>
      <c r="XBC408" s="1"/>
      <c r="XBD408" s="1"/>
      <c r="XBE408" s="1"/>
      <c r="XBF408" s="1"/>
      <c r="XBG408" s="1"/>
      <c r="XBH408" s="1"/>
      <c r="XBI408" s="1"/>
      <c r="XBJ408" s="1"/>
      <c r="XBK408" s="1"/>
      <c r="XBL408" s="1"/>
      <c r="XBM408" s="1"/>
      <c r="XBN408" s="1"/>
      <c r="XBO408" s="1"/>
      <c r="XBP408" s="1"/>
      <c r="XBQ408" s="1"/>
      <c r="XBR408" s="1"/>
      <c r="XBS408" s="1"/>
      <c r="XBT408" s="1"/>
      <c r="XBU408" s="1"/>
      <c r="XBV408" s="1"/>
      <c r="XBW408" s="1"/>
      <c r="XBX408" s="1"/>
      <c r="XBY408" s="1"/>
      <c r="XBZ408" s="1"/>
      <c r="XCA408" s="1"/>
      <c r="XCB408" s="1"/>
      <c r="XCC408" s="1"/>
      <c r="XCD408" s="1"/>
      <c r="XCE408" s="1"/>
      <c r="XCF408" s="1"/>
      <c r="XCG408" s="1"/>
      <c r="XCH408" s="1"/>
      <c r="XCI408" s="1"/>
      <c r="XCJ408" s="1"/>
      <c r="XCK408" s="1"/>
      <c r="XCL408" s="1"/>
      <c r="XCM408" s="1"/>
      <c r="XCN408" s="1"/>
      <c r="XCO408" s="1"/>
      <c r="XCP408" s="1"/>
      <c r="XCQ408" s="1"/>
      <c r="XCR408" s="1"/>
      <c r="XCS408" s="1"/>
      <c r="XCT408" s="1"/>
      <c r="XCU408" s="1"/>
      <c r="XCV408" s="1"/>
      <c r="XCW408" s="1"/>
      <c r="XCX408" s="1"/>
      <c r="XCY408" s="1"/>
      <c r="XCZ408" s="1"/>
      <c r="XDA408" s="1"/>
      <c r="XDB408" s="1"/>
      <c r="XDC408" s="1"/>
      <c r="XDD408" s="1"/>
      <c r="XDE408" s="1"/>
      <c r="XDF408" s="1"/>
      <c r="XDG408" s="1"/>
      <c r="XDH408" s="1"/>
      <c r="XDI408" s="1"/>
      <c r="XDJ408" s="1"/>
      <c r="XDK408" s="1"/>
      <c r="XDL408" s="1"/>
      <c r="XDM408" s="1"/>
      <c r="XDN408" s="1"/>
      <c r="XDO408" s="1"/>
      <c r="XDP408" s="1"/>
      <c r="XDQ408" s="1"/>
      <c r="XDR408" s="1"/>
      <c r="XDS408" s="1"/>
      <c r="XDT408" s="1"/>
      <c r="XDU408" s="1"/>
      <c r="XDV408" s="1"/>
      <c r="XDW408" s="1"/>
      <c r="XDX408" s="1"/>
      <c r="XDY408" s="1"/>
      <c r="XDZ408" s="1"/>
      <c r="XEA408" s="1"/>
      <c r="XEB408" s="1"/>
      <c r="XEC408" s="1"/>
      <c r="XED408" s="1"/>
      <c r="XEE408" s="1"/>
      <c r="XEF408" s="1"/>
      <c r="XEG408" s="1"/>
      <c r="XEH408" s="1"/>
      <c r="XEI408" s="1"/>
      <c r="XEJ408" s="1"/>
      <c r="XEK408" s="1"/>
      <c r="XEL408" s="1"/>
      <c r="XEM408" s="1"/>
      <c r="XEN408" s="1"/>
      <c r="XEO408" s="1"/>
      <c r="XEP408" s="1"/>
      <c r="XEQ408" s="1"/>
      <c r="XER408" s="1"/>
      <c r="XES408" s="1"/>
      <c r="XET408" s="1"/>
      <c r="XEU408" s="1"/>
      <c r="XEV408" s="1"/>
      <c r="XEW408" s="1"/>
      <c r="XEX408" s="1"/>
      <c r="XEY408" s="1"/>
      <c r="XEZ408" s="1"/>
      <c r="XFA408" s="1"/>
      <c r="XFB408" s="1"/>
      <c r="XFC408" s="1"/>
    </row>
    <row r="409" spans="1:150 16226:16383" s="2" customFormat="1" ht="20.25" customHeight="1" x14ac:dyDescent="0.25">
      <c r="A409" s="143">
        <f t="shared" si="101"/>
        <v>280</v>
      </c>
      <c r="B409" s="144"/>
      <c r="C409" s="62" t="s">
        <v>329</v>
      </c>
      <c r="D409" s="100">
        <v>315.25</v>
      </c>
      <c r="E409" s="93">
        <f t="shared" si="99"/>
        <v>3393.3509999999997</v>
      </c>
      <c r="F409" s="87" t="s">
        <v>92</v>
      </c>
      <c r="G409" s="87" t="s">
        <v>92</v>
      </c>
      <c r="H409" s="87" t="s">
        <v>92</v>
      </c>
      <c r="I409" s="1"/>
      <c r="J409" s="1"/>
      <c r="K409" s="1"/>
      <c r="L409" s="1"/>
      <c r="M409" s="1"/>
      <c r="N409" s="1"/>
      <c r="O409" s="1"/>
      <c r="P409" s="1"/>
      <c r="Q409" s="1"/>
      <c r="R409" s="1"/>
      <c r="S409" s="1"/>
      <c r="T409" s="21" t="e">
        <f t="shared" ca="1" si="109"/>
        <v>#REF!</v>
      </c>
      <c r="U409" s="21" t="e">
        <f t="shared" ref="U409:V409" ca="1" si="121">U408+1</f>
        <v>#REF!</v>
      </c>
      <c r="V409" s="21" t="e">
        <f t="shared" ca="1" si="121"/>
        <v>#REF!</v>
      </c>
      <c r="W409" s="1"/>
      <c r="X409" s="1"/>
      <c r="Y409" s="1"/>
      <c r="Z409" s="1"/>
      <c r="AA409" s="1"/>
      <c r="AB409" s="1"/>
      <c r="AC409" s="1"/>
      <c r="AD409" s="1"/>
      <c r="AE409" s="1"/>
      <c r="AF409" s="1"/>
      <c r="AG409" s="1"/>
      <c r="AH409" s="1"/>
      <c r="AI409" s="1"/>
      <c r="AJ409" s="1"/>
      <c r="AK409" s="1"/>
      <c r="AL409" s="1"/>
      <c r="AM409" s="1"/>
      <c r="AN409" s="1"/>
      <c r="AO409" s="1"/>
      <c r="AP409" s="1"/>
      <c r="AQ409" s="1"/>
      <c r="AR409" s="1"/>
      <c r="AS409" s="1"/>
      <c r="AT409" s="1"/>
      <c r="AU409" s="1"/>
      <c r="AV409" s="1"/>
      <c r="AW409" s="1"/>
      <c r="AX409" s="1"/>
      <c r="AY409" s="1"/>
      <c r="AZ409" s="1"/>
      <c r="BA409" s="1"/>
      <c r="BB409" s="1"/>
      <c r="BC409" s="1"/>
      <c r="BD409" s="1"/>
      <c r="BE409" s="1"/>
      <c r="BF409" s="1"/>
      <c r="BG409" s="1"/>
      <c r="BH409" s="1"/>
      <c r="BI409" s="1"/>
      <c r="BJ409" s="1"/>
      <c r="BK409" s="1"/>
      <c r="BL409" s="1"/>
      <c r="BM409" s="1"/>
      <c r="BN409" s="1"/>
      <c r="BO409" s="1"/>
      <c r="BP409" s="1"/>
      <c r="BQ409" s="1"/>
      <c r="BR409" s="1"/>
      <c r="BS409" s="1"/>
      <c r="BT409" s="1"/>
      <c r="BU409" s="1"/>
      <c r="BV409" s="1"/>
      <c r="BW409" s="1"/>
      <c r="BX409" s="1"/>
      <c r="BY409" s="1"/>
      <c r="BZ409" s="1"/>
      <c r="CA409" s="1"/>
      <c r="CB409" s="1"/>
      <c r="CC409" s="1"/>
      <c r="CD409" s="1"/>
      <c r="CE409" s="1"/>
      <c r="CF409" s="1"/>
      <c r="CG409" s="1"/>
      <c r="CH409" s="1"/>
      <c r="CI409" s="1"/>
      <c r="CJ409" s="1"/>
      <c r="CK409" s="1"/>
      <c r="CL409" s="1"/>
      <c r="CM409" s="1"/>
      <c r="CN409" s="1"/>
      <c r="CO409" s="1"/>
      <c r="CP409" s="1"/>
      <c r="CQ409" s="1"/>
      <c r="CR409" s="1"/>
      <c r="CS409" s="1"/>
      <c r="CT409" s="1"/>
      <c r="CU409" s="1"/>
      <c r="CV409" s="1"/>
      <c r="CW409" s="1"/>
      <c r="CX409" s="1"/>
      <c r="CY409" s="1"/>
      <c r="CZ409" s="1"/>
      <c r="DA409" s="1"/>
      <c r="DB409" s="1"/>
      <c r="DC409" s="1"/>
      <c r="DD409" s="1"/>
      <c r="DE409" s="1"/>
      <c r="DF409" s="1"/>
      <c r="DG409" s="1"/>
      <c r="DH409" s="1"/>
      <c r="DI409" s="1"/>
      <c r="DJ409" s="1"/>
      <c r="DK409" s="1"/>
      <c r="DL409" s="1"/>
      <c r="DM409" s="1"/>
      <c r="DN409" s="1"/>
      <c r="DO409" s="1"/>
      <c r="DP409" s="1"/>
      <c r="DQ409" s="1"/>
      <c r="DR409" s="1"/>
      <c r="DS409" s="1"/>
      <c r="DT409" s="1"/>
      <c r="DU409" s="1"/>
      <c r="DV409" s="1"/>
      <c r="DW409" s="1"/>
      <c r="DX409" s="1"/>
      <c r="DY409" s="1"/>
      <c r="DZ409" s="1"/>
      <c r="EA409" s="1"/>
      <c r="EB409" s="1"/>
      <c r="EC409" s="1"/>
      <c r="ED409" s="1"/>
      <c r="EE409" s="1"/>
      <c r="EF409" s="1"/>
      <c r="EG409" s="1"/>
      <c r="EH409" s="1"/>
      <c r="EI409" s="1"/>
      <c r="EJ409" s="1"/>
      <c r="EK409" s="1"/>
      <c r="EL409" s="1"/>
      <c r="EM409" s="1"/>
      <c r="EN409" s="1"/>
      <c r="EO409" s="1"/>
      <c r="EP409" s="1"/>
      <c r="EQ409" s="1"/>
      <c r="ER409" s="1"/>
      <c r="ES409" s="1"/>
      <c r="ET409" s="1"/>
      <c r="WZB409" s="1"/>
      <c r="WZC409" s="1"/>
      <c r="WZD409" s="1"/>
      <c r="WZE409" s="1"/>
      <c r="WZF409" s="1"/>
      <c r="WZG409" s="1"/>
      <c r="WZH409" s="1"/>
      <c r="WZI409" s="1"/>
      <c r="WZJ409" s="1"/>
      <c r="WZK409" s="1"/>
      <c r="WZL409" s="1"/>
      <c r="WZM409" s="1"/>
      <c r="WZN409" s="1"/>
      <c r="WZO409" s="1"/>
      <c r="WZP409" s="1"/>
      <c r="WZQ409" s="1"/>
      <c r="WZR409" s="1"/>
      <c r="WZS409" s="1"/>
      <c r="WZT409" s="1"/>
      <c r="WZU409" s="1"/>
      <c r="WZV409" s="1"/>
      <c r="WZW409" s="1"/>
      <c r="WZX409" s="1"/>
      <c r="WZY409" s="1"/>
      <c r="WZZ409" s="1"/>
      <c r="XAA409" s="1"/>
      <c r="XAB409" s="1"/>
      <c r="XAC409" s="1"/>
      <c r="XAD409" s="1"/>
      <c r="XAE409" s="1"/>
      <c r="XAF409" s="1"/>
      <c r="XAG409" s="1"/>
      <c r="XAH409" s="1"/>
      <c r="XAI409" s="1"/>
      <c r="XAJ409" s="1"/>
      <c r="XAK409" s="1"/>
      <c r="XAL409" s="1"/>
      <c r="XAM409" s="1"/>
      <c r="XAN409" s="1"/>
      <c r="XAO409" s="1"/>
      <c r="XAP409" s="1"/>
      <c r="XAQ409" s="1"/>
      <c r="XAR409" s="1"/>
      <c r="XAS409" s="1"/>
      <c r="XAT409" s="1"/>
      <c r="XAU409" s="1"/>
      <c r="XAV409" s="1"/>
      <c r="XAW409" s="1"/>
      <c r="XAX409" s="1"/>
      <c r="XAY409" s="1"/>
      <c r="XAZ409" s="1"/>
      <c r="XBA409" s="1"/>
      <c r="XBB409" s="1"/>
      <c r="XBC409" s="1"/>
      <c r="XBD409" s="1"/>
      <c r="XBE409" s="1"/>
      <c r="XBF409" s="1"/>
      <c r="XBG409" s="1"/>
      <c r="XBH409" s="1"/>
      <c r="XBI409" s="1"/>
      <c r="XBJ409" s="1"/>
      <c r="XBK409" s="1"/>
      <c r="XBL409" s="1"/>
      <c r="XBM409" s="1"/>
      <c r="XBN409" s="1"/>
      <c r="XBO409" s="1"/>
      <c r="XBP409" s="1"/>
      <c r="XBQ409" s="1"/>
      <c r="XBR409" s="1"/>
      <c r="XBS409" s="1"/>
      <c r="XBT409" s="1"/>
      <c r="XBU409" s="1"/>
      <c r="XBV409" s="1"/>
      <c r="XBW409" s="1"/>
      <c r="XBX409" s="1"/>
      <c r="XBY409" s="1"/>
      <c r="XBZ409" s="1"/>
      <c r="XCA409" s="1"/>
      <c r="XCB409" s="1"/>
      <c r="XCC409" s="1"/>
      <c r="XCD409" s="1"/>
      <c r="XCE409" s="1"/>
      <c r="XCF409" s="1"/>
      <c r="XCG409" s="1"/>
      <c r="XCH409" s="1"/>
      <c r="XCI409" s="1"/>
      <c r="XCJ409" s="1"/>
      <c r="XCK409" s="1"/>
      <c r="XCL409" s="1"/>
      <c r="XCM409" s="1"/>
      <c r="XCN409" s="1"/>
      <c r="XCO409" s="1"/>
      <c r="XCP409" s="1"/>
      <c r="XCQ409" s="1"/>
      <c r="XCR409" s="1"/>
      <c r="XCS409" s="1"/>
      <c r="XCT409" s="1"/>
      <c r="XCU409" s="1"/>
      <c r="XCV409" s="1"/>
      <c r="XCW409" s="1"/>
      <c r="XCX409" s="1"/>
      <c r="XCY409" s="1"/>
      <c r="XCZ409" s="1"/>
      <c r="XDA409" s="1"/>
      <c r="XDB409" s="1"/>
      <c r="XDC409" s="1"/>
      <c r="XDD409" s="1"/>
      <c r="XDE409" s="1"/>
      <c r="XDF409" s="1"/>
      <c r="XDG409" s="1"/>
      <c r="XDH409" s="1"/>
      <c r="XDI409" s="1"/>
      <c r="XDJ409" s="1"/>
      <c r="XDK409" s="1"/>
      <c r="XDL409" s="1"/>
      <c r="XDM409" s="1"/>
      <c r="XDN409" s="1"/>
      <c r="XDO409" s="1"/>
      <c r="XDP409" s="1"/>
      <c r="XDQ409" s="1"/>
      <c r="XDR409" s="1"/>
      <c r="XDS409" s="1"/>
      <c r="XDT409" s="1"/>
      <c r="XDU409" s="1"/>
      <c r="XDV409" s="1"/>
      <c r="XDW409" s="1"/>
      <c r="XDX409" s="1"/>
      <c r="XDY409" s="1"/>
      <c r="XDZ409" s="1"/>
      <c r="XEA409" s="1"/>
      <c r="XEB409" s="1"/>
      <c r="XEC409" s="1"/>
      <c r="XED409" s="1"/>
      <c r="XEE409" s="1"/>
      <c r="XEF409" s="1"/>
      <c r="XEG409" s="1"/>
      <c r="XEH409" s="1"/>
      <c r="XEI409" s="1"/>
      <c r="XEJ409" s="1"/>
      <c r="XEK409" s="1"/>
      <c r="XEL409" s="1"/>
      <c r="XEM409" s="1"/>
      <c r="XEN409" s="1"/>
      <c r="XEO409" s="1"/>
      <c r="XEP409" s="1"/>
      <c r="XEQ409" s="1"/>
      <c r="XER409" s="1"/>
      <c r="XES409" s="1"/>
      <c r="XET409" s="1"/>
      <c r="XEU409" s="1"/>
      <c r="XEV409" s="1"/>
      <c r="XEW409" s="1"/>
      <c r="XEX409" s="1"/>
      <c r="XEY409" s="1"/>
      <c r="XEZ409" s="1"/>
      <c r="XFA409" s="1"/>
      <c r="XFB409" s="1"/>
      <c r="XFC409" s="1"/>
    </row>
    <row r="410" spans="1:150 16226:16383" s="2" customFormat="1" ht="20.25" customHeight="1" x14ac:dyDescent="0.25">
      <c r="A410" s="143">
        <f t="shared" si="101"/>
        <v>281</v>
      </c>
      <c r="B410" s="144"/>
      <c r="C410" s="62" t="s">
        <v>329</v>
      </c>
      <c r="D410" s="100">
        <v>393.04</v>
      </c>
      <c r="E410" s="93">
        <f t="shared" si="99"/>
        <v>4230.6825600000002</v>
      </c>
      <c r="F410" s="87" t="s">
        <v>92</v>
      </c>
      <c r="G410" s="87" t="s">
        <v>92</v>
      </c>
      <c r="H410" s="87" t="s">
        <v>92</v>
      </c>
      <c r="I410" s="1"/>
      <c r="J410" s="1"/>
      <c r="K410" s="1"/>
      <c r="L410" s="1"/>
      <c r="M410" s="1"/>
      <c r="N410" s="1"/>
      <c r="O410" s="1"/>
      <c r="P410" s="1"/>
      <c r="Q410" s="1"/>
      <c r="R410" s="1"/>
      <c r="S410" s="1"/>
      <c r="T410" s="21" t="e">
        <f t="shared" ca="1" si="109"/>
        <v>#REF!</v>
      </c>
      <c r="U410" s="21" t="e">
        <f t="shared" ref="U410:V410" ca="1" si="122">U409+1</f>
        <v>#REF!</v>
      </c>
      <c r="V410" s="21" t="e">
        <f t="shared" ca="1" si="122"/>
        <v>#REF!</v>
      </c>
      <c r="W410" s="1"/>
      <c r="X410" s="1"/>
      <c r="Y410" s="1"/>
      <c r="Z410" s="1"/>
      <c r="AA410" s="1"/>
      <c r="AB410" s="1"/>
      <c r="AC410" s="1"/>
      <c r="AD410" s="1"/>
      <c r="AE410" s="1"/>
      <c r="AF410" s="1"/>
      <c r="AG410" s="1"/>
      <c r="AH410" s="1"/>
      <c r="AI410" s="1"/>
      <c r="AJ410" s="1"/>
      <c r="AK410" s="1"/>
      <c r="AL410" s="1"/>
      <c r="AM410" s="1"/>
      <c r="AN410" s="1"/>
      <c r="AO410" s="1"/>
      <c r="AP410" s="1"/>
      <c r="AQ410" s="1"/>
      <c r="AR410" s="1"/>
      <c r="AS410" s="1"/>
      <c r="AT410" s="1"/>
      <c r="AU410" s="1"/>
      <c r="AV410" s="1"/>
      <c r="AW410" s="1"/>
      <c r="AX410" s="1"/>
      <c r="AY410" s="1"/>
      <c r="AZ410" s="1"/>
      <c r="BA410" s="1"/>
      <c r="BB410" s="1"/>
      <c r="BC410" s="1"/>
      <c r="BD410" s="1"/>
      <c r="BE410" s="1"/>
      <c r="BF410" s="1"/>
      <c r="BG410" s="1"/>
      <c r="BH410" s="1"/>
      <c r="BI410" s="1"/>
      <c r="BJ410" s="1"/>
      <c r="BK410" s="1"/>
      <c r="BL410" s="1"/>
      <c r="BM410" s="1"/>
      <c r="BN410" s="1"/>
      <c r="BO410" s="1"/>
      <c r="BP410" s="1"/>
      <c r="BQ410" s="1"/>
      <c r="BR410" s="1"/>
      <c r="BS410" s="1"/>
      <c r="BT410" s="1"/>
      <c r="BU410" s="1"/>
      <c r="BV410" s="1"/>
      <c r="BW410" s="1"/>
      <c r="BX410" s="1"/>
      <c r="BY410" s="1"/>
      <c r="BZ410" s="1"/>
      <c r="CA410" s="1"/>
      <c r="CB410" s="1"/>
      <c r="CC410" s="1"/>
      <c r="CD410" s="1"/>
      <c r="CE410" s="1"/>
      <c r="CF410" s="1"/>
      <c r="CG410" s="1"/>
      <c r="CH410" s="1"/>
      <c r="CI410" s="1"/>
      <c r="CJ410" s="1"/>
      <c r="CK410" s="1"/>
      <c r="CL410" s="1"/>
      <c r="CM410" s="1"/>
      <c r="CN410" s="1"/>
      <c r="CO410" s="1"/>
      <c r="CP410" s="1"/>
      <c r="CQ410" s="1"/>
      <c r="CR410" s="1"/>
      <c r="CS410" s="1"/>
      <c r="CT410" s="1"/>
      <c r="CU410" s="1"/>
      <c r="CV410" s="1"/>
      <c r="CW410" s="1"/>
      <c r="CX410" s="1"/>
      <c r="CY410" s="1"/>
      <c r="CZ410" s="1"/>
      <c r="DA410" s="1"/>
      <c r="DB410" s="1"/>
      <c r="DC410" s="1"/>
      <c r="DD410" s="1"/>
      <c r="DE410" s="1"/>
      <c r="DF410" s="1"/>
      <c r="DG410" s="1"/>
      <c r="DH410" s="1"/>
      <c r="DI410" s="1"/>
      <c r="DJ410" s="1"/>
      <c r="DK410" s="1"/>
      <c r="DL410" s="1"/>
      <c r="DM410" s="1"/>
      <c r="DN410" s="1"/>
      <c r="DO410" s="1"/>
      <c r="DP410" s="1"/>
      <c r="DQ410" s="1"/>
      <c r="DR410" s="1"/>
      <c r="DS410" s="1"/>
      <c r="DT410" s="1"/>
      <c r="DU410" s="1"/>
      <c r="DV410" s="1"/>
      <c r="DW410" s="1"/>
      <c r="DX410" s="1"/>
      <c r="DY410" s="1"/>
      <c r="DZ410" s="1"/>
      <c r="EA410" s="1"/>
      <c r="EB410" s="1"/>
      <c r="EC410" s="1"/>
      <c r="ED410" s="1"/>
      <c r="EE410" s="1"/>
      <c r="EF410" s="1"/>
      <c r="EG410" s="1"/>
      <c r="EH410" s="1"/>
      <c r="EI410" s="1"/>
      <c r="EJ410" s="1"/>
      <c r="EK410" s="1"/>
      <c r="EL410" s="1"/>
      <c r="EM410" s="1"/>
      <c r="EN410" s="1"/>
      <c r="EO410" s="1"/>
      <c r="EP410" s="1"/>
      <c r="EQ410" s="1"/>
      <c r="ER410" s="1"/>
      <c r="ES410" s="1"/>
      <c r="ET410" s="1"/>
      <c r="WZB410" s="1"/>
      <c r="WZC410" s="1"/>
      <c r="WZD410" s="1"/>
      <c r="WZE410" s="1"/>
      <c r="WZF410" s="1"/>
      <c r="WZG410" s="1"/>
      <c r="WZH410" s="1"/>
      <c r="WZI410" s="1"/>
      <c r="WZJ410" s="1"/>
      <c r="WZK410" s="1"/>
      <c r="WZL410" s="1"/>
      <c r="WZM410" s="1"/>
      <c r="WZN410" s="1"/>
      <c r="WZO410" s="1"/>
      <c r="WZP410" s="1"/>
      <c r="WZQ410" s="1"/>
      <c r="WZR410" s="1"/>
      <c r="WZS410" s="1"/>
      <c r="WZT410" s="1"/>
      <c r="WZU410" s="1"/>
      <c r="WZV410" s="1"/>
      <c r="WZW410" s="1"/>
      <c r="WZX410" s="1"/>
      <c r="WZY410" s="1"/>
      <c r="WZZ410" s="1"/>
      <c r="XAA410" s="1"/>
      <c r="XAB410" s="1"/>
      <c r="XAC410" s="1"/>
      <c r="XAD410" s="1"/>
      <c r="XAE410" s="1"/>
      <c r="XAF410" s="1"/>
      <c r="XAG410" s="1"/>
      <c r="XAH410" s="1"/>
      <c r="XAI410" s="1"/>
      <c r="XAJ410" s="1"/>
      <c r="XAK410" s="1"/>
      <c r="XAL410" s="1"/>
      <c r="XAM410" s="1"/>
      <c r="XAN410" s="1"/>
      <c r="XAO410" s="1"/>
      <c r="XAP410" s="1"/>
      <c r="XAQ410" s="1"/>
      <c r="XAR410" s="1"/>
      <c r="XAS410" s="1"/>
      <c r="XAT410" s="1"/>
      <c r="XAU410" s="1"/>
      <c r="XAV410" s="1"/>
      <c r="XAW410" s="1"/>
      <c r="XAX410" s="1"/>
      <c r="XAY410" s="1"/>
      <c r="XAZ410" s="1"/>
      <c r="XBA410" s="1"/>
      <c r="XBB410" s="1"/>
      <c r="XBC410" s="1"/>
      <c r="XBD410" s="1"/>
      <c r="XBE410" s="1"/>
      <c r="XBF410" s="1"/>
      <c r="XBG410" s="1"/>
      <c r="XBH410" s="1"/>
      <c r="XBI410" s="1"/>
      <c r="XBJ410" s="1"/>
      <c r="XBK410" s="1"/>
      <c r="XBL410" s="1"/>
      <c r="XBM410" s="1"/>
      <c r="XBN410" s="1"/>
      <c r="XBO410" s="1"/>
      <c r="XBP410" s="1"/>
      <c r="XBQ410" s="1"/>
      <c r="XBR410" s="1"/>
      <c r="XBS410" s="1"/>
      <c r="XBT410" s="1"/>
      <c r="XBU410" s="1"/>
      <c r="XBV410" s="1"/>
      <c r="XBW410" s="1"/>
      <c r="XBX410" s="1"/>
      <c r="XBY410" s="1"/>
      <c r="XBZ410" s="1"/>
      <c r="XCA410" s="1"/>
      <c r="XCB410" s="1"/>
      <c r="XCC410" s="1"/>
      <c r="XCD410" s="1"/>
      <c r="XCE410" s="1"/>
      <c r="XCF410" s="1"/>
      <c r="XCG410" s="1"/>
      <c r="XCH410" s="1"/>
      <c r="XCI410" s="1"/>
      <c r="XCJ410" s="1"/>
      <c r="XCK410" s="1"/>
      <c r="XCL410" s="1"/>
      <c r="XCM410" s="1"/>
      <c r="XCN410" s="1"/>
      <c r="XCO410" s="1"/>
      <c r="XCP410" s="1"/>
      <c r="XCQ410" s="1"/>
      <c r="XCR410" s="1"/>
      <c r="XCS410" s="1"/>
      <c r="XCT410" s="1"/>
      <c r="XCU410" s="1"/>
      <c r="XCV410" s="1"/>
      <c r="XCW410" s="1"/>
      <c r="XCX410" s="1"/>
      <c r="XCY410" s="1"/>
      <c r="XCZ410" s="1"/>
      <c r="XDA410" s="1"/>
      <c r="XDB410" s="1"/>
      <c r="XDC410" s="1"/>
      <c r="XDD410" s="1"/>
      <c r="XDE410" s="1"/>
      <c r="XDF410" s="1"/>
      <c r="XDG410" s="1"/>
      <c r="XDH410" s="1"/>
      <c r="XDI410" s="1"/>
      <c r="XDJ410" s="1"/>
      <c r="XDK410" s="1"/>
      <c r="XDL410" s="1"/>
      <c r="XDM410" s="1"/>
      <c r="XDN410" s="1"/>
      <c r="XDO410" s="1"/>
      <c r="XDP410" s="1"/>
      <c r="XDQ410" s="1"/>
      <c r="XDR410" s="1"/>
      <c r="XDS410" s="1"/>
      <c r="XDT410" s="1"/>
      <c r="XDU410" s="1"/>
      <c r="XDV410" s="1"/>
      <c r="XDW410" s="1"/>
      <c r="XDX410" s="1"/>
      <c r="XDY410" s="1"/>
      <c r="XDZ410" s="1"/>
      <c r="XEA410" s="1"/>
      <c r="XEB410" s="1"/>
      <c r="XEC410" s="1"/>
      <c r="XED410" s="1"/>
      <c r="XEE410" s="1"/>
      <c r="XEF410" s="1"/>
      <c r="XEG410" s="1"/>
      <c r="XEH410" s="1"/>
      <c r="XEI410" s="1"/>
      <c r="XEJ410" s="1"/>
      <c r="XEK410" s="1"/>
      <c r="XEL410" s="1"/>
      <c r="XEM410" s="1"/>
      <c r="XEN410" s="1"/>
      <c r="XEO410" s="1"/>
      <c r="XEP410" s="1"/>
      <c r="XEQ410" s="1"/>
      <c r="XER410" s="1"/>
      <c r="XES410" s="1"/>
      <c r="XET410" s="1"/>
      <c r="XEU410" s="1"/>
      <c r="XEV410" s="1"/>
      <c r="XEW410" s="1"/>
      <c r="XEX410" s="1"/>
      <c r="XEY410" s="1"/>
      <c r="XEZ410" s="1"/>
      <c r="XFA410" s="1"/>
      <c r="XFB410" s="1"/>
      <c r="XFC410" s="1"/>
    </row>
    <row r="411" spans="1:150 16226:16383" s="2" customFormat="1" ht="20.25" customHeight="1" x14ac:dyDescent="0.25">
      <c r="A411" s="143">
        <f t="shared" si="101"/>
        <v>282</v>
      </c>
      <c r="B411" s="144"/>
      <c r="C411" s="62" t="s">
        <v>329</v>
      </c>
      <c r="D411" s="100">
        <v>424.19</v>
      </c>
      <c r="E411" s="93">
        <f t="shared" si="99"/>
        <v>4565.9811599999994</v>
      </c>
      <c r="F411" s="87" t="s">
        <v>92</v>
      </c>
      <c r="G411" s="87" t="s">
        <v>92</v>
      </c>
      <c r="H411" s="87" t="s">
        <v>92</v>
      </c>
      <c r="I411" s="1"/>
      <c r="J411" s="1"/>
      <c r="K411" s="1"/>
      <c r="L411" s="1"/>
      <c r="M411" s="1"/>
      <c r="N411" s="1"/>
      <c r="O411" s="1"/>
      <c r="P411" s="1"/>
      <c r="Q411" s="1"/>
      <c r="R411" s="1"/>
      <c r="S411" s="1"/>
      <c r="T411" s="21" t="e">
        <f t="shared" ca="1" si="109"/>
        <v>#REF!</v>
      </c>
      <c r="U411" s="21" t="e">
        <f t="shared" ref="U411:V411" ca="1" si="123">U410+1</f>
        <v>#REF!</v>
      </c>
      <c r="V411" s="21" t="e">
        <f t="shared" ca="1" si="123"/>
        <v>#REF!</v>
      </c>
      <c r="W411" s="1"/>
      <c r="X411" s="1"/>
      <c r="Y411" s="1"/>
      <c r="Z411" s="1"/>
      <c r="AA411" s="1"/>
      <c r="AB411" s="1"/>
      <c r="AC411" s="1"/>
      <c r="AD411" s="1"/>
      <c r="AE411" s="1"/>
      <c r="AF411" s="1"/>
      <c r="AG411" s="1"/>
      <c r="AH411" s="1"/>
      <c r="AI411" s="1"/>
      <c r="AJ411" s="1"/>
      <c r="AK411" s="1"/>
      <c r="AL411" s="1"/>
      <c r="AM411" s="1"/>
      <c r="AN411" s="1"/>
      <c r="AO411" s="1"/>
      <c r="AP411" s="1"/>
      <c r="AQ411" s="1"/>
      <c r="AR411" s="1"/>
      <c r="AS411" s="1"/>
      <c r="AT411" s="1"/>
      <c r="AU411" s="1"/>
      <c r="AV411" s="1"/>
      <c r="AW411" s="1"/>
      <c r="AX411" s="1"/>
      <c r="AY411" s="1"/>
      <c r="AZ411" s="1"/>
      <c r="BA411" s="1"/>
      <c r="BB411" s="1"/>
      <c r="BC411" s="1"/>
      <c r="BD411" s="1"/>
      <c r="BE411" s="1"/>
      <c r="BF411" s="1"/>
      <c r="BG411" s="1"/>
      <c r="BH411" s="1"/>
      <c r="BI411" s="1"/>
      <c r="BJ411" s="1"/>
      <c r="BK411" s="1"/>
      <c r="BL411" s="1"/>
      <c r="BM411" s="1"/>
      <c r="BN411" s="1"/>
      <c r="BO411" s="1"/>
      <c r="BP411" s="1"/>
      <c r="BQ411" s="1"/>
      <c r="BR411" s="1"/>
      <c r="BS411" s="1"/>
      <c r="BT411" s="1"/>
      <c r="BU411" s="1"/>
      <c r="BV411" s="1"/>
      <c r="BW411" s="1"/>
      <c r="BX411" s="1"/>
      <c r="BY411" s="1"/>
      <c r="BZ411" s="1"/>
      <c r="CA411" s="1"/>
      <c r="CB411" s="1"/>
      <c r="CC411" s="1"/>
      <c r="CD411" s="1"/>
      <c r="CE411" s="1"/>
      <c r="CF411" s="1"/>
      <c r="CG411" s="1"/>
      <c r="CH411" s="1"/>
      <c r="CI411" s="1"/>
      <c r="CJ411" s="1"/>
      <c r="CK411" s="1"/>
      <c r="CL411" s="1"/>
      <c r="CM411" s="1"/>
      <c r="CN411" s="1"/>
      <c r="CO411" s="1"/>
      <c r="CP411" s="1"/>
      <c r="CQ411" s="1"/>
      <c r="CR411" s="1"/>
      <c r="CS411" s="1"/>
      <c r="CT411" s="1"/>
      <c r="CU411" s="1"/>
      <c r="CV411" s="1"/>
      <c r="CW411" s="1"/>
      <c r="CX411" s="1"/>
      <c r="CY411" s="1"/>
      <c r="CZ411" s="1"/>
      <c r="DA411" s="1"/>
      <c r="DB411" s="1"/>
      <c r="DC411" s="1"/>
      <c r="DD411" s="1"/>
      <c r="DE411" s="1"/>
      <c r="DF411" s="1"/>
      <c r="DG411" s="1"/>
      <c r="DH411" s="1"/>
      <c r="DI411" s="1"/>
      <c r="DJ411" s="1"/>
      <c r="DK411" s="1"/>
      <c r="DL411" s="1"/>
      <c r="DM411" s="1"/>
      <c r="DN411" s="1"/>
      <c r="DO411" s="1"/>
      <c r="DP411" s="1"/>
      <c r="DQ411" s="1"/>
      <c r="DR411" s="1"/>
      <c r="DS411" s="1"/>
      <c r="DT411" s="1"/>
      <c r="DU411" s="1"/>
      <c r="DV411" s="1"/>
      <c r="DW411" s="1"/>
      <c r="DX411" s="1"/>
      <c r="DY411" s="1"/>
      <c r="DZ411" s="1"/>
      <c r="EA411" s="1"/>
      <c r="EB411" s="1"/>
      <c r="EC411" s="1"/>
      <c r="ED411" s="1"/>
      <c r="EE411" s="1"/>
      <c r="EF411" s="1"/>
      <c r="EG411" s="1"/>
      <c r="EH411" s="1"/>
      <c r="EI411" s="1"/>
      <c r="EJ411" s="1"/>
      <c r="EK411" s="1"/>
      <c r="EL411" s="1"/>
      <c r="EM411" s="1"/>
      <c r="EN411" s="1"/>
      <c r="EO411" s="1"/>
      <c r="EP411" s="1"/>
      <c r="EQ411" s="1"/>
      <c r="ER411" s="1"/>
      <c r="ES411" s="1"/>
      <c r="ET411" s="1"/>
      <c r="WZB411" s="1"/>
      <c r="WZC411" s="1"/>
      <c r="WZD411" s="1"/>
      <c r="WZE411" s="1"/>
      <c r="WZF411" s="1"/>
      <c r="WZG411" s="1"/>
      <c r="WZH411" s="1"/>
      <c r="WZI411" s="1"/>
      <c r="WZJ411" s="1"/>
      <c r="WZK411" s="1"/>
      <c r="WZL411" s="1"/>
      <c r="WZM411" s="1"/>
      <c r="WZN411" s="1"/>
      <c r="WZO411" s="1"/>
      <c r="WZP411" s="1"/>
      <c r="WZQ411" s="1"/>
      <c r="WZR411" s="1"/>
      <c r="WZS411" s="1"/>
      <c r="WZT411" s="1"/>
      <c r="WZU411" s="1"/>
      <c r="WZV411" s="1"/>
      <c r="WZW411" s="1"/>
      <c r="WZX411" s="1"/>
      <c r="WZY411" s="1"/>
      <c r="WZZ411" s="1"/>
      <c r="XAA411" s="1"/>
      <c r="XAB411" s="1"/>
      <c r="XAC411" s="1"/>
      <c r="XAD411" s="1"/>
      <c r="XAE411" s="1"/>
      <c r="XAF411" s="1"/>
      <c r="XAG411" s="1"/>
      <c r="XAH411" s="1"/>
      <c r="XAI411" s="1"/>
      <c r="XAJ411" s="1"/>
      <c r="XAK411" s="1"/>
      <c r="XAL411" s="1"/>
      <c r="XAM411" s="1"/>
      <c r="XAN411" s="1"/>
      <c r="XAO411" s="1"/>
      <c r="XAP411" s="1"/>
      <c r="XAQ411" s="1"/>
      <c r="XAR411" s="1"/>
      <c r="XAS411" s="1"/>
      <c r="XAT411" s="1"/>
      <c r="XAU411" s="1"/>
      <c r="XAV411" s="1"/>
      <c r="XAW411" s="1"/>
      <c r="XAX411" s="1"/>
      <c r="XAY411" s="1"/>
      <c r="XAZ411" s="1"/>
      <c r="XBA411" s="1"/>
      <c r="XBB411" s="1"/>
      <c r="XBC411" s="1"/>
      <c r="XBD411" s="1"/>
      <c r="XBE411" s="1"/>
      <c r="XBF411" s="1"/>
      <c r="XBG411" s="1"/>
      <c r="XBH411" s="1"/>
      <c r="XBI411" s="1"/>
      <c r="XBJ411" s="1"/>
      <c r="XBK411" s="1"/>
      <c r="XBL411" s="1"/>
      <c r="XBM411" s="1"/>
      <c r="XBN411" s="1"/>
      <c r="XBO411" s="1"/>
      <c r="XBP411" s="1"/>
      <c r="XBQ411" s="1"/>
      <c r="XBR411" s="1"/>
      <c r="XBS411" s="1"/>
      <c r="XBT411" s="1"/>
      <c r="XBU411" s="1"/>
      <c r="XBV411" s="1"/>
      <c r="XBW411" s="1"/>
      <c r="XBX411" s="1"/>
      <c r="XBY411" s="1"/>
      <c r="XBZ411" s="1"/>
      <c r="XCA411" s="1"/>
      <c r="XCB411" s="1"/>
      <c r="XCC411" s="1"/>
      <c r="XCD411" s="1"/>
      <c r="XCE411" s="1"/>
      <c r="XCF411" s="1"/>
      <c r="XCG411" s="1"/>
      <c r="XCH411" s="1"/>
      <c r="XCI411" s="1"/>
      <c r="XCJ411" s="1"/>
      <c r="XCK411" s="1"/>
      <c r="XCL411" s="1"/>
      <c r="XCM411" s="1"/>
      <c r="XCN411" s="1"/>
      <c r="XCO411" s="1"/>
      <c r="XCP411" s="1"/>
      <c r="XCQ411" s="1"/>
      <c r="XCR411" s="1"/>
      <c r="XCS411" s="1"/>
      <c r="XCT411" s="1"/>
      <c r="XCU411" s="1"/>
      <c r="XCV411" s="1"/>
      <c r="XCW411" s="1"/>
      <c r="XCX411" s="1"/>
      <c r="XCY411" s="1"/>
      <c r="XCZ411" s="1"/>
      <c r="XDA411" s="1"/>
      <c r="XDB411" s="1"/>
      <c r="XDC411" s="1"/>
      <c r="XDD411" s="1"/>
      <c r="XDE411" s="1"/>
      <c r="XDF411" s="1"/>
      <c r="XDG411" s="1"/>
      <c r="XDH411" s="1"/>
      <c r="XDI411" s="1"/>
      <c r="XDJ411" s="1"/>
      <c r="XDK411" s="1"/>
      <c r="XDL411" s="1"/>
      <c r="XDM411" s="1"/>
      <c r="XDN411" s="1"/>
      <c r="XDO411" s="1"/>
      <c r="XDP411" s="1"/>
      <c r="XDQ411" s="1"/>
      <c r="XDR411" s="1"/>
      <c r="XDS411" s="1"/>
      <c r="XDT411" s="1"/>
      <c r="XDU411" s="1"/>
      <c r="XDV411" s="1"/>
      <c r="XDW411" s="1"/>
      <c r="XDX411" s="1"/>
      <c r="XDY411" s="1"/>
      <c r="XDZ411" s="1"/>
      <c r="XEA411" s="1"/>
      <c r="XEB411" s="1"/>
      <c r="XEC411" s="1"/>
      <c r="XED411" s="1"/>
      <c r="XEE411" s="1"/>
      <c r="XEF411" s="1"/>
      <c r="XEG411" s="1"/>
      <c r="XEH411" s="1"/>
      <c r="XEI411" s="1"/>
      <c r="XEJ411" s="1"/>
      <c r="XEK411" s="1"/>
      <c r="XEL411" s="1"/>
      <c r="XEM411" s="1"/>
      <c r="XEN411" s="1"/>
      <c r="XEO411" s="1"/>
      <c r="XEP411" s="1"/>
      <c r="XEQ411" s="1"/>
      <c r="XER411" s="1"/>
      <c r="XES411" s="1"/>
      <c r="XET411" s="1"/>
      <c r="XEU411" s="1"/>
      <c r="XEV411" s="1"/>
      <c r="XEW411" s="1"/>
      <c r="XEX411" s="1"/>
      <c r="XEY411" s="1"/>
      <c r="XEZ411" s="1"/>
      <c r="XFA411" s="1"/>
      <c r="XFB411" s="1"/>
      <c r="XFC411" s="1"/>
    </row>
    <row r="412" spans="1:150 16226:16383" s="2" customFormat="1" ht="20.25" customHeight="1" x14ac:dyDescent="0.25">
      <c r="A412" s="143">
        <f t="shared" si="101"/>
        <v>283</v>
      </c>
      <c r="B412" s="144"/>
      <c r="C412" s="62" t="s">
        <v>329</v>
      </c>
      <c r="D412" s="100">
        <v>458.1</v>
      </c>
      <c r="E412" s="93">
        <f t="shared" si="99"/>
        <v>4930.9884000000002</v>
      </c>
      <c r="F412" s="87" t="s">
        <v>92</v>
      </c>
      <c r="G412" s="87" t="s">
        <v>92</v>
      </c>
      <c r="H412" s="87" t="s">
        <v>92</v>
      </c>
      <c r="I412" s="1"/>
      <c r="J412" s="1"/>
      <c r="K412" s="1"/>
      <c r="L412" s="1"/>
      <c r="M412" s="1"/>
      <c r="N412" s="1"/>
      <c r="O412" s="1"/>
      <c r="P412" s="1"/>
      <c r="Q412" s="1"/>
      <c r="R412" s="1"/>
      <c r="S412" s="1"/>
      <c r="T412" s="21" t="e">
        <f t="shared" ca="1" si="109"/>
        <v>#REF!</v>
      </c>
      <c r="U412" s="21" t="e">
        <f t="shared" ref="U412:V412" ca="1" si="124">U411+1</f>
        <v>#REF!</v>
      </c>
      <c r="V412" s="21" t="e">
        <f t="shared" ca="1" si="124"/>
        <v>#REF!</v>
      </c>
      <c r="W412" s="1"/>
      <c r="X412" s="1"/>
      <c r="Y412" s="1"/>
      <c r="Z412" s="1"/>
      <c r="AA412" s="1"/>
      <c r="AB412" s="1"/>
      <c r="AC412" s="1"/>
      <c r="AD412" s="1"/>
      <c r="AE412" s="1"/>
      <c r="AF412" s="1"/>
      <c r="AG412" s="1"/>
      <c r="AH412" s="1"/>
      <c r="AI412" s="1"/>
      <c r="AJ412" s="1"/>
      <c r="AK412" s="1"/>
      <c r="AL412" s="1"/>
      <c r="AM412" s="1"/>
      <c r="AN412" s="1"/>
      <c r="AO412" s="1"/>
      <c r="AP412" s="1"/>
      <c r="AQ412" s="1"/>
      <c r="AR412" s="1"/>
      <c r="AS412" s="1"/>
      <c r="AT412" s="1"/>
      <c r="AU412" s="1"/>
      <c r="AV412" s="1"/>
      <c r="AW412" s="1"/>
      <c r="AX412" s="1"/>
      <c r="AY412" s="1"/>
      <c r="AZ412" s="1"/>
      <c r="BA412" s="1"/>
      <c r="BB412" s="1"/>
      <c r="BC412" s="1"/>
      <c r="BD412" s="1"/>
      <c r="BE412" s="1"/>
      <c r="BF412" s="1"/>
      <c r="BG412" s="1"/>
      <c r="BH412" s="1"/>
      <c r="BI412" s="1"/>
      <c r="BJ412" s="1"/>
      <c r="BK412" s="1"/>
      <c r="BL412" s="1"/>
      <c r="BM412" s="1"/>
      <c r="BN412" s="1"/>
      <c r="BO412" s="1"/>
      <c r="BP412" s="1"/>
      <c r="BQ412" s="1"/>
      <c r="BR412" s="1"/>
      <c r="BS412" s="1"/>
      <c r="BT412" s="1"/>
      <c r="BU412" s="1"/>
      <c r="BV412" s="1"/>
      <c r="BW412" s="1"/>
      <c r="BX412" s="1"/>
      <c r="BY412" s="1"/>
      <c r="BZ412" s="1"/>
      <c r="CA412" s="1"/>
      <c r="CB412" s="1"/>
      <c r="CC412" s="1"/>
      <c r="CD412" s="1"/>
      <c r="CE412" s="1"/>
      <c r="CF412" s="1"/>
      <c r="CG412" s="1"/>
      <c r="CH412" s="1"/>
      <c r="CI412" s="1"/>
      <c r="CJ412" s="1"/>
      <c r="CK412" s="1"/>
      <c r="CL412" s="1"/>
      <c r="CM412" s="1"/>
      <c r="CN412" s="1"/>
      <c r="CO412" s="1"/>
      <c r="CP412" s="1"/>
      <c r="CQ412" s="1"/>
      <c r="CR412" s="1"/>
      <c r="CS412" s="1"/>
      <c r="CT412" s="1"/>
      <c r="CU412" s="1"/>
      <c r="CV412" s="1"/>
      <c r="CW412" s="1"/>
      <c r="CX412" s="1"/>
      <c r="CY412" s="1"/>
      <c r="CZ412" s="1"/>
      <c r="DA412" s="1"/>
      <c r="DB412" s="1"/>
      <c r="DC412" s="1"/>
      <c r="DD412" s="1"/>
      <c r="DE412" s="1"/>
      <c r="DF412" s="1"/>
      <c r="DG412" s="1"/>
      <c r="DH412" s="1"/>
      <c r="DI412" s="1"/>
      <c r="DJ412" s="1"/>
      <c r="DK412" s="1"/>
      <c r="DL412" s="1"/>
      <c r="DM412" s="1"/>
      <c r="DN412" s="1"/>
      <c r="DO412" s="1"/>
      <c r="DP412" s="1"/>
      <c r="DQ412" s="1"/>
      <c r="DR412" s="1"/>
      <c r="DS412" s="1"/>
      <c r="DT412" s="1"/>
      <c r="DU412" s="1"/>
      <c r="DV412" s="1"/>
      <c r="DW412" s="1"/>
      <c r="DX412" s="1"/>
      <c r="DY412" s="1"/>
      <c r="DZ412" s="1"/>
      <c r="EA412" s="1"/>
      <c r="EB412" s="1"/>
      <c r="EC412" s="1"/>
      <c r="ED412" s="1"/>
      <c r="EE412" s="1"/>
      <c r="EF412" s="1"/>
      <c r="EG412" s="1"/>
      <c r="EH412" s="1"/>
      <c r="EI412" s="1"/>
      <c r="EJ412" s="1"/>
      <c r="EK412" s="1"/>
      <c r="EL412" s="1"/>
      <c r="EM412" s="1"/>
      <c r="EN412" s="1"/>
      <c r="EO412" s="1"/>
      <c r="EP412" s="1"/>
      <c r="EQ412" s="1"/>
      <c r="ER412" s="1"/>
      <c r="ES412" s="1"/>
      <c r="ET412" s="1"/>
      <c r="WZB412" s="1"/>
      <c r="WZC412" s="1"/>
      <c r="WZD412" s="1"/>
      <c r="WZE412" s="1"/>
      <c r="WZF412" s="1"/>
      <c r="WZG412" s="1"/>
      <c r="WZH412" s="1"/>
      <c r="WZI412" s="1"/>
      <c r="WZJ412" s="1"/>
      <c r="WZK412" s="1"/>
      <c r="WZL412" s="1"/>
      <c r="WZM412" s="1"/>
      <c r="WZN412" s="1"/>
      <c r="WZO412" s="1"/>
      <c r="WZP412" s="1"/>
      <c r="WZQ412" s="1"/>
      <c r="WZR412" s="1"/>
      <c r="WZS412" s="1"/>
      <c r="WZT412" s="1"/>
      <c r="WZU412" s="1"/>
      <c r="WZV412" s="1"/>
      <c r="WZW412" s="1"/>
      <c r="WZX412" s="1"/>
      <c r="WZY412" s="1"/>
      <c r="WZZ412" s="1"/>
      <c r="XAA412" s="1"/>
      <c r="XAB412" s="1"/>
      <c r="XAC412" s="1"/>
      <c r="XAD412" s="1"/>
      <c r="XAE412" s="1"/>
      <c r="XAF412" s="1"/>
      <c r="XAG412" s="1"/>
      <c r="XAH412" s="1"/>
      <c r="XAI412" s="1"/>
      <c r="XAJ412" s="1"/>
      <c r="XAK412" s="1"/>
      <c r="XAL412" s="1"/>
      <c r="XAM412" s="1"/>
      <c r="XAN412" s="1"/>
      <c r="XAO412" s="1"/>
      <c r="XAP412" s="1"/>
      <c r="XAQ412" s="1"/>
      <c r="XAR412" s="1"/>
      <c r="XAS412" s="1"/>
      <c r="XAT412" s="1"/>
      <c r="XAU412" s="1"/>
      <c r="XAV412" s="1"/>
      <c r="XAW412" s="1"/>
      <c r="XAX412" s="1"/>
      <c r="XAY412" s="1"/>
      <c r="XAZ412" s="1"/>
      <c r="XBA412" s="1"/>
      <c r="XBB412" s="1"/>
      <c r="XBC412" s="1"/>
      <c r="XBD412" s="1"/>
      <c r="XBE412" s="1"/>
      <c r="XBF412" s="1"/>
      <c r="XBG412" s="1"/>
      <c r="XBH412" s="1"/>
      <c r="XBI412" s="1"/>
      <c r="XBJ412" s="1"/>
      <c r="XBK412" s="1"/>
      <c r="XBL412" s="1"/>
      <c r="XBM412" s="1"/>
      <c r="XBN412" s="1"/>
      <c r="XBO412" s="1"/>
      <c r="XBP412" s="1"/>
      <c r="XBQ412" s="1"/>
      <c r="XBR412" s="1"/>
      <c r="XBS412" s="1"/>
      <c r="XBT412" s="1"/>
      <c r="XBU412" s="1"/>
      <c r="XBV412" s="1"/>
      <c r="XBW412" s="1"/>
      <c r="XBX412" s="1"/>
      <c r="XBY412" s="1"/>
      <c r="XBZ412" s="1"/>
      <c r="XCA412" s="1"/>
      <c r="XCB412" s="1"/>
      <c r="XCC412" s="1"/>
      <c r="XCD412" s="1"/>
      <c r="XCE412" s="1"/>
      <c r="XCF412" s="1"/>
      <c r="XCG412" s="1"/>
      <c r="XCH412" s="1"/>
      <c r="XCI412" s="1"/>
      <c r="XCJ412" s="1"/>
      <c r="XCK412" s="1"/>
      <c r="XCL412" s="1"/>
      <c r="XCM412" s="1"/>
      <c r="XCN412" s="1"/>
      <c r="XCO412" s="1"/>
      <c r="XCP412" s="1"/>
      <c r="XCQ412" s="1"/>
      <c r="XCR412" s="1"/>
      <c r="XCS412" s="1"/>
      <c r="XCT412" s="1"/>
      <c r="XCU412" s="1"/>
      <c r="XCV412" s="1"/>
      <c r="XCW412" s="1"/>
      <c r="XCX412" s="1"/>
      <c r="XCY412" s="1"/>
      <c r="XCZ412" s="1"/>
      <c r="XDA412" s="1"/>
      <c r="XDB412" s="1"/>
      <c r="XDC412" s="1"/>
      <c r="XDD412" s="1"/>
      <c r="XDE412" s="1"/>
      <c r="XDF412" s="1"/>
      <c r="XDG412" s="1"/>
      <c r="XDH412" s="1"/>
      <c r="XDI412" s="1"/>
      <c r="XDJ412" s="1"/>
      <c r="XDK412" s="1"/>
      <c r="XDL412" s="1"/>
      <c r="XDM412" s="1"/>
      <c r="XDN412" s="1"/>
      <c r="XDO412" s="1"/>
      <c r="XDP412" s="1"/>
      <c r="XDQ412" s="1"/>
      <c r="XDR412" s="1"/>
      <c r="XDS412" s="1"/>
      <c r="XDT412" s="1"/>
      <c r="XDU412" s="1"/>
      <c r="XDV412" s="1"/>
      <c r="XDW412" s="1"/>
      <c r="XDX412" s="1"/>
      <c r="XDY412" s="1"/>
      <c r="XDZ412" s="1"/>
      <c r="XEA412" s="1"/>
      <c r="XEB412" s="1"/>
      <c r="XEC412" s="1"/>
      <c r="XED412" s="1"/>
      <c r="XEE412" s="1"/>
      <c r="XEF412" s="1"/>
      <c r="XEG412" s="1"/>
      <c r="XEH412" s="1"/>
      <c r="XEI412" s="1"/>
      <c r="XEJ412" s="1"/>
      <c r="XEK412" s="1"/>
      <c r="XEL412" s="1"/>
      <c r="XEM412" s="1"/>
      <c r="XEN412" s="1"/>
      <c r="XEO412" s="1"/>
      <c r="XEP412" s="1"/>
      <c r="XEQ412" s="1"/>
      <c r="XER412" s="1"/>
      <c r="XES412" s="1"/>
      <c r="XET412" s="1"/>
      <c r="XEU412" s="1"/>
      <c r="XEV412" s="1"/>
      <c r="XEW412" s="1"/>
      <c r="XEX412" s="1"/>
      <c r="XEY412" s="1"/>
      <c r="XEZ412" s="1"/>
      <c r="XFA412" s="1"/>
      <c r="XFB412" s="1"/>
      <c r="XFC412" s="1"/>
    </row>
    <row r="413" spans="1:150 16226:16383" s="2" customFormat="1" ht="20.25" x14ac:dyDescent="0.25">
      <c r="A413" s="143">
        <f t="shared" si="101"/>
        <v>284</v>
      </c>
      <c r="B413" s="144"/>
      <c r="C413" s="62" t="s">
        <v>329</v>
      </c>
      <c r="D413" s="100">
        <v>420.29</v>
      </c>
      <c r="E413" s="93">
        <f t="shared" si="99"/>
        <v>4524.0015599999997</v>
      </c>
      <c r="F413" s="87" t="s">
        <v>92</v>
      </c>
      <c r="G413" s="87" t="s">
        <v>92</v>
      </c>
      <c r="H413" s="87" t="s">
        <v>92</v>
      </c>
      <c r="I413" s="1"/>
      <c r="J413" s="1"/>
      <c r="K413" s="1"/>
      <c r="L413" s="1"/>
      <c r="M413" s="1"/>
      <c r="N413" s="1"/>
      <c r="O413" s="1"/>
      <c r="P413" s="1"/>
      <c r="Q413" s="1"/>
      <c r="R413" s="1"/>
      <c r="S413" s="1"/>
      <c r="T413" s="1"/>
      <c r="U413" s="1"/>
      <c r="V413" s="1"/>
      <c r="W413" s="1"/>
      <c r="X413" s="1"/>
      <c r="Y413" s="1"/>
      <c r="Z413" s="1"/>
      <c r="AA413" s="1"/>
      <c r="AB413" s="1"/>
      <c r="AC413" s="1"/>
      <c r="AD413" s="1"/>
      <c r="AE413" s="1"/>
      <c r="AF413" s="1"/>
      <c r="AG413" s="1"/>
      <c r="AH413" s="1"/>
      <c r="AI413" s="1"/>
      <c r="AJ413" s="1"/>
      <c r="AK413" s="1"/>
      <c r="AL413" s="1"/>
      <c r="AM413" s="1"/>
      <c r="AN413" s="1"/>
      <c r="AO413" s="1"/>
      <c r="AP413" s="1"/>
      <c r="AQ413" s="1"/>
      <c r="AR413" s="1"/>
      <c r="AS413" s="1"/>
      <c r="AT413" s="1"/>
      <c r="AU413" s="1"/>
      <c r="AV413" s="1"/>
      <c r="AW413" s="1"/>
      <c r="AX413" s="1"/>
      <c r="AY413" s="1"/>
      <c r="AZ413" s="1"/>
      <c r="BA413" s="1"/>
      <c r="BB413" s="1"/>
      <c r="BC413" s="1"/>
      <c r="BD413" s="1"/>
      <c r="BE413" s="1"/>
      <c r="BF413" s="1"/>
      <c r="BG413" s="1"/>
      <c r="BH413" s="1"/>
      <c r="BI413" s="1"/>
      <c r="BJ413" s="1"/>
      <c r="BK413" s="1"/>
      <c r="BL413" s="1"/>
      <c r="BM413" s="1"/>
      <c r="BN413" s="1"/>
      <c r="BO413" s="1"/>
      <c r="BP413" s="1"/>
      <c r="BQ413" s="1"/>
      <c r="BR413" s="1"/>
      <c r="BS413" s="1"/>
      <c r="BT413" s="1"/>
      <c r="BU413" s="1"/>
      <c r="BV413" s="1"/>
      <c r="BW413" s="1"/>
      <c r="BX413" s="1"/>
      <c r="BY413" s="1"/>
      <c r="BZ413" s="1"/>
      <c r="CA413" s="1"/>
      <c r="CB413" s="1"/>
      <c r="CC413" s="1"/>
      <c r="CD413" s="1"/>
      <c r="CE413" s="1"/>
      <c r="CF413" s="1"/>
      <c r="CG413" s="1"/>
      <c r="CH413" s="1"/>
      <c r="CI413" s="1"/>
      <c r="CJ413" s="1"/>
      <c r="CK413" s="1"/>
      <c r="CL413" s="1"/>
      <c r="CM413" s="1"/>
      <c r="CN413" s="1"/>
      <c r="CO413" s="1"/>
      <c r="CP413" s="1"/>
      <c r="CQ413" s="1"/>
      <c r="CR413" s="1"/>
      <c r="CS413" s="1"/>
      <c r="CT413" s="1"/>
      <c r="CU413" s="1"/>
      <c r="CV413" s="1"/>
      <c r="CW413" s="1"/>
      <c r="CX413" s="1"/>
      <c r="CY413" s="1"/>
      <c r="CZ413" s="1"/>
      <c r="DA413" s="1"/>
      <c r="DB413" s="1"/>
      <c r="DC413" s="1"/>
      <c r="DD413" s="1"/>
      <c r="DE413" s="1"/>
      <c r="DF413" s="1"/>
      <c r="DG413" s="1"/>
      <c r="DH413" s="1"/>
      <c r="DI413" s="1"/>
      <c r="DJ413" s="1"/>
      <c r="DK413" s="1"/>
      <c r="DL413" s="1"/>
      <c r="DM413" s="1"/>
      <c r="DN413" s="1"/>
      <c r="DO413" s="1"/>
      <c r="DP413" s="1"/>
      <c r="DQ413" s="1"/>
      <c r="DR413" s="1"/>
      <c r="DS413" s="1"/>
      <c r="DT413" s="1"/>
      <c r="DU413" s="1"/>
      <c r="DV413" s="1"/>
      <c r="DW413" s="1"/>
      <c r="DX413" s="1"/>
      <c r="DY413" s="1"/>
      <c r="DZ413" s="1"/>
      <c r="EA413" s="1"/>
      <c r="EB413" s="1"/>
      <c r="EC413" s="1"/>
      <c r="ED413" s="1"/>
      <c r="EE413" s="1"/>
      <c r="EF413" s="1"/>
      <c r="EG413" s="1"/>
      <c r="EH413" s="1"/>
      <c r="EI413" s="1"/>
      <c r="EJ413" s="1"/>
      <c r="EK413" s="1"/>
      <c r="EL413" s="1"/>
      <c r="EM413" s="1"/>
      <c r="EN413" s="1"/>
      <c r="EO413" s="1"/>
      <c r="EP413" s="1"/>
      <c r="EQ413" s="1"/>
      <c r="ER413" s="1"/>
      <c r="ES413" s="1"/>
      <c r="ET413" s="1"/>
      <c r="WZB413" s="1"/>
      <c r="WZC413" s="1"/>
      <c r="WZD413" s="1"/>
      <c r="WZE413" s="1"/>
      <c r="WZF413" s="1"/>
      <c r="WZG413" s="1"/>
      <c r="WZH413" s="1"/>
      <c r="WZI413" s="1"/>
      <c r="WZJ413" s="1"/>
      <c r="WZK413" s="1"/>
      <c r="WZL413" s="1"/>
      <c r="WZM413" s="1"/>
      <c r="WZN413" s="1"/>
      <c r="WZO413" s="1"/>
      <c r="WZP413" s="1"/>
      <c r="WZQ413" s="1"/>
      <c r="WZR413" s="1"/>
      <c r="WZS413" s="1"/>
      <c r="WZT413" s="1"/>
      <c r="WZU413" s="1"/>
      <c r="WZV413" s="1"/>
      <c r="WZW413" s="1"/>
      <c r="WZX413" s="1"/>
      <c r="WZY413" s="1"/>
      <c r="WZZ413" s="1"/>
      <c r="XAA413" s="1"/>
      <c r="XAB413" s="1"/>
      <c r="XAC413" s="1"/>
      <c r="XAD413" s="1"/>
      <c r="XAE413" s="1"/>
      <c r="XAF413" s="1"/>
      <c r="XAG413" s="1"/>
      <c r="XAH413" s="1"/>
      <c r="XAI413" s="1"/>
      <c r="XAJ413" s="1"/>
      <c r="XAK413" s="1"/>
      <c r="XAL413" s="1"/>
      <c r="XAM413" s="1"/>
      <c r="XAN413" s="1"/>
      <c r="XAO413" s="1"/>
      <c r="XAP413" s="1"/>
      <c r="XAQ413" s="1"/>
      <c r="XAR413" s="1"/>
      <c r="XAS413" s="1"/>
      <c r="XAT413" s="1"/>
      <c r="XAU413" s="1"/>
      <c r="XAV413" s="1"/>
      <c r="XAW413" s="1"/>
      <c r="XAX413" s="1"/>
      <c r="XAY413" s="1"/>
      <c r="XAZ413" s="1"/>
      <c r="XBA413" s="1"/>
      <c r="XBB413" s="1"/>
      <c r="XBC413" s="1"/>
      <c r="XBD413" s="1"/>
      <c r="XBE413" s="1"/>
      <c r="XBF413" s="1"/>
      <c r="XBG413" s="1"/>
      <c r="XBH413" s="1"/>
      <c r="XBI413" s="1"/>
      <c r="XBJ413" s="1"/>
      <c r="XBK413" s="1"/>
      <c r="XBL413" s="1"/>
      <c r="XBM413" s="1"/>
      <c r="XBN413" s="1"/>
      <c r="XBO413" s="1"/>
      <c r="XBP413" s="1"/>
      <c r="XBQ413" s="1"/>
      <c r="XBR413" s="1"/>
      <c r="XBS413" s="1"/>
      <c r="XBT413" s="1"/>
      <c r="XBU413" s="1"/>
      <c r="XBV413" s="1"/>
      <c r="XBW413" s="1"/>
      <c r="XBX413" s="1"/>
      <c r="XBY413" s="1"/>
      <c r="XBZ413" s="1"/>
      <c r="XCA413" s="1"/>
      <c r="XCB413" s="1"/>
      <c r="XCC413" s="1"/>
      <c r="XCD413" s="1"/>
      <c r="XCE413" s="1"/>
      <c r="XCF413" s="1"/>
      <c r="XCG413" s="1"/>
      <c r="XCH413" s="1"/>
      <c r="XCI413" s="1"/>
      <c r="XCJ413" s="1"/>
      <c r="XCK413" s="1"/>
      <c r="XCL413" s="1"/>
      <c r="XCM413" s="1"/>
      <c r="XCN413" s="1"/>
      <c r="XCO413" s="1"/>
      <c r="XCP413" s="1"/>
      <c r="XCQ413" s="1"/>
      <c r="XCR413" s="1"/>
      <c r="XCS413" s="1"/>
      <c r="XCT413" s="1"/>
      <c r="XCU413" s="1"/>
      <c r="XCV413" s="1"/>
      <c r="XCW413" s="1"/>
      <c r="XCX413" s="1"/>
      <c r="XCY413" s="1"/>
      <c r="XCZ413" s="1"/>
      <c r="XDA413" s="1"/>
      <c r="XDB413" s="1"/>
      <c r="XDC413" s="1"/>
      <c r="XDD413" s="1"/>
      <c r="XDE413" s="1"/>
      <c r="XDF413" s="1"/>
      <c r="XDG413" s="1"/>
      <c r="XDH413" s="1"/>
      <c r="XDI413" s="1"/>
      <c r="XDJ413" s="1"/>
      <c r="XDK413" s="1"/>
      <c r="XDL413" s="1"/>
      <c r="XDM413" s="1"/>
      <c r="XDN413" s="1"/>
      <c r="XDO413" s="1"/>
      <c r="XDP413" s="1"/>
      <c r="XDQ413" s="1"/>
      <c r="XDR413" s="1"/>
      <c r="XDS413" s="1"/>
      <c r="XDT413" s="1"/>
      <c r="XDU413" s="1"/>
      <c r="XDV413" s="1"/>
      <c r="XDW413" s="1"/>
      <c r="XDX413" s="1"/>
      <c r="XDY413" s="1"/>
      <c r="XDZ413" s="1"/>
      <c r="XEA413" s="1"/>
      <c r="XEB413" s="1"/>
      <c r="XEC413" s="1"/>
      <c r="XED413" s="1"/>
      <c r="XEE413" s="1"/>
      <c r="XEF413" s="1"/>
      <c r="XEG413" s="1"/>
      <c r="XEH413" s="1"/>
      <c r="XEI413" s="1"/>
      <c r="XEJ413" s="1"/>
      <c r="XEK413" s="1"/>
      <c r="XEL413" s="1"/>
      <c r="XEM413" s="1"/>
      <c r="XEN413" s="1"/>
      <c r="XEO413" s="1"/>
      <c r="XEP413" s="1"/>
      <c r="XEQ413" s="1"/>
      <c r="XER413" s="1"/>
      <c r="XES413" s="1"/>
      <c r="XET413" s="1"/>
      <c r="XEU413" s="1"/>
      <c r="XEV413" s="1"/>
      <c r="XEW413" s="1"/>
      <c r="XEX413" s="1"/>
      <c r="XEY413" s="1"/>
      <c r="XEZ413" s="1"/>
      <c r="XFA413" s="1"/>
      <c r="XFB413" s="1"/>
      <c r="XFC413" s="1"/>
    </row>
    <row r="414" spans="1:150 16226:16383" s="2" customFormat="1" ht="20.25" x14ac:dyDescent="0.25">
      <c r="A414" s="143">
        <f t="shared" si="101"/>
        <v>285</v>
      </c>
      <c r="B414" s="144"/>
      <c r="C414" s="62" t="s">
        <v>329</v>
      </c>
      <c r="D414" s="100">
        <v>431.73</v>
      </c>
      <c r="E414" s="93">
        <f t="shared" si="99"/>
        <v>4647.1417199999996</v>
      </c>
      <c r="F414" s="87" t="s">
        <v>92</v>
      </c>
      <c r="G414" s="87" t="s">
        <v>92</v>
      </c>
      <c r="H414" s="87" t="s">
        <v>92</v>
      </c>
      <c r="I414" s="1"/>
      <c r="J414" s="1"/>
      <c r="K414" s="1"/>
      <c r="L414" s="1"/>
      <c r="M414" s="1"/>
      <c r="N414" s="1"/>
      <c r="O414" s="1"/>
      <c r="P414" s="1"/>
      <c r="Q414" s="1"/>
      <c r="R414" s="1"/>
      <c r="S414" s="1"/>
      <c r="T414" s="1"/>
      <c r="U414" s="1"/>
      <c r="V414" s="1"/>
      <c r="W414" s="1"/>
      <c r="X414" s="1"/>
      <c r="Y414" s="1"/>
      <c r="Z414" s="1"/>
      <c r="AA414" s="1"/>
      <c r="AB414" s="1"/>
      <c r="AC414" s="1"/>
      <c r="AD414" s="1"/>
      <c r="AE414" s="1"/>
      <c r="AF414" s="1"/>
      <c r="AG414" s="1"/>
      <c r="AH414" s="1"/>
      <c r="AI414" s="1"/>
      <c r="AJ414" s="1"/>
      <c r="AK414" s="1"/>
      <c r="AL414" s="1"/>
      <c r="AM414" s="1"/>
      <c r="AN414" s="1"/>
      <c r="AO414" s="1"/>
      <c r="AP414" s="1"/>
      <c r="AQ414" s="1"/>
      <c r="AR414" s="1"/>
      <c r="AS414" s="1"/>
      <c r="AT414" s="1"/>
      <c r="AU414" s="1"/>
      <c r="AV414" s="1"/>
      <c r="AW414" s="1"/>
      <c r="AX414" s="1"/>
      <c r="AY414" s="1"/>
      <c r="AZ414" s="1"/>
      <c r="BA414" s="1"/>
      <c r="BB414" s="1"/>
      <c r="BC414" s="1"/>
      <c r="BD414" s="1"/>
      <c r="BE414" s="1"/>
      <c r="BF414" s="1"/>
      <c r="BG414" s="1"/>
      <c r="BH414" s="1"/>
      <c r="BI414" s="1"/>
      <c r="BJ414" s="1"/>
      <c r="BK414" s="1"/>
      <c r="BL414" s="1"/>
      <c r="BM414" s="1"/>
      <c r="BN414" s="1"/>
      <c r="BO414" s="1"/>
      <c r="BP414" s="1"/>
      <c r="BQ414" s="1"/>
      <c r="BR414" s="1"/>
      <c r="BS414" s="1"/>
      <c r="BT414" s="1"/>
      <c r="BU414" s="1"/>
      <c r="BV414" s="1"/>
      <c r="BW414" s="1"/>
      <c r="BX414" s="1"/>
      <c r="BY414" s="1"/>
      <c r="BZ414" s="1"/>
      <c r="CA414" s="1"/>
      <c r="CB414" s="1"/>
      <c r="CC414" s="1"/>
      <c r="CD414" s="1"/>
      <c r="CE414" s="1"/>
      <c r="CF414" s="1"/>
      <c r="CG414" s="1"/>
      <c r="CH414" s="1"/>
      <c r="CI414" s="1"/>
      <c r="CJ414" s="1"/>
      <c r="CK414" s="1"/>
      <c r="CL414" s="1"/>
      <c r="CM414" s="1"/>
      <c r="CN414" s="1"/>
      <c r="CO414" s="1"/>
      <c r="CP414" s="1"/>
      <c r="CQ414" s="1"/>
      <c r="CR414" s="1"/>
      <c r="CS414" s="1"/>
      <c r="CT414" s="1"/>
      <c r="CU414" s="1"/>
      <c r="CV414" s="1"/>
      <c r="CW414" s="1"/>
      <c r="CX414" s="1"/>
      <c r="CY414" s="1"/>
      <c r="CZ414" s="1"/>
      <c r="DA414" s="1"/>
      <c r="DB414" s="1"/>
      <c r="DC414" s="1"/>
      <c r="DD414" s="1"/>
      <c r="DE414" s="1"/>
      <c r="DF414" s="1"/>
      <c r="DG414" s="1"/>
      <c r="DH414" s="1"/>
      <c r="DI414" s="1"/>
      <c r="DJ414" s="1"/>
      <c r="DK414" s="1"/>
      <c r="DL414" s="1"/>
      <c r="DM414" s="1"/>
      <c r="DN414" s="1"/>
      <c r="DO414" s="1"/>
      <c r="DP414" s="1"/>
      <c r="DQ414" s="1"/>
      <c r="DR414" s="1"/>
      <c r="DS414" s="1"/>
      <c r="DT414" s="1"/>
      <c r="DU414" s="1"/>
      <c r="DV414" s="1"/>
      <c r="DW414" s="1"/>
      <c r="DX414" s="1"/>
      <c r="DY414" s="1"/>
      <c r="DZ414" s="1"/>
      <c r="EA414" s="1"/>
      <c r="EB414" s="1"/>
      <c r="EC414" s="1"/>
      <c r="ED414" s="1"/>
      <c r="EE414" s="1"/>
      <c r="EF414" s="1"/>
      <c r="EG414" s="1"/>
      <c r="EH414" s="1"/>
      <c r="EI414" s="1"/>
      <c r="EJ414" s="1"/>
      <c r="EK414" s="1"/>
      <c r="EL414" s="1"/>
      <c r="EM414" s="1"/>
      <c r="EN414" s="1"/>
      <c r="EO414" s="1"/>
      <c r="EP414" s="1"/>
      <c r="EQ414" s="1"/>
      <c r="ER414" s="1"/>
      <c r="ES414" s="1"/>
      <c r="ET414" s="1"/>
      <c r="WZB414" s="1"/>
      <c r="WZC414" s="1"/>
      <c r="WZD414" s="1"/>
      <c r="WZE414" s="1"/>
      <c r="WZF414" s="1"/>
      <c r="WZG414" s="1"/>
      <c r="WZH414" s="1"/>
      <c r="WZI414" s="1"/>
      <c r="WZJ414" s="1"/>
      <c r="WZK414" s="1"/>
      <c r="WZL414" s="1"/>
      <c r="WZM414" s="1"/>
      <c r="WZN414" s="1"/>
      <c r="WZO414" s="1"/>
      <c r="WZP414" s="1"/>
      <c r="WZQ414" s="1"/>
      <c r="WZR414" s="1"/>
      <c r="WZS414" s="1"/>
      <c r="WZT414" s="1"/>
      <c r="WZU414" s="1"/>
      <c r="WZV414" s="1"/>
      <c r="WZW414" s="1"/>
      <c r="WZX414" s="1"/>
      <c r="WZY414" s="1"/>
      <c r="WZZ414" s="1"/>
      <c r="XAA414" s="1"/>
      <c r="XAB414" s="1"/>
      <c r="XAC414" s="1"/>
      <c r="XAD414" s="1"/>
      <c r="XAE414" s="1"/>
      <c r="XAF414" s="1"/>
      <c r="XAG414" s="1"/>
      <c r="XAH414" s="1"/>
      <c r="XAI414" s="1"/>
      <c r="XAJ414" s="1"/>
      <c r="XAK414" s="1"/>
      <c r="XAL414" s="1"/>
      <c r="XAM414" s="1"/>
      <c r="XAN414" s="1"/>
      <c r="XAO414" s="1"/>
      <c r="XAP414" s="1"/>
      <c r="XAQ414" s="1"/>
      <c r="XAR414" s="1"/>
      <c r="XAS414" s="1"/>
      <c r="XAT414" s="1"/>
      <c r="XAU414" s="1"/>
      <c r="XAV414" s="1"/>
      <c r="XAW414" s="1"/>
      <c r="XAX414" s="1"/>
      <c r="XAY414" s="1"/>
      <c r="XAZ414" s="1"/>
      <c r="XBA414" s="1"/>
      <c r="XBB414" s="1"/>
      <c r="XBC414" s="1"/>
      <c r="XBD414" s="1"/>
      <c r="XBE414" s="1"/>
      <c r="XBF414" s="1"/>
      <c r="XBG414" s="1"/>
      <c r="XBH414" s="1"/>
      <c r="XBI414" s="1"/>
      <c r="XBJ414" s="1"/>
      <c r="XBK414" s="1"/>
      <c r="XBL414" s="1"/>
      <c r="XBM414" s="1"/>
      <c r="XBN414" s="1"/>
      <c r="XBO414" s="1"/>
      <c r="XBP414" s="1"/>
      <c r="XBQ414" s="1"/>
      <c r="XBR414" s="1"/>
      <c r="XBS414" s="1"/>
      <c r="XBT414" s="1"/>
      <c r="XBU414" s="1"/>
      <c r="XBV414" s="1"/>
      <c r="XBW414" s="1"/>
      <c r="XBX414" s="1"/>
      <c r="XBY414" s="1"/>
      <c r="XBZ414" s="1"/>
      <c r="XCA414" s="1"/>
      <c r="XCB414" s="1"/>
      <c r="XCC414" s="1"/>
      <c r="XCD414" s="1"/>
      <c r="XCE414" s="1"/>
      <c r="XCF414" s="1"/>
      <c r="XCG414" s="1"/>
      <c r="XCH414" s="1"/>
      <c r="XCI414" s="1"/>
      <c r="XCJ414" s="1"/>
      <c r="XCK414" s="1"/>
      <c r="XCL414" s="1"/>
      <c r="XCM414" s="1"/>
      <c r="XCN414" s="1"/>
      <c r="XCO414" s="1"/>
      <c r="XCP414" s="1"/>
      <c r="XCQ414" s="1"/>
      <c r="XCR414" s="1"/>
      <c r="XCS414" s="1"/>
      <c r="XCT414" s="1"/>
      <c r="XCU414" s="1"/>
      <c r="XCV414" s="1"/>
      <c r="XCW414" s="1"/>
      <c r="XCX414" s="1"/>
      <c r="XCY414" s="1"/>
      <c r="XCZ414" s="1"/>
      <c r="XDA414" s="1"/>
      <c r="XDB414" s="1"/>
      <c r="XDC414" s="1"/>
      <c r="XDD414" s="1"/>
      <c r="XDE414" s="1"/>
      <c r="XDF414" s="1"/>
      <c r="XDG414" s="1"/>
      <c r="XDH414" s="1"/>
      <c r="XDI414" s="1"/>
      <c r="XDJ414" s="1"/>
      <c r="XDK414" s="1"/>
      <c r="XDL414" s="1"/>
      <c r="XDM414" s="1"/>
      <c r="XDN414" s="1"/>
      <c r="XDO414" s="1"/>
      <c r="XDP414" s="1"/>
      <c r="XDQ414" s="1"/>
      <c r="XDR414" s="1"/>
      <c r="XDS414" s="1"/>
      <c r="XDT414" s="1"/>
      <c r="XDU414" s="1"/>
      <c r="XDV414" s="1"/>
      <c r="XDW414" s="1"/>
      <c r="XDX414" s="1"/>
      <c r="XDY414" s="1"/>
      <c r="XDZ414" s="1"/>
      <c r="XEA414" s="1"/>
      <c r="XEB414" s="1"/>
      <c r="XEC414" s="1"/>
      <c r="XED414" s="1"/>
      <c r="XEE414" s="1"/>
      <c r="XEF414" s="1"/>
      <c r="XEG414" s="1"/>
      <c r="XEH414" s="1"/>
      <c r="XEI414" s="1"/>
      <c r="XEJ414" s="1"/>
      <c r="XEK414" s="1"/>
      <c r="XEL414" s="1"/>
      <c r="XEM414" s="1"/>
      <c r="XEN414" s="1"/>
      <c r="XEO414" s="1"/>
      <c r="XEP414" s="1"/>
      <c r="XEQ414" s="1"/>
      <c r="XER414" s="1"/>
      <c r="XES414" s="1"/>
      <c r="XET414" s="1"/>
      <c r="XEU414" s="1"/>
      <c r="XEV414" s="1"/>
      <c r="XEW414" s="1"/>
      <c r="XEX414" s="1"/>
      <c r="XEY414" s="1"/>
      <c r="XEZ414" s="1"/>
      <c r="XFA414" s="1"/>
      <c r="XFB414" s="1"/>
      <c r="XFC414" s="1"/>
    </row>
    <row r="415" spans="1:150 16226:16383" s="2" customFormat="1" ht="20.25" x14ac:dyDescent="0.25">
      <c r="A415" s="143">
        <f t="shared" si="101"/>
        <v>286</v>
      </c>
      <c r="B415" s="144"/>
      <c r="C415" s="62" t="s">
        <v>329</v>
      </c>
      <c r="D415" s="100">
        <v>555.51</v>
      </c>
      <c r="E415" s="93">
        <f t="shared" si="99"/>
        <v>5979.5096399999993</v>
      </c>
      <c r="F415" s="87" t="s">
        <v>92</v>
      </c>
      <c r="G415" s="87" t="s">
        <v>92</v>
      </c>
      <c r="H415" s="87" t="s">
        <v>92</v>
      </c>
      <c r="I415" s="1"/>
      <c r="J415" s="1"/>
      <c r="K415" s="1"/>
      <c r="L415" s="1"/>
      <c r="M415" s="1"/>
      <c r="N415" s="1"/>
      <c r="O415" s="1"/>
      <c r="P415" s="1"/>
      <c r="Q415" s="1"/>
      <c r="R415" s="1"/>
      <c r="S415" s="1"/>
      <c r="T415" s="1"/>
      <c r="U415" s="1"/>
      <c r="V415" s="1"/>
      <c r="W415" s="1"/>
      <c r="X415" s="1"/>
      <c r="Y415" s="1"/>
      <c r="Z415" s="1"/>
      <c r="AA415" s="1"/>
      <c r="AB415" s="1"/>
      <c r="AC415" s="1"/>
      <c r="AD415" s="1"/>
      <c r="AE415" s="1"/>
      <c r="AF415" s="1"/>
      <c r="AG415" s="1"/>
      <c r="AH415" s="1"/>
      <c r="AI415" s="1"/>
      <c r="AJ415" s="1"/>
      <c r="AK415" s="1"/>
      <c r="AL415" s="1"/>
      <c r="AM415" s="1"/>
      <c r="AN415" s="1"/>
      <c r="AO415" s="1"/>
      <c r="AP415" s="1"/>
      <c r="AQ415" s="1"/>
      <c r="AR415" s="1"/>
      <c r="AS415" s="1"/>
      <c r="AT415" s="1"/>
      <c r="AU415" s="1"/>
      <c r="AV415" s="1"/>
      <c r="AW415" s="1"/>
      <c r="AX415" s="1"/>
      <c r="AY415" s="1"/>
      <c r="AZ415" s="1"/>
      <c r="BA415" s="1"/>
      <c r="BB415" s="1"/>
      <c r="BC415" s="1"/>
      <c r="BD415" s="1"/>
      <c r="BE415" s="1"/>
      <c r="BF415" s="1"/>
      <c r="BG415" s="1"/>
      <c r="BH415" s="1"/>
      <c r="BI415" s="1"/>
      <c r="BJ415" s="1"/>
      <c r="BK415" s="1"/>
      <c r="BL415" s="1"/>
      <c r="BM415" s="1"/>
      <c r="BN415" s="1"/>
      <c r="BO415" s="1"/>
      <c r="BP415" s="1"/>
      <c r="BQ415" s="1"/>
      <c r="BR415" s="1"/>
      <c r="BS415" s="1"/>
      <c r="BT415" s="1"/>
      <c r="BU415" s="1"/>
      <c r="BV415" s="1"/>
      <c r="BW415" s="1"/>
      <c r="BX415" s="1"/>
      <c r="BY415" s="1"/>
      <c r="BZ415" s="1"/>
      <c r="CA415" s="1"/>
      <c r="CB415" s="1"/>
      <c r="CC415" s="1"/>
      <c r="CD415" s="1"/>
      <c r="CE415" s="1"/>
      <c r="CF415" s="1"/>
      <c r="CG415" s="1"/>
      <c r="CH415" s="1"/>
      <c r="CI415" s="1"/>
      <c r="CJ415" s="1"/>
      <c r="CK415" s="1"/>
      <c r="CL415" s="1"/>
      <c r="CM415" s="1"/>
      <c r="CN415" s="1"/>
      <c r="CO415" s="1"/>
      <c r="CP415" s="1"/>
      <c r="CQ415" s="1"/>
      <c r="CR415" s="1"/>
      <c r="CS415" s="1"/>
      <c r="CT415" s="1"/>
      <c r="CU415" s="1"/>
      <c r="CV415" s="1"/>
      <c r="CW415" s="1"/>
      <c r="CX415" s="1"/>
      <c r="CY415" s="1"/>
      <c r="CZ415" s="1"/>
      <c r="DA415" s="1"/>
      <c r="DB415" s="1"/>
      <c r="DC415" s="1"/>
      <c r="DD415" s="1"/>
      <c r="DE415" s="1"/>
      <c r="DF415" s="1"/>
      <c r="DG415" s="1"/>
      <c r="DH415" s="1"/>
      <c r="DI415" s="1"/>
      <c r="DJ415" s="1"/>
      <c r="DK415" s="1"/>
      <c r="DL415" s="1"/>
      <c r="DM415" s="1"/>
      <c r="DN415" s="1"/>
      <c r="DO415" s="1"/>
      <c r="DP415" s="1"/>
      <c r="DQ415" s="1"/>
      <c r="DR415" s="1"/>
      <c r="DS415" s="1"/>
      <c r="DT415" s="1"/>
      <c r="DU415" s="1"/>
      <c r="DV415" s="1"/>
      <c r="DW415" s="1"/>
      <c r="DX415" s="1"/>
      <c r="DY415" s="1"/>
      <c r="DZ415" s="1"/>
      <c r="EA415" s="1"/>
      <c r="EB415" s="1"/>
      <c r="EC415" s="1"/>
      <c r="ED415" s="1"/>
      <c r="EE415" s="1"/>
      <c r="EF415" s="1"/>
      <c r="EG415" s="1"/>
      <c r="EH415" s="1"/>
      <c r="EI415" s="1"/>
      <c r="EJ415" s="1"/>
      <c r="EK415" s="1"/>
      <c r="EL415" s="1"/>
      <c r="EM415" s="1"/>
      <c r="EN415" s="1"/>
      <c r="EO415" s="1"/>
      <c r="EP415" s="1"/>
      <c r="EQ415" s="1"/>
      <c r="ER415" s="1"/>
      <c r="ES415" s="1"/>
      <c r="ET415" s="1"/>
      <c r="WZB415" s="1"/>
      <c r="WZC415" s="1"/>
      <c r="WZD415" s="1"/>
      <c r="WZE415" s="1"/>
      <c r="WZF415" s="1"/>
      <c r="WZG415" s="1"/>
      <c r="WZH415" s="1"/>
      <c r="WZI415" s="1"/>
      <c r="WZJ415" s="1"/>
      <c r="WZK415" s="1"/>
      <c r="WZL415" s="1"/>
      <c r="WZM415" s="1"/>
      <c r="WZN415" s="1"/>
      <c r="WZO415" s="1"/>
      <c r="WZP415" s="1"/>
      <c r="WZQ415" s="1"/>
      <c r="WZR415" s="1"/>
      <c r="WZS415" s="1"/>
      <c r="WZT415" s="1"/>
      <c r="WZU415" s="1"/>
      <c r="WZV415" s="1"/>
      <c r="WZW415" s="1"/>
      <c r="WZX415" s="1"/>
      <c r="WZY415" s="1"/>
      <c r="WZZ415" s="1"/>
      <c r="XAA415" s="1"/>
      <c r="XAB415" s="1"/>
      <c r="XAC415" s="1"/>
      <c r="XAD415" s="1"/>
      <c r="XAE415" s="1"/>
      <c r="XAF415" s="1"/>
      <c r="XAG415" s="1"/>
      <c r="XAH415" s="1"/>
      <c r="XAI415" s="1"/>
      <c r="XAJ415" s="1"/>
      <c r="XAK415" s="1"/>
      <c r="XAL415" s="1"/>
      <c r="XAM415" s="1"/>
      <c r="XAN415" s="1"/>
      <c r="XAO415" s="1"/>
      <c r="XAP415" s="1"/>
      <c r="XAQ415" s="1"/>
      <c r="XAR415" s="1"/>
      <c r="XAS415" s="1"/>
      <c r="XAT415" s="1"/>
      <c r="XAU415" s="1"/>
      <c r="XAV415" s="1"/>
      <c r="XAW415" s="1"/>
      <c r="XAX415" s="1"/>
      <c r="XAY415" s="1"/>
      <c r="XAZ415" s="1"/>
      <c r="XBA415" s="1"/>
      <c r="XBB415" s="1"/>
      <c r="XBC415" s="1"/>
      <c r="XBD415" s="1"/>
      <c r="XBE415" s="1"/>
      <c r="XBF415" s="1"/>
      <c r="XBG415" s="1"/>
      <c r="XBH415" s="1"/>
      <c r="XBI415" s="1"/>
      <c r="XBJ415" s="1"/>
      <c r="XBK415" s="1"/>
      <c r="XBL415" s="1"/>
      <c r="XBM415" s="1"/>
      <c r="XBN415" s="1"/>
      <c r="XBO415" s="1"/>
      <c r="XBP415" s="1"/>
      <c r="XBQ415" s="1"/>
      <c r="XBR415" s="1"/>
      <c r="XBS415" s="1"/>
      <c r="XBT415" s="1"/>
      <c r="XBU415" s="1"/>
      <c r="XBV415" s="1"/>
      <c r="XBW415" s="1"/>
      <c r="XBX415" s="1"/>
      <c r="XBY415" s="1"/>
      <c r="XBZ415" s="1"/>
      <c r="XCA415" s="1"/>
      <c r="XCB415" s="1"/>
      <c r="XCC415" s="1"/>
      <c r="XCD415" s="1"/>
      <c r="XCE415" s="1"/>
      <c r="XCF415" s="1"/>
      <c r="XCG415" s="1"/>
      <c r="XCH415" s="1"/>
      <c r="XCI415" s="1"/>
      <c r="XCJ415" s="1"/>
      <c r="XCK415" s="1"/>
      <c r="XCL415" s="1"/>
      <c r="XCM415" s="1"/>
      <c r="XCN415" s="1"/>
      <c r="XCO415" s="1"/>
      <c r="XCP415" s="1"/>
      <c r="XCQ415" s="1"/>
      <c r="XCR415" s="1"/>
      <c r="XCS415" s="1"/>
      <c r="XCT415" s="1"/>
      <c r="XCU415" s="1"/>
      <c r="XCV415" s="1"/>
      <c r="XCW415" s="1"/>
      <c r="XCX415" s="1"/>
      <c r="XCY415" s="1"/>
      <c r="XCZ415" s="1"/>
      <c r="XDA415" s="1"/>
      <c r="XDB415" s="1"/>
      <c r="XDC415" s="1"/>
      <c r="XDD415" s="1"/>
      <c r="XDE415" s="1"/>
      <c r="XDF415" s="1"/>
      <c r="XDG415" s="1"/>
      <c r="XDH415" s="1"/>
      <c r="XDI415" s="1"/>
      <c r="XDJ415" s="1"/>
      <c r="XDK415" s="1"/>
      <c r="XDL415" s="1"/>
      <c r="XDM415" s="1"/>
      <c r="XDN415" s="1"/>
      <c r="XDO415" s="1"/>
      <c r="XDP415" s="1"/>
      <c r="XDQ415" s="1"/>
      <c r="XDR415" s="1"/>
      <c r="XDS415" s="1"/>
      <c r="XDT415" s="1"/>
      <c r="XDU415" s="1"/>
      <c r="XDV415" s="1"/>
      <c r="XDW415" s="1"/>
      <c r="XDX415" s="1"/>
      <c r="XDY415" s="1"/>
      <c r="XDZ415" s="1"/>
      <c r="XEA415" s="1"/>
      <c r="XEB415" s="1"/>
      <c r="XEC415" s="1"/>
      <c r="XED415" s="1"/>
      <c r="XEE415" s="1"/>
      <c r="XEF415" s="1"/>
      <c r="XEG415" s="1"/>
      <c r="XEH415" s="1"/>
      <c r="XEI415" s="1"/>
      <c r="XEJ415" s="1"/>
      <c r="XEK415" s="1"/>
      <c r="XEL415" s="1"/>
      <c r="XEM415" s="1"/>
      <c r="XEN415" s="1"/>
      <c r="XEO415" s="1"/>
      <c r="XEP415" s="1"/>
      <c r="XEQ415" s="1"/>
      <c r="XER415" s="1"/>
      <c r="XES415" s="1"/>
      <c r="XET415" s="1"/>
      <c r="XEU415" s="1"/>
      <c r="XEV415" s="1"/>
      <c r="XEW415" s="1"/>
      <c r="XEX415" s="1"/>
      <c r="XEY415" s="1"/>
      <c r="XEZ415" s="1"/>
      <c r="XFA415" s="1"/>
      <c r="XFB415" s="1"/>
      <c r="XFC415" s="1"/>
    </row>
    <row r="416" spans="1:150 16226:16383" s="2" customFormat="1" ht="20.25" customHeight="1" x14ac:dyDescent="0.25">
      <c r="A416" s="143">
        <f t="shared" si="101"/>
        <v>287</v>
      </c>
      <c r="B416" s="144"/>
      <c r="C416" s="62" t="s">
        <v>329</v>
      </c>
      <c r="D416" s="100">
        <v>474.39</v>
      </c>
      <c r="E416" s="93">
        <f t="shared" si="99"/>
        <v>5106.3339599999999</v>
      </c>
      <c r="F416" s="87" t="s">
        <v>92</v>
      </c>
      <c r="G416" s="87" t="s">
        <v>92</v>
      </c>
      <c r="H416" s="87" t="s">
        <v>92</v>
      </c>
      <c r="I416" s="1"/>
      <c r="J416" s="1"/>
      <c r="K416" s="1"/>
      <c r="L416" s="1"/>
      <c r="M416" s="1"/>
      <c r="N416" s="1"/>
      <c r="O416" s="1"/>
      <c r="P416" s="1"/>
      <c r="Q416" s="1"/>
      <c r="R416" s="1"/>
      <c r="S416" s="1"/>
      <c r="T416" s="1"/>
      <c r="U416" s="1"/>
      <c r="V416" s="1"/>
      <c r="W416" s="1"/>
      <c r="X416" s="1"/>
      <c r="Y416" s="1"/>
      <c r="Z416" s="1"/>
      <c r="AA416" s="1"/>
      <c r="AB416" s="1"/>
      <c r="AC416" s="1"/>
      <c r="AD416" s="1"/>
      <c r="AE416" s="1"/>
      <c r="AF416" s="1"/>
      <c r="AG416" s="1"/>
      <c r="AH416" s="1"/>
      <c r="AI416" s="1"/>
      <c r="AJ416" s="1"/>
      <c r="AK416" s="1"/>
      <c r="AL416" s="1"/>
      <c r="AM416" s="1"/>
      <c r="AN416" s="1"/>
      <c r="AO416" s="1"/>
      <c r="AP416" s="1"/>
      <c r="AQ416" s="1"/>
      <c r="AR416" s="1"/>
      <c r="AS416" s="1"/>
      <c r="AT416" s="1"/>
      <c r="AU416" s="1"/>
      <c r="AV416" s="1"/>
      <c r="AW416" s="1"/>
      <c r="AX416" s="1"/>
      <c r="AY416" s="1"/>
      <c r="AZ416" s="1"/>
      <c r="BA416" s="1"/>
      <c r="BB416" s="1"/>
      <c r="BC416" s="1"/>
      <c r="BD416" s="1"/>
      <c r="BE416" s="1"/>
      <c r="BF416" s="1"/>
      <c r="BG416" s="1"/>
      <c r="BH416" s="1"/>
      <c r="BI416" s="1"/>
      <c r="BJ416" s="1"/>
      <c r="BK416" s="1"/>
      <c r="BL416" s="1"/>
      <c r="BM416" s="1"/>
      <c r="BN416" s="1"/>
      <c r="BO416" s="1"/>
      <c r="BP416" s="1"/>
      <c r="BQ416" s="1"/>
      <c r="BR416" s="1"/>
      <c r="BS416" s="1"/>
      <c r="BT416" s="1"/>
      <c r="BU416" s="1"/>
      <c r="BV416" s="1"/>
      <c r="BW416" s="1"/>
      <c r="BX416" s="1"/>
      <c r="BY416" s="1"/>
      <c r="BZ416" s="1"/>
      <c r="CA416" s="1"/>
      <c r="CB416" s="1"/>
      <c r="CC416" s="1"/>
      <c r="CD416" s="1"/>
      <c r="CE416" s="1"/>
      <c r="CF416" s="1"/>
      <c r="CG416" s="1"/>
      <c r="CH416" s="1"/>
      <c r="CI416" s="1"/>
      <c r="CJ416" s="1"/>
      <c r="CK416" s="1"/>
      <c r="CL416" s="1"/>
      <c r="CM416" s="1"/>
      <c r="CN416" s="1"/>
      <c r="CO416" s="1"/>
      <c r="CP416" s="1"/>
      <c r="CQ416" s="1"/>
      <c r="CR416" s="1"/>
      <c r="CS416" s="1"/>
      <c r="CT416" s="1"/>
      <c r="CU416" s="1"/>
      <c r="CV416" s="1"/>
      <c r="CW416" s="1"/>
      <c r="CX416" s="1"/>
      <c r="CY416" s="1"/>
      <c r="CZ416" s="1"/>
      <c r="DA416" s="1"/>
      <c r="DB416" s="1"/>
      <c r="DC416" s="1"/>
      <c r="DD416" s="1"/>
      <c r="DE416" s="1"/>
      <c r="DF416" s="1"/>
      <c r="DG416" s="1"/>
      <c r="DH416" s="1"/>
      <c r="DI416" s="1"/>
      <c r="DJ416" s="1"/>
      <c r="DK416" s="1"/>
      <c r="DL416" s="1"/>
      <c r="DM416" s="1"/>
      <c r="DN416" s="1"/>
      <c r="DO416" s="1"/>
      <c r="DP416" s="1"/>
      <c r="DQ416" s="1"/>
      <c r="DR416" s="1"/>
      <c r="DS416" s="1"/>
      <c r="DT416" s="1"/>
      <c r="DU416" s="1"/>
      <c r="DV416" s="1"/>
      <c r="DW416" s="1"/>
      <c r="DX416" s="1"/>
      <c r="DY416" s="1"/>
      <c r="DZ416" s="1"/>
      <c r="EA416" s="1"/>
      <c r="EB416" s="1"/>
      <c r="EC416" s="1"/>
      <c r="ED416" s="1"/>
      <c r="EE416" s="1"/>
      <c r="EF416" s="1"/>
      <c r="EG416" s="1"/>
      <c r="EH416" s="1"/>
      <c r="EI416" s="1"/>
      <c r="EJ416" s="1"/>
      <c r="EK416" s="1"/>
      <c r="EL416" s="1"/>
      <c r="EM416" s="1"/>
      <c r="EN416" s="1"/>
      <c r="EO416" s="1"/>
      <c r="EP416" s="1"/>
      <c r="EQ416" s="1"/>
      <c r="ER416" s="1"/>
      <c r="ES416" s="1"/>
      <c r="ET416" s="1"/>
      <c r="WZB416" s="1"/>
      <c r="WZC416" s="1"/>
      <c r="WZD416" s="1"/>
      <c r="WZE416" s="1"/>
      <c r="WZF416" s="1"/>
      <c r="WZG416" s="1"/>
      <c r="WZH416" s="1"/>
      <c r="WZI416" s="1"/>
      <c r="WZJ416" s="1"/>
      <c r="WZK416" s="1"/>
      <c r="WZL416" s="1"/>
      <c r="WZM416" s="1"/>
      <c r="WZN416" s="1"/>
      <c r="WZO416" s="1"/>
      <c r="WZP416" s="1"/>
      <c r="WZQ416" s="1"/>
      <c r="WZR416" s="1"/>
      <c r="WZS416" s="1"/>
      <c r="WZT416" s="1"/>
      <c r="WZU416" s="1"/>
      <c r="WZV416" s="1"/>
      <c r="WZW416" s="1"/>
      <c r="WZX416" s="1"/>
      <c r="WZY416" s="1"/>
      <c r="WZZ416" s="1"/>
      <c r="XAA416" s="1"/>
      <c r="XAB416" s="1"/>
      <c r="XAC416" s="1"/>
      <c r="XAD416" s="1"/>
      <c r="XAE416" s="1"/>
      <c r="XAF416" s="1"/>
      <c r="XAG416" s="1"/>
      <c r="XAH416" s="1"/>
      <c r="XAI416" s="1"/>
      <c r="XAJ416" s="1"/>
      <c r="XAK416" s="1"/>
      <c r="XAL416" s="1"/>
      <c r="XAM416" s="1"/>
      <c r="XAN416" s="1"/>
      <c r="XAO416" s="1"/>
      <c r="XAP416" s="1"/>
      <c r="XAQ416" s="1"/>
      <c r="XAR416" s="1"/>
      <c r="XAS416" s="1"/>
      <c r="XAT416" s="1"/>
      <c r="XAU416" s="1"/>
      <c r="XAV416" s="1"/>
      <c r="XAW416" s="1"/>
      <c r="XAX416" s="1"/>
      <c r="XAY416" s="1"/>
      <c r="XAZ416" s="1"/>
      <c r="XBA416" s="1"/>
      <c r="XBB416" s="1"/>
      <c r="XBC416" s="1"/>
      <c r="XBD416" s="1"/>
      <c r="XBE416" s="1"/>
      <c r="XBF416" s="1"/>
      <c r="XBG416" s="1"/>
      <c r="XBH416" s="1"/>
      <c r="XBI416" s="1"/>
      <c r="XBJ416" s="1"/>
      <c r="XBK416" s="1"/>
      <c r="XBL416" s="1"/>
      <c r="XBM416" s="1"/>
      <c r="XBN416" s="1"/>
      <c r="XBO416" s="1"/>
      <c r="XBP416" s="1"/>
      <c r="XBQ416" s="1"/>
      <c r="XBR416" s="1"/>
      <c r="XBS416" s="1"/>
      <c r="XBT416" s="1"/>
      <c r="XBU416" s="1"/>
      <c r="XBV416" s="1"/>
      <c r="XBW416" s="1"/>
      <c r="XBX416" s="1"/>
      <c r="XBY416" s="1"/>
      <c r="XBZ416" s="1"/>
      <c r="XCA416" s="1"/>
      <c r="XCB416" s="1"/>
      <c r="XCC416" s="1"/>
      <c r="XCD416" s="1"/>
      <c r="XCE416" s="1"/>
      <c r="XCF416" s="1"/>
      <c r="XCG416" s="1"/>
      <c r="XCH416" s="1"/>
      <c r="XCI416" s="1"/>
      <c r="XCJ416" s="1"/>
      <c r="XCK416" s="1"/>
      <c r="XCL416" s="1"/>
      <c r="XCM416" s="1"/>
      <c r="XCN416" s="1"/>
      <c r="XCO416" s="1"/>
      <c r="XCP416" s="1"/>
      <c r="XCQ416" s="1"/>
      <c r="XCR416" s="1"/>
      <c r="XCS416" s="1"/>
      <c r="XCT416" s="1"/>
      <c r="XCU416" s="1"/>
      <c r="XCV416" s="1"/>
      <c r="XCW416" s="1"/>
      <c r="XCX416" s="1"/>
      <c r="XCY416" s="1"/>
      <c r="XCZ416" s="1"/>
      <c r="XDA416" s="1"/>
      <c r="XDB416" s="1"/>
      <c r="XDC416" s="1"/>
      <c r="XDD416" s="1"/>
      <c r="XDE416" s="1"/>
      <c r="XDF416" s="1"/>
      <c r="XDG416" s="1"/>
      <c r="XDH416" s="1"/>
      <c r="XDI416" s="1"/>
      <c r="XDJ416" s="1"/>
      <c r="XDK416" s="1"/>
      <c r="XDL416" s="1"/>
      <c r="XDM416" s="1"/>
      <c r="XDN416" s="1"/>
      <c r="XDO416" s="1"/>
      <c r="XDP416" s="1"/>
      <c r="XDQ416" s="1"/>
      <c r="XDR416" s="1"/>
      <c r="XDS416" s="1"/>
      <c r="XDT416" s="1"/>
      <c r="XDU416" s="1"/>
      <c r="XDV416" s="1"/>
      <c r="XDW416" s="1"/>
      <c r="XDX416" s="1"/>
      <c r="XDY416" s="1"/>
      <c r="XDZ416" s="1"/>
      <c r="XEA416" s="1"/>
      <c r="XEB416" s="1"/>
      <c r="XEC416" s="1"/>
      <c r="XED416" s="1"/>
      <c r="XEE416" s="1"/>
      <c r="XEF416" s="1"/>
      <c r="XEG416" s="1"/>
      <c r="XEH416" s="1"/>
      <c r="XEI416" s="1"/>
      <c r="XEJ416" s="1"/>
      <c r="XEK416" s="1"/>
      <c r="XEL416" s="1"/>
      <c r="XEM416" s="1"/>
      <c r="XEN416" s="1"/>
      <c r="XEO416" s="1"/>
      <c r="XEP416" s="1"/>
      <c r="XEQ416" s="1"/>
      <c r="XER416" s="1"/>
      <c r="XES416" s="1"/>
      <c r="XET416" s="1"/>
      <c r="XEU416" s="1"/>
      <c r="XEV416" s="1"/>
      <c r="XEW416" s="1"/>
      <c r="XEX416" s="1"/>
      <c r="XEY416" s="1"/>
      <c r="XEZ416" s="1"/>
      <c r="XFA416" s="1"/>
      <c r="XFB416" s="1"/>
      <c r="XFC416" s="1"/>
    </row>
    <row r="417" spans="1:150 16226:16383" s="2" customFormat="1" ht="20.25" customHeight="1" x14ac:dyDescent="0.25">
      <c r="A417" s="143">
        <f t="shared" si="101"/>
        <v>288</v>
      </c>
      <c r="B417" s="144"/>
      <c r="C417" s="62" t="s">
        <v>329</v>
      </c>
      <c r="D417" s="100">
        <v>393.96</v>
      </c>
      <c r="E417" s="93">
        <f t="shared" si="99"/>
        <v>4240.5854399999998</v>
      </c>
      <c r="F417" s="87" t="s">
        <v>92</v>
      </c>
      <c r="G417" s="87" t="s">
        <v>92</v>
      </c>
      <c r="H417" s="87" t="s">
        <v>92</v>
      </c>
      <c r="I417" s="1"/>
      <c r="J417" s="1"/>
      <c r="K417" s="1"/>
      <c r="L417" s="1"/>
      <c r="M417" s="1"/>
      <c r="N417" s="1"/>
      <c r="O417" s="1"/>
      <c r="P417" s="1"/>
      <c r="Q417" s="1"/>
      <c r="R417" s="1"/>
      <c r="S417" s="1"/>
      <c r="T417" s="1"/>
      <c r="U417" s="1"/>
      <c r="V417" s="1"/>
      <c r="W417" s="1"/>
      <c r="X417" s="1"/>
      <c r="Y417" s="1"/>
      <c r="Z417" s="1"/>
      <c r="AA417" s="1"/>
      <c r="AB417" s="1"/>
      <c r="AC417" s="1"/>
      <c r="AD417" s="1"/>
      <c r="AE417" s="1"/>
      <c r="AF417" s="1"/>
      <c r="AG417" s="1"/>
      <c r="AH417" s="1"/>
      <c r="AI417" s="1"/>
      <c r="AJ417" s="1"/>
      <c r="AK417" s="1"/>
      <c r="AL417" s="1"/>
      <c r="AM417" s="1"/>
      <c r="AN417" s="1"/>
      <c r="AO417" s="1"/>
      <c r="AP417" s="1"/>
      <c r="AQ417" s="1"/>
      <c r="AR417" s="1"/>
      <c r="AS417" s="1"/>
      <c r="AT417" s="1"/>
      <c r="AU417" s="1"/>
      <c r="AV417" s="1"/>
      <c r="AW417" s="1"/>
      <c r="AX417" s="1"/>
      <c r="AY417" s="1"/>
      <c r="AZ417" s="1"/>
      <c r="BA417" s="1"/>
      <c r="BB417" s="1"/>
      <c r="BC417" s="1"/>
      <c r="BD417" s="1"/>
      <c r="BE417" s="1"/>
      <c r="BF417" s="1"/>
      <c r="BG417" s="1"/>
      <c r="BH417" s="1"/>
      <c r="BI417" s="1"/>
      <c r="BJ417" s="1"/>
      <c r="BK417" s="1"/>
      <c r="BL417" s="1"/>
      <c r="BM417" s="1"/>
      <c r="BN417" s="1"/>
      <c r="BO417" s="1"/>
      <c r="BP417" s="1"/>
      <c r="BQ417" s="1"/>
      <c r="BR417" s="1"/>
      <c r="BS417" s="1"/>
      <c r="BT417" s="1"/>
      <c r="BU417" s="1"/>
      <c r="BV417" s="1"/>
      <c r="BW417" s="1"/>
      <c r="BX417" s="1"/>
      <c r="BY417" s="1"/>
      <c r="BZ417" s="1"/>
      <c r="CA417" s="1"/>
      <c r="CB417" s="1"/>
      <c r="CC417" s="1"/>
      <c r="CD417" s="1"/>
      <c r="CE417" s="1"/>
      <c r="CF417" s="1"/>
      <c r="CG417" s="1"/>
      <c r="CH417" s="1"/>
      <c r="CI417" s="1"/>
      <c r="CJ417" s="1"/>
      <c r="CK417" s="1"/>
      <c r="CL417" s="1"/>
      <c r="CM417" s="1"/>
      <c r="CN417" s="1"/>
      <c r="CO417" s="1"/>
      <c r="CP417" s="1"/>
      <c r="CQ417" s="1"/>
      <c r="CR417" s="1"/>
      <c r="CS417" s="1"/>
      <c r="CT417" s="1"/>
      <c r="CU417" s="1"/>
      <c r="CV417" s="1"/>
      <c r="CW417" s="1"/>
      <c r="CX417" s="1"/>
      <c r="CY417" s="1"/>
      <c r="CZ417" s="1"/>
      <c r="DA417" s="1"/>
      <c r="DB417" s="1"/>
      <c r="DC417" s="1"/>
      <c r="DD417" s="1"/>
      <c r="DE417" s="1"/>
      <c r="DF417" s="1"/>
      <c r="DG417" s="1"/>
      <c r="DH417" s="1"/>
      <c r="DI417" s="1"/>
      <c r="DJ417" s="1"/>
      <c r="DK417" s="1"/>
      <c r="DL417" s="1"/>
      <c r="DM417" s="1"/>
      <c r="DN417" s="1"/>
      <c r="DO417" s="1"/>
      <c r="DP417" s="1"/>
      <c r="DQ417" s="1"/>
      <c r="DR417" s="1"/>
      <c r="DS417" s="1"/>
      <c r="DT417" s="1"/>
      <c r="DU417" s="1"/>
      <c r="DV417" s="1"/>
      <c r="DW417" s="1"/>
      <c r="DX417" s="1"/>
      <c r="DY417" s="1"/>
      <c r="DZ417" s="1"/>
      <c r="EA417" s="1"/>
      <c r="EB417" s="1"/>
      <c r="EC417" s="1"/>
      <c r="ED417" s="1"/>
      <c r="EE417" s="1"/>
      <c r="EF417" s="1"/>
      <c r="EG417" s="1"/>
      <c r="EH417" s="1"/>
      <c r="EI417" s="1"/>
      <c r="EJ417" s="1"/>
      <c r="EK417" s="1"/>
      <c r="EL417" s="1"/>
      <c r="EM417" s="1"/>
      <c r="EN417" s="1"/>
      <c r="EO417" s="1"/>
      <c r="EP417" s="1"/>
      <c r="EQ417" s="1"/>
      <c r="ER417" s="1"/>
      <c r="ES417" s="1"/>
      <c r="ET417" s="1"/>
      <c r="WZB417" s="1"/>
      <c r="WZC417" s="1"/>
      <c r="WZD417" s="1"/>
      <c r="WZE417" s="1"/>
      <c r="WZF417" s="1"/>
      <c r="WZG417" s="1"/>
      <c r="WZH417" s="1"/>
      <c r="WZI417" s="1"/>
      <c r="WZJ417" s="1"/>
      <c r="WZK417" s="1"/>
      <c r="WZL417" s="1"/>
      <c r="WZM417" s="1"/>
      <c r="WZN417" s="1"/>
      <c r="WZO417" s="1"/>
      <c r="WZP417" s="1"/>
      <c r="WZQ417" s="1"/>
      <c r="WZR417" s="1"/>
      <c r="WZS417" s="1"/>
      <c r="WZT417" s="1"/>
      <c r="WZU417" s="1"/>
      <c r="WZV417" s="1"/>
      <c r="WZW417" s="1"/>
      <c r="WZX417" s="1"/>
      <c r="WZY417" s="1"/>
      <c r="WZZ417" s="1"/>
      <c r="XAA417" s="1"/>
      <c r="XAB417" s="1"/>
      <c r="XAC417" s="1"/>
      <c r="XAD417" s="1"/>
      <c r="XAE417" s="1"/>
      <c r="XAF417" s="1"/>
      <c r="XAG417" s="1"/>
      <c r="XAH417" s="1"/>
      <c r="XAI417" s="1"/>
      <c r="XAJ417" s="1"/>
      <c r="XAK417" s="1"/>
      <c r="XAL417" s="1"/>
      <c r="XAM417" s="1"/>
      <c r="XAN417" s="1"/>
      <c r="XAO417" s="1"/>
      <c r="XAP417" s="1"/>
      <c r="XAQ417" s="1"/>
      <c r="XAR417" s="1"/>
      <c r="XAS417" s="1"/>
      <c r="XAT417" s="1"/>
      <c r="XAU417" s="1"/>
      <c r="XAV417" s="1"/>
      <c r="XAW417" s="1"/>
      <c r="XAX417" s="1"/>
      <c r="XAY417" s="1"/>
      <c r="XAZ417" s="1"/>
      <c r="XBA417" s="1"/>
      <c r="XBB417" s="1"/>
      <c r="XBC417" s="1"/>
      <c r="XBD417" s="1"/>
      <c r="XBE417" s="1"/>
      <c r="XBF417" s="1"/>
      <c r="XBG417" s="1"/>
      <c r="XBH417" s="1"/>
      <c r="XBI417" s="1"/>
      <c r="XBJ417" s="1"/>
      <c r="XBK417" s="1"/>
      <c r="XBL417" s="1"/>
      <c r="XBM417" s="1"/>
      <c r="XBN417" s="1"/>
      <c r="XBO417" s="1"/>
      <c r="XBP417" s="1"/>
      <c r="XBQ417" s="1"/>
      <c r="XBR417" s="1"/>
      <c r="XBS417" s="1"/>
      <c r="XBT417" s="1"/>
      <c r="XBU417" s="1"/>
      <c r="XBV417" s="1"/>
      <c r="XBW417" s="1"/>
      <c r="XBX417" s="1"/>
      <c r="XBY417" s="1"/>
      <c r="XBZ417" s="1"/>
      <c r="XCA417" s="1"/>
      <c r="XCB417" s="1"/>
      <c r="XCC417" s="1"/>
      <c r="XCD417" s="1"/>
      <c r="XCE417" s="1"/>
      <c r="XCF417" s="1"/>
      <c r="XCG417" s="1"/>
      <c r="XCH417" s="1"/>
      <c r="XCI417" s="1"/>
      <c r="XCJ417" s="1"/>
      <c r="XCK417" s="1"/>
      <c r="XCL417" s="1"/>
      <c r="XCM417" s="1"/>
      <c r="XCN417" s="1"/>
      <c r="XCO417" s="1"/>
      <c r="XCP417" s="1"/>
      <c r="XCQ417" s="1"/>
      <c r="XCR417" s="1"/>
      <c r="XCS417" s="1"/>
      <c r="XCT417" s="1"/>
      <c r="XCU417" s="1"/>
      <c r="XCV417" s="1"/>
      <c r="XCW417" s="1"/>
      <c r="XCX417" s="1"/>
      <c r="XCY417" s="1"/>
      <c r="XCZ417" s="1"/>
      <c r="XDA417" s="1"/>
      <c r="XDB417" s="1"/>
      <c r="XDC417" s="1"/>
      <c r="XDD417" s="1"/>
      <c r="XDE417" s="1"/>
      <c r="XDF417" s="1"/>
      <c r="XDG417" s="1"/>
      <c r="XDH417" s="1"/>
      <c r="XDI417" s="1"/>
      <c r="XDJ417" s="1"/>
      <c r="XDK417" s="1"/>
      <c r="XDL417" s="1"/>
      <c r="XDM417" s="1"/>
      <c r="XDN417" s="1"/>
      <c r="XDO417" s="1"/>
      <c r="XDP417" s="1"/>
      <c r="XDQ417" s="1"/>
      <c r="XDR417" s="1"/>
      <c r="XDS417" s="1"/>
      <c r="XDT417" s="1"/>
      <c r="XDU417" s="1"/>
      <c r="XDV417" s="1"/>
      <c r="XDW417" s="1"/>
      <c r="XDX417" s="1"/>
      <c r="XDY417" s="1"/>
      <c r="XDZ417" s="1"/>
      <c r="XEA417" s="1"/>
      <c r="XEB417" s="1"/>
      <c r="XEC417" s="1"/>
      <c r="XED417" s="1"/>
      <c r="XEE417" s="1"/>
      <c r="XEF417" s="1"/>
      <c r="XEG417" s="1"/>
      <c r="XEH417" s="1"/>
      <c r="XEI417" s="1"/>
      <c r="XEJ417" s="1"/>
      <c r="XEK417" s="1"/>
      <c r="XEL417" s="1"/>
      <c r="XEM417" s="1"/>
      <c r="XEN417" s="1"/>
      <c r="XEO417" s="1"/>
      <c r="XEP417" s="1"/>
      <c r="XEQ417" s="1"/>
      <c r="XER417" s="1"/>
      <c r="XES417" s="1"/>
      <c r="XET417" s="1"/>
      <c r="XEU417" s="1"/>
      <c r="XEV417" s="1"/>
      <c r="XEW417" s="1"/>
      <c r="XEX417" s="1"/>
      <c r="XEY417" s="1"/>
      <c r="XEZ417" s="1"/>
      <c r="XFA417" s="1"/>
      <c r="XFB417" s="1"/>
      <c r="XFC417" s="1"/>
    </row>
    <row r="418" spans="1:150 16226:16383" s="2" customFormat="1" ht="20.25" customHeight="1" x14ac:dyDescent="0.25">
      <c r="A418" s="143">
        <f t="shared" si="101"/>
        <v>289</v>
      </c>
      <c r="B418" s="144"/>
      <c r="C418" s="62" t="s">
        <v>329</v>
      </c>
      <c r="D418" s="100">
        <v>581.79999999999995</v>
      </c>
      <c r="E418" s="93">
        <f t="shared" si="99"/>
        <v>6262.4951999999994</v>
      </c>
      <c r="F418" s="87" t="s">
        <v>92</v>
      </c>
      <c r="G418" s="87" t="s">
        <v>92</v>
      </c>
      <c r="H418" s="87" t="s">
        <v>92</v>
      </c>
      <c r="I418" s="1"/>
      <c r="J418" s="1"/>
      <c r="K418" s="1"/>
      <c r="L418" s="1"/>
      <c r="M418" s="1"/>
      <c r="N418" s="1"/>
      <c r="O418" s="1"/>
      <c r="P418" s="1"/>
      <c r="Q418" s="1"/>
      <c r="R418" s="1"/>
      <c r="S418" s="1"/>
      <c r="T418" s="1"/>
      <c r="U418" s="1"/>
      <c r="V418" s="1"/>
      <c r="W418" s="1"/>
      <c r="X418" s="1"/>
      <c r="Y418" s="1"/>
      <c r="Z418" s="1"/>
      <c r="AA418" s="1"/>
      <c r="AB418" s="1"/>
      <c r="AC418" s="1"/>
      <c r="AD418" s="1"/>
      <c r="AE418" s="1"/>
      <c r="AF418" s="1"/>
      <c r="AG418" s="1"/>
      <c r="AH418" s="1"/>
      <c r="AI418" s="1"/>
      <c r="AJ418" s="1"/>
      <c r="AK418" s="1"/>
      <c r="AL418" s="1"/>
      <c r="AM418" s="1"/>
      <c r="AN418" s="1"/>
      <c r="AO418" s="1"/>
      <c r="AP418" s="1"/>
      <c r="AQ418" s="1"/>
      <c r="AR418" s="1"/>
      <c r="AS418" s="1"/>
      <c r="AT418" s="1"/>
      <c r="AU418" s="1"/>
      <c r="AV418" s="1"/>
      <c r="AW418" s="1"/>
      <c r="AX418" s="1"/>
      <c r="AY418" s="1"/>
      <c r="AZ418" s="1"/>
      <c r="BA418" s="1"/>
      <c r="BB418" s="1"/>
      <c r="BC418" s="1"/>
      <c r="BD418" s="1"/>
      <c r="BE418" s="1"/>
      <c r="BF418" s="1"/>
      <c r="BG418" s="1"/>
      <c r="BH418" s="1"/>
      <c r="BI418" s="1"/>
      <c r="BJ418" s="1"/>
      <c r="BK418" s="1"/>
      <c r="BL418" s="1"/>
      <c r="BM418" s="1"/>
      <c r="BN418" s="1"/>
      <c r="BO418" s="1"/>
      <c r="BP418" s="1"/>
      <c r="BQ418" s="1"/>
      <c r="BR418" s="1"/>
      <c r="BS418" s="1"/>
      <c r="BT418" s="1"/>
      <c r="BU418" s="1"/>
      <c r="BV418" s="1"/>
      <c r="BW418" s="1"/>
      <c r="BX418" s="1"/>
      <c r="BY418" s="1"/>
      <c r="BZ418" s="1"/>
      <c r="CA418" s="1"/>
      <c r="CB418" s="1"/>
      <c r="CC418" s="1"/>
      <c r="CD418" s="1"/>
      <c r="CE418" s="1"/>
      <c r="CF418" s="1"/>
      <c r="CG418" s="1"/>
      <c r="CH418" s="1"/>
      <c r="CI418" s="1"/>
      <c r="CJ418" s="1"/>
      <c r="CK418" s="1"/>
      <c r="CL418" s="1"/>
      <c r="CM418" s="1"/>
      <c r="CN418" s="1"/>
      <c r="CO418" s="1"/>
      <c r="CP418" s="1"/>
      <c r="CQ418" s="1"/>
      <c r="CR418" s="1"/>
      <c r="CS418" s="1"/>
      <c r="CT418" s="1"/>
      <c r="CU418" s="1"/>
      <c r="CV418" s="1"/>
      <c r="CW418" s="1"/>
      <c r="CX418" s="1"/>
      <c r="CY418" s="1"/>
      <c r="CZ418" s="1"/>
      <c r="DA418" s="1"/>
      <c r="DB418" s="1"/>
      <c r="DC418" s="1"/>
      <c r="DD418" s="1"/>
      <c r="DE418" s="1"/>
      <c r="DF418" s="1"/>
      <c r="DG418" s="1"/>
      <c r="DH418" s="1"/>
      <c r="DI418" s="1"/>
      <c r="DJ418" s="1"/>
      <c r="DK418" s="1"/>
      <c r="DL418" s="1"/>
      <c r="DM418" s="1"/>
      <c r="DN418" s="1"/>
      <c r="DO418" s="1"/>
      <c r="DP418" s="1"/>
      <c r="DQ418" s="1"/>
      <c r="DR418" s="1"/>
      <c r="DS418" s="1"/>
      <c r="DT418" s="1"/>
      <c r="DU418" s="1"/>
      <c r="DV418" s="1"/>
      <c r="DW418" s="1"/>
      <c r="DX418" s="1"/>
      <c r="DY418" s="1"/>
      <c r="DZ418" s="1"/>
      <c r="EA418" s="1"/>
      <c r="EB418" s="1"/>
      <c r="EC418" s="1"/>
      <c r="ED418" s="1"/>
      <c r="EE418" s="1"/>
      <c r="EF418" s="1"/>
      <c r="EG418" s="1"/>
      <c r="EH418" s="1"/>
      <c r="EI418" s="1"/>
      <c r="EJ418" s="1"/>
      <c r="EK418" s="1"/>
      <c r="EL418" s="1"/>
      <c r="EM418" s="1"/>
      <c r="EN418" s="1"/>
      <c r="EO418" s="1"/>
      <c r="EP418" s="1"/>
      <c r="EQ418" s="1"/>
      <c r="ER418" s="1"/>
      <c r="ES418" s="1"/>
      <c r="ET418" s="1"/>
      <c r="WZB418" s="1"/>
      <c r="WZC418" s="1"/>
      <c r="WZD418" s="1"/>
      <c r="WZE418" s="1"/>
      <c r="WZF418" s="1"/>
      <c r="WZG418" s="1"/>
      <c r="WZH418" s="1"/>
      <c r="WZI418" s="1"/>
      <c r="WZJ418" s="1"/>
      <c r="WZK418" s="1"/>
      <c r="WZL418" s="1"/>
      <c r="WZM418" s="1"/>
      <c r="WZN418" s="1"/>
      <c r="WZO418" s="1"/>
      <c r="WZP418" s="1"/>
      <c r="WZQ418" s="1"/>
      <c r="WZR418" s="1"/>
      <c r="WZS418" s="1"/>
      <c r="WZT418" s="1"/>
      <c r="WZU418" s="1"/>
      <c r="WZV418" s="1"/>
      <c r="WZW418" s="1"/>
      <c r="WZX418" s="1"/>
      <c r="WZY418" s="1"/>
      <c r="WZZ418" s="1"/>
      <c r="XAA418" s="1"/>
      <c r="XAB418" s="1"/>
      <c r="XAC418" s="1"/>
      <c r="XAD418" s="1"/>
      <c r="XAE418" s="1"/>
      <c r="XAF418" s="1"/>
      <c r="XAG418" s="1"/>
      <c r="XAH418" s="1"/>
      <c r="XAI418" s="1"/>
      <c r="XAJ418" s="1"/>
      <c r="XAK418" s="1"/>
      <c r="XAL418" s="1"/>
      <c r="XAM418" s="1"/>
      <c r="XAN418" s="1"/>
      <c r="XAO418" s="1"/>
      <c r="XAP418" s="1"/>
      <c r="XAQ418" s="1"/>
      <c r="XAR418" s="1"/>
      <c r="XAS418" s="1"/>
      <c r="XAT418" s="1"/>
      <c r="XAU418" s="1"/>
      <c r="XAV418" s="1"/>
      <c r="XAW418" s="1"/>
      <c r="XAX418" s="1"/>
      <c r="XAY418" s="1"/>
      <c r="XAZ418" s="1"/>
      <c r="XBA418" s="1"/>
      <c r="XBB418" s="1"/>
      <c r="XBC418" s="1"/>
      <c r="XBD418" s="1"/>
      <c r="XBE418" s="1"/>
      <c r="XBF418" s="1"/>
      <c r="XBG418" s="1"/>
      <c r="XBH418" s="1"/>
      <c r="XBI418" s="1"/>
      <c r="XBJ418" s="1"/>
      <c r="XBK418" s="1"/>
      <c r="XBL418" s="1"/>
      <c r="XBM418" s="1"/>
      <c r="XBN418" s="1"/>
      <c r="XBO418" s="1"/>
      <c r="XBP418" s="1"/>
      <c r="XBQ418" s="1"/>
      <c r="XBR418" s="1"/>
      <c r="XBS418" s="1"/>
      <c r="XBT418" s="1"/>
      <c r="XBU418" s="1"/>
      <c r="XBV418" s="1"/>
      <c r="XBW418" s="1"/>
      <c r="XBX418" s="1"/>
      <c r="XBY418" s="1"/>
      <c r="XBZ418" s="1"/>
      <c r="XCA418" s="1"/>
      <c r="XCB418" s="1"/>
      <c r="XCC418" s="1"/>
      <c r="XCD418" s="1"/>
      <c r="XCE418" s="1"/>
      <c r="XCF418" s="1"/>
      <c r="XCG418" s="1"/>
      <c r="XCH418" s="1"/>
      <c r="XCI418" s="1"/>
      <c r="XCJ418" s="1"/>
      <c r="XCK418" s="1"/>
      <c r="XCL418" s="1"/>
      <c r="XCM418" s="1"/>
      <c r="XCN418" s="1"/>
      <c r="XCO418" s="1"/>
      <c r="XCP418" s="1"/>
      <c r="XCQ418" s="1"/>
      <c r="XCR418" s="1"/>
      <c r="XCS418" s="1"/>
      <c r="XCT418" s="1"/>
      <c r="XCU418" s="1"/>
      <c r="XCV418" s="1"/>
      <c r="XCW418" s="1"/>
      <c r="XCX418" s="1"/>
      <c r="XCY418" s="1"/>
      <c r="XCZ418" s="1"/>
      <c r="XDA418" s="1"/>
      <c r="XDB418" s="1"/>
      <c r="XDC418" s="1"/>
      <c r="XDD418" s="1"/>
      <c r="XDE418" s="1"/>
      <c r="XDF418" s="1"/>
      <c r="XDG418" s="1"/>
      <c r="XDH418" s="1"/>
      <c r="XDI418" s="1"/>
      <c r="XDJ418" s="1"/>
      <c r="XDK418" s="1"/>
      <c r="XDL418" s="1"/>
      <c r="XDM418" s="1"/>
      <c r="XDN418" s="1"/>
      <c r="XDO418" s="1"/>
      <c r="XDP418" s="1"/>
      <c r="XDQ418" s="1"/>
      <c r="XDR418" s="1"/>
      <c r="XDS418" s="1"/>
      <c r="XDT418" s="1"/>
      <c r="XDU418" s="1"/>
      <c r="XDV418" s="1"/>
      <c r="XDW418" s="1"/>
      <c r="XDX418" s="1"/>
      <c r="XDY418" s="1"/>
      <c r="XDZ418" s="1"/>
      <c r="XEA418" s="1"/>
      <c r="XEB418" s="1"/>
      <c r="XEC418" s="1"/>
      <c r="XED418" s="1"/>
      <c r="XEE418" s="1"/>
      <c r="XEF418" s="1"/>
      <c r="XEG418" s="1"/>
      <c r="XEH418" s="1"/>
      <c r="XEI418" s="1"/>
      <c r="XEJ418" s="1"/>
      <c r="XEK418" s="1"/>
      <c r="XEL418" s="1"/>
      <c r="XEM418" s="1"/>
      <c r="XEN418" s="1"/>
      <c r="XEO418" s="1"/>
      <c r="XEP418" s="1"/>
      <c r="XEQ418" s="1"/>
      <c r="XER418" s="1"/>
      <c r="XES418" s="1"/>
      <c r="XET418" s="1"/>
      <c r="XEU418" s="1"/>
      <c r="XEV418" s="1"/>
      <c r="XEW418" s="1"/>
      <c r="XEX418" s="1"/>
      <c r="XEY418" s="1"/>
      <c r="XEZ418" s="1"/>
      <c r="XFA418" s="1"/>
      <c r="XFB418" s="1"/>
      <c r="XFC418" s="1"/>
    </row>
    <row r="419" spans="1:150 16226:16383" s="2" customFormat="1" ht="20.25" customHeight="1" x14ac:dyDescent="0.25">
      <c r="A419" s="143">
        <f t="shared" si="101"/>
        <v>290</v>
      </c>
      <c r="B419" s="144"/>
      <c r="C419" s="62" t="s">
        <v>329</v>
      </c>
      <c r="D419" s="100">
        <v>395.78</v>
      </c>
      <c r="E419" s="93">
        <f t="shared" si="99"/>
        <v>4260.1759199999997</v>
      </c>
      <c r="F419" s="87" t="s">
        <v>92</v>
      </c>
      <c r="G419" s="87" t="s">
        <v>92</v>
      </c>
      <c r="H419" s="87" t="s">
        <v>92</v>
      </c>
      <c r="I419" s="1"/>
      <c r="J419" s="1"/>
      <c r="K419" s="1"/>
      <c r="L419" s="1"/>
      <c r="M419" s="1"/>
      <c r="N419" s="1"/>
      <c r="O419" s="1"/>
      <c r="P419" s="1"/>
      <c r="Q419" s="1"/>
      <c r="R419" s="1"/>
      <c r="S419" s="1"/>
      <c r="T419" s="1"/>
      <c r="U419" s="1"/>
      <c r="V419" s="1"/>
      <c r="W419" s="1"/>
      <c r="X419" s="1"/>
      <c r="Y419" s="1"/>
      <c r="Z419" s="1"/>
      <c r="AA419" s="1"/>
      <c r="AB419" s="1"/>
      <c r="AC419" s="1"/>
      <c r="AD419" s="1"/>
      <c r="AE419" s="1"/>
      <c r="AF419" s="1"/>
      <c r="AG419" s="1"/>
      <c r="AH419" s="1"/>
      <c r="AI419" s="1"/>
      <c r="AJ419" s="1"/>
      <c r="AK419" s="1"/>
      <c r="AL419" s="1"/>
      <c r="AM419" s="1"/>
      <c r="AN419" s="1"/>
      <c r="AO419" s="1"/>
      <c r="AP419" s="1"/>
      <c r="AQ419" s="1"/>
      <c r="AR419" s="1"/>
      <c r="AS419" s="1"/>
      <c r="AT419" s="1"/>
      <c r="AU419" s="1"/>
      <c r="AV419" s="1"/>
      <c r="AW419" s="1"/>
      <c r="AX419" s="1"/>
      <c r="AY419" s="1"/>
      <c r="AZ419" s="1"/>
      <c r="BA419" s="1"/>
      <c r="BB419" s="1"/>
      <c r="BC419" s="1"/>
      <c r="BD419" s="1"/>
      <c r="BE419" s="1"/>
      <c r="BF419" s="1"/>
      <c r="BG419" s="1"/>
      <c r="BH419" s="1"/>
      <c r="BI419" s="1"/>
      <c r="BJ419" s="1"/>
      <c r="BK419" s="1"/>
      <c r="BL419" s="1"/>
      <c r="BM419" s="1"/>
      <c r="BN419" s="1"/>
      <c r="BO419" s="1"/>
      <c r="BP419" s="1"/>
      <c r="BQ419" s="1"/>
      <c r="BR419" s="1"/>
      <c r="BS419" s="1"/>
      <c r="BT419" s="1"/>
      <c r="BU419" s="1"/>
      <c r="BV419" s="1"/>
      <c r="BW419" s="1"/>
      <c r="BX419" s="1"/>
      <c r="BY419" s="1"/>
      <c r="BZ419" s="1"/>
      <c r="CA419" s="1"/>
      <c r="CB419" s="1"/>
      <c r="CC419" s="1"/>
      <c r="CD419" s="1"/>
      <c r="CE419" s="1"/>
      <c r="CF419" s="1"/>
      <c r="CG419" s="1"/>
      <c r="CH419" s="1"/>
      <c r="CI419" s="1"/>
      <c r="CJ419" s="1"/>
      <c r="CK419" s="1"/>
      <c r="CL419" s="1"/>
      <c r="CM419" s="1"/>
      <c r="CN419" s="1"/>
      <c r="CO419" s="1"/>
      <c r="CP419" s="1"/>
      <c r="CQ419" s="1"/>
      <c r="CR419" s="1"/>
      <c r="CS419" s="1"/>
      <c r="CT419" s="1"/>
      <c r="CU419" s="1"/>
      <c r="CV419" s="1"/>
      <c r="CW419" s="1"/>
      <c r="CX419" s="1"/>
      <c r="CY419" s="1"/>
      <c r="CZ419" s="1"/>
      <c r="DA419" s="1"/>
      <c r="DB419" s="1"/>
      <c r="DC419" s="1"/>
      <c r="DD419" s="1"/>
      <c r="DE419" s="1"/>
      <c r="DF419" s="1"/>
      <c r="DG419" s="1"/>
      <c r="DH419" s="1"/>
      <c r="DI419" s="1"/>
      <c r="DJ419" s="1"/>
      <c r="DK419" s="1"/>
      <c r="DL419" s="1"/>
      <c r="DM419" s="1"/>
      <c r="DN419" s="1"/>
      <c r="DO419" s="1"/>
      <c r="DP419" s="1"/>
      <c r="DQ419" s="1"/>
      <c r="DR419" s="1"/>
      <c r="DS419" s="1"/>
      <c r="DT419" s="1"/>
      <c r="DU419" s="1"/>
      <c r="DV419" s="1"/>
      <c r="DW419" s="1"/>
      <c r="DX419" s="1"/>
      <c r="DY419" s="1"/>
      <c r="DZ419" s="1"/>
      <c r="EA419" s="1"/>
      <c r="EB419" s="1"/>
      <c r="EC419" s="1"/>
      <c r="ED419" s="1"/>
      <c r="EE419" s="1"/>
      <c r="EF419" s="1"/>
      <c r="EG419" s="1"/>
      <c r="EH419" s="1"/>
      <c r="EI419" s="1"/>
      <c r="EJ419" s="1"/>
      <c r="EK419" s="1"/>
      <c r="EL419" s="1"/>
      <c r="EM419" s="1"/>
      <c r="EN419" s="1"/>
      <c r="EO419" s="1"/>
      <c r="EP419" s="1"/>
      <c r="EQ419" s="1"/>
      <c r="ER419" s="1"/>
      <c r="ES419" s="1"/>
      <c r="ET419" s="1"/>
      <c r="WZB419" s="1"/>
      <c r="WZC419" s="1"/>
      <c r="WZD419" s="1"/>
      <c r="WZE419" s="1"/>
      <c r="WZF419" s="1"/>
      <c r="WZG419" s="1"/>
      <c r="WZH419" s="1"/>
      <c r="WZI419" s="1"/>
      <c r="WZJ419" s="1"/>
      <c r="WZK419" s="1"/>
      <c r="WZL419" s="1"/>
      <c r="WZM419" s="1"/>
      <c r="WZN419" s="1"/>
      <c r="WZO419" s="1"/>
      <c r="WZP419" s="1"/>
      <c r="WZQ419" s="1"/>
      <c r="WZR419" s="1"/>
      <c r="WZS419" s="1"/>
      <c r="WZT419" s="1"/>
      <c r="WZU419" s="1"/>
      <c r="WZV419" s="1"/>
      <c r="WZW419" s="1"/>
      <c r="WZX419" s="1"/>
      <c r="WZY419" s="1"/>
      <c r="WZZ419" s="1"/>
      <c r="XAA419" s="1"/>
      <c r="XAB419" s="1"/>
      <c r="XAC419" s="1"/>
      <c r="XAD419" s="1"/>
      <c r="XAE419" s="1"/>
      <c r="XAF419" s="1"/>
      <c r="XAG419" s="1"/>
      <c r="XAH419" s="1"/>
      <c r="XAI419" s="1"/>
      <c r="XAJ419" s="1"/>
      <c r="XAK419" s="1"/>
      <c r="XAL419" s="1"/>
      <c r="XAM419" s="1"/>
      <c r="XAN419" s="1"/>
      <c r="XAO419" s="1"/>
      <c r="XAP419" s="1"/>
      <c r="XAQ419" s="1"/>
      <c r="XAR419" s="1"/>
      <c r="XAS419" s="1"/>
      <c r="XAT419" s="1"/>
      <c r="XAU419" s="1"/>
      <c r="XAV419" s="1"/>
      <c r="XAW419" s="1"/>
      <c r="XAX419" s="1"/>
      <c r="XAY419" s="1"/>
      <c r="XAZ419" s="1"/>
      <c r="XBA419" s="1"/>
      <c r="XBB419" s="1"/>
      <c r="XBC419" s="1"/>
      <c r="XBD419" s="1"/>
      <c r="XBE419" s="1"/>
      <c r="XBF419" s="1"/>
      <c r="XBG419" s="1"/>
      <c r="XBH419" s="1"/>
      <c r="XBI419" s="1"/>
      <c r="XBJ419" s="1"/>
      <c r="XBK419" s="1"/>
      <c r="XBL419" s="1"/>
      <c r="XBM419" s="1"/>
      <c r="XBN419" s="1"/>
      <c r="XBO419" s="1"/>
      <c r="XBP419" s="1"/>
      <c r="XBQ419" s="1"/>
      <c r="XBR419" s="1"/>
      <c r="XBS419" s="1"/>
      <c r="XBT419" s="1"/>
      <c r="XBU419" s="1"/>
      <c r="XBV419" s="1"/>
      <c r="XBW419" s="1"/>
      <c r="XBX419" s="1"/>
      <c r="XBY419" s="1"/>
      <c r="XBZ419" s="1"/>
      <c r="XCA419" s="1"/>
      <c r="XCB419" s="1"/>
      <c r="XCC419" s="1"/>
      <c r="XCD419" s="1"/>
      <c r="XCE419" s="1"/>
      <c r="XCF419" s="1"/>
      <c r="XCG419" s="1"/>
      <c r="XCH419" s="1"/>
      <c r="XCI419" s="1"/>
      <c r="XCJ419" s="1"/>
      <c r="XCK419" s="1"/>
      <c r="XCL419" s="1"/>
      <c r="XCM419" s="1"/>
      <c r="XCN419" s="1"/>
      <c r="XCO419" s="1"/>
      <c r="XCP419" s="1"/>
      <c r="XCQ419" s="1"/>
      <c r="XCR419" s="1"/>
      <c r="XCS419" s="1"/>
      <c r="XCT419" s="1"/>
      <c r="XCU419" s="1"/>
      <c r="XCV419" s="1"/>
      <c r="XCW419" s="1"/>
      <c r="XCX419" s="1"/>
      <c r="XCY419" s="1"/>
      <c r="XCZ419" s="1"/>
      <c r="XDA419" s="1"/>
      <c r="XDB419" s="1"/>
      <c r="XDC419" s="1"/>
      <c r="XDD419" s="1"/>
      <c r="XDE419" s="1"/>
      <c r="XDF419" s="1"/>
      <c r="XDG419" s="1"/>
      <c r="XDH419" s="1"/>
      <c r="XDI419" s="1"/>
      <c r="XDJ419" s="1"/>
      <c r="XDK419" s="1"/>
      <c r="XDL419" s="1"/>
      <c r="XDM419" s="1"/>
      <c r="XDN419" s="1"/>
      <c r="XDO419" s="1"/>
      <c r="XDP419" s="1"/>
      <c r="XDQ419" s="1"/>
      <c r="XDR419" s="1"/>
      <c r="XDS419" s="1"/>
      <c r="XDT419" s="1"/>
      <c r="XDU419" s="1"/>
      <c r="XDV419" s="1"/>
      <c r="XDW419" s="1"/>
      <c r="XDX419" s="1"/>
      <c r="XDY419" s="1"/>
      <c r="XDZ419" s="1"/>
      <c r="XEA419" s="1"/>
      <c r="XEB419" s="1"/>
      <c r="XEC419" s="1"/>
      <c r="XED419" s="1"/>
      <c r="XEE419" s="1"/>
      <c r="XEF419" s="1"/>
      <c r="XEG419" s="1"/>
      <c r="XEH419" s="1"/>
      <c r="XEI419" s="1"/>
      <c r="XEJ419" s="1"/>
      <c r="XEK419" s="1"/>
      <c r="XEL419" s="1"/>
      <c r="XEM419" s="1"/>
      <c r="XEN419" s="1"/>
      <c r="XEO419" s="1"/>
      <c r="XEP419" s="1"/>
      <c r="XEQ419" s="1"/>
      <c r="XER419" s="1"/>
      <c r="XES419" s="1"/>
      <c r="XET419" s="1"/>
      <c r="XEU419" s="1"/>
      <c r="XEV419" s="1"/>
      <c r="XEW419" s="1"/>
      <c r="XEX419" s="1"/>
      <c r="XEY419" s="1"/>
      <c r="XEZ419" s="1"/>
      <c r="XFA419" s="1"/>
      <c r="XFB419" s="1"/>
      <c r="XFC419" s="1"/>
    </row>
    <row r="420" spans="1:150 16226:16383" s="2" customFormat="1" ht="20.25" customHeight="1" x14ac:dyDescent="0.25">
      <c r="A420" s="143">
        <f t="shared" si="101"/>
        <v>291</v>
      </c>
      <c r="B420" s="144"/>
      <c r="C420" s="62" t="s">
        <v>329</v>
      </c>
      <c r="D420" s="100">
        <v>343.16</v>
      </c>
      <c r="E420" s="93">
        <f t="shared" si="99"/>
        <v>3693.7742400000002</v>
      </c>
      <c r="F420" s="87" t="s">
        <v>92</v>
      </c>
      <c r="G420" s="87" t="s">
        <v>92</v>
      </c>
      <c r="H420" s="87" t="s">
        <v>92</v>
      </c>
      <c r="I420" s="1"/>
      <c r="J420" s="1"/>
      <c r="K420" s="1"/>
      <c r="L420" s="1"/>
      <c r="M420" s="1"/>
      <c r="N420" s="1"/>
      <c r="O420" s="1"/>
      <c r="P420" s="1"/>
      <c r="Q420" s="1"/>
      <c r="R420" s="1"/>
      <c r="S420" s="1"/>
      <c r="T420" s="1"/>
      <c r="U420" s="1"/>
      <c r="V420" s="1"/>
      <c r="W420" s="1"/>
      <c r="X420" s="1"/>
      <c r="Y420" s="1"/>
      <c r="Z420" s="1"/>
      <c r="AA420" s="1"/>
      <c r="AB420" s="1"/>
      <c r="AC420" s="1"/>
      <c r="AD420" s="1"/>
      <c r="AE420" s="1"/>
      <c r="AF420" s="1"/>
      <c r="AG420" s="1"/>
      <c r="AH420" s="1"/>
      <c r="AI420" s="1"/>
      <c r="AJ420" s="1"/>
      <c r="AK420" s="1"/>
      <c r="AL420" s="1"/>
      <c r="AM420" s="1"/>
      <c r="AN420" s="1"/>
      <c r="AO420" s="1"/>
      <c r="AP420" s="1"/>
      <c r="AQ420" s="1"/>
      <c r="AR420" s="1"/>
      <c r="AS420" s="1"/>
      <c r="AT420" s="1"/>
      <c r="AU420" s="1"/>
      <c r="AV420" s="1"/>
      <c r="AW420" s="1"/>
      <c r="AX420" s="1"/>
      <c r="AY420" s="1"/>
      <c r="AZ420" s="1"/>
      <c r="BA420" s="1"/>
      <c r="BB420" s="1"/>
      <c r="BC420" s="1"/>
      <c r="BD420" s="1"/>
      <c r="BE420" s="1"/>
      <c r="BF420" s="1"/>
      <c r="BG420" s="1"/>
      <c r="BH420" s="1"/>
      <c r="BI420" s="1"/>
      <c r="BJ420" s="1"/>
      <c r="BK420" s="1"/>
      <c r="BL420" s="1"/>
      <c r="BM420" s="1"/>
      <c r="BN420" s="1"/>
      <c r="BO420" s="1"/>
      <c r="BP420" s="1"/>
      <c r="BQ420" s="1"/>
      <c r="BR420" s="1"/>
      <c r="BS420" s="1"/>
      <c r="BT420" s="1"/>
      <c r="BU420" s="1"/>
      <c r="BV420" s="1"/>
      <c r="BW420" s="1"/>
      <c r="BX420" s="1"/>
      <c r="BY420" s="1"/>
      <c r="BZ420" s="1"/>
      <c r="CA420" s="1"/>
      <c r="CB420" s="1"/>
      <c r="CC420" s="1"/>
      <c r="CD420" s="1"/>
      <c r="CE420" s="1"/>
      <c r="CF420" s="1"/>
      <c r="CG420" s="1"/>
      <c r="CH420" s="1"/>
      <c r="CI420" s="1"/>
      <c r="CJ420" s="1"/>
      <c r="CK420" s="1"/>
      <c r="CL420" s="1"/>
      <c r="CM420" s="1"/>
      <c r="CN420" s="1"/>
      <c r="CO420" s="1"/>
      <c r="CP420" s="1"/>
      <c r="CQ420" s="1"/>
      <c r="CR420" s="1"/>
      <c r="CS420" s="1"/>
      <c r="CT420" s="1"/>
      <c r="CU420" s="1"/>
      <c r="CV420" s="1"/>
      <c r="CW420" s="1"/>
      <c r="CX420" s="1"/>
      <c r="CY420" s="1"/>
      <c r="CZ420" s="1"/>
      <c r="DA420" s="1"/>
      <c r="DB420" s="1"/>
      <c r="DC420" s="1"/>
      <c r="DD420" s="1"/>
      <c r="DE420" s="1"/>
      <c r="DF420" s="1"/>
      <c r="DG420" s="1"/>
      <c r="DH420" s="1"/>
      <c r="DI420" s="1"/>
      <c r="DJ420" s="1"/>
      <c r="DK420" s="1"/>
      <c r="DL420" s="1"/>
      <c r="DM420" s="1"/>
      <c r="DN420" s="1"/>
      <c r="DO420" s="1"/>
      <c r="DP420" s="1"/>
      <c r="DQ420" s="1"/>
      <c r="DR420" s="1"/>
      <c r="DS420" s="1"/>
      <c r="DT420" s="1"/>
      <c r="DU420" s="1"/>
      <c r="DV420" s="1"/>
      <c r="DW420" s="1"/>
      <c r="DX420" s="1"/>
      <c r="DY420" s="1"/>
      <c r="DZ420" s="1"/>
      <c r="EA420" s="1"/>
      <c r="EB420" s="1"/>
      <c r="EC420" s="1"/>
      <c r="ED420" s="1"/>
      <c r="EE420" s="1"/>
      <c r="EF420" s="1"/>
      <c r="EG420" s="1"/>
      <c r="EH420" s="1"/>
      <c r="EI420" s="1"/>
      <c r="EJ420" s="1"/>
      <c r="EK420" s="1"/>
      <c r="EL420" s="1"/>
      <c r="EM420" s="1"/>
      <c r="EN420" s="1"/>
      <c r="EO420" s="1"/>
      <c r="EP420" s="1"/>
      <c r="EQ420" s="1"/>
      <c r="ER420" s="1"/>
      <c r="ES420" s="1"/>
      <c r="ET420" s="1"/>
      <c r="WZB420" s="1"/>
      <c r="WZC420" s="1"/>
      <c r="WZD420" s="1"/>
      <c r="WZE420" s="1"/>
      <c r="WZF420" s="1"/>
      <c r="WZG420" s="1"/>
      <c r="WZH420" s="1"/>
      <c r="WZI420" s="1"/>
      <c r="WZJ420" s="1"/>
      <c r="WZK420" s="1"/>
      <c r="WZL420" s="1"/>
      <c r="WZM420" s="1"/>
      <c r="WZN420" s="1"/>
      <c r="WZO420" s="1"/>
      <c r="WZP420" s="1"/>
      <c r="WZQ420" s="1"/>
      <c r="WZR420" s="1"/>
      <c r="WZS420" s="1"/>
      <c r="WZT420" s="1"/>
      <c r="WZU420" s="1"/>
      <c r="WZV420" s="1"/>
      <c r="WZW420" s="1"/>
      <c r="WZX420" s="1"/>
      <c r="WZY420" s="1"/>
      <c r="WZZ420" s="1"/>
      <c r="XAA420" s="1"/>
      <c r="XAB420" s="1"/>
      <c r="XAC420" s="1"/>
      <c r="XAD420" s="1"/>
      <c r="XAE420" s="1"/>
      <c r="XAF420" s="1"/>
      <c r="XAG420" s="1"/>
      <c r="XAH420" s="1"/>
      <c r="XAI420" s="1"/>
      <c r="XAJ420" s="1"/>
      <c r="XAK420" s="1"/>
      <c r="XAL420" s="1"/>
      <c r="XAM420" s="1"/>
      <c r="XAN420" s="1"/>
      <c r="XAO420" s="1"/>
      <c r="XAP420" s="1"/>
      <c r="XAQ420" s="1"/>
      <c r="XAR420" s="1"/>
      <c r="XAS420" s="1"/>
      <c r="XAT420" s="1"/>
      <c r="XAU420" s="1"/>
      <c r="XAV420" s="1"/>
      <c r="XAW420" s="1"/>
      <c r="XAX420" s="1"/>
      <c r="XAY420" s="1"/>
      <c r="XAZ420" s="1"/>
      <c r="XBA420" s="1"/>
      <c r="XBB420" s="1"/>
      <c r="XBC420" s="1"/>
      <c r="XBD420" s="1"/>
      <c r="XBE420" s="1"/>
      <c r="XBF420" s="1"/>
      <c r="XBG420" s="1"/>
      <c r="XBH420" s="1"/>
      <c r="XBI420" s="1"/>
      <c r="XBJ420" s="1"/>
      <c r="XBK420" s="1"/>
      <c r="XBL420" s="1"/>
      <c r="XBM420" s="1"/>
      <c r="XBN420" s="1"/>
      <c r="XBO420" s="1"/>
      <c r="XBP420" s="1"/>
      <c r="XBQ420" s="1"/>
      <c r="XBR420" s="1"/>
      <c r="XBS420" s="1"/>
      <c r="XBT420" s="1"/>
      <c r="XBU420" s="1"/>
      <c r="XBV420" s="1"/>
      <c r="XBW420" s="1"/>
      <c r="XBX420" s="1"/>
      <c r="XBY420" s="1"/>
      <c r="XBZ420" s="1"/>
      <c r="XCA420" s="1"/>
      <c r="XCB420" s="1"/>
      <c r="XCC420" s="1"/>
      <c r="XCD420" s="1"/>
      <c r="XCE420" s="1"/>
      <c r="XCF420" s="1"/>
      <c r="XCG420" s="1"/>
      <c r="XCH420" s="1"/>
      <c r="XCI420" s="1"/>
      <c r="XCJ420" s="1"/>
      <c r="XCK420" s="1"/>
      <c r="XCL420" s="1"/>
      <c r="XCM420" s="1"/>
      <c r="XCN420" s="1"/>
      <c r="XCO420" s="1"/>
      <c r="XCP420" s="1"/>
      <c r="XCQ420" s="1"/>
      <c r="XCR420" s="1"/>
      <c r="XCS420" s="1"/>
      <c r="XCT420" s="1"/>
      <c r="XCU420" s="1"/>
      <c r="XCV420" s="1"/>
      <c r="XCW420" s="1"/>
      <c r="XCX420" s="1"/>
      <c r="XCY420" s="1"/>
      <c r="XCZ420" s="1"/>
      <c r="XDA420" s="1"/>
      <c r="XDB420" s="1"/>
      <c r="XDC420" s="1"/>
      <c r="XDD420" s="1"/>
      <c r="XDE420" s="1"/>
      <c r="XDF420" s="1"/>
      <c r="XDG420" s="1"/>
      <c r="XDH420" s="1"/>
      <c r="XDI420" s="1"/>
      <c r="XDJ420" s="1"/>
      <c r="XDK420" s="1"/>
      <c r="XDL420" s="1"/>
      <c r="XDM420" s="1"/>
      <c r="XDN420" s="1"/>
      <c r="XDO420" s="1"/>
      <c r="XDP420" s="1"/>
      <c r="XDQ420" s="1"/>
      <c r="XDR420" s="1"/>
      <c r="XDS420" s="1"/>
      <c r="XDT420" s="1"/>
      <c r="XDU420" s="1"/>
      <c r="XDV420" s="1"/>
      <c r="XDW420" s="1"/>
      <c r="XDX420" s="1"/>
      <c r="XDY420" s="1"/>
      <c r="XDZ420" s="1"/>
      <c r="XEA420" s="1"/>
      <c r="XEB420" s="1"/>
      <c r="XEC420" s="1"/>
      <c r="XED420" s="1"/>
      <c r="XEE420" s="1"/>
      <c r="XEF420" s="1"/>
      <c r="XEG420" s="1"/>
      <c r="XEH420" s="1"/>
      <c r="XEI420" s="1"/>
      <c r="XEJ420" s="1"/>
      <c r="XEK420" s="1"/>
      <c r="XEL420" s="1"/>
      <c r="XEM420" s="1"/>
      <c r="XEN420" s="1"/>
      <c r="XEO420" s="1"/>
      <c r="XEP420" s="1"/>
      <c r="XEQ420" s="1"/>
      <c r="XER420" s="1"/>
      <c r="XES420" s="1"/>
      <c r="XET420" s="1"/>
      <c r="XEU420" s="1"/>
      <c r="XEV420" s="1"/>
      <c r="XEW420" s="1"/>
      <c r="XEX420" s="1"/>
      <c r="XEY420" s="1"/>
      <c r="XEZ420" s="1"/>
      <c r="XFA420" s="1"/>
      <c r="XFB420" s="1"/>
      <c r="XFC420" s="1"/>
    </row>
    <row r="421" spans="1:150 16226:16383" s="2" customFormat="1" ht="20.25" customHeight="1" x14ac:dyDescent="0.25">
      <c r="A421" s="143">
        <f t="shared" si="101"/>
        <v>292</v>
      </c>
      <c r="B421" s="144"/>
      <c r="C421" s="62" t="s">
        <v>329</v>
      </c>
      <c r="D421" s="100">
        <v>328.05</v>
      </c>
      <c r="E421" s="93">
        <f t="shared" si="99"/>
        <v>3531.1302000000001</v>
      </c>
      <c r="F421" s="87" t="s">
        <v>92</v>
      </c>
      <c r="G421" s="87" t="s">
        <v>92</v>
      </c>
      <c r="H421" s="87" t="s">
        <v>92</v>
      </c>
      <c r="I421" s="1"/>
      <c r="J421" s="1"/>
      <c r="K421" s="1"/>
      <c r="L421" s="1"/>
      <c r="M421" s="1"/>
      <c r="N421" s="1"/>
      <c r="O421" s="1"/>
      <c r="P421" s="1"/>
      <c r="Q421" s="1"/>
      <c r="R421" s="1"/>
      <c r="S421" s="1"/>
      <c r="T421" s="21" t="e">
        <f t="shared" ref="T421:T428" ca="1" si="125">U421&amp;""&amp;",..,"&amp;""&amp;V421</f>
        <v>#REF!</v>
      </c>
      <c r="U421"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421"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421" s="1"/>
      <c r="X421" s="1"/>
      <c r="Y421" s="1"/>
      <c r="Z421" s="1"/>
      <c r="AA421" s="1"/>
      <c r="AB421" s="1"/>
      <c r="AC421" s="1"/>
      <c r="AD421" s="1"/>
      <c r="AE421" s="1"/>
      <c r="AF421" s="1"/>
      <c r="AG421" s="1"/>
      <c r="AH421" s="1"/>
      <c r="AI421" s="1"/>
      <c r="AJ421" s="1"/>
      <c r="AK421" s="1"/>
      <c r="AL421" s="1"/>
      <c r="AM421" s="1"/>
      <c r="AN421" s="1"/>
      <c r="AO421" s="1"/>
      <c r="AP421" s="1"/>
      <c r="AQ421" s="1"/>
      <c r="AR421" s="1"/>
      <c r="AS421" s="1"/>
      <c r="AT421" s="1"/>
      <c r="AU421" s="1"/>
      <c r="AV421" s="1"/>
      <c r="AW421" s="1"/>
      <c r="AX421" s="1"/>
      <c r="AY421" s="1"/>
      <c r="AZ421" s="1"/>
      <c r="BA421" s="1"/>
      <c r="BB421" s="1"/>
      <c r="BC421" s="1"/>
      <c r="BD421" s="1"/>
      <c r="BE421" s="1"/>
      <c r="BF421" s="1"/>
      <c r="BG421" s="1"/>
      <c r="BH421" s="1"/>
      <c r="BI421" s="1"/>
      <c r="BJ421" s="1"/>
      <c r="BK421" s="1"/>
      <c r="BL421" s="1"/>
      <c r="BM421" s="1"/>
      <c r="BN421" s="1"/>
      <c r="BO421" s="1"/>
      <c r="BP421" s="1"/>
      <c r="BQ421" s="1"/>
      <c r="BR421" s="1"/>
      <c r="BS421" s="1"/>
      <c r="BT421" s="1"/>
      <c r="BU421" s="1"/>
      <c r="BV421" s="1"/>
      <c r="BW421" s="1"/>
      <c r="BX421" s="1"/>
      <c r="BY421" s="1"/>
      <c r="BZ421" s="1"/>
      <c r="CA421" s="1"/>
      <c r="CB421" s="1"/>
      <c r="CC421" s="1"/>
      <c r="CD421" s="1"/>
      <c r="CE421" s="1"/>
      <c r="CF421" s="1"/>
      <c r="CG421" s="1"/>
      <c r="CH421" s="1"/>
      <c r="CI421" s="1"/>
      <c r="CJ421" s="1"/>
      <c r="CK421" s="1"/>
      <c r="CL421" s="1"/>
      <c r="CM421" s="1"/>
      <c r="CN421" s="1"/>
      <c r="CO421" s="1"/>
      <c r="CP421" s="1"/>
      <c r="CQ421" s="1"/>
      <c r="CR421" s="1"/>
      <c r="CS421" s="1"/>
      <c r="CT421" s="1"/>
      <c r="CU421" s="1"/>
      <c r="CV421" s="1"/>
      <c r="CW421" s="1"/>
      <c r="CX421" s="1"/>
      <c r="CY421" s="1"/>
      <c r="CZ421" s="1"/>
      <c r="DA421" s="1"/>
      <c r="DB421" s="1"/>
      <c r="DC421" s="1"/>
      <c r="DD421" s="1"/>
      <c r="DE421" s="1"/>
      <c r="DF421" s="1"/>
      <c r="DG421" s="1"/>
      <c r="DH421" s="1"/>
      <c r="DI421" s="1"/>
      <c r="DJ421" s="1"/>
      <c r="DK421" s="1"/>
      <c r="DL421" s="1"/>
      <c r="DM421" s="1"/>
      <c r="DN421" s="1"/>
      <c r="DO421" s="1"/>
      <c r="DP421" s="1"/>
      <c r="DQ421" s="1"/>
      <c r="DR421" s="1"/>
      <c r="DS421" s="1"/>
      <c r="DT421" s="1"/>
      <c r="DU421" s="1"/>
      <c r="DV421" s="1"/>
      <c r="DW421" s="1"/>
      <c r="DX421" s="1"/>
      <c r="DY421" s="1"/>
      <c r="DZ421" s="1"/>
      <c r="EA421" s="1"/>
      <c r="EB421" s="1"/>
      <c r="EC421" s="1"/>
      <c r="ED421" s="1"/>
      <c r="EE421" s="1"/>
      <c r="EF421" s="1"/>
      <c r="EG421" s="1"/>
      <c r="EH421" s="1"/>
      <c r="EI421" s="1"/>
      <c r="EJ421" s="1"/>
      <c r="EK421" s="1"/>
      <c r="EL421" s="1"/>
      <c r="EM421" s="1"/>
      <c r="EN421" s="1"/>
      <c r="EO421" s="1"/>
      <c r="EP421" s="1"/>
      <c r="EQ421" s="1"/>
      <c r="ER421" s="1"/>
      <c r="ES421" s="1"/>
      <c r="ET421" s="1"/>
      <c r="WZB421" s="1"/>
      <c r="WZC421" s="1"/>
      <c r="WZD421" s="1"/>
      <c r="WZE421" s="1"/>
      <c r="WZF421" s="1"/>
      <c r="WZG421" s="1"/>
      <c r="WZH421" s="1"/>
      <c r="WZI421" s="1"/>
      <c r="WZJ421" s="1"/>
      <c r="WZK421" s="1"/>
      <c r="WZL421" s="1"/>
      <c r="WZM421" s="1"/>
      <c r="WZN421" s="1"/>
      <c r="WZO421" s="1"/>
      <c r="WZP421" s="1"/>
      <c r="WZQ421" s="1"/>
      <c r="WZR421" s="1"/>
      <c r="WZS421" s="1"/>
      <c r="WZT421" s="1"/>
      <c r="WZU421" s="1"/>
      <c r="WZV421" s="1"/>
      <c r="WZW421" s="1"/>
      <c r="WZX421" s="1"/>
      <c r="WZY421" s="1"/>
      <c r="WZZ421" s="1"/>
      <c r="XAA421" s="1"/>
      <c r="XAB421" s="1"/>
      <c r="XAC421" s="1"/>
      <c r="XAD421" s="1"/>
      <c r="XAE421" s="1"/>
      <c r="XAF421" s="1"/>
      <c r="XAG421" s="1"/>
      <c r="XAH421" s="1"/>
      <c r="XAI421" s="1"/>
      <c r="XAJ421" s="1"/>
      <c r="XAK421" s="1"/>
      <c r="XAL421" s="1"/>
      <c r="XAM421" s="1"/>
      <c r="XAN421" s="1"/>
      <c r="XAO421" s="1"/>
      <c r="XAP421" s="1"/>
      <c r="XAQ421" s="1"/>
      <c r="XAR421" s="1"/>
      <c r="XAS421" s="1"/>
      <c r="XAT421" s="1"/>
      <c r="XAU421" s="1"/>
      <c r="XAV421" s="1"/>
      <c r="XAW421" s="1"/>
      <c r="XAX421" s="1"/>
      <c r="XAY421" s="1"/>
      <c r="XAZ421" s="1"/>
      <c r="XBA421" s="1"/>
      <c r="XBB421" s="1"/>
      <c r="XBC421" s="1"/>
      <c r="XBD421" s="1"/>
      <c r="XBE421" s="1"/>
      <c r="XBF421" s="1"/>
      <c r="XBG421" s="1"/>
      <c r="XBH421" s="1"/>
      <c r="XBI421" s="1"/>
      <c r="XBJ421" s="1"/>
      <c r="XBK421" s="1"/>
      <c r="XBL421" s="1"/>
      <c r="XBM421" s="1"/>
      <c r="XBN421" s="1"/>
      <c r="XBO421" s="1"/>
      <c r="XBP421" s="1"/>
      <c r="XBQ421" s="1"/>
      <c r="XBR421" s="1"/>
      <c r="XBS421" s="1"/>
      <c r="XBT421" s="1"/>
      <c r="XBU421" s="1"/>
      <c r="XBV421" s="1"/>
      <c r="XBW421" s="1"/>
      <c r="XBX421" s="1"/>
      <c r="XBY421" s="1"/>
      <c r="XBZ421" s="1"/>
      <c r="XCA421" s="1"/>
      <c r="XCB421" s="1"/>
      <c r="XCC421" s="1"/>
      <c r="XCD421" s="1"/>
      <c r="XCE421" s="1"/>
      <c r="XCF421" s="1"/>
      <c r="XCG421" s="1"/>
      <c r="XCH421" s="1"/>
      <c r="XCI421" s="1"/>
      <c r="XCJ421" s="1"/>
      <c r="XCK421" s="1"/>
      <c r="XCL421" s="1"/>
      <c r="XCM421" s="1"/>
      <c r="XCN421" s="1"/>
      <c r="XCO421" s="1"/>
      <c r="XCP421" s="1"/>
      <c r="XCQ421" s="1"/>
      <c r="XCR421" s="1"/>
      <c r="XCS421" s="1"/>
      <c r="XCT421" s="1"/>
      <c r="XCU421" s="1"/>
      <c r="XCV421" s="1"/>
      <c r="XCW421" s="1"/>
      <c r="XCX421" s="1"/>
      <c r="XCY421" s="1"/>
      <c r="XCZ421" s="1"/>
      <c r="XDA421" s="1"/>
      <c r="XDB421" s="1"/>
      <c r="XDC421" s="1"/>
      <c r="XDD421" s="1"/>
      <c r="XDE421" s="1"/>
      <c r="XDF421" s="1"/>
      <c r="XDG421" s="1"/>
      <c r="XDH421" s="1"/>
      <c r="XDI421" s="1"/>
      <c r="XDJ421" s="1"/>
      <c r="XDK421" s="1"/>
      <c r="XDL421" s="1"/>
      <c r="XDM421" s="1"/>
      <c r="XDN421" s="1"/>
      <c r="XDO421" s="1"/>
      <c r="XDP421" s="1"/>
      <c r="XDQ421" s="1"/>
      <c r="XDR421" s="1"/>
      <c r="XDS421" s="1"/>
      <c r="XDT421" s="1"/>
      <c r="XDU421" s="1"/>
      <c r="XDV421" s="1"/>
      <c r="XDW421" s="1"/>
      <c r="XDX421" s="1"/>
      <c r="XDY421" s="1"/>
      <c r="XDZ421" s="1"/>
      <c r="XEA421" s="1"/>
      <c r="XEB421" s="1"/>
      <c r="XEC421" s="1"/>
      <c r="XED421" s="1"/>
      <c r="XEE421" s="1"/>
      <c r="XEF421" s="1"/>
      <c r="XEG421" s="1"/>
      <c r="XEH421" s="1"/>
      <c r="XEI421" s="1"/>
      <c r="XEJ421" s="1"/>
      <c r="XEK421" s="1"/>
      <c r="XEL421" s="1"/>
      <c r="XEM421" s="1"/>
      <c r="XEN421" s="1"/>
      <c r="XEO421" s="1"/>
      <c r="XEP421" s="1"/>
      <c r="XEQ421" s="1"/>
      <c r="XER421" s="1"/>
      <c r="XES421" s="1"/>
      <c r="XET421" s="1"/>
      <c r="XEU421" s="1"/>
      <c r="XEV421" s="1"/>
      <c r="XEW421" s="1"/>
      <c r="XEX421" s="1"/>
      <c r="XEY421" s="1"/>
      <c r="XEZ421" s="1"/>
      <c r="XFA421" s="1"/>
      <c r="XFB421" s="1"/>
      <c r="XFC421" s="1"/>
    </row>
    <row r="422" spans="1:150 16226:16383" s="2" customFormat="1" ht="20.25" customHeight="1" x14ac:dyDescent="0.25">
      <c r="A422" s="143">
        <f t="shared" si="101"/>
        <v>293</v>
      </c>
      <c r="B422" s="144"/>
      <c r="C422" s="62" t="s">
        <v>329</v>
      </c>
      <c r="D422" s="100">
        <v>326.08</v>
      </c>
      <c r="E422" s="93">
        <f t="shared" si="99"/>
        <v>3509.9251199999994</v>
      </c>
      <c r="F422" s="87" t="s">
        <v>92</v>
      </c>
      <c r="G422" s="87" t="s">
        <v>92</v>
      </c>
      <c r="H422" s="87" t="s">
        <v>92</v>
      </c>
      <c r="I422" s="1"/>
      <c r="J422" s="1"/>
      <c r="K422" s="1"/>
      <c r="L422" s="1"/>
      <c r="M422" s="1"/>
      <c r="N422" s="1"/>
      <c r="O422" s="1"/>
      <c r="P422" s="1"/>
      <c r="Q422" s="1"/>
      <c r="R422" s="1"/>
      <c r="S422" s="1"/>
      <c r="T422" s="21" t="e">
        <f t="shared" ca="1" si="125"/>
        <v>#REF!</v>
      </c>
      <c r="U422" s="21" t="e">
        <f ca="1">U421+1</f>
        <v>#REF!</v>
      </c>
      <c r="V422" s="21" t="e">
        <f ca="1">V421+1</f>
        <v>#REF!</v>
      </c>
      <c r="W422" s="1"/>
      <c r="X422" s="1"/>
      <c r="Y422" s="1"/>
      <c r="Z422" s="1"/>
      <c r="AA422" s="1"/>
      <c r="AB422" s="1"/>
      <c r="AC422" s="1"/>
      <c r="AD422" s="1"/>
      <c r="AE422" s="1"/>
      <c r="AF422" s="1"/>
      <c r="AG422" s="1"/>
      <c r="AH422" s="1"/>
      <c r="AI422" s="1"/>
      <c r="AJ422" s="1"/>
      <c r="AK422" s="1"/>
      <c r="AL422" s="1"/>
      <c r="AM422" s="1"/>
      <c r="AN422" s="1"/>
      <c r="AO422" s="1"/>
      <c r="AP422" s="1"/>
      <c r="AQ422" s="1"/>
      <c r="AR422" s="1"/>
      <c r="AS422" s="1"/>
      <c r="AT422" s="1"/>
      <c r="AU422" s="1"/>
      <c r="AV422" s="1"/>
      <c r="AW422" s="1"/>
      <c r="AX422" s="1"/>
      <c r="AY422" s="1"/>
      <c r="AZ422" s="1"/>
      <c r="BA422" s="1"/>
      <c r="BB422" s="1"/>
      <c r="BC422" s="1"/>
      <c r="BD422" s="1"/>
      <c r="BE422" s="1"/>
      <c r="BF422" s="1"/>
      <c r="BG422" s="1"/>
      <c r="BH422" s="1"/>
      <c r="BI422" s="1"/>
      <c r="BJ422" s="1"/>
      <c r="BK422" s="1"/>
      <c r="BL422" s="1"/>
      <c r="BM422" s="1"/>
      <c r="BN422" s="1"/>
      <c r="BO422" s="1"/>
      <c r="BP422" s="1"/>
      <c r="BQ422" s="1"/>
      <c r="BR422" s="1"/>
      <c r="BS422" s="1"/>
      <c r="BT422" s="1"/>
      <c r="BU422" s="1"/>
      <c r="BV422" s="1"/>
      <c r="BW422" s="1"/>
      <c r="BX422" s="1"/>
      <c r="BY422" s="1"/>
      <c r="BZ422" s="1"/>
      <c r="CA422" s="1"/>
      <c r="CB422" s="1"/>
      <c r="CC422" s="1"/>
      <c r="CD422" s="1"/>
      <c r="CE422" s="1"/>
      <c r="CF422" s="1"/>
      <c r="CG422" s="1"/>
      <c r="CH422" s="1"/>
      <c r="CI422" s="1"/>
      <c r="CJ422" s="1"/>
      <c r="CK422" s="1"/>
      <c r="CL422" s="1"/>
      <c r="CM422" s="1"/>
      <c r="CN422" s="1"/>
      <c r="CO422" s="1"/>
      <c r="CP422" s="1"/>
      <c r="CQ422" s="1"/>
      <c r="CR422" s="1"/>
      <c r="CS422" s="1"/>
      <c r="CT422" s="1"/>
      <c r="CU422" s="1"/>
      <c r="CV422" s="1"/>
      <c r="CW422" s="1"/>
      <c r="CX422" s="1"/>
      <c r="CY422" s="1"/>
      <c r="CZ422" s="1"/>
      <c r="DA422" s="1"/>
      <c r="DB422" s="1"/>
      <c r="DC422" s="1"/>
      <c r="DD422" s="1"/>
      <c r="DE422" s="1"/>
      <c r="DF422" s="1"/>
      <c r="DG422" s="1"/>
      <c r="DH422" s="1"/>
      <c r="DI422" s="1"/>
      <c r="DJ422" s="1"/>
      <c r="DK422" s="1"/>
      <c r="DL422" s="1"/>
      <c r="DM422" s="1"/>
      <c r="DN422" s="1"/>
      <c r="DO422" s="1"/>
      <c r="DP422" s="1"/>
      <c r="DQ422" s="1"/>
      <c r="DR422" s="1"/>
      <c r="DS422" s="1"/>
      <c r="DT422" s="1"/>
      <c r="DU422" s="1"/>
      <c r="DV422" s="1"/>
      <c r="DW422" s="1"/>
      <c r="DX422" s="1"/>
      <c r="DY422" s="1"/>
      <c r="DZ422" s="1"/>
      <c r="EA422" s="1"/>
      <c r="EB422" s="1"/>
      <c r="EC422" s="1"/>
      <c r="ED422" s="1"/>
      <c r="EE422" s="1"/>
      <c r="EF422" s="1"/>
      <c r="EG422" s="1"/>
      <c r="EH422" s="1"/>
      <c r="EI422" s="1"/>
      <c r="EJ422" s="1"/>
      <c r="EK422" s="1"/>
      <c r="EL422" s="1"/>
      <c r="EM422" s="1"/>
      <c r="EN422" s="1"/>
      <c r="EO422" s="1"/>
      <c r="EP422" s="1"/>
      <c r="EQ422" s="1"/>
      <c r="ER422" s="1"/>
      <c r="ES422" s="1"/>
      <c r="ET422" s="1"/>
      <c r="WZB422" s="1"/>
      <c r="WZC422" s="1"/>
      <c r="WZD422" s="1"/>
      <c r="WZE422" s="1"/>
      <c r="WZF422" s="1"/>
      <c r="WZG422" s="1"/>
      <c r="WZH422" s="1"/>
      <c r="WZI422" s="1"/>
      <c r="WZJ422" s="1"/>
      <c r="WZK422" s="1"/>
      <c r="WZL422" s="1"/>
      <c r="WZM422" s="1"/>
      <c r="WZN422" s="1"/>
      <c r="WZO422" s="1"/>
      <c r="WZP422" s="1"/>
      <c r="WZQ422" s="1"/>
      <c r="WZR422" s="1"/>
      <c r="WZS422" s="1"/>
      <c r="WZT422" s="1"/>
      <c r="WZU422" s="1"/>
      <c r="WZV422" s="1"/>
      <c r="WZW422" s="1"/>
      <c r="WZX422" s="1"/>
      <c r="WZY422" s="1"/>
      <c r="WZZ422" s="1"/>
      <c r="XAA422" s="1"/>
      <c r="XAB422" s="1"/>
      <c r="XAC422" s="1"/>
      <c r="XAD422" s="1"/>
      <c r="XAE422" s="1"/>
      <c r="XAF422" s="1"/>
      <c r="XAG422" s="1"/>
      <c r="XAH422" s="1"/>
      <c r="XAI422" s="1"/>
      <c r="XAJ422" s="1"/>
      <c r="XAK422" s="1"/>
      <c r="XAL422" s="1"/>
      <c r="XAM422" s="1"/>
      <c r="XAN422" s="1"/>
      <c r="XAO422" s="1"/>
      <c r="XAP422" s="1"/>
      <c r="XAQ422" s="1"/>
      <c r="XAR422" s="1"/>
      <c r="XAS422" s="1"/>
      <c r="XAT422" s="1"/>
      <c r="XAU422" s="1"/>
      <c r="XAV422" s="1"/>
      <c r="XAW422" s="1"/>
      <c r="XAX422" s="1"/>
      <c r="XAY422" s="1"/>
      <c r="XAZ422" s="1"/>
      <c r="XBA422" s="1"/>
      <c r="XBB422" s="1"/>
      <c r="XBC422" s="1"/>
      <c r="XBD422" s="1"/>
      <c r="XBE422" s="1"/>
      <c r="XBF422" s="1"/>
      <c r="XBG422" s="1"/>
      <c r="XBH422" s="1"/>
      <c r="XBI422" s="1"/>
      <c r="XBJ422" s="1"/>
      <c r="XBK422" s="1"/>
      <c r="XBL422" s="1"/>
      <c r="XBM422" s="1"/>
      <c r="XBN422" s="1"/>
      <c r="XBO422" s="1"/>
      <c r="XBP422" s="1"/>
      <c r="XBQ422" s="1"/>
      <c r="XBR422" s="1"/>
      <c r="XBS422" s="1"/>
      <c r="XBT422" s="1"/>
      <c r="XBU422" s="1"/>
      <c r="XBV422" s="1"/>
      <c r="XBW422" s="1"/>
      <c r="XBX422" s="1"/>
      <c r="XBY422" s="1"/>
      <c r="XBZ422" s="1"/>
      <c r="XCA422" s="1"/>
      <c r="XCB422" s="1"/>
      <c r="XCC422" s="1"/>
      <c r="XCD422" s="1"/>
      <c r="XCE422" s="1"/>
      <c r="XCF422" s="1"/>
      <c r="XCG422" s="1"/>
      <c r="XCH422" s="1"/>
      <c r="XCI422" s="1"/>
      <c r="XCJ422" s="1"/>
      <c r="XCK422" s="1"/>
      <c r="XCL422" s="1"/>
      <c r="XCM422" s="1"/>
      <c r="XCN422" s="1"/>
      <c r="XCO422" s="1"/>
      <c r="XCP422" s="1"/>
      <c r="XCQ422" s="1"/>
      <c r="XCR422" s="1"/>
      <c r="XCS422" s="1"/>
      <c r="XCT422" s="1"/>
      <c r="XCU422" s="1"/>
      <c r="XCV422" s="1"/>
      <c r="XCW422" s="1"/>
      <c r="XCX422" s="1"/>
      <c r="XCY422" s="1"/>
      <c r="XCZ422" s="1"/>
      <c r="XDA422" s="1"/>
      <c r="XDB422" s="1"/>
      <c r="XDC422" s="1"/>
      <c r="XDD422" s="1"/>
      <c r="XDE422" s="1"/>
      <c r="XDF422" s="1"/>
      <c r="XDG422" s="1"/>
      <c r="XDH422" s="1"/>
      <c r="XDI422" s="1"/>
      <c r="XDJ422" s="1"/>
      <c r="XDK422" s="1"/>
      <c r="XDL422" s="1"/>
      <c r="XDM422" s="1"/>
      <c r="XDN422" s="1"/>
      <c r="XDO422" s="1"/>
      <c r="XDP422" s="1"/>
      <c r="XDQ422" s="1"/>
      <c r="XDR422" s="1"/>
      <c r="XDS422" s="1"/>
      <c r="XDT422" s="1"/>
      <c r="XDU422" s="1"/>
      <c r="XDV422" s="1"/>
      <c r="XDW422" s="1"/>
      <c r="XDX422" s="1"/>
      <c r="XDY422" s="1"/>
      <c r="XDZ422" s="1"/>
      <c r="XEA422" s="1"/>
      <c r="XEB422" s="1"/>
      <c r="XEC422" s="1"/>
      <c r="XED422" s="1"/>
      <c r="XEE422" s="1"/>
      <c r="XEF422" s="1"/>
      <c r="XEG422" s="1"/>
      <c r="XEH422" s="1"/>
      <c r="XEI422" s="1"/>
      <c r="XEJ422" s="1"/>
      <c r="XEK422" s="1"/>
      <c r="XEL422" s="1"/>
      <c r="XEM422" s="1"/>
      <c r="XEN422" s="1"/>
      <c r="XEO422" s="1"/>
      <c r="XEP422" s="1"/>
      <c r="XEQ422" s="1"/>
      <c r="XER422" s="1"/>
      <c r="XES422" s="1"/>
      <c r="XET422" s="1"/>
      <c r="XEU422" s="1"/>
      <c r="XEV422" s="1"/>
      <c r="XEW422" s="1"/>
      <c r="XEX422" s="1"/>
      <c r="XEY422" s="1"/>
      <c r="XEZ422" s="1"/>
      <c r="XFA422" s="1"/>
      <c r="XFB422" s="1"/>
      <c r="XFC422" s="1"/>
    </row>
    <row r="423" spans="1:150 16226:16383" s="2" customFormat="1" ht="20.25" customHeight="1" x14ac:dyDescent="0.25">
      <c r="A423" s="143">
        <f t="shared" si="101"/>
        <v>294</v>
      </c>
      <c r="B423" s="144"/>
      <c r="C423" s="62" t="s">
        <v>329</v>
      </c>
      <c r="D423" s="100">
        <v>305.04000000000002</v>
      </c>
      <c r="E423" s="93">
        <f t="shared" si="99"/>
        <v>3283.4505600000002</v>
      </c>
      <c r="F423" s="87" t="s">
        <v>92</v>
      </c>
      <c r="G423" s="87" t="s">
        <v>92</v>
      </c>
      <c r="H423" s="87" t="s">
        <v>92</v>
      </c>
      <c r="I423" s="1"/>
      <c r="J423" s="1"/>
      <c r="K423" s="1"/>
      <c r="L423" s="1"/>
      <c r="M423" s="1"/>
      <c r="N423" s="1"/>
      <c r="O423" s="1"/>
      <c r="P423" s="1"/>
      <c r="Q423" s="1"/>
      <c r="R423" s="1"/>
      <c r="S423" s="1"/>
      <c r="T423" s="21" t="e">
        <f t="shared" ca="1" si="125"/>
        <v>#REF!</v>
      </c>
      <c r="U423" s="21" t="e">
        <f t="shared" ref="U423:V423" ca="1" si="126">U422+1</f>
        <v>#REF!</v>
      </c>
      <c r="V423" s="21" t="e">
        <f t="shared" ca="1" si="126"/>
        <v>#REF!</v>
      </c>
      <c r="W423" s="1"/>
      <c r="X423" s="1"/>
      <c r="Y423" s="1"/>
      <c r="Z423" s="1"/>
      <c r="AA423" s="1"/>
      <c r="AB423" s="1"/>
      <c r="AC423" s="1"/>
      <c r="AD423" s="1"/>
      <c r="AE423" s="1"/>
      <c r="AF423" s="1"/>
      <c r="AG423" s="1"/>
      <c r="AH423" s="1"/>
      <c r="AI423" s="1"/>
      <c r="AJ423" s="1"/>
      <c r="AK423" s="1"/>
      <c r="AL423" s="1"/>
      <c r="AM423" s="1"/>
      <c r="AN423" s="1"/>
      <c r="AO423" s="1"/>
      <c r="AP423" s="1"/>
      <c r="AQ423" s="1"/>
      <c r="AR423" s="1"/>
      <c r="AS423" s="1"/>
      <c r="AT423" s="1"/>
      <c r="AU423" s="1"/>
      <c r="AV423" s="1"/>
      <c r="AW423" s="1"/>
      <c r="AX423" s="1"/>
      <c r="AY423" s="1"/>
      <c r="AZ423" s="1"/>
      <c r="BA423" s="1"/>
      <c r="BB423" s="1"/>
      <c r="BC423" s="1"/>
      <c r="BD423" s="1"/>
      <c r="BE423" s="1"/>
      <c r="BF423" s="1"/>
      <c r="BG423" s="1"/>
      <c r="BH423" s="1"/>
      <c r="BI423" s="1"/>
      <c r="BJ423" s="1"/>
      <c r="BK423" s="1"/>
      <c r="BL423" s="1"/>
      <c r="BM423" s="1"/>
      <c r="BN423" s="1"/>
      <c r="BO423" s="1"/>
      <c r="BP423" s="1"/>
      <c r="BQ423" s="1"/>
      <c r="BR423" s="1"/>
      <c r="BS423" s="1"/>
      <c r="BT423" s="1"/>
      <c r="BU423" s="1"/>
      <c r="BV423" s="1"/>
      <c r="BW423" s="1"/>
      <c r="BX423" s="1"/>
      <c r="BY423" s="1"/>
      <c r="BZ423" s="1"/>
      <c r="CA423" s="1"/>
      <c r="CB423" s="1"/>
      <c r="CC423" s="1"/>
      <c r="CD423" s="1"/>
      <c r="CE423" s="1"/>
      <c r="CF423" s="1"/>
      <c r="CG423" s="1"/>
      <c r="CH423" s="1"/>
      <c r="CI423" s="1"/>
      <c r="CJ423" s="1"/>
      <c r="CK423" s="1"/>
      <c r="CL423" s="1"/>
      <c r="CM423" s="1"/>
      <c r="CN423" s="1"/>
      <c r="CO423" s="1"/>
      <c r="CP423" s="1"/>
      <c r="CQ423" s="1"/>
      <c r="CR423" s="1"/>
      <c r="CS423" s="1"/>
      <c r="CT423" s="1"/>
      <c r="CU423" s="1"/>
      <c r="CV423" s="1"/>
      <c r="CW423" s="1"/>
      <c r="CX423" s="1"/>
      <c r="CY423" s="1"/>
      <c r="CZ423" s="1"/>
      <c r="DA423" s="1"/>
      <c r="DB423" s="1"/>
      <c r="DC423" s="1"/>
      <c r="DD423" s="1"/>
      <c r="DE423" s="1"/>
      <c r="DF423" s="1"/>
      <c r="DG423" s="1"/>
      <c r="DH423" s="1"/>
      <c r="DI423" s="1"/>
      <c r="DJ423" s="1"/>
      <c r="DK423" s="1"/>
      <c r="DL423" s="1"/>
      <c r="DM423" s="1"/>
      <c r="DN423" s="1"/>
      <c r="DO423" s="1"/>
      <c r="DP423" s="1"/>
      <c r="DQ423" s="1"/>
      <c r="DR423" s="1"/>
      <c r="DS423" s="1"/>
      <c r="DT423" s="1"/>
      <c r="DU423" s="1"/>
      <c r="DV423" s="1"/>
      <c r="DW423" s="1"/>
      <c r="DX423" s="1"/>
      <c r="DY423" s="1"/>
      <c r="DZ423" s="1"/>
      <c r="EA423" s="1"/>
      <c r="EB423" s="1"/>
      <c r="EC423" s="1"/>
      <c r="ED423" s="1"/>
      <c r="EE423" s="1"/>
      <c r="EF423" s="1"/>
      <c r="EG423" s="1"/>
      <c r="EH423" s="1"/>
      <c r="EI423" s="1"/>
      <c r="EJ423" s="1"/>
      <c r="EK423" s="1"/>
      <c r="EL423" s="1"/>
      <c r="EM423" s="1"/>
      <c r="EN423" s="1"/>
      <c r="EO423" s="1"/>
      <c r="EP423" s="1"/>
      <c r="EQ423" s="1"/>
      <c r="ER423" s="1"/>
      <c r="ES423" s="1"/>
      <c r="ET423" s="1"/>
      <c r="WZB423" s="1"/>
      <c r="WZC423" s="1"/>
      <c r="WZD423" s="1"/>
      <c r="WZE423" s="1"/>
      <c r="WZF423" s="1"/>
      <c r="WZG423" s="1"/>
      <c r="WZH423" s="1"/>
      <c r="WZI423" s="1"/>
      <c r="WZJ423" s="1"/>
      <c r="WZK423" s="1"/>
      <c r="WZL423" s="1"/>
      <c r="WZM423" s="1"/>
      <c r="WZN423" s="1"/>
      <c r="WZO423" s="1"/>
      <c r="WZP423" s="1"/>
      <c r="WZQ423" s="1"/>
      <c r="WZR423" s="1"/>
      <c r="WZS423" s="1"/>
      <c r="WZT423" s="1"/>
      <c r="WZU423" s="1"/>
      <c r="WZV423" s="1"/>
      <c r="WZW423" s="1"/>
      <c r="WZX423" s="1"/>
      <c r="WZY423" s="1"/>
      <c r="WZZ423" s="1"/>
      <c r="XAA423" s="1"/>
      <c r="XAB423" s="1"/>
      <c r="XAC423" s="1"/>
      <c r="XAD423" s="1"/>
      <c r="XAE423" s="1"/>
      <c r="XAF423" s="1"/>
      <c r="XAG423" s="1"/>
      <c r="XAH423" s="1"/>
      <c r="XAI423" s="1"/>
      <c r="XAJ423" s="1"/>
      <c r="XAK423" s="1"/>
      <c r="XAL423" s="1"/>
      <c r="XAM423" s="1"/>
      <c r="XAN423" s="1"/>
      <c r="XAO423" s="1"/>
      <c r="XAP423" s="1"/>
      <c r="XAQ423" s="1"/>
      <c r="XAR423" s="1"/>
      <c r="XAS423" s="1"/>
      <c r="XAT423" s="1"/>
      <c r="XAU423" s="1"/>
      <c r="XAV423" s="1"/>
      <c r="XAW423" s="1"/>
      <c r="XAX423" s="1"/>
      <c r="XAY423" s="1"/>
      <c r="XAZ423" s="1"/>
      <c r="XBA423" s="1"/>
      <c r="XBB423" s="1"/>
      <c r="XBC423" s="1"/>
      <c r="XBD423" s="1"/>
      <c r="XBE423" s="1"/>
      <c r="XBF423" s="1"/>
      <c r="XBG423" s="1"/>
      <c r="XBH423" s="1"/>
      <c r="XBI423" s="1"/>
      <c r="XBJ423" s="1"/>
      <c r="XBK423" s="1"/>
      <c r="XBL423" s="1"/>
      <c r="XBM423" s="1"/>
      <c r="XBN423" s="1"/>
      <c r="XBO423" s="1"/>
      <c r="XBP423" s="1"/>
      <c r="XBQ423" s="1"/>
      <c r="XBR423" s="1"/>
      <c r="XBS423" s="1"/>
      <c r="XBT423" s="1"/>
      <c r="XBU423" s="1"/>
      <c r="XBV423" s="1"/>
      <c r="XBW423" s="1"/>
      <c r="XBX423" s="1"/>
      <c r="XBY423" s="1"/>
      <c r="XBZ423" s="1"/>
      <c r="XCA423" s="1"/>
      <c r="XCB423" s="1"/>
      <c r="XCC423" s="1"/>
      <c r="XCD423" s="1"/>
      <c r="XCE423" s="1"/>
      <c r="XCF423" s="1"/>
      <c r="XCG423" s="1"/>
      <c r="XCH423" s="1"/>
      <c r="XCI423" s="1"/>
      <c r="XCJ423" s="1"/>
      <c r="XCK423" s="1"/>
      <c r="XCL423" s="1"/>
      <c r="XCM423" s="1"/>
      <c r="XCN423" s="1"/>
      <c r="XCO423" s="1"/>
      <c r="XCP423" s="1"/>
      <c r="XCQ423" s="1"/>
      <c r="XCR423" s="1"/>
      <c r="XCS423" s="1"/>
      <c r="XCT423" s="1"/>
      <c r="XCU423" s="1"/>
      <c r="XCV423" s="1"/>
      <c r="XCW423" s="1"/>
      <c r="XCX423" s="1"/>
      <c r="XCY423" s="1"/>
      <c r="XCZ423" s="1"/>
      <c r="XDA423" s="1"/>
      <c r="XDB423" s="1"/>
      <c r="XDC423" s="1"/>
      <c r="XDD423" s="1"/>
      <c r="XDE423" s="1"/>
      <c r="XDF423" s="1"/>
      <c r="XDG423" s="1"/>
      <c r="XDH423" s="1"/>
      <c r="XDI423" s="1"/>
      <c r="XDJ423" s="1"/>
      <c r="XDK423" s="1"/>
      <c r="XDL423" s="1"/>
      <c r="XDM423" s="1"/>
      <c r="XDN423" s="1"/>
      <c r="XDO423" s="1"/>
      <c r="XDP423" s="1"/>
      <c r="XDQ423" s="1"/>
      <c r="XDR423" s="1"/>
      <c r="XDS423" s="1"/>
      <c r="XDT423" s="1"/>
      <c r="XDU423" s="1"/>
      <c r="XDV423" s="1"/>
      <c r="XDW423" s="1"/>
      <c r="XDX423" s="1"/>
      <c r="XDY423" s="1"/>
      <c r="XDZ423" s="1"/>
      <c r="XEA423" s="1"/>
      <c r="XEB423" s="1"/>
      <c r="XEC423" s="1"/>
      <c r="XED423" s="1"/>
      <c r="XEE423" s="1"/>
      <c r="XEF423" s="1"/>
      <c r="XEG423" s="1"/>
      <c r="XEH423" s="1"/>
      <c r="XEI423" s="1"/>
      <c r="XEJ423" s="1"/>
      <c r="XEK423" s="1"/>
      <c r="XEL423" s="1"/>
      <c r="XEM423" s="1"/>
      <c r="XEN423" s="1"/>
      <c r="XEO423" s="1"/>
      <c r="XEP423" s="1"/>
      <c r="XEQ423" s="1"/>
      <c r="XER423" s="1"/>
      <c r="XES423" s="1"/>
      <c r="XET423" s="1"/>
      <c r="XEU423" s="1"/>
      <c r="XEV423" s="1"/>
      <c r="XEW423" s="1"/>
      <c r="XEX423" s="1"/>
      <c r="XEY423" s="1"/>
      <c r="XEZ423" s="1"/>
      <c r="XFA423" s="1"/>
      <c r="XFB423" s="1"/>
      <c r="XFC423" s="1"/>
    </row>
    <row r="424" spans="1:150 16226:16383" s="2" customFormat="1" ht="20.25" customHeight="1" x14ac:dyDescent="0.25">
      <c r="A424" s="143">
        <f t="shared" si="101"/>
        <v>295</v>
      </c>
      <c r="B424" s="144"/>
      <c r="C424" s="62" t="s">
        <v>329</v>
      </c>
      <c r="D424" s="100">
        <v>300.79000000000002</v>
      </c>
      <c r="E424" s="93">
        <f t="shared" si="99"/>
        <v>3237.7035599999999</v>
      </c>
      <c r="F424" s="87" t="s">
        <v>92</v>
      </c>
      <c r="G424" s="87" t="s">
        <v>92</v>
      </c>
      <c r="H424" s="87" t="s">
        <v>92</v>
      </c>
      <c r="I424" s="1"/>
      <c r="J424" s="1"/>
      <c r="K424" s="1"/>
      <c r="L424" s="1"/>
      <c r="M424" s="1"/>
      <c r="N424" s="1"/>
      <c r="O424" s="1"/>
      <c r="P424" s="1"/>
      <c r="Q424" s="1"/>
      <c r="R424" s="1"/>
      <c r="S424" s="1"/>
      <c r="T424" s="21" t="e">
        <f t="shared" ca="1" si="125"/>
        <v>#REF!</v>
      </c>
      <c r="U424" s="21" t="e">
        <f t="shared" ref="U424:V424" ca="1" si="127">U423+1</f>
        <v>#REF!</v>
      </c>
      <c r="V424" s="21" t="e">
        <f t="shared" ca="1" si="127"/>
        <v>#REF!</v>
      </c>
      <c r="W424" s="1"/>
      <c r="X424" s="1"/>
      <c r="Y424" s="1"/>
      <c r="Z424" s="1"/>
      <c r="AA424" s="1"/>
      <c r="AB424" s="1"/>
      <c r="AC424" s="1"/>
      <c r="AD424" s="1"/>
      <c r="AE424" s="1"/>
      <c r="AF424" s="1"/>
      <c r="AG424" s="1"/>
      <c r="AH424" s="1"/>
      <c r="AI424" s="1"/>
      <c r="AJ424" s="1"/>
      <c r="AK424" s="1"/>
      <c r="AL424" s="1"/>
      <c r="AM424" s="1"/>
      <c r="AN424" s="1"/>
      <c r="AO424" s="1"/>
      <c r="AP424" s="1"/>
      <c r="AQ424" s="1"/>
      <c r="AR424" s="1"/>
      <c r="AS424" s="1"/>
      <c r="AT424" s="1"/>
      <c r="AU424" s="1"/>
      <c r="AV424" s="1"/>
      <c r="AW424" s="1"/>
      <c r="AX424" s="1"/>
      <c r="AY424" s="1"/>
      <c r="AZ424" s="1"/>
      <c r="BA424" s="1"/>
      <c r="BB424" s="1"/>
      <c r="BC424" s="1"/>
      <c r="BD424" s="1"/>
      <c r="BE424" s="1"/>
      <c r="BF424" s="1"/>
      <c r="BG424" s="1"/>
      <c r="BH424" s="1"/>
      <c r="BI424" s="1"/>
      <c r="BJ424" s="1"/>
      <c r="BK424" s="1"/>
      <c r="BL424" s="1"/>
      <c r="BM424" s="1"/>
      <c r="BN424" s="1"/>
      <c r="BO424" s="1"/>
      <c r="BP424" s="1"/>
      <c r="BQ424" s="1"/>
      <c r="BR424" s="1"/>
      <c r="BS424" s="1"/>
      <c r="BT424" s="1"/>
      <c r="BU424" s="1"/>
      <c r="BV424" s="1"/>
      <c r="BW424" s="1"/>
      <c r="BX424" s="1"/>
      <c r="BY424" s="1"/>
      <c r="BZ424" s="1"/>
      <c r="CA424" s="1"/>
      <c r="CB424" s="1"/>
      <c r="CC424" s="1"/>
      <c r="CD424" s="1"/>
      <c r="CE424" s="1"/>
      <c r="CF424" s="1"/>
      <c r="CG424" s="1"/>
      <c r="CH424" s="1"/>
      <c r="CI424" s="1"/>
      <c r="CJ424" s="1"/>
      <c r="CK424" s="1"/>
      <c r="CL424" s="1"/>
      <c r="CM424" s="1"/>
      <c r="CN424" s="1"/>
      <c r="CO424" s="1"/>
      <c r="CP424" s="1"/>
      <c r="CQ424" s="1"/>
      <c r="CR424" s="1"/>
      <c r="CS424" s="1"/>
      <c r="CT424" s="1"/>
      <c r="CU424" s="1"/>
      <c r="CV424" s="1"/>
      <c r="CW424" s="1"/>
      <c r="CX424" s="1"/>
      <c r="CY424" s="1"/>
      <c r="CZ424" s="1"/>
      <c r="DA424" s="1"/>
      <c r="DB424" s="1"/>
      <c r="DC424" s="1"/>
      <c r="DD424" s="1"/>
      <c r="DE424" s="1"/>
      <c r="DF424" s="1"/>
      <c r="DG424" s="1"/>
      <c r="DH424" s="1"/>
      <c r="DI424" s="1"/>
      <c r="DJ424" s="1"/>
      <c r="DK424" s="1"/>
      <c r="DL424" s="1"/>
      <c r="DM424" s="1"/>
      <c r="DN424" s="1"/>
      <c r="DO424" s="1"/>
      <c r="DP424" s="1"/>
      <c r="DQ424" s="1"/>
      <c r="DR424" s="1"/>
      <c r="DS424" s="1"/>
      <c r="DT424" s="1"/>
      <c r="DU424" s="1"/>
      <c r="DV424" s="1"/>
      <c r="DW424" s="1"/>
      <c r="DX424" s="1"/>
      <c r="DY424" s="1"/>
      <c r="DZ424" s="1"/>
      <c r="EA424" s="1"/>
      <c r="EB424" s="1"/>
      <c r="EC424" s="1"/>
      <c r="ED424" s="1"/>
      <c r="EE424" s="1"/>
      <c r="EF424" s="1"/>
      <c r="EG424" s="1"/>
      <c r="EH424" s="1"/>
      <c r="EI424" s="1"/>
      <c r="EJ424" s="1"/>
      <c r="EK424" s="1"/>
      <c r="EL424" s="1"/>
      <c r="EM424" s="1"/>
      <c r="EN424" s="1"/>
      <c r="EO424" s="1"/>
      <c r="EP424" s="1"/>
      <c r="EQ424" s="1"/>
      <c r="ER424" s="1"/>
      <c r="ES424" s="1"/>
      <c r="ET424" s="1"/>
      <c r="WZB424" s="1"/>
      <c r="WZC424" s="1"/>
      <c r="WZD424" s="1"/>
      <c r="WZE424" s="1"/>
      <c r="WZF424" s="1"/>
      <c r="WZG424" s="1"/>
      <c r="WZH424" s="1"/>
      <c r="WZI424" s="1"/>
      <c r="WZJ424" s="1"/>
      <c r="WZK424" s="1"/>
      <c r="WZL424" s="1"/>
      <c r="WZM424" s="1"/>
      <c r="WZN424" s="1"/>
      <c r="WZO424" s="1"/>
      <c r="WZP424" s="1"/>
      <c r="WZQ424" s="1"/>
      <c r="WZR424" s="1"/>
      <c r="WZS424" s="1"/>
      <c r="WZT424" s="1"/>
      <c r="WZU424" s="1"/>
      <c r="WZV424" s="1"/>
      <c r="WZW424" s="1"/>
      <c r="WZX424" s="1"/>
      <c r="WZY424" s="1"/>
      <c r="WZZ424" s="1"/>
      <c r="XAA424" s="1"/>
      <c r="XAB424" s="1"/>
      <c r="XAC424" s="1"/>
      <c r="XAD424" s="1"/>
      <c r="XAE424" s="1"/>
      <c r="XAF424" s="1"/>
      <c r="XAG424" s="1"/>
      <c r="XAH424" s="1"/>
      <c r="XAI424" s="1"/>
      <c r="XAJ424" s="1"/>
      <c r="XAK424" s="1"/>
      <c r="XAL424" s="1"/>
      <c r="XAM424" s="1"/>
      <c r="XAN424" s="1"/>
      <c r="XAO424" s="1"/>
      <c r="XAP424" s="1"/>
      <c r="XAQ424" s="1"/>
      <c r="XAR424" s="1"/>
      <c r="XAS424" s="1"/>
      <c r="XAT424" s="1"/>
      <c r="XAU424" s="1"/>
      <c r="XAV424" s="1"/>
      <c r="XAW424" s="1"/>
      <c r="XAX424" s="1"/>
      <c r="XAY424" s="1"/>
      <c r="XAZ424" s="1"/>
      <c r="XBA424" s="1"/>
      <c r="XBB424" s="1"/>
      <c r="XBC424" s="1"/>
      <c r="XBD424" s="1"/>
      <c r="XBE424" s="1"/>
      <c r="XBF424" s="1"/>
      <c r="XBG424" s="1"/>
      <c r="XBH424" s="1"/>
      <c r="XBI424" s="1"/>
      <c r="XBJ424" s="1"/>
      <c r="XBK424" s="1"/>
      <c r="XBL424" s="1"/>
      <c r="XBM424" s="1"/>
      <c r="XBN424" s="1"/>
      <c r="XBO424" s="1"/>
      <c r="XBP424" s="1"/>
      <c r="XBQ424" s="1"/>
      <c r="XBR424" s="1"/>
      <c r="XBS424" s="1"/>
      <c r="XBT424" s="1"/>
      <c r="XBU424" s="1"/>
      <c r="XBV424" s="1"/>
      <c r="XBW424" s="1"/>
      <c r="XBX424" s="1"/>
      <c r="XBY424" s="1"/>
      <c r="XBZ424" s="1"/>
      <c r="XCA424" s="1"/>
      <c r="XCB424" s="1"/>
      <c r="XCC424" s="1"/>
      <c r="XCD424" s="1"/>
      <c r="XCE424" s="1"/>
      <c r="XCF424" s="1"/>
      <c r="XCG424" s="1"/>
      <c r="XCH424" s="1"/>
      <c r="XCI424" s="1"/>
      <c r="XCJ424" s="1"/>
      <c r="XCK424" s="1"/>
      <c r="XCL424" s="1"/>
      <c r="XCM424" s="1"/>
      <c r="XCN424" s="1"/>
      <c r="XCO424" s="1"/>
      <c r="XCP424" s="1"/>
      <c r="XCQ424" s="1"/>
      <c r="XCR424" s="1"/>
      <c r="XCS424" s="1"/>
      <c r="XCT424" s="1"/>
      <c r="XCU424" s="1"/>
      <c r="XCV424" s="1"/>
      <c r="XCW424" s="1"/>
      <c r="XCX424" s="1"/>
      <c r="XCY424" s="1"/>
      <c r="XCZ424" s="1"/>
      <c r="XDA424" s="1"/>
      <c r="XDB424" s="1"/>
      <c r="XDC424" s="1"/>
      <c r="XDD424" s="1"/>
      <c r="XDE424" s="1"/>
      <c r="XDF424" s="1"/>
      <c r="XDG424" s="1"/>
      <c r="XDH424" s="1"/>
      <c r="XDI424" s="1"/>
      <c r="XDJ424" s="1"/>
      <c r="XDK424" s="1"/>
      <c r="XDL424" s="1"/>
      <c r="XDM424" s="1"/>
      <c r="XDN424" s="1"/>
      <c r="XDO424" s="1"/>
      <c r="XDP424" s="1"/>
      <c r="XDQ424" s="1"/>
      <c r="XDR424" s="1"/>
      <c r="XDS424" s="1"/>
      <c r="XDT424" s="1"/>
      <c r="XDU424" s="1"/>
      <c r="XDV424" s="1"/>
      <c r="XDW424" s="1"/>
      <c r="XDX424" s="1"/>
      <c r="XDY424" s="1"/>
      <c r="XDZ424" s="1"/>
      <c r="XEA424" s="1"/>
      <c r="XEB424" s="1"/>
      <c r="XEC424" s="1"/>
      <c r="XED424" s="1"/>
      <c r="XEE424" s="1"/>
      <c r="XEF424" s="1"/>
      <c r="XEG424" s="1"/>
      <c r="XEH424" s="1"/>
      <c r="XEI424" s="1"/>
      <c r="XEJ424" s="1"/>
      <c r="XEK424" s="1"/>
      <c r="XEL424" s="1"/>
      <c r="XEM424" s="1"/>
      <c r="XEN424" s="1"/>
      <c r="XEO424" s="1"/>
      <c r="XEP424" s="1"/>
      <c r="XEQ424" s="1"/>
      <c r="XER424" s="1"/>
      <c r="XES424" s="1"/>
      <c r="XET424" s="1"/>
      <c r="XEU424" s="1"/>
      <c r="XEV424" s="1"/>
      <c r="XEW424" s="1"/>
      <c r="XEX424" s="1"/>
      <c r="XEY424" s="1"/>
      <c r="XEZ424" s="1"/>
      <c r="XFA424" s="1"/>
      <c r="XFB424" s="1"/>
      <c r="XFC424" s="1"/>
    </row>
    <row r="425" spans="1:150 16226:16383" s="2" customFormat="1" ht="20.25" customHeight="1" x14ac:dyDescent="0.25">
      <c r="A425" s="143">
        <f t="shared" si="101"/>
        <v>296</v>
      </c>
      <c r="B425" s="144"/>
      <c r="C425" s="62" t="s">
        <v>329</v>
      </c>
      <c r="D425" s="100">
        <v>250.64</v>
      </c>
      <c r="E425" s="93">
        <f t="shared" si="99"/>
        <v>2697.8889599999998</v>
      </c>
      <c r="F425" s="87" t="s">
        <v>92</v>
      </c>
      <c r="G425" s="87" t="s">
        <v>92</v>
      </c>
      <c r="H425" s="87" t="s">
        <v>92</v>
      </c>
      <c r="I425" s="1"/>
      <c r="J425" s="1"/>
      <c r="K425" s="1"/>
      <c r="L425" s="1"/>
      <c r="M425" s="1"/>
      <c r="N425" s="1"/>
      <c r="O425" s="1"/>
      <c r="P425" s="1"/>
      <c r="Q425" s="1"/>
      <c r="R425" s="1"/>
      <c r="S425" s="1"/>
      <c r="T425" s="21" t="e">
        <f t="shared" ca="1" si="125"/>
        <v>#REF!</v>
      </c>
      <c r="U425" s="21" t="e">
        <f t="shared" ref="U425:V425" ca="1" si="128">U424+1</f>
        <v>#REF!</v>
      </c>
      <c r="V425" s="21" t="e">
        <f t="shared" ca="1" si="128"/>
        <v>#REF!</v>
      </c>
      <c r="W425" s="1"/>
      <c r="X425" s="1"/>
      <c r="Y425" s="1"/>
      <c r="Z425" s="1"/>
      <c r="AA425" s="1"/>
      <c r="AB425" s="1"/>
      <c r="AC425" s="1"/>
      <c r="AD425" s="1"/>
      <c r="AE425" s="1"/>
      <c r="AF425" s="1"/>
      <c r="AG425" s="1"/>
      <c r="AH425" s="1"/>
      <c r="AI425" s="1"/>
      <c r="AJ425" s="1"/>
      <c r="AK425" s="1"/>
      <c r="AL425" s="1"/>
      <c r="AM425" s="1"/>
      <c r="AN425" s="1"/>
      <c r="AO425" s="1"/>
      <c r="AP425" s="1"/>
      <c r="AQ425" s="1"/>
      <c r="AR425" s="1"/>
      <c r="AS425" s="1"/>
      <c r="AT425" s="1"/>
      <c r="AU425" s="1"/>
      <c r="AV425" s="1"/>
      <c r="AW425" s="1"/>
      <c r="AX425" s="1"/>
      <c r="AY425" s="1"/>
      <c r="AZ425" s="1"/>
      <c r="BA425" s="1"/>
      <c r="BB425" s="1"/>
      <c r="BC425" s="1"/>
      <c r="BD425" s="1"/>
      <c r="BE425" s="1"/>
      <c r="BF425" s="1"/>
      <c r="BG425" s="1"/>
      <c r="BH425" s="1"/>
      <c r="BI425" s="1"/>
      <c r="BJ425" s="1"/>
      <c r="BK425" s="1"/>
      <c r="BL425" s="1"/>
      <c r="BM425" s="1"/>
      <c r="BN425" s="1"/>
      <c r="BO425" s="1"/>
      <c r="BP425" s="1"/>
      <c r="BQ425" s="1"/>
      <c r="BR425" s="1"/>
      <c r="BS425" s="1"/>
      <c r="BT425" s="1"/>
      <c r="BU425" s="1"/>
      <c r="BV425" s="1"/>
      <c r="BW425" s="1"/>
      <c r="BX425" s="1"/>
      <c r="BY425" s="1"/>
      <c r="BZ425" s="1"/>
      <c r="CA425" s="1"/>
      <c r="CB425" s="1"/>
      <c r="CC425" s="1"/>
      <c r="CD425" s="1"/>
      <c r="CE425" s="1"/>
      <c r="CF425" s="1"/>
      <c r="CG425" s="1"/>
      <c r="CH425" s="1"/>
      <c r="CI425" s="1"/>
      <c r="CJ425" s="1"/>
      <c r="CK425" s="1"/>
      <c r="CL425" s="1"/>
      <c r="CM425" s="1"/>
      <c r="CN425" s="1"/>
      <c r="CO425" s="1"/>
      <c r="CP425" s="1"/>
      <c r="CQ425" s="1"/>
      <c r="CR425" s="1"/>
      <c r="CS425" s="1"/>
      <c r="CT425" s="1"/>
      <c r="CU425" s="1"/>
      <c r="CV425" s="1"/>
      <c r="CW425" s="1"/>
      <c r="CX425" s="1"/>
      <c r="CY425" s="1"/>
      <c r="CZ425" s="1"/>
      <c r="DA425" s="1"/>
      <c r="DB425" s="1"/>
      <c r="DC425" s="1"/>
      <c r="DD425" s="1"/>
      <c r="DE425" s="1"/>
      <c r="DF425" s="1"/>
      <c r="DG425" s="1"/>
      <c r="DH425" s="1"/>
      <c r="DI425" s="1"/>
      <c r="DJ425" s="1"/>
      <c r="DK425" s="1"/>
      <c r="DL425" s="1"/>
      <c r="DM425" s="1"/>
      <c r="DN425" s="1"/>
      <c r="DO425" s="1"/>
      <c r="DP425" s="1"/>
      <c r="DQ425" s="1"/>
      <c r="DR425" s="1"/>
      <c r="DS425" s="1"/>
      <c r="DT425" s="1"/>
      <c r="DU425" s="1"/>
      <c r="DV425" s="1"/>
      <c r="DW425" s="1"/>
      <c r="DX425" s="1"/>
      <c r="DY425" s="1"/>
      <c r="DZ425" s="1"/>
      <c r="EA425" s="1"/>
      <c r="EB425" s="1"/>
      <c r="EC425" s="1"/>
      <c r="ED425" s="1"/>
      <c r="EE425" s="1"/>
      <c r="EF425" s="1"/>
      <c r="EG425" s="1"/>
      <c r="EH425" s="1"/>
      <c r="EI425" s="1"/>
      <c r="EJ425" s="1"/>
      <c r="EK425" s="1"/>
      <c r="EL425" s="1"/>
      <c r="EM425" s="1"/>
      <c r="EN425" s="1"/>
      <c r="EO425" s="1"/>
      <c r="EP425" s="1"/>
      <c r="EQ425" s="1"/>
      <c r="ER425" s="1"/>
      <c r="ES425" s="1"/>
      <c r="ET425" s="1"/>
      <c r="WZB425" s="1"/>
      <c r="WZC425" s="1"/>
      <c r="WZD425" s="1"/>
      <c r="WZE425" s="1"/>
      <c r="WZF425" s="1"/>
      <c r="WZG425" s="1"/>
      <c r="WZH425" s="1"/>
      <c r="WZI425" s="1"/>
      <c r="WZJ425" s="1"/>
      <c r="WZK425" s="1"/>
      <c r="WZL425" s="1"/>
      <c r="WZM425" s="1"/>
      <c r="WZN425" s="1"/>
      <c r="WZO425" s="1"/>
      <c r="WZP425" s="1"/>
      <c r="WZQ425" s="1"/>
      <c r="WZR425" s="1"/>
      <c r="WZS425" s="1"/>
      <c r="WZT425" s="1"/>
      <c r="WZU425" s="1"/>
      <c r="WZV425" s="1"/>
      <c r="WZW425" s="1"/>
      <c r="WZX425" s="1"/>
      <c r="WZY425" s="1"/>
      <c r="WZZ425" s="1"/>
      <c r="XAA425" s="1"/>
      <c r="XAB425" s="1"/>
      <c r="XAC425" s="1"/>
      <c r="XAD425" s="1"/>
      <c r="XAE425" s="1"/>
      <c r="XAF425" s="1"/>
      <c r="XAG425" s="1"/>
      <c r="XAH425" s="1"/>
      <c r="XAI425" s="1"/>
      <c r="XAJ425" s="1"/>
      <c r="XAK425" s="1"/>
      <c r="XAL425" s="1"/>
      <c r="XAM425" s="1"/>
      <c r="XAN425" s="1"/>
      <c r="XAO425" s="1"/>
      <c r="XAP425" s="1"/>
      <c r="XAQ425" s="1"/>
      <c r="XAR425" s="1"/>
      <c r="XAS425" s="1"/>
      <c r="XAT425" s="1"/>
      <c r="XAU425" s="1"/>
      <c r="XAV425" s="1"/>
      <c r="XAW425" s="1"/>
      <c r="XAX425" s="1"/>
      <c r="XAY425" s="1"/>
      <c r="XAZ425" s="1"/>
      <c r="XBA425" s="1"/>
      <c r="XBB425" s="1"/>
      <c r="XBC425" s="1"/>
      <c r="XBD425" s="1"/>
      <c r="XBE425" s="1"/>
      <c r="XBF425" s="1"/>
      <c r="XBG425" s="1"/>
      <c r="XBH425" s="1"/>
      <c r="XBI425" s="1"/>
      <c r="XBJ425" s="1"/>
      <c r="XBK425" s="1"/>
      <c r="XBL425" s="1"/>
      <c r="XBM425" s="1"/>
      <c r="XBN425" s="1"/>
      <c r="XBO425" s="1"/>
      <c r="XBP425" s="1"/>
      <c r="XBQ425" s="1"/>
      <c r="XBR425" s="1"/>
      <c r="XBS425" s="1"/>
      <c r="XBT425" s="1"/>
      <c r="XBU425" s="1"/>
      <c r="XBV425" s="1"/>
      <c r="XBW425" s="1"/>
      <c r="XBX425" s="1"/>
      <c r="XBY425" s="1"/>
      <c r="XBZ425" s="1"/>
      <c r="XCA425" s="1"/>
      <c r="XCB425" s="1"/>
      <c r="XCC425" s="1"/>
      <c r="XCD425" s="1"/>
      <c r="XCE425" s="1"/>
      <c r="XCF425" s="1"/>
      <c r="XCG425" s="1"/>
      <c r="XCH425" s="1"/>
      <c r="XCI425" s="1"/>
      <c r="XCJ425" s="1"/>
      <c r="XCK425" s="1"/>
      <c r="XCL425" s="1"/>
      <c r="XCM425" s="1"/>
      <c r="XCN425" s="1"/>
      <c r="XCO425" s="1"/>
      <c r="XCP425" s="1"/>
      <c r="XCQ425" s="1"/>
      <c r="XCR425" s="1"/>
      <c r="XCS425" s="1"/>
      <c r="XCT425" s="1"/>
      <c r="XCU425" s="1"/>
      <c r="XCV425" s="1"/>
      <c r="XCW425" s="1"/>
      <c r="XCX425" s="1"/>
      <c r="XCY425" s="1"/>
      <c r="XCZ425" s="1"/>
      <c r="XDA425" s="1"/>
      <c r="XDB425" s="1"/>
      <c r="XDC425" s="1"/>
      <c r="XDD425" s="1"/>
      <c r="XDE425" s="1"/>
      <c r="XDF425" s="1"/>
      <c r="XDG425" s="1"/>
      <c r="XDH425" s="1"/>
      <c r="XDI425" s="1"/>
      <c r="XDJ425" s="1"/>
      <c r="XDK425" s="1"/>
      <c r="XDL425" s="1"/>
      <c r="XDM425" s="1"/>
      <c r="XDN425" s="1"/>
      <c r="XDO425" s="1"/>
      <c r="XDP425" s="1"/>
      <c r="XDQ425" s="1"/>
      <c r="XDR425" s="1"/>
      <c r="XDS425" s="1"/>
      <c r="XDT425" s="1"/>
      <c r="XDU425" s="1"/>
      <c r="XDV425" s="1"/>
      <c r="XDW425" s="1"/>
      <c r="XDX425" s="1"/>
      <c r="XDY425" s="1"/>
      <c r="XDZ425" s="1"/>
      <c r="XEA425" s="1"/>
      <c r="XEB425" s="1"/>
      <c r="XEC425" s="1"/>
      <c r="XED425" s="1"/>
      <c r="XEE425" s="1"/>
      <c r="XEF425" s="1"/>
      <c r="XEG425" s="1"/>
      <c r="XEH425" s="1"/>
      <c r="XEI425" s="1"/>
      <c r="XEJ425" s="1"/>
      <c r="XEK425" s="1"/>
      <c r="XEL425" s="1"/>
      <c r="XEM425" s="1"/>
      <c r="XEN425" s="1"/>
      <c r="XEO425" s="1"/>
      <c r="XEP425" s="1"/>
      <c r="XEQ425" s="1"/>
      <c r="XER425" s="1"/>
      <c r="XES425" s="1"/>
      <c r="XET425" s="1"/>
      <c r="XEU425" s="1"/>
      <c r="XEV425" s="1"/>
      <c r="XEW425" s="1"/>
      <c r="XEX425" s="1"/>
      <c r="XEY425" s="1"/>
      <c r="XEZ425" s="1"/>
      <c r="XFA425" s="1"/>
      <c r="XFB425" s="1"/>
      <c r="XFC425" s="1"/>
    </row>
    <row r="426" spans="1:150 16226:16383" s="2" customFormat="1" ht="20.25" customHeight="1" x14ac:dyDescent="0.25">
      <c r="A426" s="143">
        <f t="shared" si="101"/>
        <v>297</v>
      </c>
      <c r="B426" s="144"/>
      <c r="C426" s="62" t="s">
        <v>329</v>
      </c>
      <c r="D426" s="100">
        <v>309</v>
      </c>
      <c r="E426" s="93">
        <f t="shared" si="99"/>
        <v>3326.076</v>
      </c>
      <c r="F426" s="87" t="s">
        <v>92</v>
      </c>
      <c r="G426" s="87" t="s">
        <v>92</v>
      </c>
      <c r="H426" s="87" t="s">
        <v>92</v>
      </c>
      <c r="I426" s="1"/>
      <c r="J426" s="1"/>
      <c r="K426" s="1"/>
      <c r="L426" s="1"/>
      <c r="M426" s="1"/>
      <c r="N426" s="1"/>
      <c r="O426" s="1"/>
      <c r="P426" s="1"/>
      <c r="Q426" s="1"/>
      <c r="R426" s="1"/>
      <c r="S426" s="1"/>
      <c r="T426" s="21" t="e">
        <f t="shared" ca="1" si="125"/>
        <v>#REF!</v>
      </c>
      <c r="U426" s="21" t="e">
        <f t="shared" ref="U426:V426" ca="1" si="129">U425+1</f>
        <v>#REF!</v>
      </c>
      <c r="V426" s="21" t="e">
        <f t="shared" ca="1" si="129"/>
        <v>#REF!</v>
      </c>
      <c r="W426" s="1"/>
      <c r="X426" s="1"/>
      <c r="Y426" s="1"/>
      <c r="Z426" s="1"/>
      <c r="AA426" s="1"/>
      <c r="AB426" s="1"/>
      <c r="AC426" s="1"/>
      <c r="AD426" s="1"/>
      <c r="AE426" s="1"/>
      <c r="AF426" s="1"/>
      <c r="AG426" s="1"/>
      <c r="AH426" s="1"/>
      <c r="AI426" s="1"/>
      <c r="AJ426" s="1"/>
      <c r="AK426" s="1"/>
      <c r="AL426" s="1"/>
      <c r="AM426" s="1"/>
      <c r="AN426" s="1"/>
      <c r="AO426" s="1"/>
      <c r="AP426" s="1"/>
      <c r="AQ426" s="1"/>
      <c r="AR426" s="1"/>
      <c r="AS426" s="1"/>
      <c r="AT426" s="1"/>
      <c r="AU426" s="1"/>
      <c r="AV426" s="1"/>
      <c r="AW426" s="1"/>
      <c r="AX426" s="1"/>
      <c r="AY426" s="1"/>
      <c r="AZ426" s="1"/>
      <c r="BA426" s="1"/>
      <c r="BB426" s="1"/>
      <c r="BC426" s="1"/>
      <c r="BD426" s="1"/>
      <c r="BE426" s="1"/>
      <c r="BF426" s="1"/>
      <c r="BG426" s="1"/>
      <c r="BH426" s="1"/>
      <c r="BI426" s="1"/>
      <c r="BJ426" s="1"/>
      <c r="BK426" s="1"/>
      <c r="BL426" s="1"/>
      <c r="BM426" s="1"/>
      <c r="BN426" s="1"/>
      <c r="BO426" s="1"/>
      <c r="BP426" s="1"/>
      <c r="BQ426" s="1"/>
      <c r="BR426" s="1"/>
      <c r="BS426" s="1"/>
      <c r="BT426" s="1"/>
      <c r="BU426" s="1"/>
      <c r="BV426" s="1"/>
      <c r="BW426" s="1"/>
      <c r="BX426" s="1"/>
      <c r="BY426" s="1"/>
      <c r="BZ426" s="1"/>
      <c r="CA426" s="1"/>
      <c r="CB426" s="1"/>
      <c r="CC426" s="1"/>
      <c r="CD426" s="1"/>
      <c r="CE426" s="1"/>
      <c r="CF426" s="1"/>
      <c r="CG426" s="1"/>
      <c r="CH426" s="1"/>
      <c r="CI426" s="1"/>
      <c r="CJ426" s="1"/>
      <c r="CK426" s="1"/>
      <c r="CL426" s="1"/>
      <c r="CM426" s="1"/>
      <c r="CN426" s="1"/>
      <c r="CO426" s="1"/>
      <c r="CP426" s="1"/>
      <c r="CQ426" s="1"/>
      <c r="CR426" s="1"/>
      <c r="CS426" s="1"/>
      <c r="CT426" s="1"/>
      <c r="CU426" s="1"/>
      <c r="CV426" s="1"/>
      <c r="CW426" s="1"/>
      <c r="CX426" s="1"/>
      <c r="CY426" s="1"/>
      <c r="CZ426" s="1"/>
      <c r="DA426" s="1"/>
      <c r="DB426" s="1"/>
      <c r="DC426" s="1"/>
      <c r="DD426" s="1"/>
      <c r="DE426" s="1"/>
      <c r="DF426" s="1"/>
      <c r="DG426" s="1"/>
      <c r="DH426" s="1"/>
      <c r="DI426" s="1"/>
      <c r="DJ426" s="1"/>
      <c r="DK426" s="1"/>
      <c r="DL426" s="1"/>
      <c r="DM426" s="1"/>
      <c r="DN426" s="1"/>
      <c r="DO426" s="1"/>
      <c r="DP426" s="1"/>
      <c r="DQ426" s="1"/>
      <c r="DR426" s="1"/>
      <c r="DS426" s="1"/>
      <c r="DT426" s="1"/>
      <c r="DU426" s="1"/>
      <c r="DV426" s="1"/>
      <c r="DW426" s="1"/>
      <c r="DX426" s="1"/>
      <c r="DY426" s="1"/>
      <c r="DZ426" s="1"/>
      <c r="EA426" s="1"/>
      <c r="EB426" s="1"/>
      <c r="EC426" s="1"/>
      <c r="ED426" s="1"/>
      <c r="EE426" s="1"/>
      <c r="EF426" s="1"/>
      <c r="EG426" s="1"/>
      <c r="EH426" s="1"/>
      <c r="EI426" s="1"/>
      <c r="EJ426" s="1"/>
      <c r="EK426" s="1"/>
      <c r="EL426" s="1"/>
      <c r="EM426" s="1"/>
      <c r="EN426" s="1"/>
      <c r="EO426" s="1"/>
      <c r="EP426" s="1"/>
      <c r="EQ426" s="1"/>
      <c r="ER426" s="1"/>
      <c r="ES426" s="1"/>
      <c r="ET426" s="1"/>
      <c r="WZB426" s="1"/>
      <c r="WZC426" s="1"/>
      <c r="WZD426" s="1"/>
      <c r="WZE426" s="1"/>
      <c r="WZF426" s="1"/>
      <c r="WZG426" s="1"/>
      <c r="WZH426" s="1"/>
      <c r="WZI426" s="1"/>
      <c r="WZJ426" s="1"/>
      <c r="WZK426" s="1"/>
      <c r="WZL426" s="1"/>
      <c r="WZM426" s="1"/>
      <c r="WZN426" s="1"/>
      <c r="WZO426" s="1"/>
      <c r="WZP426" s="1"/>
      <c r="WZQ426" s="1"/>
      <c r="WZR426" s="1"/>
      <c r="WZS426" s="1"/>
      <c r="WZT426" s="1"/>
      <c r="WZU426" s="1"/>
      <c r="WZV426" s="1"/>
      <c r="WZW426" s="1"/>
      <c r="WZX426" s="1"/>
      <c r="WZY426" s="1"/>
      <c r="WZZ426" s="1"/>
      <c r="XAA426" s="1"/>
      <c r="XAB426" s="1"/>
      <c r="XAC426" s="1"/>
      <c r="XAD426" s="1"/>
      <c r="XAE426" s="1"/>
      <c r="XAF426" s="1"/>
      <c r="XAG426" s="1"/>
      <c r="XAH426" s="1"/>
      <c r="XAI426" s="1"/>
      <c r="XAJ426" s="1"/>
      <c r="XAK426" s="1"/>
      <c r="XAL426" s="1"/>
      <c r="XAM426" s="1"/>
      <c r="XAN426" s="1"/>
      <c r="XAO426" s="1"/>
      <c r="XAP426" s="1"/>
      <c r="XAQ426" s="1"/>
      <c r="XAR426" s="1"/>
      <c r="XAS426" s="1"/>
      <c r="XAT426" s="1"/>
      <c r="XAU426" s="1"/>
      <c r="XAV426" s="1"/>
      <c r="XAW426" s="1"/>
      <c r="XAX426" s="1"/>
      <c r="XAY426" s="1"/>
      <c r="XAZ426" s="1"/>
      <c r="XBA426" s="1"/>
      <c r="XBB426" s="1"/>
      <c r="XBC426" s="1"/>
      <c r="XBD426" s="1"/>
      <c r="XBE426" s="1"/>
      <c r="XBF426" s="1"/>
      <c r="XBG426" s="1"/>
      <c r="XBH426" s="1"/>
      <c r="XBI426" s="1"/>
      <c r="XBJ426" s="1"/>
      <c r="XBK426" s="1"/>
      <c r="XBL426" s="1"/>
      <c r="XBM426" s="1"/>
      <c r="XBN426" s="1"/>
      <c r="XBO426" s="1"/>
      <c r="XBP426" s="1"/>
      <c r="XBQ426" s="1"/>
      <c r="XBR426" s="1"/>
      <c r="XBS426" s="1"/>
      <c r="XBT426" s="1"/>
      <c r="XBU426" s="1"/>
      <c r="XBV426" s="1"/>
      <c r="XBW426" s="1"/>
      <c r="XBX426" s="1"/>
      <c r="XBY426" s="1"/>
      <c r="XBZ426" s="1"/>
      <c r="XCA426" s="1"/>
      <c r="XCB426" s="1"/>
      <c r="XCC426" s="1"/>
      <c r="XCD426" s="1"/>
      <c r="XCE426" s="1"/>
      <c r="XCF426" s="1"/>
      <c r="XCG426" s="1"/>
      <c r="XCH426" s="1"/>
      <c r="XCI426" s="1"/>
      <c r="XCJ426" s="1"/>
      <c r="XCK426" s="1"/>
      <c r="XCL426" s="1"/>
      <c r="XCM426" s="1"/>
      <c r="XCN426" s="1"/>
      <c r="XCO426" s="1"/>
      <c r="XCP426" s="1"/>
      <c r="XCQ426" s="1"/>
      <c r="XCR426" s="1"/>
      <c r="XCS426" s="1"/>
      <c r="XCT426" s="1"/>
      <c r="XCU426" s="1"/>
      <c r="XCV426" s="1"/>
      <c r="XCW426" s="1"/>
      <c r="XCX426" s="1"/>
      <c r="XCY426" s="1"/>
      <c r="XCZ426" s="1"/>
      <c r="XDA426" s="1"/>
      <c r="XDB426" s="1"/>
      <c r="XDC426" s="1"/>
      <c r="XDD426" s="1"/>
      <c r="XDE426" s="1"/>
      <c r="XDF426" s="1"/>
      <c r="XDG426" s="1"/>
      <c r="XDH426" s="1"/>
      <c r="XDI426" s="1"/>
      <c r="XDJ426" s="1"/>
      <c r="XDK426" s="1"/>
      <c r="XDL426" s="1"/>
      <c r="XDM426" s="1"/>
      <c r="XDN426" s="1"/>
      <c r="XDO426" s="1"/>
      <c r="XDP426" s="1"/>
      <c r="XDQ426" s="1"/>
      <c r="XDR426" s="1"/>
      <c r="XDS426" s="1"/>
      <c r="XDT426" s="1"/>
      <c r="XDU426" s="1"/>
      <c r="XDV426" s="1"/>
      <c r="XDW426" s="1"/>
      <c r="XDX426" s="1"/>
      <c r="XDY426" s="1"/>
      <c r="XDZ426" s="1"/>
      <c r="XEA426" s="1"/>
      <c r="XEB426" s="1"/>
      <c r="XEC426" s="1"/>
      <c r="XED426" s="1"/>
      <c r="XEE426" s="1"/>
      <c r="XEF426" s="1"/>
      <c r="XEG426" s="1"/>
      <c r="XEH426" s="1"/>
      <c r="XEI426" s="1"/>
      <c r="XEJ426" s="1"/>
      <c r="XEK426" s="1"/>
      <c r="XEL426" s="1"/>
      <c r="XEM426" s="1"/>
      <c r="XEN426" s="1"/>
      <c r="XEO426" s="1"/>
      <c r="XEP426" s="1"/>
      <c r="XEQ426" s="1"/>
      <c r="XER426" s="1"/>
      <c r="XES426" s="1"/>
      <c r="XET426" s="1"/>
      <c r="XEU426" s="1"/>
      <c r="XEV426" s="1"/>
      <c r="XEW426" s="1"/>
      <c r="XEX426" s="1"/>
      <c r="XEY426" s="1"/>
      <c r="XEZ426" s="1"/>
      <c r="XFA426" s="1"/>
      <c r="XFB426" s="1"/>
      <c r="XFC426" s="1"/>
    </row>
    <row r="427" spans="1:150 16226:16383" s="2" customFormat="1" ht="20.25" customHeight="1" x14ac:dyDescent="0.25">
      <c r="A427" s="143">
        <f t="shared" si="101"/>
        <v>298</v>
      </c>
      <c r="B427" s="144"/>
      <c r="C427" s="62" t="s">
        <v>329</v>
      </c>
      <c r="D427" s="100">
        <v>247.27</v>
      </c>
      <c r="E427" s="93">
        <f t="shared" si="99"/>
        <v>2661.6142799999998</v>
      </c>
      <c r="F427" s="87" t="s">
        <v>92</v>
      </c>
      <c r="G427" s="87" t="s">
        <v>92</v>
      </c>
      <c r="H427" s="87" t="s">
        <v>92</v>
      </c>
      <c r="I427" s="1"/>
      <c r="J427" s="1"/>
      <c r="K427" s="1"/>
      <c r="L427" s="1"/>
      <c r="M427" s="1"/>
      <c r="N427" s="1"/>
      <c r="O427" s="1"/>
      <c r="P427" s="1"/>
      <c r="Q427" s="1"/>
      <c r="R427" s="1"/>
      <c r="S427" s="1"/>
      <c r="T427" s="21" t="e">
        <f t="shared" ca="1" si="125"/>
        <v>#REF!</v>
      </c>
      <c r="U427" s="21" t="e">
        <f t="shared" ref="U427:V427" ca="1" si="130">U426+1</f>
        <v>#REF!</v>
      </c>
      <c r="V427" s="21" t="e">
        <f t="shared" ca="1" si="130"/>
        <v>#REF!</v>
      </c>
      <c r="W427" s="1"/>
      <c r="X427" s="1"/>
      <c r="Y427" s="1"/>
      <c r="Z427" s="1"/>
      <c r="AA427" s="1"/>
      <c r="AB427" s="1"/>
      <c r="AC427" s="1"/>
      <c r="AD427" s="1"/>
      <c r="AE427" s="1"/>
      <c r="AF427" s="1"/>
      <c r="AG427" s="1"/>
      <c r="AH427" s="1"/>
      <c r="AI427" s="1"/>
      <c r="AJ427" s="1"/>
      <c r="AK427" s="1"/>
      <c r="AL427" s="1"/>
      <c r="AM427" s="1"/>
      <c r="AN427" s="1"/>
      <c r="AO427" s="1"/>
      <c r="AP427" s="1"/>
      <c r="AQ427" s="1"/>
      <c r="AR427" s="1"/>
      <c r="AS427" s="1"/>
      <c r="AT427" s="1"/>
      <c r="AU427" s="1"/>
      <c r="AV427" s="1"/>
      <c r="AW427" s="1"/>
      <c r="AX427" s="1"/>
      <c r="AY427" s="1"/>
      <c r="AZ427" s="1"/>
      <c r="BA427" s="1"/>
      <c r="BB427" s="1"/>
      <c r="BC427" s="1"/>
      <c r="BD427" s="1"/>
      <c r="BE427" s="1"/>
      <c r="BF427" s="1"/>
      <c r="BG427" s="1"/>
      <c r="BH427" s="1"/>
      <c r="BI427" s="1"/>
      <c r="BJ427" s="1"/>
      <c r="BK427" s="1"/>
      <c r="BL427" s="1"/>
      <c r="BM427" s="1"/>
      <c r="BN427" s="1"/>
      <c r="BO427" s="1"/>
      <c r="BP427" s="1"/>
      <c r="BQ427" s="1"/>
      <c r="BR427" s="1"/>
      <c r="BS427" s="1"/>
      <c r="BT427" s="1"/>
      <c r="BU427" s="1"/>
      <c r="BV427" s="1"/>
      <c r="BW427" s="1"/>
      <c r="BX427" s="1"/>
      <c r="BY427" s="1"/>
      <c r="BZ427" s="1"/>
      <c r="CA427" s="1"/>
      <c r="CB427" s="1"/>
      <c r="CC427" s="1"/>
      <c r="CD427" s="1"/>
      <c r="CE427" s="1"/>
      <c r="CF427" s="1"/>
      <c r="CG427" s="1"/>
      <c r="CH427" s="1"/>
      <c r="CI427" s="1"/>
      <c r="CJ427" s="1"/>
      <c r="CK427" s="1"/>
      <c r="CL427" s="1"/>
      <c r="CM427" s="1"/>
      <c r="CN427" s="1"/>
      <c r="CO427" s="1"/>
      <c r="CP427" s="1"/>
      <c r="CQ427" s="1"/>
      <c r="CR427" s="1"/>
      <c r="CS427" s="1"/>
      <c r="CT427" s="1"/>
      <c r="CU427" s="1"/>
      <c r="CV427" s="1"/>
      <c r="CW427" s="1"/>
      <c r="CX427" s="1"/>
      <c r="CY427" s="1"/>
      <c r="CZ427" s="1"/>
      <c r="DA427" s="1"/>
      <c r="DB427" s="1"/>
      <c r="DC427" s="1"/>
      <c r="DD427" s="1"/>
      <c r="DE427" s="1"/>
      <c r="DF427" s="1"/>
      <c r="DG427" s="1"/>
      <c r="DH427" s="1"/>
      <c r="DI427" s="1"/>
      <c r="DJ427" s="1"/>
      <c r="DK427" s="1"/>
      <c r="DL427" s="1"/>
      <c r="DM427" s="1"/>
      <c r="DN427" s="1"/>
      <c r="DO427" s="1"/>
      <c r="DP427" s="1"/>
      <c r="DQ427" s="1"/>
      <c r="DR427" s="1"/>
      <c r="DS427" s="1"/>
      <c r="DT427" s="1"/>
      <c r="DU427" s="1"/>
      <c r="DV427" s="1"/>
      <c r="DW427" s="1"/>
      <c r="DX427" s="1"/>
      <c r="DY427" s="1"/>
      <c r="DZ427" s="1"/>
      <c r="EA427" s="1"/>
      <c r="EB427" s="1"/>
      <c r="EC427" s="1"/>
      <c r="ED427" s="1"/>
      <c r="EE427" s="1"/>
      <c r="EF427" s="1"/>
      <c r="EG427" s="1"/>
      <c r="EH427" s="1"/>
      <c r="EI427" s="1"/>
      <c r="EJ427" s="1"/>
      <c r="EK427" s="1"/>
      <c r="EL427" s="1"/>
      <c r="EM427" s="1"/>
      <c r="EN427" s="1"/>
      <c r="EO427" s="1"/>
      <c r="EP427" s="1"/>
      <c r="EQ427" s="1"/>
      <c r="ER427" s="1"/>
      <c r="ES427" s="1"/>
      <c r="ET427" s="1"/>
      <c r="WZB427" s="1"/>
      <c r="WZC427" s="1"/>
      <c r="WZD427" s="1"/>
      <c r="WZE427" s="1"/>
      <c r="WZF427" s="1"/>
      <c r="WZG427" s="1"/>
      <c r="WZH427" s="1"/>
      <c r="WZI427" s="1"/>
      <c r="WZJ427" s="1"/>
      <c r="WZK427" s="1"/>
      <c r="WZL427" s="1"/>
      <c r="WZM427" s="1"/>
      <c r="WZN427" s="1"/>
      <c r="WZO427" s="1"/>
      <c r="WZP427" s="1"/>
      <c r="WZQ427" s="1"/>
      <c r="WZR427" s="1"/>
      <c r="WZS427" s="1"/>
      <c r="WZT427" s="1"/>
      <c r="WZU427" s="1"/>
      <c r="WZV427" s="1"/>
      <c r="WZW427" s="1"/>
      <c r="WZX427" s="1"/>
      <c r="WZY427" s="1"/>
      <c r="WZZ427" s="1"/>
      <c r="XAA427" s="1"/>
      <c r="XAB427" s="1"/>
      <c r="XAC427" s="1"/>
      <c r="XAD427" s="1"/>
      <c r="XAE427" s="1"/>
      <c r="XAF427" s="1"/>
      <c r="XAG427" s="1"/>
      <c r="XAH427" s="1"/>
      <c r="XAI427" s="1"/>
      <c r="XAJ427" s="1"/>
      <c r="XAK427" s="1"/>
      <c r="XAL427" s="1"/>
      <c r="XAM427" s="1"/>
      <c r="XAN427" s="1"/>
      <c r="XAO427" s="1"/>
      <c r="XAP427" s="1"/>
      <c r="XAQ427" s="1"/>
      <c r="XAR427" s="1"/>
      <c r="XAS427" s="1"/>
      <c r="XAT427" s="1"/>
      <c r="XAU427" s="1"/>
      <c r="XAV427" s="1"/>
      <c r="XAW427" s="1"/>
      <c r="XAX427" s="1"/>
      <c r="XAY427" s="1"/>
      <c r="XAZ427" s="1"/>
      <c r="XBA427" s="1"/>
      <c r="XBB427" s="1"/>
      <c r="XBC427" s="1"/>
      <c r="XBD427" s="1"/>
      <c r="XBE427" s="1"/>
      <c r="XBF427" s="1"/>
      <c r="XBG427" s="1"/>
      <c r="XBH427" s="1"/>
      <c r="XBI427" s="1"/>
      <c r="XBJ427" s="1"/>
      <c r="XBK427" s="1"/>
      <c r="XBL427" s="1"/>
      <c r="XBM427" s="1"/>
      <c r="XBN427" s="1"/>
      <c r="XBO427" s="1"/>
      <c r="XBP427" s="1"/>
      <c r="XBQ427" s="1"/>
      <c r="XBR427" s="1"/>
      <c r="XBS427" s="1"/>
      <c r="XBT427" s="1"/>
      <c r="XBU427" s="1"/>
      <c r="XBV427" s="1"/>
      <c r="XBW427" s="1"/>
      <c r="XBX427" s="1"/>
      <c r="XBY427" s="1"/>
      <c r="XBZ427" s="1"/>
      <c r="XCA427" s="1"/>
      <c r="XCB427" s="1"/>
      <c r="XCC427" s="1"/>
      <c r="XCD427" s="1"/>
      <c r="XCE427" s="1"/>
      <c r="XCF427" s="1"/>
      <c r="XCG427" s="1"/>
      <c r="XCH427" s="1"/>
      <c r="XCI427" s="1"/>
      <c r="XCJ427" s="1"/>
      <c r="XCK427" s="1"/>
      <c r="XCL427" s="1"/>
      <c r="XCM427" s="1"/>
      <c r="XCN427" s="1"/>
      <c r="XCO427" s="1"/>
      <c r="XCP427" s="1"/>
      <c r="XCQ427" s="1"/>
      <c r="XCR427" s="1"/>
      <c r="XCS427" s="1"/>
      <c r="XCT427" s="1"/>
      <c r="XCU427" s="1"/>
      <c r="XCV427" s="1"/>
      <c r="XCW427" s="1"/>
      <c r="XCX427" s="1"/>
      <c r="XCY427" s="1"/>
      <c r="XCZ427" s="1"/>
      <c r="XDA427" s="1"/>
      <c r="XDB427" s="1"/>
      <c r="XDC427" s="1"/>
      <c r="XDD427" s="1"/>
      <c r="XDE427" s="1"/>
      <c r="XDF427" s="1"/>
      <c r="XDG427" s="1"/>
      <c r="XDH427" s="1"/>
      <c r="XDI427" s="1"/>
      <c r="XDJ427" s="1"/>
      <c r="XDK427" s="1"/>
      <c r="XDL427" s="1"/>
      <c r="XDM427" s="1"/>
      <c r="XDN427" s="1"/>
      <c r="XDO427" s="1"/>
      <c r="XDP427" s="1"/>
      <c r="XDQ427" s="1"/>
      <c r="XDR427" s="1"/>
      <c r="XDS427" s="1"/>
      <c r="XDT427" s="1"/>
      <c r="XDU427" s="1"/>
      <c r="XDV427" s="1"/>
      <c r="XDW427" s="1"/>
      <c r="XDX427" s="1"/>
      <c r="XDY427" s="1"/>
      <c r="XDZ427" s="1"/>
      <c r="XEA427" s="1"/>
      <c r="XEB427" s="1"/>
      <c r="XEC427" s="1"/>
      <c r="XED427" s="1"/>
      <c r="XEE427" s="1"/>
      <c r="XEF427" s="1"/>
      <c r="XEG427" s="1"/>
      <c r="XEH427" s="1"/>
      <c r="XEI427" s="1"/>
      <c r="XEJ427" s="1"/>
      <c r="XEK427" s="1"/>
      <c r="XEL427" s="1"/>
      <c r="XEM427" s="1"/>
      <c r="XEN427" s="1"/>
      <c r="XEO427" s="1"/>
      <c r="XEP427" s="1"/>
      <c r="XEQ427" s="1"/>
      <c r="XER427" s="1"/>
      <c r="XES427" s="1"/>
      <c r="XET427" s="1"/>
      <c r="XEU427" s="1"/>
      <c r="XEV427" s="1"/>
      <c r="XEW427" s="1"/>
      <c r="XEX427" s="1"/>
      <c r="XEY427" s="1"/>
      <c r="XEZ427" s="1"/>
      <c r="XFA427" s="1"/>
      <c r="XFB427" s="1"/>
      <c r="XFC427" s="1"/>
    </row>
    <row r="428" spans="1:150 16226:16383" s="2" customFormat="1" ht="20.25" customHeight="1" x14ac:dyDescent="0.25">
      <c r="A428" s="143">
        <f t="shared" si="101"/>
        <v>299</v>
      </c>
      <c r="B428" s="144"/>
      <c r="C428" s="62" t="s">
        <v>329</v>
      </c>
      <c r="D428" s="100">
        <v>207.33</v>
      </c>
      <c r="E428" s="93">
        <f t="shared" si="99"/>
        <v>2231.70012</v>
      </c>
      <c r="F428" s="87" t="s">
        <v>92</v>
      </c>
      <c r="G428" s="87" t="s">
        <v>92</v>
      </c>
      <c r="H428" s="87" t="s">
        <v>92</v>
      </c>
      <c r="I428" s="1"/>
      <c r="J428" s="1"/>
      <c r="K428" s="1"/>
      <c r="L428" s="1"/>
      <c r="M428" s="1"/>
      <c r="N428" s="1"/>
      <c r="O428" s="1"/>
      <c r="P428" s="1"/>
      <c r="Q428" s="1"/>
      <c r="R428" s="1"/>
      <c r="S428" s="1"/>
      <c r="T428" s="21" t="e">
        <f t="shared" ca="1" si="125"/>
        <v>#REF!</v>
      </c>
      <c r="U428" s="21" t="e">
        <f t="shared" ref="U428:V428" ca="1" si="131">U427+1</f>
        <v>#REF!</v>
      </c>
      <c r="V428" s="21" t="e">
        <f t="shared" ca="1" si="131"/>
        <v>#REF!</v>
      </c>
      <c r="W428" s="1"/>
      <c r="X428" s="1"/>
      <c r="Y428" s="1"/>
      <c r="Z428" s="1"/>
      <c r="AA428" s="1"/>
      <c r="AB428" s="1"/>
      <c r="AC428" s="1"/>
      <c r="AD428" s="1"/>
      <c r="AE428" s="1"/>
      <c r="AF428" s="1"/>
      <c r="AG428" s="1"/>
      <c r="AH428" s="1"/>
      <c r="AI428" s="1"/>
      <c r="AJ428" s="1"/>
      <c r="AK428" s="1"/>
      <c r="AL428" s="1"/>
      <c r="AM428" s="1"/>
      <c r="AN428" s="1"/>
      <c r="AO428" s="1"/>
      <c r="AP428" s="1"/>
      <c r="AQ428" s="1"/>
      <c r="AR428" s="1"/>
      <c r="AS428" s="1"/>
      <c r="AT428" s="1"/>
      <c r="AU428" s="1"/>
      <c r="AV428" s="1"/>
      <c r="AW428" s="1"/>
      <c r="AX428" s="1"/>
      <c r="AY428" s="1"/>
      <c r="AZ428" s="1"/>
      <c r="BA428" s="1"/>
      <c r="BB428" s="1"/>
      <c r="BC428" s="1"/>
      <c r="BD428" s="1"/>
      <c r="BE428" s="1"/>
      <c r="BF428" s="1"/>
      <c r="BG428" s="1"/>
      <c r="BH428" s="1"/>
      <c r="BI428" s="1"/>
      <c r="BJ428" s="1"/>
      <c r="BK428" s="1"/>
      <c r="BL428" s="1"/>
      <c r="BM428" s="1"/>
      <c r="BN428" s="1"/>
      <c r="BO428" s="1"/>
      <c r="BP428" s="1"/>
      <c r="BQ428" s="1"/>
      <c r="BR428" s="1"/>
      <c r="BS428" s="1"/>
      <c r="BT428" s="1"/>
      <c r="BU428" s="1"/>
      <c r="BV428" s="1"/>
      <c r="BW428" s="1"/>
      <c r="BX428" s="1"/>
      <c r="BY428" s="1"/>
      <c r="BZ428" s="1"/>
      <c r="CA428" s="1"/>
      <c r="CB428" s="1"/>
      <c r="CC428" s="1"/>
      <c r="CD428" s="1"/>
      <c r="CE428" s="1"/>
      <c r="CF428" s="1"/>
      <c r="CG428" s="1"/>
      <c r="CH428" s="1"/>
      <c r="CI428" s="1"/>
      <c r="CJ428" s="1"/>
      <c r="CK428" s="1"/>
      <c r="CL428" s="1"/>
      <c r="CM428" s="1"/>
      <c r="CN428" s="1"/>
      <c r="CO428" s="1"/>
      <c r="CP428" s="1"/>
      <c r="CQ428" s="1"/>
      <c r="CR428" s="1"/>
      <c r="CS428" s="1"/>
      <c r="CT428" s="1"/>
      <c r="CU428" s="1"/>
      <c r="CV428" s="1"/>
      <c r="CW428" s="1"/>
      <c r="CX428" s="1"/>
      <c r="CY428" s="1"/>
      <c r="CZ428" s="1"/>
      <c r="DA428" s="1"/>
      <c r="DB428" s="1"/>
      <c r="DC428" s="1"/>
      <c r="DD428" s="1"/>
      <c r="DE428" s="1"/>
      <c r="DF428" s="1"/>
      <c r="DG428" s="1"/>
      <c r="DH428" s="1"/>
      <c r="DI428" s="1"/>
      <c r="DJ428" s="1"/>
      <c r="DK428" s="1"/>
      <c r="DL428" s="1"/>
      <c r="DM428" s="1"/>
      <c r="DN428" s="1"/>
      <c r="DO428" s="1"/>
      <c r="DP428" s="1"/>
      <c r="DQ428" s="1"/>
      <c r="DR428" s="1"/>
      <c r="DS428" s="1"/>
      <c r="DT428" s="1"/>
      <c r="DU428" s="1"/>
      <c r="DV428" s="1"/>
      <c r="DW428" s="1"/>
      <c r="DX428" s="1"/>
      <c r="DY428" s="1"/>
      <c r="DZ428" s="1"/>
      <c r="EA428" s="1"/>
      <c r="EB428" s="1"/>
      <c r="EC428" s="1"/>
      <c r="ED428" s="1"/>
      <c r="EE428" s="1"/>
      <c r="EF428" s="1"/>
      <c r="EG428" s="1"/>
      <c r="EH428" s="1"/>
      <c r="EI428" s="1"/>
      <c r="EJ428" s="1"/>
      <c r="EK428" s="1"/>
      <c r="EL428" s="1"/>
      <c r="EM428" s="1"/>
      <c r="EN428" s="1"/>
      <c r="EO428" s="1"/>
      <c r="EP428" s="1"/>
      <c r="EQ428" s="1"/>
      <c r="ER428" s="1"/>
      <c r="ES428" s="1"/>
      <c r="ET428" s="1"/>
      <c r="WZB428" s="1"/>
      <c r="WZC428" s="1"/>
      <c r="WZD428" s="1"/>
      <c r="WZE428" s="1"/>
      <c r="WZF428" s="1"/>
      <c r="WZG428" s="1"/>
      <c r="WZH428" s="1"/>
      <c r="WZI428" s="1"/>
      <c r="WZJ428" s="1"/>
      <c r="WZK428" s="1"/>
      <c r="WZL428" s="1"/>
      <c r="WZM428" s="1"/>
      <c r="WZN428" s="1"/>
      <c r="WZO428" s="1"/>
      <c r="WZP428" s="1"/>
      <c r="WZQ428" s="1"/>
      <c r="WZR428" s="1"/>
      <c r="WZS428" s="1"/>
      <c r="WZT428" s="1"/>
      <c r="WZU428" s="1"/>
      <c r="WZV428" s="1"/>
      <c r="WZW428" s="1"/>
      <c r="WZX428" s="1"/>
      <c r="WZY428" s="1"/>
      <c r="WZZ428" s="1"/>
      <c r="XAA428" s="1"/>
      <c r="XAB428" s="1"/>
      <c r="XAC428" s="1"/>
      <c r="XAD428" s="1"/>
      <c r="XAE428" s="1"/>
      <c r="XAF428" s="1"/>
      <c r="XAG428" s="1"/>
      <c r="XAH428" s="1"/>
      <c r="XAI428" s="1"/>
      <c r="XAJ428" s="1"/>
      <c r="XAK428" s="1"/>
      <c r="XAL428" s="1"/>
      <c r="XAM428" s="1"/>
      <c r="XAN428" s="1"/>
      <c r="XAO428" s="1"/>
      <c r="XAP428" s="1"/>
      <c r="XAQ428" s="1"/>
      <c r="XAR428" s="1"/>
      <c r="XAS428" s="1"/>
      <c r="XAT428" s="1"/>
      <c r="XAU428" s="1"/>
      <c r="XAV428" s="1"/>
      <c r="XAW428" s="1"/>
      <c r="XAX428" s="1"/>
      <c r="XAY428" s="1"/>
      <c r="XAZ428" s="1"/>
      <c r="XBA428" s="1"/>
      <c r="XBB428" s="1"/>
      <c r="XBC428" s="1"/>
      <c r="XBD428" s="1"/>
      <c r="XBE428" s="1"/>
      <c r="XBF428" s="1"/>
      <c r="XBG428" s="1"/>
      <c r="XBH428" s="1"/>
      <c r="XBI428" s="1"/>
      <c r="XBJ428" s="1"/>
      <c r="XBK428" s="1"/>
      <c r="XBL428" s="1"/>
      <c r="XBM428" s="1"/>
      <c r="XBN428" s="1"/>
      <c r="XBO428" s="1"/>
      <c r="XBP428" s="1"/>
      <c r="XBQ428" s="1"/>
      <c r="XBR428" s="1"/>
      <c r="XBS428" s="1"/>
      <c r="XBT428" s="1"/>
      <c r="XBU428" s="1"/>
      <c r="XBV428" s="1"/>
      <c r="XBW428" s="1"/>
      <c r="XBX428" s="1"/>
      <c r="XBY428" s="1"/>
      <c r="XBZ428" s="1"/>
      <c r="XCA428" s="1"/>
      <c r="XCB428" s="1"/>
      <c r="XCC428" s="1"/>
      <c r="XCD428" s="1"/>
      <c r="XCE428" s="1"/>
      <c r="XCF428" s="1"/>
      <c r="XCG428" s="1"/>
      <c r="XCH428" s="1"/>
      <c r="XCI428" s="1"/>
      <c r="XCJ428" s="1"/>
      <c r="XCK428" s="1"/>
      <c r="XCL428" s="1"/>
      <c r="XCM428" s="1"/>
      <c r="XCN428" s="1"/>
      <c r="XCO428" s="1"/>
      <c r="XCP428" s="1"/>
      <c r="XCQ428" s="1"/>
      <c r="XCR428" s="1"/>
      <c r="XCS428" s="1"/>
      <c r="XCT428" s="1"/>
      <c r="XCU428" s="1"/>
      <c r="XCV428" s="1"/>
      <c r="XCW428" s="1"/>
      <c r="XCX428" s="1"/>
      <c r="XCY428" s="1"/>
      <c r="XCZ428" s="1"/>
      <c r="XDA428" s="1"/>
      <c r="XDB428" s="1"/>
      <c r="XDC428" s="1"/>
      <c r="XDD428" s="1"/>
      <c r="XDE428" s="1"/>
      <c r="XDF428" s="1"/>
      <c r="XDG428" s="1"/>
      <c r="XDH428" s="1"/>
      <c r="XDI428" s="1"/>
      <c r="XDJ428" s="1"/>
      <c r="XDK428" s="1"/>
      <c r="XDL428" s="1"/>
      <c r="XDM428" s="1"/>
      <c r="XDN428" s="1"/>
      <c r="XDO428" s="1"/>
      <c r="XDP428" s="1"/>
      <c r="XDQ428" s="1"/>
      <c r="XDR428" s="1"/>
      <c r="XDS428" s="1"/>
      <c r="XDT428" s="1"/>
      <c r="XDU428" s="1"/>
      <c r="XDV428" s="1"/>
      <c r="XDW428" s="1"/>
      <c r="XDX428" s="1"/>
      <c r="XDY428" s="1"/>
      <c r="XDZ428" s="1"/>
      <c r="XEA428" s="1"/>
      <c r="XEB428" s="1"/>
      <c r="XEC428" s="1"/>
      <c r="XED428" s="1"/>
      <c r="XEE428" s="1"/>
      <c r="XEF428" s="1"/>
      <c r="XEG428" s="1"/>
      <c r="XEH428" s="1"/>
      <c r="XEI428" s="1"/>
      <c r="XEJ428" s="1"/>
      <c r="XEK428" s="1"/>
      <c r="XEL428" s="1"/>
      <c r="XEM428" s="1"/>
      <c r="XEN428" s="1"/>
      <c r="XEO428" s="1"/>
      <c r="XEP428" s="1"/>
      <c r="XEQ428" s="1"/>
      <c r="XER428" s="1"/>
      <c r="XES428" s="1"/>
      <c r="XET428" s="1"/>
      <c r="XEU428" s="1"/>
      <c r="XEV428" s="1"/>
      <c r="XEW428" s="1"/>
      <c r="XEX428" s="1"/>
      <c r="XEY428" s="1"/>
      <c r="XEZ428" s="1"/>
      <c r="XFA428" s="1"/>
      <c r="XFB428" s="1"/>
      <c r="XFC428" s="1"/>
    </row>
    <row r="429" spans="1:150 16226:16383" s="2" customFormat="1" ht="20.25" customHeight="1" x14ac:dyDescent="0.25">
      <c r="A429" s="143">
        <f t="shared" si="101"/>
        <v>300</v>
      </c>
      <c r="B429" s="144"/>
      <c r="C429" s="62" t="s">
        <v>329</v>
      </c>
      <c r="D429" s="100">
        <v>200.04</v>
      </c>
      <c r="E429" s="93">
        <f t="shared" si="99"/>
        <v>2153.23056</v>
      </c>
      <c r="F429" s="87" t="s">
        <v>92</v>
      </c>
      <c r="G429" s="87" t="s">
        <v>92</v>
      </c>
      <c r="H429" s="103">
        <v>45856</v>
      </c>
      <c r="I429" s="1"/>
      <c r="J429" s="1"/>
      <c r="K429" s="1"/>
      <c r="L429" s="1"/>
      <c r="M429" s="1"/>
      <c r="N429" s="1"/>
      <c r="O429" s="1"/>
      <c r="P429" s="1"/>
      <c r="Q429" s="1"/>
      <c r="R429" s="1"/>
      <c r="S429" s="1"/>
      <c r="T429" s="21" t="e">
        <f ca="1">U429&amp;""&amp;" to "&amp;""&amp;V429</f>
        <v>#REF!</v>
      </c>
      <c r="U429"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429"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429" s="1"/>
      <c r="X429" s="1"/>
      <c r="Y429" s="1"/>
      <c r="Z429" s="1"/>
      <c r="AA429" s="1"/>
      <c r="AB429" s="1"/>
      <c r="AC429" s="1"/>
      <c r="AD429" s="1"/>
      <c r="AE429" s="1"/>
      <c r="AF429" s="1"/>
      <c r="AG429" s="1"/>
      <c r="AH429" s="1"/>
      <c r="AI429" s="1"/>
      <c r="AJ429" s="1"/>
      <c r="AK429" s="1"/>
      <c r="AL429" s="1"/>
      <c r="AM429" s="1"/>
      <c r="AN429" s="1"/>
      <c r="AO429" s="1"/>
      <c r="AP429" s="1"/>
      <c r="AQ429" s="1"/>
      <c r="AR429" s="1"/>
      <c r="AS429" s="1"/>
      <c r="AT429" s="1"/>
      <c r="AU429" s="1"/>
      <c r="AV429" s="1"/>
      <c r="AW429" s="1"/>
      <c r="AX429" s="1"/>
      <c r="AY429" s="1"/>
      <c r="AZ429" s="1"/>
      <c r="BA429" s="1"/>
      <c r="BB429" s="1"/>
      <c r="BC429" s="1"/>
      <c r="BD429" s="1"/>
      <c r="BE429" s="1"/>
      <c r="BF429" s="1"/>
      <c r="BG429" s="1"/>
      <c r="BH429" s="1"/>
      <c r="BI429" s="1"/>
      <c r="BJ429" s="1"/>
      <c r="BK429" s="1"/>
      <c r="BL429" s="1"/>
      <c r="BM429" s="1"/>
      <c r="BN429" s="1"/>
      <c r="BO429" s="1"/>
      <c r="BP429" s="1"/>
      <c r="BQ429" s="1"/>
      <c r="BR429" s="1"/>
      <c r="BS429" s="1"/>
      <c r="BT429" s="1"/>
      <c r="BU429" s="1"/>
      <c r="BV429" s="1"/>
      <c r="BW429" s="1"/>
      <c r="BX429" s="1"/>
      <c r="BY429" s="1"/>
      <c r="BZ429" s="1"/>
      <c r="CA429" s="1"/>
      <c r="CB429" s="1"/>
      <c r="CC429" s="1"/>
      <c r="CD429" s="1"/>
      <c r="CE429" s="1"/>
      <c r="CF429" s="1"/>
      <c r="CG429" s="1"/>
      <c r="CH429" s="1"/>
      <c r="CI429" s="1"/>
      <c r="CJ429" s="1"/>
      <c r="CK429" s="1"/>
      <c r="CL429" s="1"/>
      <c r="CM429" s="1"/>
      <c r="CN429" s="1"/>
      <c r="CO429" s="1"/>
      <c r="CP429" s="1"/>
      <c r="CQ429" s="1"/>
      <c r="CR429" s="1"/>
      <c r="CS429" s="1"/>
      <c r="CT429" s="1"/>
      <c r="CU429" s="1"/>
      <c r="CV429" s="1"/>
      <c r="CW429" s="1"/>
      <c r="CX429" s="1"/>
      <c r="CY429" s="1"/>
      <c r="CZ429" s="1"/>
      <c r="DA429" s="1"/>
      <c r="DB429" s="1"/>
      <c r="DC429" s="1"/>
      <c r="DD429" s="1"/>
      <c r="DE429" s="1"/>
      <c r="DF429" s="1"/>
      <c r="DG429" s="1"/>
      <c r="DH429" s="1"/>
      <c r="DI429" s="1"/>
      <c r="DJ429" s="1"/>
      <c r="DK429" s="1"/>
      <c r="DL429" s="1"/>
      <c r="DM429" s="1"/>
      <c r="DN429" s="1"/>
      <c r="DO429" s="1"/>
      <c r="DP429" s="1"/>
      <c r="DQ429" s="1"/>
      <c r="DR429" s="1"/>
      <c r="DS429" s="1"/>
      <c r="DT429" s="1"/>
      <c r="DU429" s="1"/>
      <c r="DV429" s="1"/>
      <c r="DW429" s="1"/>
      <c r="DX429" s="1"/>
      <c r="DY429" s="1"/>
      <c r="DZ429" s="1"/>
      <c r="EA429" s="1"/>
      <c r="EB429" s="1"/>
      <c r="EC429" s="1"/>
      <c r="ED429" s="1"/>
      <c r="EE429" s="1"/>
      <c r="EF429" s="1"/>
      <c r="EG429" s="1"/>
      <c r="EH429" s="1"/>
      <c r="EI429" s="1"/>
      <c r="EJ429" s="1"/>
      <c r="EK429" s="1"/>
      <c r="EL429" s="1"/>
      <c r="EM429" s="1"/>
      <c r="EN429" s="1"/>
      <c r="EO429" s="1"/>
      <c r="EP429" s="1"/>
      <c r="EQ429" s="1"/>
      <c r="ER429" s="1"/>
      <c r="ES429" s="1"/>
      <c r="ET429" s="1"/>
      <c r="WZB429" s="1"/>
      <c r="WZC429" s="1"/>
      <c r="WZD429" s="1"/>
      <c r="WZE429" s="1"/>
      <c r="WZF429" s="1"/>
      <c r="WZG429" s="1"/>
      <c r="WZH429" s="1"/>
      <c r="WZI429" s="1"/>
      <c r="WZJ429" s="1"/>
      <c r="WZK429" s="1"/>
      <c r="WZL429" s="1"/>
      <c r="WZM429" s="1"/>
      <c r="WZN429" s="1"/>
      <c r="WZO429" s="1"/>
      <c r="WZP429" s="1"/>
      <c r="WZQ429" s="1"/>
      <c r="WZR429" s="1"/>
      <c r="WZS429" s="1"/>
      <c r="WZT429" s="1"/>
      <c r="WZU429" s="1"/>
      <c r="WZV429" s="1"/>
      <c r="WZW429" s="1"/>
      <c r="WZX429" s="1"/>
      <c r="WZY429" s="1"/>
      <c r="WZZ429" s="1"/>
      <c r="XAA429" s="1"/>
      <c r="XAB429" s="1"/>
      <c r="XAC429" s="1"/>
      <c r="XAD429" s="1"/>
      <c r="XAE429" s="1"/>
      <c r="XAF429" s="1"/>
      <c r="XAG429" s="1"/>
      <c r="XAH429" s="1"/>
      <c r="XAI429" s="1"/>
      <c r="XAJ429" s="1"/>
      <c r="XAK429" s="1"/>
      <c r="XAL429" s="1"/>
      <c r="XAM429" s="1"/>
      <c r="XAN429" s="1"/>
      <c r="XAO429" s="1"/>
      <c r="XAP429" s="1"/>
      <c r="XAQ429" s="1"/>
      <c r="XAR429" s="1"/>
      <c r="XAS429" s="1"/>
      <c r="XAT429" s="1"/>
      <c r="XAU429" s="1"/>
      <c r="XAV429" s="1"/>
      <c r="XAW429" s="1"/>
      <c r="XAX429" s="1"/>
      <c r="XAY429" s="1"/>
      <c r="XAZ429" s="1"/>
      <c r="XBA429" s="1"/>
      <c r="XBB429" s="1"/>
      <c r="XBC429" s="1"/>
      <c r="XBD429" s="1"/>
      <c r="XBE429" s="1"/>
      <c r="XBF429" s="1"/>
      <c r="XBG429" s="1"/>
      <c r="XBH429" s="1"/>
      <c r="XBI429" s="1"/>
      <c r="XBJ429" s="1"/>
      <c r="XBK429" s="1"/>
      <c r="XBL429" s="1"/>
      <c r="XBM429" s="1"/>
      <c r="XBN429" s="1"/>
      <c r="XBO429" s="1"/>
      <c r="XBP429" s="1"/>
      <c r="XBQ429" s="1"/>
      <c r="XBR429" s="1"/>
      <c r="XBS429" s="1"/>
      <c r="XBT429" s="1"/>
      <c r="XBU429" s="1"/>
      <c r="XBV429" s="1"/>
      <c r="XBW429" s="1"/>
      <c r="XBX429" s="1"/>
      <c r="XBY429" s="1"/>
      <c r="XBZ429" s="1"/>
      <c r="XCA429" s="1"/>
      <c r="XCB429" s="1"/>
      <c r="XCC429" s="1"/>
      <c r="XCD429" s="1"/>
      <c r="XCE429" s="1"/>
      <c r="XCF429" s="1"/>
      <c r="XCG429" s="1"/>
      <c r="XCH429" s="1"/>
      <c r="XCI429" s="1"/>
      <c r="XCJ429" s="1"/>
      <c r="XCK429" s="1"/>
      <c r="XCL429" s="1"/>
      <c r="XCM429" s="1"/>
      <c r="XCN429" s="1"/>
      <c r="XCO429" s="1"/>
      <c r="XCP429" s="1"/>
      <c r="XCQ429" s="1"/>
      <c r="XCR429" s="1"/>
      <c r="XCS429" s="1"/>
      <c r="XCT429" s="1"/>
      <c r="XCU429" s="1"/>
      <c r="XCV429" s="1"/>
      <c r="XCW429" s="1"/>
      <c r="XCX429" s="1"/>
      <c r="XCY429" s="1"/>
      <c r="XCZ429" s="1"/>
      <c r="XDA429" s="1"/>
      <c r="XDB429" s="1"/>
      <c r="XDC429" s="1"/>
      <c r="XDD429" s="1"/>
      <c r="XDE429" s="1"/>
      <c r="XDF429" s="1"/>
      <c r="XDG429" s="1"/>
      <c r="XDH429" s="1"/>
      <c r="XDI429" s="1"/>
      <c r="XDJ429" s="1"/>
      <c r="XDK429" s="1"/>
      <c r="XDL429" s="1"/>
      <c r="XDM429" s="1"/>
      <c r="XDN429" s="1"/>
      <c r="XDO429" s="1"/>
      <c r="XDP429" s="1"/>
      <c r="XDQ429" s="1"/>
      <c r="XDR429" s="1"/>
      <c r="XDS429" s="1"/>
      <c r="XDT429" s="1"/>
      <c r="XDU429" s="1"/>
      <c r="XDV429" s="1"/>
      <c r="XDW429" s="1"/>
      <c r="XDX429" s="1"/>
      <c r="XDY429" s="1"/>
      <c r="XDZ429" s="1"/>
      <c r="XEA429" s="1"/>
      <c r="XEB429" s="1"/>
      <c r="XEC429" s="1"/>
      <c r="XED429" s="1"/>
      <c r="XEE429" s="1"/>
      <c r="XEF429" s="1"/>
      <c r="XEG429" s="1"/>
      <c r="XEH429" s="1"/>
      <c r="XEI429" s="1"/>
      <c r="XEJ429" s="1"/>
      <c r="XEK429" s="1"/>
      <c r="XEL429" s="1"/>
      <c r="XEM429" s="1"/>
      <c r="XEN429" s="1"/>
      <c r="XEO429" s="1"/>
      <c r="XEP429" s="1"/>
      <c r="XEQ429" s="1"/>
      <c r="XER429" s="1"/>
      <c r="XES429" s="1"/>
      <c r="XET429" s="1"/>
      <c r="XEU429" s="1"/>
      <c r="XEV429" s="1"/>
      <c r="XEW429" s="1"/>
      <c r="XEX429" s="1"/>
      <c r="XEY429" s="1"/>
      <c r="XEZ429" s="1"/>
      <c r="XFA429" s="1"/>
      <c r="XFB429" s="1"/>
      <c r="XFC429" s="1"/>
    </row>
    <row r="430" spans="1:150 16226:16383" s="2" customFormat="1" ht="20.25" customHeight="1" x14ac:dyDescent="0.25">
      <c r="A430" s="143">
        <f t="shared" si="101"/>
        <v>301</v>
      </c>
      <c r="B430" s="144"/>
      <c r="C430" s="62" t="s">
        <v>329</v>
      </c>
      <c r="D430" s="100">
        <v>192.75</v>
      </c>
      <c r="E430" s="93">
        <f t="shared" si="99"/>
        <v>2074.761</v>
      </c>
      <c r="F430" s="87" t="s">
        <v>92</v>
      </c>
      <c r="G430" s="87" t="s">
        <v>92</v>
      </c>
      <c r="H430" s="103">
        <v>45856</v>
      </c>
      <c r="I430" s="1"/>
      <c r="J430" s="1"/>
      <c r="K430" s="1"/>
      <c r="L430" s="1"/>
      <c r="M430" s="1"/>
      <c r="N430" s="1"/>
      <c r="O430" s="1"/>
      <c r="P430" s="1"/>
      <c r="Q430" s="1"/>
      <c r="R430" s="1"/>
      <c r="S430" s="1"/>
      <c r="T430" s="21" t="e">
        <f t="shared" ref="T430:T436" ca="1" si="132">U430&amp;""&amp;" to "&amp;""&amp;V430</f>
        <v>#REF!</v>
      </c>
      <c r="U430" s="21" t="e">
        <f ca="1">U429+1</f>
        <v>#REF!</v>
      </c>
      <c r="V430" s="21" t="e">
        <f ca="1">V429+1</f>
        <v>#REF!</v>
      </c>
      <c r="W430" s="1"/>
      <c r="X430" s="1"/>
      <c r="Y430" s="1"/>
      <c r="Z430" s="1"/>
      <c r="AA430" s="1"/>
      <c r="AB430" s="1"/>
      <c r="AC430" s="1"/>
      <c r="AD430" s="1"/>
      <c r="AE430" s="1"/>
      <c r="AF430" s="1"/>
      <c r="AG430" s="1"/>
      <c r="AH430" s="1"/>
      <c r="AI430" s="1"/>
      <c r="AJ430" s="1"/>
      <c r="AK430" s="1"/>
      <c r="AL430" s="1"/>
      <c r="AM430" s="1"/>
      <c r="AN430" s="1"/>
      <c r="AO430" s="1"/>
      <c r="AP430" s="1"/>
      <c r="AQ430" s="1"/>
      <c r="AR430" s="1"/>
      <c r="AS430" s="1"/>
      <c r="AT430" s="1"/>
      <c r="AU430" s="1"/>
      <c r="AV430" s="1"/>
      <c r="AW430" s="1"/>
      <c r="AX430" s="1"/>
      <c r="AY430" s="1"/>
      <c r="AZ430" s="1"/>
      <c r="BA430" s="1"/>
      <c r="BB430" s="1"/>
      <c r="BC430" s="1"/>
      <c r="BD430" s="1"/>
      <c r="BE430" s="1"/>
      <c r="BF430" s="1"/>
      <c r="BG430" s="1"/>
      <c r="BH430" s="1"/>
      <c r="BI430" s="1"/>
      <c r="BJ430" s="1"/>
      <c r="BK430" s="1"/>
      <c r="BL430" s="1"/>
      <c r="BM430" s="1"/>
      <c r="BN430" s="1"/>
      <c r="BO430" s="1"/>
      <c r="BP430" s="1"/>
      <c r="BQ430" s="1"/>
      <c r="BR430" s="1"/>
      <c r="BS430" s="1"/>
      <c r="BT430" s="1"/>
      <c r="BU430" s="1"/>
      <c r="BV430" s="1"/>
      <c r="BW430" s="1"/>
      <c r="BX430" s="1"/>
      <c r="BY430" s="1"/>
      <c r="BZ430" s="1"/>
      <c r="CA430" s="1"/>
      <c r="CB430" s="1"/>
      <c r="CC430" s="1"/>
      <c r="CD430" s="1"/>
      <c r="CE430" s="1"/>
      <c r="CF430" s="1"/>
      <c r="CG430" s="1"/>
      <c r="CH430" s="1"/>
      <c r="CI430" s="1"/>
      <c r="CJ430" s="1"/>
      <c r="CK430" s="1"/>
      <c r="CL430" s="1"/>
      <c r="CM430" s="1"/>
      <c r="CN430" s="1"/>
      <c r="CO430" s="1"/>
      <c r="CP430" s="1"/>
      <c r="CQ430" s="1"/>
      <c r="CR430" s="1"/>
      <c r="CS430" s="1"/>
      <c r="CT430" s="1"/>
      <c r="CU430" s="1"/>
      <c r="CV430" s="1"/>
      <c r="CW430" s="1"/>
      <c r="CX430" s="1"/>
      <c r="CY430" s="1"/>
      <c r="CZ430" s="1"/>
      <c r="DA430" s="1"/>
      <c r="DB430" s="1"/>
      <c r="DC430" s="1"/>
      <c r="DD430" s="1"/>
      <c r="DE430" s="1"/>
      <c r="DF430" s="1"/>
      <c r="DG430" s="1"/>
      <c r="DH430" s="1"/>
      <c r="DI430" s="1"/>
      <c r="DJ430" s="1"/>
      <c r="DK430" s="1"/>
      <c r="DL430" s="1"/>
      <c r="DM430" s="1"/>
      <c r="DN430" s="1"/>
      <c r="DO430" s="1"/>
      <c r="DP430" s="1"/>
      <c r="DQ430" s="1"/>
      <c r="DR430" s="1"/>
      <c r="DS430" s="1"/>
      <c r="DT430" s="1"/>
      <c r="DU430" s="1"/>
      <c r="DV430" s="1"/>
      <c r="DW430" s="1"/>
      <c r="DX430" s="1"/>
      <c r="DY430" s="1"/>
      <c r="DZ430" s="1"/>
      <c r="EA430" s="1"/>
      <c r="EB430" s="1"/>
      <c r="EC430" s="1"/>
      <c r="ED430" s="1"/>
      <c r="EE430" s="1"/>
      <c r="EF430" s="1"/>
      <c r="EG430" s="1"/>
      <c r="EH430" s="1"/>
      <c r="EI430" s="1"/>
      <c r="EJ430" s="1"/>
      <c r="EK430" s="1"/>
      <c r="EL430" s="1"/>
      <c r="EM430" s="1"/>
      <c r="EN430" s="1"/>
      <c r="EO430" s="1"/>
      <c r="EP430" s="1"/>
      <c r="EQ430" s="1"/>
      <c r="ER430" s="1"/>
      <c r="ES430" s="1"/>
      <c r="ET430" s="1"/>
      <c r="WZB430" s="1"/>
      <c r="WZC430" s="1"/>
      <c r="WZD430" s="1"/>
      <c r="WZE430" s="1"/>
      <c r="WZF430" s="1"/>
      <c r="WZG430" s="1"/>
      <c r="WZH430" s="1"/>
      <c r="WZI430" s="1"/>
      <c r="WZJ430" s="1"/>
      <c r="WZK430" s="1"/>
      <c r="WZL430" s="1"/>
      <c r="WZM430" s="1"/>
      <c r="WZN430" s="1"/>
      <c r="WZO430" s="1"/>
      <c r="WZP430" s="1"/>
      <c r="WZQ430" s="1"/>
      <c r="WZR430" s="1"/>
      <c r="WZS430" s="1"/>
      <c r="WZT430" s="1"/>
      <c r="WZU430" s="1"/>
      <c r="WZV430" s="1"/>
      <c r="WZW430" s="1"/>
      <c r="WZX430" s="1"/>
      <c r="WZY430" s="1"/>
      <c r="WZZ430" s="1"/>
      <c r="XAA430" s="1"/>
      <c r="XAB430" s="1"/>
      <c r="XAC430" s="1"/>
      <c r="XAD430" s="1"/>
      <c r="XAE430" s="1"/>
      <c r="XAF430" s="1"/>
      <c r="XAG430" s="1"/>
      <c r="XAH430" s="1"/>
      <c r="XAI430" s="1"/>
      <c r="XAJ430" s="1"/>
      <c r="XAK430" s="1"/>
      <c r="XAL430" s="1"/>
      <c r="XAM430" s="1"/>
      <c r="XAN430" s="1"/>
      <c r="XAO430" s="1"/>
      <c r="XAP430" s="1"/>
      <c r="XAQ430" s="1"/>
      <c r="XAR430" s="1"/>
      <c r="XAS430" s="1"/>
      <c r="XAT430" s="1"/>
      <c r="XAU430" s="1"/>
      <c r="XAV430" s="1"/>
      <c r="XAW430" s="1"/>
      <c r="XAX430" s="1"/>
      <c r="XAY430" s="1"/>
      <c r="XAZ430" s="1"/>
      <c r="XBA430" s="1"/>
      <c r="XBB430" s="1"/>
      <c r="XBC430" s="1"/>
      <c r="XBD430" s="1"/>
      <c r="XBE430" s="1"/>
      <c r="XBF430" s="1"/>
      <c r="XBG430" s="1"/>
      <c r="XBH430" s="1"/>
      <c r="XBI430" s="1"/>
      <c r="XBJ430" s="1"/>
      <c r="XBK430" s="1"/>
      <c r="XBL430" s="1"/>
      <c r="XBM430" s="1"/>
      <c r="XBN430" s="1"/>
      <c r="XBO430" s="1"/>
      <c r="XBP430" s="1"/>
      <c r="XBQ430" s="1"/>
      <c r="XBR430" s="1"/>
      <c r="XBS430" s="1"/>
      <c r="XBT430" s="1"/>
      <c r="XBU430" s="1"/>
      <c r="XBV430" s="1"/>
      <c r="XBW430" s="1"/>
      <c r="XBX430" s="1"/>
      <c r="XBY430" s="1"/>
      <c r="XBZ430" s="1"/>
      <c r="XCA430" s="1"/>
      <c r="XCB430" s="1"/>
      <c r="XCC430" s="1"/>
      <c r="XCD430" s="1"/>
      <c r="XCE430" s="1"/>
      <c r="XCF430" s="1"/>
      <c r="XCG430" s="1"/>
      <c r="XCH430" s="1"/>
      <c r="XCI430" s="1"/>
      <c r="XCJ430" s="1"/>
      <c r="XCK430" s="1"/>
      <c r="XCL430" s="1"/>
      <c r="XCM430" s="1"/>
      <c r="XCN430" s="1"/>
      <c r="XCO430" s="1"/>
      <c r="XCP430" s="1"/>
      <c r="XCQ430" s="1"/>
      <c r="XCR430" s="1"/>
      <c r="XCS430" s="1"/>
      <c r="XCT430" s="1"/>
      <c r="XCU430" s="1"/>
      <c r="XCV430" s="1"/>
      <c r="XCW430" s="1"/>
      <c r="XCX430" s="1"/>
      <c r="XCY430" s="1"/>
      <c r="XCZ430" s="1"/>
      <c r="XDA430" s="1"/>
      <c r="XDB430" s="1"/>
      <c r="XDC430" s="1"/>
      <c r="XDD430" s="1"/>
      <c r="XDE430" s="1"/>
      <c r="XDF430" s="1"/>
      <c r="XDG430" s="1"/>
      <c r="XDH430" s="1"/>
      <c r="XDI430" s="1"/>
      <c r="XDJ430" s="1"/>
      <c r="XDK430" s="1"/>
      <c r="XDL430" s="1"/>
      <c r="XDM430" s="1"/>
      <c r="XDN430" s="1"/>
      <c r="XDO430" s="1"/>
      <c r="XDP430" s="1"/>
      <c r="XDQ430" s="1"/>
      <c r="XDR430" s="1"/>
      <c r="XDS430" s="1"/>
      <c r="XDT430" s="1"/>
      <c r="XDU430" s="1"/>
      <c r="XDV430" s="1"/>
      <c r="XDW430" s="1"/>
      <c r="XDX430" s="1"/>
      <c r="XDY430" s="1"/>
      <c r="XDZ430" s="1"/>
      <c r="XEA430" s="1"/>
      <c r="XEB430" s="1"/>
      <c r="XEC430" s="1"/>
      <c r="XED430" s="1"/>
      <c r="XEE430" s="1"/>
      <c r="XEF430" s="1"/>
      <c r="XEG430" s="1"/>
      <c r="XEH430" s="1"/>
      <c r="XEI430" s="1"/>
      <c r="XEJ430" s="1"/>
      <c r="XEK430" s="1"/>
      <c r="XEL430" s="1"/>
      <c r="XEM430" s="1"/>
      <c r="XEN430" s="1"/>
      <c r="XEO430" s="1"/>
      <c r="XEP430" s="1"/>
      <c r="XEQ430" s="1"/>
      <c r="XER430" s="1"/>
      <c r="XES430" s="1"/>
      <c r="XET430" s="1"/>
      <c r="XEU430" s="1"/>
      <c r="XEV430" s="1"/>
      <c r="XEW430" s="1"/>
      <c r="XEX430" s="1"/>
      <c r="XEY430" s="1"/>
      <c r="XEZ430" s="1"/>
      <c r="XFA430" s="1"/>
      <c r="XFB430" s="1"/>
      <c r="XFC430" s="1"/>
    </row>
    <row r="431" spans="1:150 16226:16383" s="2" customFormat="1" ht="20.25" customHeight="1" x14ac:dyDescent="0.25">
      <c r="A431" s="143">
        <f t="shared" si="101"/>
        <v>302</v>
      </c>
      <c r="B431" s="144"/>
      <c r="C431" s="62" t="s">
        <v>329</v>
      </c>
      <c r="D431" s="100">
        <v>185.46</v>
      </c>
      <c r="E431" s="93">
        <f t="shared" si="99"/>
        <v>1996.29144</v>
      </c>
      <c r="F431" s="87" t="s">
        <v>92</v>
      </c>
      <c r="G431" s="87" t="s">
        <v>92</v>
      </c>
      <c r="H431" s="103">
        <v>45856</v>
      </c>
      <c r="I431" s="1"/>
      <c r="J431" s="1"/>
      <c r="K431" s="1"/>
      <c r="L431" s="1"/>
      <c r="M431" s="1"/>
      <c r="N431" s="1"/>
      <c r="O431" s="1"/>
      <c r="P431" s="1"/>
      <c r="Q431" s="1"/>
      <c r="R431" s="1"/>
      <c r="S431" s="1"/>
      <c r="T431" s="21" t="e">
        <f t="shared" ca="1" si="132"/>
        <v>#REF!</v>
      </c>
      <c r="U431" s="21" t="e">
        <f t="shared" ref="U431:V431" ca="1" si="133">U430+1</f>
        <v>#REF!</v>
      </c>
      <c r="V431" s="21" t="e">
        <f t="shared" ca="1" si="133"/>
        <v>#REF!</v>
      </c>
      <c r="W431" s="1"/>
      <c r="X431" s="1"/>
      <c r="Y431" s="1"/>
      <c r="Z431" s="1"/>
      <c r="AA431" s="1"/>
      <c r="AB431" s="1"/>
      <c r="AC431" s="1"/>
      <c r="AD431" s="1"/>
      <c r="AE431" s="1"/>
      <c r="AF431" s="1"/>
      <c r="AG431" s="1"/>
      <c r="AH431" s="1"/>
      <c r="AI431" s="1"/>
      <c r="AJ431" s="1"/>
      <c r="AK431" s="1"/>
      <c r="AL431" s="1"/>
      <c r="AM431" s="1"/>
      <c r="AN431" s="1"/>
      <c r="AO431" s="1"/>
      <c r="AP431" s="1"/>
      <c r="AQ431" s="1"/>
      <c r="AR431" s="1"/>
      <c r="AS431" s="1"/>
      <c r="AT431" s="1"/>
      <c r="AU431" s="1"/>
      <c r="AV431" s="1"/>
      <c r="AW431" s="1"/>
      <c r="AX431" s="1"/>
      <c r="AY431" s="1"/>
      <c r="AZ431" s="1"/>
      <c r="BA431" s="1"/>
      <c r="BB431" s="1"/>
      <c r="BC431" s="1"/>
      <c r="BD431" s="1"/>
      <c r="BE431" s="1"/>
      <c r="BF431" s="1"/>
      <c r="BG431" s="1"/>
      <c r="BH431" s="1"/>
      <c r="BI431" s="1"/>
      <c r="BJ431" s="1"/>
      <c r="BK431" s="1"/>
      <c r="BL431" s="1"/>
      <c r="BM431" s="1"/>
      <c r="BN431" s="1"/>
      <c r="BO431" s="1"/>
      <c r="BP431" s="1"/>
      <c r="BQ431" s="1"/>
      <c r="BR431" s="1"/>
      <c r="BS431" s="1"/>
      <c r="BT431" s="1"/>
      <c r="BU431" s="1"/>
      <c r="BV431" s="1"/>
      <c r="BW431" s="1"/>
      <c r="BX431" s="1"/>
      <c r="BY431" s="1"/>
      <c r="BZ431" s="1"/>
      <c r="CA431" s="1"/>
      <c r="CB431" s="1"/>
      <c r="CC431" s="1"/>
      <c r="CD431" s="1"/>
      <c r="CE431" s="1"/>
      <c r="CF431" s="1"/>
      <c r="CG431" s="1"/>
      <c r="CH431" s="1"/>
      <c r="CI431" s="1"/>
      <c r="CJ431" s="1"/>
      <c r="CK431" s="1"/>
      <c r="CL431" s="1"/>
      <c r="CM431" s="1"/>
      <c r="CN431" s="1"/>
      <c r="CO431" s="1"/>
      <c r="CP431" s="1"/>
      <c r="CQ431" s="1"/>
      <c r="CR431" s="1"/>
      <c r="CS431" s="1"/>
      <c r="CT431" s="1"/>
      <c r="CU431" s="1"/>
      <c r="CV431" s="1"/>
      <c r="CW431" s="1"/>
      <c r="CX431" s="1"/>
      <c r="CY431" s="1"/>
      <c r="CZ431" s="1"/>
      <c r="DA431" s="1"/>
      <c r="DB431" s="1"/>
      <c r="DC431" s="1"/>
      <c r="DD431" s="1"/>
      <c r="DE431" s="1"/>
      <c r="DF431" s="1"/>
      <c r="DG431" s="1"/>
      <c r="DH431" s="1"/>
      <c r="DI431" s="1"/>
      <c r="DJ431" s="1"/>
      <c r="DK431" s="1"/>
      <c r="DL431" s="1"/>
      <c r="DM431" s="1"/>
      <c r="DN431" s="1"/>
      <c r="DO431" s="1"/>
      <c r="DP431" s="1"/>
      <c r="DQ431" s="1"/>
      <c r="DR431" s="1"/>
      <c r="DS431" s="1"/>
      <c r="DT431" s="1"/>
      <c r="DU431" s="1"/>
      <c r="DV431" s="1"/>
      <c r="DW431" s="1"/>
      <c r="DX431" s="1"/>
      <c r="DY431" s="1"/>
      <c r="DZ431" s="1"/>
      <c r="EA431" s="1"/>
      <c r="EB431" s="1"/>
      <c r="EC431" s="1"/>
      <c r="ED431" s="1"/>
      <c r="EE431" s="1"/>
      <c r="EF431" s="1"/>
      <c r="EG431" s="1"/>
      <c r="EH431" s="1"/>
      <c r="EI431" s="1"/>
      <c r="EJ431" s="1"/>
      <c r="EK431" s="1"/>
      <c r="EL431" s="1"/>
      <c r="EM431" s="1"/>
      <c r="EN431" s="1"/>
      <c r="EO431" s="1"/>
      <c r="EP431" s="1"/>
      <c r="EQ431" s="1"/>
      <c r="ER431" s="1"/>
      <c r="ES431" s="1"/>
      <c r="ET431" s="1"/>
      <c r="WZB431" s="1"/>
      <c r="WZC431" s="1"/>
      <c r="WZD431" s="1"/>
      <c r="WZE431" s="1"/>
      <c r="WZF431" s="1"/>
      <c r="WZG431" s="1"/>
      <c r="WZH431" s="1"/>
      <c r="WZI431" s="1"/>
      <c r="WZJ431" s="1"/>
      <c r="WZK431" s="1"/>
      <c r="WZL431" s="1"/>
      <c r="WZM431" s="1"/>
      <c r="WZN431" s="1"/>
      <c r="WZO431" s="1"/>
      <c r="WZP431" s="1"/>
      <c r="WZQ431" s="1"/>
      <c r="WZR431" s="1"/>
      <c r="WZS431" s="1"/>
      <c r="WZT431" s="1"/>
      <c r="WZU431" s="1"/>
      <c r="WZV431" s="1"/>
      <c r="WZW431" s="1"/>
      <c r="WZX431" s="1"/>
      <c r="WZY431" s="1"/>
      <c r="WZZ431" s="1"/>
      <c r="XAA431" s="1"/>
      <c r="XAB431" s="1"/>
      <c r="XAC431" s="1"/>
      <c r="XAD431" s="1"/>
      <c r="XAE431" s="1"/>
      <c r="XAF431" s="1"/>
      <c r="XAG431" s="1"/>
      <c r="XAH431" s="1"/>
      <c r="XAI431" s="1"/>
      <c r="XAJ431" s="1"/>
      <c r="XAK431" s="1"/>
      <c r="XAL431" s="1"/>
      <c r="XAM431" s="1"/>
      <c r="XAN431" s="1"/>
      <c r="XAO431" s="1"/>
      <c r="XAP431" s="1"/>
      <c r="XAQ431" s="1"/>
      <c r="XAR431" s="1"/>
      <c r="XAS431" s="1"/>
      <c r="XAT431" s="1"/>
      <c r="XAU431" s="1"/>
      <c r="XAV431" s="1"/>
      <c r="XAW431" s="1"/>
      <c r="XAX431" s="1"/>
      <c r="XAY431" s="1"/>
      <c r="XAZ431" s="1"/>
      <c r="XBA431" s="1"/>
      <c r="XBB431" s="1"/>
      <c r="XBC431" s="1"/>
      <c r="XBD431" s="1"/>
      <c r="XBE431" s="1"/>
      <c r="XBF431" s="1"/>
      <c r="XBG431" s="1"/>
      <c r="XBH431" s="1"/>
      <c r="XBI431" s="1"/>
      <c r="XBJ431" s="1"/>
      <c r="XBK431" s="1"/>
      <c r="XBL431" s="1"/>
      <c r="XBM431" s="1"/>
      <c r="XBN431" s="1"/>
      <c r="XBO431" s="1"/>
      <c r="XBP431" s="1"/>
      <c r="XBQ431" s="1"/>
      <c r="XBR431" s="1"/>
      <c r="XBS431" s="1"/>
      <c r="XBT431" s="1"/>
      <c r="XBU431" s="1"/>
      <c r="XBV431" s="1"/>
      <c r="XBW431" s="1"/>
      <c r="XBX431" s="1"/>
      <c r="XBY431" s="1"/>
      <c r="XBZ431" s="1"/>
      <c r="XCA431" s="1"/>
      <c r="XCB431" s="1"/>
      <c r="XCC431" s="1"/>
      <c r="XCD431" s="1"/>
      <c r="XCE431" s="1"/>
      <c r="XCF431" s="1"/>
      <c r="XCG431" s="1"/>
      <c r="XCH431" s="1"/>
      <c r="XCI431" s="1"/>
      <c r="XCJ431" s="1"/>
      <c r="XCK431" s="1"/>
      <c r="XCL431" s="1"/>
      <c r="XCM431" s="1"/>
      <c r="XCN431" s="1"/>
      <c r="XCO431" s="1"/>
      <c r="XCP431" s="1"/>
      <c r="XCQ431" s="1"/>
      <c r="XCR431" s="1"/>
      <c r="XCS431" s="1"/>
      <c r="XCT431" s="1"/>
      <c r="XCU431" s="1"/>
      <c r="XCV431" s="1"/>
      <c r="XCW431" s="1"/>
      <c r="XCX431" s="1"/>
      <c r="XCY431" s="1"/>
      <c r="XCZ431" s="1"/>
      <c r="XDA431" s="1"/>
      <c r="XDB431" s="1"/>
      <c r="XDC431" s="1"/>
      <c r="XDD431" s="1"/>
      <c r="XDE431" s="1"/>
      <c r="XDF431" s="1"/>
      <c r="XDG431" s="1"/>
      <c r="XDH431" s="1"/>
      <c r="XDI431" s="1"/>
      <c r="XDJ431" s="1"/>
      <c r="XDK431" s="1"/>
      <c r="XDL431" s="1"/>
      <c r="XDM431" s="1"/>
      <c r="XDN431" s="1"/>
      <c r="XDO431" s="1"/>
      <c r="XDP431" s="1"/>
      <c r="XDQ431" s="1"/>
      <c r="XDR431" s="1"/>
      <c r="XDS431" s="1"/>
      <c r="XDT431" s="1"/>
      <c r="XDU431" s="1"/>
      <c r="XDV431" s="1"/>
      <c r="XDW431" s="1"/>
      <c r="XDX431" s="1"/>
      <c r="XDY431" s="1"/>
      <c r="XDZ431" s="1"/>
      <c r="XEA431" s="1"/>
      <c r="XEB431" s="1"/>
      <c r="XEC431" s="1"/>
      <c r="XED431" s="1"/>
      <c r="XEE431" s="1"/>
      <c r="XEF431" s="1"/>
      <c r="XEG431" s="1"/>
      <c r="XEH431" s="1"/>
      <c r="XEI431" s="1"/>
      <c r="XEJ431" s="1"/>
      <c r="XEK431" s="1"/>
      <c r="XEL431" s="1"/>
      <c r="XEM431" s="1"/>
      <c r="XEN431" s="1"/>
      <c r="XEO431" s="1"/>
      <c r="XEP431" s="1"/>
      <c r="XEQ431" s="1"/>
      <c r="XER431" s="1"/>
      <c r="XES431" s="1"/>
      <c r="XET431" s="1"/>
      <c r="XEU431" s="1"/>
      <c r="XEV431" s="1"/>
      <c r="XEW431" s="1"/>
      <c r="XEX431" s="1"/>
      <c r="XEY431" s="1"/>
      <c r="XEZ431" s="1"/>
      <c r="XFA431" s="1"/>
      <c r="XFB431" s="1"/>
      <c r="XFC431" s="1"/>
    </row>
    <row r="432" spans="1:150 16226:16383" s="2" customFormat="1" ht="20.25" customHeight="1" x14ac:dyDescent="0.25">
      <c r="A432" s="143">
        <f t="shared" si="101"/>
        <v>303</v>
      </c>
      <c r="B432" s="144"/>
      <c r="C432" s="62" t="s">
        <v>329</v>
      </c>
      <c r="D432" s="100">
        <v>173.96</v>
      </c>
      <c r="E432" s="93">
        <f t="shared" si="99"/>
        <v>1872.5054399999999</v>
      </c>
      <c r="F432" s="87" t="s">
        <v>92</v>
      </c>
      <c r="G432" s="87" t="s">
        <v>92</v>
      </c>
      <c r="H432" s="103">
        <v>45856</v>
      </c>
      <c r="I432" s="1"/>
      <c r="J432" s="1"/>
      <c r="K432" s="1"/>
      <c r="L432" s="1"/>
      <c r="M432" s="1"/>
      <c r="N432" s="1"/>
      <c r="O432" s="1"/>
      <c r="P432" s="1"/>
      <c r="Q432" s="1"/>
      <c r="R432" s="1"/>
      <c r="S432" s="1"/>
      <c r="T432" s="21" t="e">
        <f t="shared" ca="1" si="132"/>
        <v>#REF!</v>
      </c>
      <c r="U432" s="21" t="e">
        <f t="shared" ref="U432:V432" ca="1" si="134">U431+1</f>
        <v>#REF!</v>
      </c>
      <c r="V432" s="21" t="e">
        <f t="shared" ca="1" si="134"/>
        <v>#REF!</v>
      </c>
      <c r="W432" s="1"/>
      <c r="X432" s="1"/>
      <c r="Y432" s="1"/>
      <c r="Z432" s="1"/>
      <c r="AA432" s="1"/>
      <c r="AB432" s="1"/>
      <c r="AC432" s="1"/>
      <c r="AD432" s="1"/>
      <c r="AE432" s="1"/>
      <c r="AF432" s="1"/>
      <c r="AG432" s="1"/>
      <c r="AH432" s="1"/>
      <c r="AI432" s="1"/>
      <c r="AJ432" s="1"/>
      <c r="AK432" s="1"/>
      <c r="AL432" s="1"/>
      <c r="AM432" s="1"/>
      <c r="AN432" s="1"/>
      <c r="AO432" s="1"/>
      <c r="AP432" s="1"/>
      <c r="AQ432" s="1"/>
      <c r="AR432" s="1"/>
      <c r="AS432" s="1"/>
      <c r="AT432" s="1"/>
      <c r="AU432" s="1"/>
      <c r="AV432" s="1"/>
      <c r="AW432" s="1"/>
      <c r="AX432" s="1"/>
      <c r="AY432" s="1"/>
      <c r="AZ432" s="1"/>
      <c r="BA432" s="1"/>
      <c r="BB432" s="1"/>
      <c r="BC432" s="1"/>
      <c r="BD432" s="1"/>
      <c r="BE432" s="1"/>
      <c r="BF432" s="1"/>
      <c r="BG432" s="1"/>
      <c r="BH432" s="1"/>
      <c r="BI432" s="1"/>
      <c r="BJ432" s="1"/>
      <c r="BK432" s="1"/>
      <c r="BL432" s="1"/>
      <c r="BM432" s="1"/>
      <c r="BN432" s="1"/>
      <c r="BO432" s="1"/>
      <c r="BP432" s="1"/>
      <c r="BQ432" s="1"/>
      <c r="BR432" s="1"/>
      <c r="BS432" s="1"/>
      <c r="BT432" s="1"/>
      <c r="BU432" s="1"/>
      <c r="BV432" s="1"/>
      <c r="BW432" s="1"/>
      <c r="BX432" s="1"/>
      <c r="BY432" s="1"/>
      <c r="BZ432" s="1"/>
      <c r="CA432" s="1"/>
      <c r="CB432" s="1"/>
      <c r="CC432" s="1"/>
      <c r="CD432" s="1"/>
      <c r="CE432" s="1"/>
      <c r="CF432" s="1"/>
      <c r="CG432" s="1"/>
      <c r="CH432" s="1"/>
      <c r="CI432" s="1"/>
      <c r="CJ432" s="1"/>
      <c r="CK432" s="1"/>
      <c r="CL432" s="1"/>
      <c r="CM432" s="1"/>
      <c r="CN432" s="1"/>
      <c r="CO432" s="1"/>
      <c r="CP432" s="1"/>
      <c r="CQ432" s="1"/>
      <c r="CR432" s="1"/>
      <c r="CS432" s="1"/>
      <c r="CT432" s="1"/>
      <c r="CU432" s="1"/>
      <c r="CV432" s="1"/>
      <c r="CW432" s="1"/>
      <c r="CX432" s="1"/>
      <c r="CY432" s="1"/>
      <c r="CZ432" s="1"/>
      <c r="DA432" s="1"/>
      <c r="DB432" s="1"/>
      <c r="DC432" s="1"/>
      <c r="DD432" s="1"/>
      <c r="DE432" s="1"/>
      <c r="DF432" s="1"/>
      <c r="DG432" s="1"/>
      <c r="DH432" s="1"/>
      <c r="DI432" s="1"/>
      <c r="DJ432" s="1"/>
      <c r="DK432" s="1"/>
      <c r="DL432" s="1"/>
      <c r="DM432" s="1"/>
      <c r="DN432" s="1"/>
      <c r="DO432" s="1"/>
      <c r="DP432" s="1"/>
      <c r="DQ432" s="1"/>
      <c r="DR432" s="1"/>
      <c r="DS432" s="1"/>
      <c r="DT432" s="1"/>
      <c r="DU432" s="1"/>
      <c r="DV432" s="1"/>
      <c r="DW432" s="1"/>
      <c r="DX432" s="1"/>
      <c r="DY432" s="1"/>
      <c r="DZ432" s="1"/>
      <c r="EA432" s="1"/>
      <c r="EB432" s="1"/>
      <c r="EC432" s="1"/>
      <c r="ED432" s="1"/>
      <c r="EE432" s="1"/>
      <c r="EF432" s="1"/>
      <c r="EG432" s="1"/>
      <c r="EH432" s="1"/>
      <c r="EI432" s="1"/>
      <c r="EJ432" s="1"/>
      <c r="EK432" s="1"/>
      <c r="EL432" s="1"/>
      <c r="EM432" s="1"/>
      <c r="EN432" s="1"/>
      <c r="EO432" s="1"/>
      <c r="EP432" s="1"/>
      <c r="EQ432" s="1"/>
      <c r="ER432" s="1"/>
      <c r="ES432" s="1"/>
      <c r="ET432" s="1"/>
      <c r="WZB432" s="1"/>
      <c r="WZC432" s="1"/>
      <c r="WZD432" s="1"/>
      <c r="WZE432" s="1"/>
      <c r="WZF432" s="1"/>
      <c r="WZG432" s="1"/>
      <c r="WZH432" s="1"/>
      <c r="WZI432" s="1"/>
      <c r="WZJ432" s="1"/>
      <c r="WZK432" s="1"/>
      <c r="WZL432" s="1"/>
      <c r="WZM432" s="1"/>
      <c r="WZN432" s="1"/>
      <c r="WZO432" s="1"/>
      <c r="WZP432" s="1"/>
      <c r="WZQ432" s="1"/>
      <c r="WZR432" s="1"/>
      <c r="WZS432" s="1"/>
      <c r="WZT432" s="1"/>
      <c r="WZU432" s="1"/>
      <c r="WZV432" s="1"/>
      <c r="WZW432" s="1"/>
      <c r="WZX432" s="1"/>
      <c r="WZY432" s="1"/>
      <c r="WZZ432" s="1"/>
      <c r="XAA432" s="1"/>
      <c r="XAB432" s="1"/>
      <c r="XAC432" s="1"/>
      <c r="XAD432" s="1"/>
      <c r="XAE432" s="1"/>
      <c r="XAF432" s="1"/>
      <c r="XAG432" s="1"/>
      <c r="XAH432" s="1"/>
      <c r="XAI432" s="1"/>
      <c r="XAJ432" s="1"/>
      <c r="XAK432" s="1"/>
      <c r="XAL432" s="1"/>
      <c r="XAM432" s="1"/>
      <c r="XAN432" s="1"/>
      <c r="XAO432" s="1"/>
      <c r="XAP432" s="1"/>
      <c r="XAQ432" s="1"/>
      <c r="XAR432" s="1"/>
      <c r="XAS432" s="1"/>
      <c r="XAT432" s="1"/>
      <c r="XAU432" s="1"/>
      <c r="XAV432" s="1"/>
      <c r="XAW432" s="1"/>
      <c r="XAX432" s="1"/>
      <c r="XAY432" s="1"/>
      <c r="XAZ432" s="1"/>
      <c r="XBA432" s="1"/>
      <c r="XBB432" s="1"/>
      <c r="XBC432" s="1"/>
      <c r="XBD432" s="1"/>
      <c r="XBE432" s="1"/>
      <c r="XBF432" s="1"/>
      <c r="XBG432" s="1"/>
      <c r="XBH432" s="1"/>
      <c r="XBI432" s="1"/>
      <c r="XBJ432" s="1"/>
      <c r="XBK432" s="1"/>
      <c r="XBL432" s="1"/>
      <c r="XBM432" s="1"/>
      <c r="XBN432" s="1"/>
      <c r="XBO432" s="1"/>
      <c r="XBP432" s="1"/>
      <c r="XBQ432" s="1"/>
      <c r="XBR432" s="1"/>
      <c r="XBS432" s="1"/>
      <c r="XBT432" s="1"/>
      <c r="XBU432" s="1"/>
      <c r="XBV432" s="1"/>
      <c r="XBW432" s="1"/>
      <c r="XBX432" s="1"/>
      <c r="XBY432" s="1"/>
      <c r="XBZ432" s="1"/>
      <c r="XCA432" s="1"/>
      <c r="XCB432" s="1"/>
      <c r="XCC432" s="1"/>
      <c r="XCD432" s="1"/>
      <c r="XCE432" s="1"/>
      <c r="XCF432" s="1"/>
      <c r="XCG432" s="1"/>
      <c r="XCH432" s="1"/>
      <c r="XCI432" s="1"/>
      <c r="XCJ432" s="1"/>
      <c r="XCK432" s="1"/>
      <c r="XCL432" s="1"/>
      <c r="XCM432" s="1"/>
      <c r="XCN432" s="1"/>
      <c r="XCO432" s="1"/>
      <c r="XCP432" s="1"/>
      <c r="XCQ432" s="1"/>
      <c r="XCR432" s="1"/>
      <c r="XCS432" s="1"/>
      <c r="XCT432" s="1"/>
      <c r="XCU432" s="1"/>
      <c r="XCV432" s="1"/>
      <c r="XCW432" s="1"/>
      <c r="XCX432" s="1"/>
      <c r="XCY432" s="1"/>
      <c r="XCZ432" s="1"/>
      <c r="XDA432" s="1"/>
      <c r="XDB432" s="1"/>
      <c r="XDC432" s="1"/>
      <c r="XDD432" s="1"/>
      <c r="XDE432" s="1"/>
      <c r="XDF432" s="1"/>
      <c r="XDG432" s="1"/>
      <c r="XDH432" s="1"/>
      <c r="XDI432" s="1"/>
      <c r="XDJ432" s="1"/>
      <c r="XDK432" s="1"/>
      <c r="XDL432" s="1"/>
      <c r="XDM432" s="1"/>
      <c r="XDN432" s="1"/>
      <c r="XDO432" s="1"/>
      <c r="XDP432" s="1"/>
      <c r="XDQ432" s="1"/>
      <c r="XDR432" s="1"/>
      <c r="XDS432" s="1"/>
      <c r="XDT432" s="1"/>
      <c r="XDU432" s="1"/>
      <c r="XDV432" s="1"/>
      <c r="XDW432" s="1"/>
      <c r="XDX432" s="1"/>
      <c r="XDY432" s="1"/>
      <c r="XDZ432" s="1"/>
      <c r="XEA432" s="1"/>
      <c r="XEB432" s="1"/>
      <c r="XEC432" s="1"/>
      <c r="XED432" s="1"/>
      <c r="XEE432" s="1"/>
      <c r="XEF432" s="1"/>
      <c r="XEG432" s="1"/>
      <c r="XEH432" s="1"/>
      <c r="XEI432" s="1"/>
      <c r="XEJ432" s="1"/>
      <c r="XEK432" s="1"/>
      <c r="XEL432" s="1"/>
      <c r="XEM432" s="1"/>
      <c r="XEN432" s="1"/>
      <c r="XEO432" s="1"/>
      <c r="XEP432" s="1"/>
      <c r="XEQ432" s="1"/>
      <c r="XER432" s="1"/>
      <c r="XES432" s="1"/>
      <c r="XET432" s="1"/>
      <c r="XEU432" s="1"/>
      <c r="XEV432" s="1"/>
      <c r="XEW432" s="1"/>
      <c r="XEX432" s="1"/>
      <c r="XEY432" s="1"/>
      <c r="XEZ432" s="1"/>
      <c r="XFA432" s="1"/>
      <c r="XFB432" s="1"/>
      <c r="XFC432" s="1"/>
    </row>
    <row r="433" spans="1:150 16226:16383" s="2" customFormat="1" ht="20.25" customHeight="1" x14ac:dyDescent="0.25">
      <c r="A433" s="143">
        <f t="shared" si="101"/>
        <v>304</v>
      </c>
      <c r="B433" s="144"/>
      <c r="C433" s="62" t="s">
        <v>329</v>
      </c>
      <c r="D433" s="100">
        <v>203.8</v>
      </c>
      <c r="E433" s="93">
        <f t="shared" si="99"/>
        <v>2193.7031999999999</v>
      </c>
      <c r="F433" s="87" t="s">
        <v>92</v>
      </c>
      <c r="G433" s="87" t="s">
        <v>92</v>
      </c>
      <c r="H433" s="103">
        <v>45856</v>
      </c>
      <c r="I433" s="1"/>
      <c r="J433" s="1"/>
      <c r="K433" s="1"/>
      <c r="L433" s="1"/>
      <c r="M433" s="1"/>
      <c r="N433" s="1"/>
      <c r="O433" s="1"/>
      <c r="P433" s="1"/>
      <c r="Q433" s="1"/>
      <c r="R433" s="1"/>
      <c r="S433" s="1"/>
      <c r="T433" s="21" t="e">
        <f t="shared" ca="1" si="132"/>
        <v>#REF!</v>
      </c>
      <c r="U433" s="21" t="e">
        <f t="shared" ref="U433:V433" ca="1" si="135">U432+1</f>
        <v>#REF!</v>
      </c>
      <c r="V433" s="21" t="e">
        <f t="shared" ca="1" si="135"/>
        <v>#REF!</v>
      </c>
      <c r="W433" s="1"/>
      <c r="X433" s="1"/>
      <c r="Y433" s="1"/>
      <c r="Z433" s="1"/>
      <c r="AA433" s="1"/>
      <c r="AB433" s="1"/>
      <c r="AC433" s="1"/>
      <c r="AD433" s="1"/>
      <c r="AE433" s="1"/>
      <c r="AF433" s="1"/>
      <c r="AG433" s="1"/>
      <c r="AH433" s="1"/>
      <c r="AI433" s="1"/>
      <c r="AJ433" s="1"/>
      <c r="AK433" s="1"/>
      <c r="AL433" s="1"/>
      <c r="AM433" s="1"/>
      <c r="AN433" s="1"/>
      <c r="AO433" s="1"/>
      <c r="AP433" s="1"/>
      <c r="AQ433" s="1"/>
      <c r="AR433" s="1"/>
      <c r="AS433" s="1"/>
      <c r="AT433" s="1"/>
      <c r="AU433" s="1"/>
      <c r="AV433" s="1"/>
      <c r="AW433" s="1"/>
      <c r="AX433" s="1"/>
      <c r="AY433" s="1"/>
      <c r="AZ433" s="1"/>
      <c r="BA433" s="1"/>
      <c r="BB433" s="1"/>
      <c r="BC433" s="1"/>
      <c r="BD433" s="1"/>
      <c r="BE433" s="1"/>
      <c r="BF433" s="1"/>
      <c r="BG433" s="1"/>
      <c r="BH433" s="1"/>
      <c r="BI433" s="1"/>
      <c r="BJ433" s="1"/>
      <c r="BK433" s="1"/>
      <c r="BL433" s="1"/>
      <c r="BM433" s="1"/>
      <c r="BN433" s="1"/>
      <c r="BO433" s="1"/>
      <c r="BP433" s="1"/>
      <c r="BQ433" s="1"/>
      <c r="BR433" s="1"/>
      <c r="BS433" s="1"/>
      <c r="BT433" s="1"/>
      <c r="BU433" s="1"/>
      <c r="BV433" s="1"/>
      <c r="BW433" s="1"/>
      <c r="BX433" s="1"/>
      <c r="BY433" s="1"/>
      <c r="BZ433" s="1"/>
      <c r="CA433" s="1"/>
      <c r="CB433" s="1"/>
      <c r="CC433" s="1"/>
      <c r="CD433" s="1"/>
      <c r="CE433" s="1"/>
      <c r="CF433" s="1"/>
      <c r="CG433" s="1"/>
      <c r="CH433" s="1"/>
      <c r="CI433" s="1"/>
      <c r="CJ433" s="1"/>
      <c r="CK433" s="1"/>
      <c r="CL433" s="1"/>
      <c r="CM433" s="1"/>
      <c r="CN433" s="1"/>
      <c r="CO433" s="1"/>
      <c r="CP433" s="1"/>
      <c r="CQ433" s="1"/>
      <c r="CR433" s="1"/>
      <c r="CS433" s="1"/>
      <c r="CT433" s="1"/>
      <c r="CU433" s="1"/>
      <c r="CV433" s="1"/>
      <c r="CW433" s="1"/>
      <c r="CX433" s="1"/>
      <c r="CY433" s="1"/>
      <c r="CZ433" s="1"/>
      <c r="DA433" s="1"/>
      <c r="DB433" s="1"/>
      <c r="DC433" s="1"/>
      <c r="DD433" s="1"/>
      <c r="DE433" s="1"/>
      <c r="DF433" s="1"/>
      <c r="DG433" s="1"/>
      <c r="DH433" s="1"/>
      <c r="DI433" s="1"/>
      <c r="DJ433" s="1"/>
      <c r="DK433" s="1"/>
      <c r="DL433" s="1"/>
      <c r="DM433" s="1"/>
      <c r="DN433" s="1"/>
      <c r="DO433" s="1"/>
      <c r="DP433" s="1"/>
      <c r="DQ433" s="1"/>
      <c r="DR433" s="1"/>
      <c r="DS433" s="1"/>
      <c r="DT433" s="1"/>
      <c r="DU433" s="1"/>
      <c r="DV433" s="1"/>
      <c r="DW433" s="1"/>
      <c r="DX433" s="1"/>
      <c r="DY433" s="1"/>
      <c r="DZ433" s="1"/>
      <c r="EA433" s="1"/>
      <c r="EB433" s="1"/>
      <c r="EC433" s="1"/>
      <c r="ED433" s="1"/>
      <c r="EE433" s="1"/>
      <c r="EF433" s="1"/>
      <c r="EG433" s="1"/>
      <c r="EH433" s="1"/>
      <c r="EI433" s="1"/>
      <c r="EJ433" s="1"/>
      <c r="EK433" s="1"/>
      <c r="EL433" s="1"/>
      <c r="EM433" s="1"/>
      <c r="EN433" s="1"/>
      <c r="EO433" s="1"/>
      <c r="EP433" s="1"/>
      <c r="EQ433" s="1"/>
      <c r="ER433" s="1"/>
      <c r="ES433" s="1"/>
      <c r="ET433" s="1"/>
      <c r="WZB433" s="1"/>
      <c r="WZC433" s="1"/>
      <c r="WZD433" s="1"/>
      <c r="WZE433" s="1"/>
      <c r="WZF433" s="1"/>
      <c r="WZG433" s="1"/>
      <c r="WZH433" s="1"/>
      <c r="WZI433" s="1"/>
      <c r="WZJ433" s="1"/>
      <c r="WZK433" s="1"/>
      <c r="WZL433" s="1"/>
      <c r="WZM433" s="1"/>
      <c r="WZN433" s="1"/>
      <c r="WZO433" s="1"/>
      <c r="WZP433" s="1"/>
      <c r="WZQ433" s="1"/>
      <c r="WZR433" s="1"/>
      <c r="WZS433" s="1"/>
      <c r="WZT433" s="1"/>
      <c r="WZU433" s="1"/>
      <c r="WZV433" s="1"/>
      <c r="WZW433" s="1"/>
      <c r="WZX433" s="1"/>
      <c r="WZY433" s="1"/>
      <c r="WZZ433" s="1"/>
      <c r="XAA433" s="1"/>
      <c r="XAB433" s="1"/>
      <c r="XAC433" s="1"/>
      <c r="XAD433" s="1"/>
      <c r="XAE433" s="1"/>
      <c r="XAF433" s="1"/>
      <c r="XAG433" s="1"/>
      <c r="XAH433" s="1"/>
      <c r="XAI433" s="1"/>
      <c r="XAJ433" s="1"/>
      <c r="XAK433" s="1"/>
      <c r="XAL433" s="1"/>
      <c r="XAM433" s="1"/>
      <c r="XAN433" s="1"/>
      <c r="XAO433" s="1"/>
      <c r="XAP433" s="1"/>
      <c r="XAQ433" s="1"/>
      <c r="XAR433" s="1"/>
      <c r="XAS433" s="1"/>
      <c r="XAT433" s="1"/>
      <c r="XAU433" s="1"/>
      <c r="XAV433" s="1"/>
      <c r="XAW433" s="1"/>
      <c r="XAX433" s="1"/>
      <c r="XAY433" s="1"/>
      <c r="XAZ433" s="1"/>
      <c r="XBA433" s="1"/>
      <c r="XBB433" s="1"/>
      <c r="XBC433" s="1"/>
      <c r="XBD433" s="1"/>
      <c r="XBE433" s="1"/>
      <c r="XBF433" s="1"/>
      <c r="XBG433" s="1"/>
      <c r="XBH433" s="1"/>
      <c r="XBI433" s="1"/>
      <c r="XBJ433" s="1"/>
      <c r="XBK433" s="1"/>
      <c r="XBL433" s="1"/>
      <c r="XBM433" s="1"/>
      <c r="XBN433" s="1"/>
      <c r="XBO433" s="1"/>
      <c r="XBP433" s="1"/>
      <c r="XBQ433" s="1"/>
      <c r="XBR433" s="1"/>
      <c r="XBS433" s="1"/>
      <c r="XBT433" s="1"/>
      <c r="XBU433" s="1"/>
      <c r="XBV433" s="1"/>
      <c r="XBW433" s="1"/>
      <c r="XBX433" s="1"/>
      <c r="XBY433" s="1"/>
      <c r="XBZ433" s="1"/>
      <c r="XCA433" s="1"/>
      <c r="XCB433" s="1"/>
      <c r="XCC433" s="1"/>
      <c r="XCD433" s="1"/>
      <c r="XCE433" s="1"/>
      <c r="XCF433" s="1"/>
      <c r="XCG433" s="1"/>
      <c r="XCH433" s="1"/>
      <c r="XCI433" s="1"/>
      <c r="XCJ433" s="1"/>
      <c r="XCK433" s="1"/>
      <c r="XCL433" s="1"/>
      <c r="XCM433" s="1"/>
      <c r="XCN433" s="1"/>
      <c r="XCO433" s="1"/>
      <c r="XCP433" s="1"/>
      <c r="XCQ433" s="1"/>
      <c r="XCR433" s="1"/>
      <c r="XCS433" s="1"/>
      <c r="XCT433" s="1"/>
      <c r="XCU433" s="1"/>
      <c r="XCV433" s="1"/>
      <c r="XCW433" s="1"/>
      <c r="XCX433" s="1"/>
      <c r="XCY433" s="1"/>
      <c r="XCZ433" s="1"/>
      <c r="XDA433" s="1"/>
      <c r="XDB433" s="1"/>
      <c r="XDC433" s="1"/>
      <c r="XDD433" s="1"/>
      <c r="XDE433" s="1"/>
      <c r="XDF433" s="1"/>
      <c r="XDG433" s="1"/>
      <c r="XDH433" s="1"/>
      <c r="XDI433" s="1"/>
      <c r="XDJ433" s="1"/>
      <c r="XDK433" s="1"/>
      <c r="XDL433" s="1"/>
      <c r="XDM433" s="1"/>
      <c r="XDN433" s="1"/>
      <c r="XDO433" s="1"/>
      <c r="XDP433" s="1"/>
      <c r="XDQ433" s="1"/>
      <c r="XDR433" s="1"/>
      <c r="XDS433" s="1"/>
      <c r="XDT433" s="1"/>
      <c r="XDU433" s="1"/>
      <c r="XDV433" s="1"/>
      <c r="XDW433" s="1"/>
      <c r="XDX433" s="1"/>
      <c r="XDY433" s="1"/>
      <c r="XDZ433" s="1"/>
      <c r="XEA433" s="1"/>
      <c r="XEB433" s="1"/>
      <c r="XEC433" s="1"/>
      <c r="XED433" s="1"/>
      <c r="XEE433" s="1"/>
      <c r="XEF433" s="1"/>
      <c r="XEG433" s="1"/>
      <c r="XEH433" s="1"/>
      <c r="XEI433" s="1"/>
      <c r="XEJ433" s="1"/>
      <c r="XEK433" s="1"/>
      <c r="XEL433" s="1"/>
      <c r="XEM433" s="1"/>
      <c r="XEN433" s="1"/>
      <c r="XEO433" s="1"/>
      <c r="XEP433" s="1"/>
      <c r="XEQ433" s="1"/>
      <c r="XER433" s="1"/>
      <c r="XES433" s="1"/>
      <c r="XET433" s="1"/>
      <c r="XEU433" s="1"/>
      <c r="XEV433" s="1"/>
      <c r="XEW433" s="1"/>
      <c r="XEX433" s="1"/>
      <c r="XEY433" s="1"/>
      <c r="XEZ433" s="1"/>
      <c r="XFA433" s="1"/>
      <c r="XFB433" s="1"/>
      <c r="XFC433" s="1"/>
    </row>
    <row r="434" spans="1:150 16226:16383" s="2" customFormat="1" ht="20.25" customHeight="1" x14ac:dyDescent="0.25">
      <c r="A434" s="143">
        <f t="shared" si="101"/>
        <v>305</v>
      </c>
      <c r="B434" s="144"/>
      <c r="C434" s="62" t="s">
        <v>329</v>
      </c>
      <c r="D434" s="100">
        <v>216.2</v>
      </c>
      <c r="E434" s="93">
        <f t="shared" si="99"/>
        <v>2327.1767999999997</v>
      </c>
      <c r="F434" s="87" t="s">
        <v>92</v>
      </c>
      <c r="G434" s="87" t="s">
        <v>92</v>
      </c>
      <c r="H434" s="103">
        <v>45856</v>
      </c>
      <c r="I434" s="1"/>
      <c r="J434" s="1"/>
      <c r="K434" s="1"/>
      <c r="L434" s="1"/>
      <c r="M434" s="1"/>
      <c r="N434" s="1"/>
      <c r="O434" s="1"/>
      <c r="P434" s="1"/>
      <c r="Q434" s="1"/>
      <c r="R434" s="1"/>
      <c r="S434" s="1"/>
      <c r="T434" s="21" t="e">
        <f t="shared" ca="1" si="132"/>
        <v>#REF!</v>
      </c>
      <c r="U434" s="21" t="e">
        <f t="shared" ref="U434:V434" ca="1" si="136">U433+1</f>
        <v>#REF!</v>
      </c>
      <c r="V434" s="21" t="e">
        <f t="shared" ca="1" si="136"/>
        <v>#REF!</v>
      </c>
      <c r="W434" s="1"/>
      <c r="X434" s="1"/>
      <c r="Y434" s="1"/>
      <c r="Z434" s="1"/>
      <c r="AA434" s="1"/>
      <c r="AB434" s="1"/>
      <c r="AC434" s="1"/>
      <c r="AD434" s="1"/>
      <c r="AE434" s="1"/>
      <c r="AF434" s="1"/>
      <c r="AG434" s="1"/>
      <c r="AH434" s="1"/>
      <c r="AI434" s="1"/>
      <c r="AJ434" s="1"/>
      <c r="AK434" s="1"/>
      <c r="AL434" s="1"/>
      <c r="AM434" s="1"/>
      <c r="AN434" s="1"/>
      <c r="AO434" s="1"/>
      <c r="AP434" s="1"/>
      <c r="AQ434" s="1"/>
      <c r="AR434" s="1"/>
      <c r="AS434" s="1"/>
      <c r="AT434" s="1"/>
      <c r="AU434" s="1"/>
      <c r="AV434" s="1"/>
      <c r="AW434" s="1"/>
      <c r="AX434" s="1"/>
      <c r="AY434" s="1"/>
      <c r="AZ434" s="1"/>
      <c r="BA434" s="1"/>
      <c r="BB434" s="1"/>
      <c r="BC434" s="1"/>
      <c r="BD434" s="1"/>
      <c r="BE434" s="1"/>
      <c r="BF434" s="1"/>
      <c r="BG434" s="1"/>
      <c r="BH434" s="1"/>
      <c r="BI434" s="1"/>
      <c r="BJ434" s="1"/>
      <c r="BK434" s="1"/>
      <c r="BL434" s="1"/>
      <c r="BM434" s="1"/>
      <c r="BN434" s="1"/>
      <c r="BO434" s="1"/>
      <c r="BP434" s="1"/>
      <c r="BQ434" s="1"/>
      <c r="BR434" s="1"/>
      <c r="BS434" s="1"/>
      <c r="BT434" s="1"/>
      <c r="BU434" s="1"/>
      <c r="BV434" s="1"/>
      <c r="BW434" s="1"/>
      <c r="BX434" s="1"/>
      <c r="BY434" s="1"/>
      <c r="BZ434" s="1"/>
      <c r="CA434" s="1"/>
      <c r="CB434" s="1"/>
      <c r="CC434" s="1"/>
      <c r="CD434" s="1"/>
      <c r="CE434" s="1"/>
      <c r="CF434" s="1"/>
      <c r="CG434" s="1"/>
      <c r="CH434" s="1"/>
      <c r="CI434" s="1"/>
      <c r="CJ434" s="1"/>
      <c r="CK434" s="1"/>
      <c r="CL434" s="1"/>
      <c r="CM434" s="1"/>
      <c r="CN434" s="1"/>
      <c r="CO434" s="1"/>
      <c r="CP434" s="1"/>
      <c r="CQ434" s="1"/>
      <c r="CR434" s="1"/>
      <c r="CS434" s="1"/>
      <c r="CT434" s="1"/>
      <c r="CU434" s="1"/>
      <c r="CV434" s="1"/>
      <c r="CW434" s="1"/>
      <c r="CX434" s="1"/>
      <c r="CY434" s="1"/>
      <c r="CZ434" s="1"/>
      <c r="DA434" s="1"/>
      <c r="DB434" s="1"/>
      <c r="DC434" s="1"/>
      <c r="DD434" s="1"/>
      <c r="DE434" s="1"/>
      <c r="DF434" s="1"/>
      <c r="DG434" s="1"/>
      <c r="DH434" s="1"/>
      <c r="DI434" s="1"/>
      <c r="DJ434" s="1"/>
      <c r="DK434" s="1"/>
      <c r="DL434" s="1"/>
      <c r="DM434" s="1"/>
      <c r="DN434" s="1"/>
      <c r="DO434" s="1"/>
      <c r="DP434" s="1"/>
      <c r="DQ434" s="1"/>
      <c r="DR434" s="1"/>
      <c r="DS434" s="1"/>
      <c r="DT434" s="1"/>
      <c r="DU434" s="1"/>
      <c r="DV434" s="1"/>
      <c r="DW434" s="1"/>
      <c r="DX434" s="1"/>
      <c r="DY434" s="1"/>
      <c r="DZ434" s="1"/>
      <c r="EA434" s="1"/>
      <c r="EB434" s="1"/>
      <c r="EC434" s="1"/>
      <c r="ED434" s="1"/>
      <c r="EE434" s="1"/>
      <c r="EF434" s="1"/>
      <c r="EG434" s="1"/>
      <c r="EH434" s="1"/>
      <c r="EI434" s="1"/>
      <c r="EJ434" s="1"/>
      <c r="EK434" s="1"/>
      <c r="EL434" s="1"/>
      <c r="EM434" s="1"/>
      <c r="EN434" s="1"/>
      <c r="EO434" s="1"/>
      <c r="EP434" s="1"/>
      <c r="EQ434" s="1"/>
      <c r="ER434" s="1"/>
      <c r="ES434" s="1"/>
      <c r="ET434" s="1"/>
      <c r="WZB434" s="1"/>
      <c r="WZC434" s="1"/>
      <c r="WZD434" s="1"/>
      <c r="WZE434" s="1"/>
      <c r="WZF434" s="1"/>
      <c r="WZG434" s="1"/>
      <c r="WZH434" s="1"/>
      <c r="WZI434" s="1"/>
      <c r="WZJ434" s="1"/>
      <c r="WZK434" s="1"/>
      <c r="WZL434" s="1"/>
      <c r="WZM434" s="1"/>
      <c r="WZN434" s="1"/>
      <c r="WZO434" s="1"/>
      <c r="WZP434" s="1"/>
      <c r="WZQ434" s="1"/>
      <c r="WZR434" s="1"/>
      <c r="WZS434" s="1"/>
      <c r="WZT434" s="1"/>
      <c r="WZU434" s="1"/>
      <c r="WZV434" s="1"/>
      <c r="WZW434" s="1"/>
      <c r="WZX434" s="1"/>
      <c r="WZY434" s="1"/>
      <c r="WZZ434" s="1"/>
      <c r="XAA434" s="1"/>
      <c r="XAB434" s="1"/>
      <c r="XAC434" s="1"/>
      <c r="XAD434" s="1"/>
      <c r="XAE434" s="1"/>
      <c r="XAF434" s="1"/>
      <c r="XAG434" s="1"/>
      <c r="XAH434" s="1"/>
      <c r="XAI434" s="1"/>
      <c r="XAJ434" s="1"/>
      <c r="XAK434" s="1"/>
      <c r="XAL434" s="1"/>
      <c r="XAM434" s="1"/>
      <c r="XAN434" s="1"/>
      <c r="XAO434" s="1"/>
      <c r="XAP434" s="1"/>
      <c r="XAQ434" s="1"/>
      <c r="XAR434" s="1"/>
      <c r="XAS434" s="1"/>
      <c r="XAT434" s="1"/>
      <c r="XAU434" s="1"/>
      <c r="XAV434" s="1"/>
      <c r="XAW434" s="1"/>
      <c r="XAX434" s="1"/>
      <c r="XAY434" s="1"/>
      <c r="XAZ434" s="1"/>
      <c r="XBA434" s="1"/>
      <c r="XBB434" s="1"/>
      <c r="XBC434" s="1"/>
      <c r="XBD434" s="1"/>
      <c r="XBE434" s="1"/>
      <c r="XBF434" s="1"/>
      <c r="XBG434" s="1"/>
      <c r="XBH434" s="1"/>
      <c r="XBI434" s="1"/>
      <c r="XBJ434" s="1"/>
      <c r="XBK434" s="1"/>
      <c r="XBL434" s="1"/>
      <c r="XBM434" s="1"/>
      <c r="XBN434" s="1"/>
      <c r="XBO434" s="1"/>
      <c r="XBP434" s="1"/>
      <c r="XBQ434" s="1"/>
      <c r="XBR434" s="1"/>
      <c r="XBS434" s="1"/>
      <c r="XBT434" s="1"/>
      <c r="XBU434" s="1"/>
      <c r="XBV434" s="1"/>
      <c r="XBW434" s="1"/>
      <c r="XBX434" s="1"/>
      <c r="XBY434" s="1"/>
      <c r="XBZ434" s="1"/>
      <c r="XCA434" s="1"/>
      <c r="XCB434" s="1"/>
      <c r="XCC434" s="1"/>
      <c r="XCD434" s="1"/>
      <c r="XCE434" s="1"/>
      <c r="XCF434" s="1"/>
      <c r="XCG434" s="1"/>
      <c r="XCH434" s="1"/>
      <c r="XCI434" s="1"/>
      <c r="XCJ434" s="1"/>
      <c r="XCK434" s="1"/>
      <c r="XCL434" s="1"/>
      <c r="XCM434" s="1"/>
      <c r="XCN434" s="1"/>
      <c r="XCO434" s="1"/>
      <c r="XCP434" s="1"/>
      <c r="XCQ434" s="1"/>
      <c r="XCR434" s="1"/>
      <c r="XCS434" s="1"/>
      <c r="XCT434" s="1"/>
      <c r="XCU434" s="1"/>
      <c r="XCV434" s="1"/>
      <c r="XCW434" s="1"/>
      <c r="XCX434" s="1"/>
      <c r="XCY434" s="1"/>
      <c r="XCZ434" s="1"/>
      <c r="XDA434" s="1"/>
      <c r="XDB434" s="1"/>
      <c r="XDC434" s="1"/>
      <c r="XDD434" s="1"/>
      <c r="XDE434" s="1"/>
      <c r="XDF434" s="1"/>
      <c r="XDG434" s="1"/>
      <c r="XDH434" s="1"/>
      <c r="XDI434" s="1"/>
      <c r="XDJ434" s="1"/>
      <c r="XDK434" s="1"/>
      <c r="XDL434" s="1"/>
      <c r="XDM434" s="1"/>
      <c r="XDN434" s="1"/>
      <c r="XDO434" s="1"/>
      <c r="XDP434" s="1"/>
      <c r="XDQ434" s="1"/>
      <c r="XDR434" s="1"/>
      <c r="XDS434" s="1"/>
      <c r="XDT434" s="1"/>
      <c r="XDU434" s="1"/>
      <c r="XDV434" s="1"/>
      <c r="XDW434" s="1"/>
      <c r="XDX434" s="1"/>
      <c r="XDY434" s="1"/>
      <c r="XDZ434" s="1"/>
      <c r="XEA434" s="1"/>
      <c r="XEB434" s="1"/>
      <c r="XEC434" s="1"/>
      <c r="XED434" s="1"/>
      <c r="XEE434" s="1"/>
      <c r="XEF434" s="1"/>
      <c r="XEG434" s="1"/>
      <c r="XEH434" s="1"/>
      <c r="XEI434" s="1"/>
      <c r="XEJ434" s="1"/>
      <c r="XEK434" s="1"/>
      <c r="XEL434" s="1"/>
      <c r="XEM434" s="1"/>
      <c r="XEN434" s="1"/>
      <c r="XEO434" s="1"/>
      <c r="XEP434" s="1"/>
      <c r="XEQ434" s="1"/>
      <c r="XER434" s="1"/>
      <c r="XES434" s="1"/>
      <c r="XET434" s="1"/>
      <c r="XEU434" s="1"/>
      <c r="XEV434" s="1"/>
      <c r="XEW434" s="1"/>
      <c r="XEX434" s="1"/>
      <c r="XEY434" s="1"/>
      <c r="XEZ434" s="1"/>
      <c r="XFA434" s="1"/>
      <c r="XFB434" s="1"/>
      <c r="XFC434" s="1"/>
    </row>
    <row r="435" spans="1:150 16226:16383" s="2" customFormat="1" ht="20.25" customHeight="1" x14ac:dyDescent="0.25">
      <c r="A435" s="143">
        <f t="shared" si="101"/>
        <v>306</v>
      </c>
      <c r="B435" s="144"/>
      <c r="C435" s="62" t="s">
        <v>329</v>
      </c>
      <c r="D435" s="100">
        <v>223.42</v>
      </c>
      <c r="E435" s="93">
        <f t="shared" si="99"/>
        <v>2404.8928799999999</v>
      </c>
      <c r="F435" s="87" t="s">
        <v>92</v>
      </c>
      <c r="G435" s="87" t="s">
        <v>92</v>
      </c>
      <c r="H435" s="103">
        <v>45856</v>
      </c>
      <c r="I435" s="1"/>
      <c r="J435" s="1"/>
      <c r="K435" s="1"/>
      <c r="L435" s="1"/>
      <c r="M435" s="1"/>
      <c r="N435" s="1"/>
      <c r="O435" s="1"/>
      <c r="P435" s="1"/>
      <c r="Q435" s="1"/>
      <c r="R435" s="1"/>
      <c r="S435" s="1"/>
      <c r="T435" s="21" t="e">
        <f t="shared" ca="1" si="132"/>
        <v>#REF!</v>
      </c>
      <c r="U435" s="21" t="e">
        <f t="shared" ref="U435:V435" ca="1" si="137">U434+1</f>
        <v>#REF!</v>
      </c>
      <c r="V435" s="21" t="e">
        <f t="shared" ca="1" si="137"/>
        <v>#REF!</v>
      </c>
      <c r="W435" s="1"/>
      <c r="X435" s="1"/>
      <c r="Y435" s="1"/>
      <c r="Z435" s="1"/>
      <c r="AA435" s="1"/>
      <c r="AB435" s="1"/>
      <c r="AC435" s="1"/>
      <c r="AD435" s="1"/>
      <c r="AE435" s="1"/>
      <c r="AF435" s="1"/>
      <c r="AG435" s="1"/>
      <c r="AH435" s="1"/>
      <c r="AI435" s="1"/>
      <c r="AJ435" s="1"/>
      <c r="AK435" s="1"/>
      <c r="AL435" s="1"/>
      <c r="AM435" s="1"/>
      <c r="AN435" s="1"/>
      <c r="AO435" s="1"/>
      <c r="AP435" s="1"/>
      <c r="AQ435" s="1"/>
      <c r="AR435" s="1"/>
      <c r="AS435" s="1"/>
      <c r="AT435" s="1"/>
      <c r="AU435" s="1"/>
      <c r="AV435" s="1"/>
      <c r="AW435" s="1"/>
      <c r="AX435" s="1"/>
      <c r="AY435" s="1"/>
      <c r="AZ435" s="1"/>
      <c r="BA435" s="1"/>
      <c r="BB435" s="1"/>
      <c r="BC435" s="1"/>
      <c r="BD435" s="1"/>
      <c r="BE435" s="1"/>
      <c r="BF435" s="1"/>
      <c r="BG435" s="1"/>
      <c r="BH435" s="1"/>
      <c r="BI435" s="1"/>
      <c r="BJ435" s="1"/>
      <c r="BK435" s="1"/>
      <c r="BL435" s="1"/>
      <c r="BM435" s="1"/>
      <c r="BN435" s="1"/>
      <c r="BO435" s="1"/>
      <c r="BP435" s="1"/>
      <c r="BQ435" s="1"/>
      <c r="BR435" s="1"/>
      <c r="BS435" s="1"/>
      <c r="BT435" s="1"/>
      <c r="BU435" s="1"/>
      <c r="BV435" s="1"/>
      <c r="BW435" s="1"/>
      <c r="BX435" s="1"/>
      <c r="BY435" s="1"/>
      <c r="BZ435" s="1"/>
      <c r="CA435" s="1"/>
      <c r="CB435" s="1"/>
      <c r="CC435" s="1"/>
      <c r="CD435" s="1"/>
      <c r="CE435" s="1"/>
      <c r="CF435" s="1"/>
      <c r="CG435" s="1"/>
      <c r="CH435" s="1"/>
      <c r="CI435" s="1"/>
      <c r="CJ435" s="1"/>
      <c r="CK435" s="1"/>
      <c r="CL435" s="1"/>
      <c r="CM435" s="1"/>
      <c r="CN435" s="1"/>
      <c r="CO435" s="1"/>
      <c r="CP435" s="1"/>
      <c r="CQ435" s="1"/>
      <c r="CR435" s="1"/>
      <c r="CS435" s="1"/>
      <c r="CT435" s="1"/>
      <c r="CU435" s="1"/>
      <c r="CV435" s="1"/>
      <c r="CW435" s="1"/>
      <c r="CX435" s="1"/>
      <c r="CY435" s="1"/>
      <c r="CZ435" s="1"/>
      <c r="DA435" s="1"/>
      <c r="DB435" s="1"/>
      <c r="DC435" s="1"/>
      <c r="DD435" s="1"/>
      <c r="DE435" s="1"/>
      <c r="DF435" s="1"/>
      <c r="DG435" s="1"/>
      <c r="DH435" s="1"/>
      <c r="DI435" s="1"/>
      <c r="DJ435" s="1"/>
      <c r="DK435" s="1"/>
      <c r="DL435" s="1"/>
      <c r="DM435" s="1"/>
      <c r="DN435" s="1"/>
      <c r="DO435" s="1"/>
      <c r="DP435" s="1"/>
      <c r="DQ435" s="1"/>
      <c r="DR435" s="1"/>
      <c r="DS435" s="1"/>
      <c r="DT435" s="1"/>
      <c r="DU435" s="1"/>
      <c r="DV435" s="1"/>
      <c r="DW435" s="1"/>
      <c r="DX435" s="1"/>
      <c r="DY435" s="1"/>
      <c r="DZ435" s="1"/>
      <c r="EA435" s="1"/>
      <c r="EB435" s="1"/>
      <c r="EC435" s="1"/>
      <c r="ED435" s="1"/>
      <c r="EE435" s="1"/>
      <c r="EF435" s="1"/>
      <c r="EG435" s="1"/>
      <c r="EH435" s="1"/>
      <c r="EI435" s="1"/>
      <c r="EJ435" s="1"/>
      <c r="EK435" s="1"/>
      <c r="EL435" s="1"/>
      <c r="EM435" s="1"/>
      <c r="EN435" s="1"/>
      <c r="EO435" s="1"/>
      <c r="EP435" s="1"/>
      <c r="EQ435" s="1"/>
      <c r="ER435" s="1"/>
      <c r="ES435" s="1"/>
      <c r="ET435" s="1"/>
      <c r="WZB435" s="1"/>
      <c r="WZC435" s="1"/>
      <c r="WZD435" s="1"/>
      <c r="WZE435" s="1"/>
      <c r="WZF435" s="1"/>
      <c r="WZG435" s="1"/>
      <c r="WZH435" s="1"/>
      <c r="WZI435" s="1"/>
      <c r="WZJ435" s="1"/>
      <c r="WZK435" s="1"/>
      <c r="WZL435" s="1"/>
      <c r="WZM435" s="1"/>
      <c r="WZN435" s="1"/>
      <c r="WZO435" s="1"/>
      <c r="WZP435" s="1"/>
      <c r="WZQ435" s="1"/>
      <c r="WZR435" s="1"/>
      <c r="WZS435" s="1"/>
      <c r="WZT435" s="1"/>
      <c r="WZU435" s="1"/>
      <c r="WZV435" s="1"/>
      <c r="WZW435" s="1"/>
      <c r="WZX435" s="1"/>
      <c r="WZY435" s="1"/>
      <c r="WZZ435" s="1"/>
      <c r="XAA435" s="1"/>
      <c r="XAB435" s="1"/>
      <c r="XAC435" s="1"/>
      <c r="XAD435" s="1"/>
      <c r="XAE435" s="1"/>
      <c r="XAF435" s="1"/>
      <c r="XAG435" s="1"/>
      <c r="XAH435" s="1"/>
      <c r="XAI435" s="1"/>
      <c r="XAJ435" s="1"/>
      <c r="XAK435" s="1"/>
      <c r="XAL435" s="1"/>
      <c r="XAM435" s="1"/>
      <c r="XAN435" s="1"/>
      <c r="XAO435" s="1"/>
      <c r="XAP435" s="1"/>
      <c r="XAQ435" s="1"/>
      <c r="XAR435" s="1"/>
      <c r="XAS435" s="1"/>
      <c r="XAT435" s="1"/>
      <c r="XAU435" s="1"/>
      <c r="XAV435" s="1"/>
      <c r="XAW435" s="1"/>
      <c r="XAX435" s="1"/>
      <c r="XAY435" s="1"/>
      <c r="XAZ435" s="1"/>
      <c r="XBA435" s="1"/>
      <c r="XBB435" s="1"/>
      <c r="XBC435" s="1"/>
      <c r="XBD435" s="1"/>
      <c r="XBE435" s="1"/>
      <c r="XBF435" s="1"/>
      <c r="XBG435" s="1"/>
      <c r="XBH435" s="1"/>
      <c r="XBI435" s="1"/>
      <c r="XBJ435" s="1"/>
      <c r="XBK435" s="1"/>
      <c r="XBL435" s="1"/>
      <c r="XBM435" s="1"/>
      <c r="XBN435" s="1"/>
      <c r="XBO435" s="1"/>
      <c r="XBP435" s="1"/>
      <c r="XBQ435" s="1"/>
      <c r="XBR435" s="1"/>
      <c r="XBS435" s="1"/>
      <c r="XBT435" s="1"/>
      <c r="XBU435" s="1"/>
      <c r="XBV435" s="1"/>
      <c r="XBW435" s="1"/>
      <c r="XBX435" s="1"/>
      <c r="XBY435" s="1"/>
      <c r="XBZ435" s="1"/>
      <c r="XCA435" s="1"/>
      <c r="XCB435" s="1"/>
      <c r="XCC435" s="1"/>
      <c r="XCD435" s="1"/>
      <c r="XCE435" s="1"/>
      <c r="XCF435" s="1"/>
      <c r="XCG435" s="1"/>
      <c r="XCH435" s="1"/>
      <c r="XCI435" s="1"/>
      <c r="XCJ435" s="1"/>
      <c r="XCK435" s="1"/>
      <c r="XCL435" s="1"/>
      <c r="XCM435" s="1"/>
      <c r="XCN435" s="1"/>
      <c r="XCO435" s="1"/>
      <c r="XCP435" s="1"/>
      <c r="XCQ435" s="1"/>
      <c r="XCR435" s="1"/>
      <c r="XCS435" s="1"/>
      <c r="XCT435" s="1"/>
      <c r="XCU435" s="1"/>
      <c r="XCV435" s="1"/>
      <c r="XCW435" s="1"/>
      <c r="XCX435" s="1"/>
      <c r="XCY435" s="1"/>
      <c r="XCZ435" s="1"/>
      <c r="XDA435" s="1"/>
      <c r="XDB435" s="1"/>
      <c r="XDC435" s="1"/>
      <c r="XDD435" s="1"/>
      <c r="XDE435" s="1"/>
      <c r="XDF435" s="1"/>
      <c r="XDG435" s="1"/>
      <c r="XDH435" s="1"/>
      <c r="XDI435" s="1"/>
      <c r="XDJ435" s="1"/>
      <c r="XDK435" s="1"/>
      <c r="XDL435" s="1"/>
      <c r="XDM435" s="1"/>
      <c r="XDN435" s="1"/>
      <c r="XDO435" s="1"/>
      <c r="XDP435" s="1"/>
      <c r="XDQ435" s="1"/>
      <c r="XDR435" s="1"/>
      <c r="XDS435" s="1"/>
      <c r="XDT435" s="1"/>
      <c r="XDU435" s="1"/>
      <c r="XDV435" s="1"/>
      <c r="XDW435" s="1"/>
      <c r="XDX435" s="1"/>
      <c r="XDY435" s="1"/>
      <c r="XDZ435" s="1"/>
      <c r="XEA435" s="1"/>
      <c r="XEB435" s="1"/>
      <c r="XEC435" s="1"/>
      <c r="XED435" s="1"/>
      <c r="XEE435" s="1"/>
      <c r="XEF435" s="1"/>
      <c r="XEG435" s="1"/>
      <c r="XEH435" s="1"/>
      <c r="XEI435" s="1"/>
      <c r="XEJ435" s="1"/>
      <c r="XEK435" s="1"/>
      <c r="XEL435" s="1"/>
      <c r="XEM435" s="1"/>
      <c r="XEN435" s="1"/>
      <c r="XEO435" s="1"/>
      <c r="XEP435" s="1"/>
      <c r="XEQ435" s="1"/>
      <c r="XER435" s="1"/>
      <c r="XES435" s="1"/>
      <c r="XET435" s="1"/>
      <c r="XEU435" s="1"/>
      <c r="XEV435" s="1"/>
      <c r="XEW435" s="1"/>
      <c r="XEX435" s="1"/>
      <c r="XEY435" s="1"/>
      <c r="XEZ435" s="1"/>
      <c r="XFA435" s="1"/>
      <c r="XFB435" s="1"/>
      <c r="XFC435" s="1"/>
    </row>
    <row r="436" spans="1:150 16226:16383" s="2" customFormat="1" ht="20.25" customHeight="1" x14ac:dyDescent="0.25">
      <c r="A436" s="143">
        <f t="shared" si="101"/>
        <v>307</v>
      </c>
      <c r="B436" s="144"/>
      <c r="C436" s="62" t="s">
        <v>329</v>
      </c>
      <c r="D436" s="100">
        <v>230.61</v>
      </c>
      <c r="E436" s="93">
        <f t="shared" si="99"/>
        <v>2482.28604</v>
      </c>
      <c r="F436" s="87" t="s">
        <v>92</v>
      </c>
      <c r="G436" s="87" t="s">
        <v>92</v>
      </c>
      <c r="H436" s="103">
        <v>45856</v>
      </c>
      <c r="I436" s="1"/>
      <c r="J436" s="1"/>
      <c r="K436" s="1"/>
      <c r="L436" s="1"/>
      <c r="M436" s="1"/>
      <c r="N436" s="1"/>
      <c r="O436" s="1"/>
      <c r="P436" s="1"/>
      <c r="Q436" s="1"/>
      <c r="R436" s="1"/>
      <c r="S436" s="1"/>
      <c r="T436" s="21" t="e">
        <f t="shared" ca="1" si="132"/>
        <v>#REF!</v>
      </c>
      <c r="U436" s="21" t="e">
        <f t="shared" ref="U436:V436" ca="1" si="138">U435+1</f>
        <v>#REF!</v>
      </c>
      <c r="V436" s="21" t="e">
        <f t="shared" ca="1" si="138"/>
        <v>#REF!</v>
      </c>
      <c r="W436" s="1"/>
      <c r="X436" s="1"/>
      <c r="Y436" s="1"/>
      <c r="Z436" s="1"/>
      <c r="AA436" s="1"/>
      <c r="AB436" s="1"/>
      <c r="AC436" s="1"/>
      <c r="AD436" s="1"/>
      <c r="AE436" s="1"/>
      <c r="AF436" s="1"/>
      <c r="AG436" s="1"/>
      <c r="AH436" s="1"/>
      <c r="AI436" s="1"/>
      <c r="AJ436" s="1"/>
      <c r="AK436" s="1"/>
      <c r="AL436" s="1"/>
      <c r="AM436" s="1"/>
      <c r="AN436" s="1"/>
      <c r="AO436" s="1"/>
      <c r="AP436" s="1"/>
      <c r="AQ436" s="1"/>
      <c r="AR436" s="1"/>
      <c r="AS436" s="1"/>
      <c r="AT436" s="1"/>
      <c r="AU436" s="1"/>
      <c r="AV436" s="1"/>
      <c r="AW436" s="1"/>
      <c r="AX436" s="1"/>
      <c r="AY436" s="1"/>
      <c r="AZ436" s="1"/>
      <c r="BA436" s="1"/>
      <c r="BB436" s="1"/>
      <c r="BC436" s="1"/>
      <c r="BD436" s="1"/>
      <c r="BE436" s="1"/>
      <c r="BF436" s="1"/>
      <c r="BG436" s="1"/>
      <c r="BH436" s="1"/>
      <c r="BI436" s="1"/>
      <c r="BJ436" s="1"/>
      <c r="BK436" s="1"/>
      <c r="BL436" s="1"/>
      <c r="BM436" s="1"/>
      <c r="BN436" s="1"/>
      <c r="BO436" s="1"/>
      <c r="BP436" s="1"/>
      <c r="BQ436" s="1"/>
      <c r="BR436" s="1"/>
      <c r="BS436" s="1"/>
      <c r="BT436" s="1"/>
      <c r="BU436" s="1"/>
      <c r="BV436" s="1"/>
      <c r="BW436" s="1"/>
      <c r="BX436" s="1"/>
      <c r="BY436" s="1"/>
      <c r="BZ436" s="1"/>
      <c r="CA436" s="1"/>
      <c r="CB436" s="1"/>
      <c r="CC436" s="1"/>
      <c r="CD436" s="1"/>
      <c r="CE436" s="1"/>
      <c r="CF436" s="1"/>
      <c r="CG436" s="1"/>
      <c r="CH436" s="1"/>
      <c r="CI436" s="1"/>
      <c r="CJ436" s="1"/>
      <c r="CK436" s="1"/>
      <c r="CL436" s="1"/>
      <c r="CM436" s="1"/>
      <c r="CN436" s="1"/>
      <c r="CO436" s="1"/>
      <c r="CP436" s="1"/>
      <c r="CQ436" s="1"/>
      <c r="CR436" s="1"/>
      <c r="CS436" s="1"/>
      <c r="CT436" s="1"/>
      <c r="CU436" s="1"/>
      <c r="CV436" s="1"/>
      <c r="CW436" s="1"/>
      <c r="CX436" s="1"/>
      <c r="CY436" s="1"/>
      <c r="CZ436" s="1"/>
      <c r="DA436" s="1"/>
      <c r="DB436" s="1"/>
      <c r="DC436" s="1"/>
      <c r="DD436" s="1"/>
      <c r="DE436" s="1"/>
      <c r="DF436" s="1"/>
      <c r="DG436" s="1"/>
      <c r="DH436" s="1"/>
      <c r="DI436" s="1"/>
      <c r="DJ436" s="1"/>
      <c r="DK436" s="1"/>
      <c r="DL436" s="1"/>
      <c r="DM436" s="1"/>
      <c r="DN436" s="1"/>
      <c r="DO436" s="1"/>
      <c r="DP436" s="1"/>
      <c r="DQ436" s="1"/>
      <c r="DR436" s="1"/>
      <c r="DS436" s="1"/>
      <c r="DT436" s="1"/>
      <c r="DU436" s="1"/>
      <c r="DV436" s="1"/>
      <c r="DW436" s="1"/>
      <c r="DX436" s="1"/>
      <c r="DY436" s="1"/>
      <c r="DZ436" s="1"/>
      <c r="EA436" s="1"/>
      <c r="EB436" s="1"/>
      <c r="EC436" s="1"/>
      <c r="ED436" s="1"/>
      <c r="EE436" s="1"/>
      <c r="EF436" s="1"/>
      <c r="EG436" s="1"/>
      <c r="EH436" s="1"/>
      <c r="EI436" s="1"/>
      <c r="EJ436" s="1"/>
      <c r="EK436" s="1"/>
      <c r="EL436" s="1"/>
      <c r="EM436" s="1"/>
      <c r="EN436" s="1"/>
      <c r="EO436" s="1"/>
      <c r="EP436" s="1"/>
      <c r="EQ436" s="1"/>
      <c r="ER436" s="1"/>
      <c r="ES436" s="1"/>
      <c r="ET436" s="1"/>
      <c r="WZB436" s="1"/>
      <c r="WZC436" s="1"/>
      <c r="WZD436" s="1"/>
      <c r="WZE436" s="1"/>
      <c r="WZF436" s="1"/>
      <c r="WZG436" s="1"/>
      <c r="WZH436" s="1"/>
      <c r="WZI436" s="1"/>
      <c r="WZJ436" s="1"/>
      <c r="WZK436" s="1"/>
      <c r="WZL436" s="1"/>
      <c r="WZM436" s="1"/>
      <c r="WZN436" s="1"/>
      <c r="WZO436" s="1"/>
      <c r="WZP436" s="1"/>
      <c r="WZQ436" s="1"/>
      <c r="WZR436" s="1"/>
      <c r="WZS436" s="1"/>
      <c r="WZT436" s="1"/>
      <c r="WZU436" s="1"/>
      <c r="WZV436" s="1"/>
      <c r="WZW436" s="1"/>
      <c r="WZX436" s="1"/>
      <c r="WZY436" s="1"/>
      <c r="WZZ436" s="1"/>
      <c r="XAA436" s="1"/>
      <c r="XAB436" s="1"/>
      <c r="XAC436" s="1"/>
      <c r="XAD436" s="1"/>
      <c r="XAE436" s="1"/>
      <c r="XAF436" s="1"/>
      <c r="XAG436" s="1"/>
      <c r="XAH436" s="1"/>
      <c r="XAI436" s="1"/>
      <c r="XAJ436" s="1"/>
      <c r="XAK436" s="1"/>
      <c r="XAL436" s="1"/>
      <c r="XAM436" s="1"/>
      <c r="XAN436" s="1"/>
      <c r="XAO436" s="1"/>
      <c r="XAP436" s="1"/>
      <c r="XAQ436" s="1"/>
      <c r="XAR436" s="1"/>
      <c r="XAS436" s="1"/>
      <c r="XAT436" s="1"/>
      <c r="XAU436" s="1"/>
      <c r="XAV436" s="1"/>
      <c r="XAW436" s="1"/>
      <c r="XAX436" s="1"/>
      <c r="XAY436" s="1"/>
      <c r="XAZ436" s="1"/>
      <c r="XBA436" s="1"/>
      <c r="XBB436" s="1"/>
      <c r="XBC436" s="1"/>
      <c r="XBD436" s="1"/>
      <c r="XBE436" s="1"/>
      <c r="XBF436" s="1"/>
      <c r="XBG436" s="1"/>
      <c r="XBH436" s="1"/>
      <c r="XBI436" s="1"/>
      <c r="XBJ436" s="1"/>
      <c r="XBK436" s="1"/>
      <c r="XBL436" s="1"/>
      <c r="XBM436" s="1"/>
      <c r="XBN436" s="1"/>
      <c r="XBO436" s="1"/>
      <c r="XBP436" s="1"/>
      <c r="XBQ436" s="1"/>
      <c r="XBR436" s="1"/>
      <c r="XBS436" s="1"/>
      <c r="XBT436" s="1"/>
      <c r="XBU436" s="1"/>
      <c r="XBV436" s="1"/>
      <c r="XBW436" s="1"/>
      <c r="XBX436" s="1"/>
      <c r="XBY436" s="1"/>
      <c r="XBZ436" s="1"/>
      <c r="XCA436" s="1"/>
      <c r="XCB436" s="1"/>
      <c r="XCC436" s="1"/>
      <c r="XCD436" s="1"/>
      <c r="XCE436" s="1"/>
      <c r="XCF436" s="1"/>
      <c r="XCG436" s="1"/>
      <c r="XCH436" s="1"/>
      <c r="XCI436" s="1"/>
      <c r="XCJ436" s="1"/>
      <c r="XCK436" s="1"/>
      <c r="XCL436" s="1"/>
      <c r="XCM436" s="1"/>
      <c r="XCN436" s="1"/>
      <c r="XCO436" s="1"/>
      <c r="XCP436" s="1"/>
      <c r="XCQ436" s="1"/>
      <c r="XCR436" s="1"/>
      <c r="XCS436" s="1"/>
      <c r="XCT436" s="1"/>
      <c r="XCU436" s="1"/>
      <c r="XCV436" s="1"/>
      <c r="XCW436" s="1"/>
      <c r="XCX436" s="1"/>
      <c r="XCY436" s="1"/>
      <c r="XCZ436" s="1"/>
      <c r="XDA436" s="1"/>
      <c r="XDB436" s="1"/>
      <c r="XDC436" s="1"/>
      <c r="XDD436" s="1"/>
      <c r="XDE436" s="1"/>
      <c r="XDF436" s="1"/>
      <c r="XDG436" s="1"/>
      <c r="XDH436" s="1"/>
      <c r="XDI436" s="1"/>
      <c r="XDJ436" s="1"/>
      <c r="XDK436" s="1"/>
      <c r="XDL436" s="1"/>
      <c r="XDM436" s="1"/>
      <c r="XDN436" s="1"/>
      <c r="XDO436" s="1"/>
      <c r="XDP436" s="1"/>
      <c r="XDQ436" s="1"/>
      <c r="XDR436" s="1"/>
      <c r="XDS436" s="1"/>
      <c r="XDT436" s="1"/>
      <c r="XDU436" s="1"/>
      <c r="XDV436" s="1"/>
      <c r="XDW436" s="1"/>
      <c r="XDX436" s="1"/>
      <c r="XDY436" s="1"/>
      <c r="XDZ436" s="1"/>
      <c r="XEA436" s="1"/>
      <c r="XEB436" s="1"/>
      <c r="XEC436" s="1"/>
      <c r="XED436" s="1"/>
      <c r="XEE436" s="1"/>
      <c r="XEF436" s="1"/>
      <c r="XEG436" s="1"/>
      <c r="XEH436" s="1"/>
      <c r="XEI436" s="1"/>
      <c r="XEJ436" s="1"/>
      <c r="XEK436" s="1"/>
      <c r="XEL436" s="1"/>
      <c r="XEM436" s="1"/>
      <c r="XEN436" s="1"/>
      <c r="XEO436" s="1"/>
      <c r="XEP436" s="1"/>
      <c r="XEQ436" s="1"/>
      <c r="XER436" s="1"/>
      <c r="XES436" s="1"/>
      <c r="XET436" s="1"/>
      <c r="XEU436" s="1"/>
      <c r="XEV436" s="1"/>
      <c r="XEW436" s="1"/>
      <c r="XEX436" s="1"/>
      <c r="XEY436" s="1"/>
      <c r="XEZ436" s="1"/>
      <c r="XFA436" s="1"/>
      <c r="XFB436" s="1"/>
      <c r="XFC436" s="1"/>
    </row>
    <row r="437" spans="1:150 16226:16383" s="2" customFormat="1" ht="20.25" customHeight="1" x14ac:dyDescent="0.25">
      <c r="A437" s="143">
        <f t="shared" si="101"/>
        <v>308</v>
      </c>
      <c r="B437" s="144"/>
      <c r="C437" s="62" t="s">
        <v>329</v>
      </c>
      <c r="D437" s="100">
        <v>237.8</v>
      </c>
      <c r="E437" s="93">
        <f t="shared" si="99"/>
        <v>2559.6792</v>
      </c>
      <c r="F437" s="87" t="s">
        <v>92</v>
      </c>
      <c r="G437" s="87" t="s">
        <v>92</v>
      </c>
      <c r="H437" s="103">
        <v>45856</v>
      </c>
      <c r="I437" s="1"/>
      <c r="J437" s="1"/>
      <c r="K437" s="1"/>
      <c r="L437" s="1"/>
      <c r="M437" s="1"/>
      <c r="N437" s="1"/>
      <c r="O437" s="1"/>
      <c r="P437" s="1"/>
      <c r="Q437" s="1"/>
      <c r="R437" s="1"/>
      <c r="S437" s="1"/>
      <c r="T437" s="21" t="e">
        <f ca="1">U437&amp;""&amp;" &amp; "&amp;""&amp;V437</f>
        <v>#REF!</v>
      </c>
      <c r="U437"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437"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437" s="1"/>
      <c r="X437" s="1"/>
      <c r="Y437" s="1"/>
      <c r="Z437" s="1"/>
      <c r="AA437" s="1"/>
      <c r="AB437" s="1"/>
      <c r="AC437" s="1"/>
      <c r="AD437" s="1"/>
      <c r="AE437" s="1"/>
      <c r="AF437" s="1"/>
      <c r="AG437" s="1"/>
      <c r="AH437" s="1"/>
      <c r="AI437" s="1"/>
      <c r="AJ437" s="1"/>
      <c r="AK437" s="1"/>
      <c r="AL437" s="1"/>
      <c r="AM437" s="1"/>
      <c r="AN437" s="1"/>
      <c r="AO437" s="1"/>
      <c r="AP437" s="1"/>
      <c r="AQ437" s="1"/>
      <c r="AR437" s="1"/>
      <c r="AS437" s="1"/>
      <c r="AT437" s="1"/>
      <c r="AU437" s="1"/>
      <c r="AV437" s="1"/>
      <c r="AW437" s="1"/>
      <c r="AX437" s="1"/>
      <c r="AY437" s="1"/>
      <c r="AZ437" s="1"/>
      <c r="BA437" s="1"/>
      <c r="BB437" s="1"/>
      <c r="BC437" s="1"/>
      <c r="BD437" s="1"/>
      <c r="BE437" s="1"/>
      <c r="BF437" s="1"/>
      <c r="BG437" s="1"/>
      <c r="BH437" s="1"/>
      <c r="BI437" s="1"/>
      <c r="BJ437" s="1"/>
      <c r="BK437" s="1"/>
      <c r="BL437" s="1"/>
      <c r="BM437" s="1"/>
      <c r="BN437" s="1"/>
      <c r="BO437" s="1"/>
      <c r="BP437" s="1"/>
      <c r="BQ437" s="1"/>
      <c r="BR437" s="1"/>
      <c r="BS437" s="1"/>
      <c r="BT437" s="1"/>
      <c r="BU437" s="1"/>
      <c r="BV437" s="1"/>
      <c r="BW437" s="1"/>
      <c r="BX437" s="1"/>
      <c r="BY437" s="1"/>
      <c r="BZ437" s="1"/>
      <c r="CA437" s="1"/>
      <c r="CB437" s="1"/>
      <c r="CC437" s="1"/>
      <c r="CD437" s="1"/>
      <c r="CE437" s="1"/>
      <c r="CF437" s="1"/>
      <c r="CG437" s="1"/>
      <c r="CH437" s="1"/>
      <c r="CI437" s="1"/>
      <c r="CJ437" s="1"/>
      <c r="CK437" s="1"/>
      <c r="CL437" s="1"/>
      <c r="CM437" s="1"/>
      <c r="CN437" s="1"/>
      <c r="CO437" s="1"/>
      <c r="CP437" s="1"/>
      <c r="CQ437" s="1"/>
      <c r="CR437" s="1"/>
      <c r="CS437" s="1"/>
      <c r="CT437" s="1"/>
      <c r="CU437" s="1"/>
      <c r="CV437" s="1"/>
      <c r="CW437" s="1"/>
      <c r="CX437" s="1"/>
      <c r="CY437" s="1"/>
      <c r="CZ437" s="1"/>
      <c r="DA437" s="1"/>
      <c r="DB437" s="1"/>
      <c r="DC437" s="1"/>
      <c r="DD437" s="1"/>
      <c r="DE437" s="1"/>
      <c r="DF437" s="1"/>
      <c r="DG437" s="1"/>
      <c r="DH437" s="1"/>
      <c r="DI437" s="1"/>
      <c r="DJ437" s="1"/>
      <c r="DK437" s="1"/>
      <c r="DL437" s="1"/>
      <c r="DM437" s="1"/>
      <c r="DN437" s="1"/>
      <c r="DO437" s="1"/>
      <c r="DP437" s="1"/>
      <c r="DQ437" s="1"/>
      <c r="DR437" s="1"/>
      <c r="DS437" s="1"/>
      <c r="DT437" s="1"/>
      <c r="DU437" s="1"/>
      <c r="DV437" s="1"/>
      <c r="DW437" s="1"/>
      <c r="DX437" s="1"/>
      <c r="DY437" s="1"/>
      <c r="DZ437" s="1"/>
      <c r="EA437" s="1"/>
      <c r="EB437" s="1"/>
      <c r="EC437" s="1"/>
      <c r="ED437" s="1"/>
      <c r="EE437" s="1"/>
      <c r="EF437" s="1"/>
      <c r="EG437" s="1"/>
      <c r="EH437" s="1"/>
      <c r="EI437" s="1"/>
      <c r="EJ437" s="1"/>
      <c r="EK437" s="1"/>
      <c r="EL437" s="1"/>
      <c r="EM437" s="1"/>
      <c r="EN437" s="1"/>
      <c r="EO437" s="1"/>
      <c r="EP437" s="1"/>
      <c r="EQ437" s="1"/>
      <c r="ER437" s="1"/>
      <c r="ES437" s="1"/>
      <c r="ET437" s="1"/>
      <c r="WZB437" s="1"/>
      <c r="WZC437" s="1"/>
      <c r="WZD437" s="1"/>
      <c r="WZE437" s="1"/>
      <c r="WZF437" s="1"/>
      <c r="WZG437" s="1"/>
      <c r="WZH437" s="1"/>
      <c r="WZI437" s="1"/>
      <c r="WZJ437" s="1"/>
      <c r="WZK437" s="1"/>
      <c r="WZL437" s="1"/>
      <c r="WZM437" s="1"/>
      <c r="WZN437" s="1"/>
      <c r="WZO437" s="1"/>
      <c r="WZP437" s="1"/>
      <c r="WZQ437" s="1"/>
      <c r="WZR437" s="1"/>
      <c r="WZS437" s="1"/>
      <c r="WZT437" s="1"/>
      <c r="WZU437" s="1"/>
      <c r="WZV437" s="1"/>
      <c r="WZW437" s="1"/>
      <c r="WZX437" s="1"/>
      <c r="WZY437" s="1"/>
      <c r="WZZ437" s="1"/>
      <c r="XAA437" s="1"/>
      <c r="XAB437" s="1"/>
      <c r="XAC437" s="1"/>
      <c r="XAD437" s="1"/>
      <c r="XAE437" s="1"/>
      <c r="XAF437" s="1"/>
      <c r="XAG437" s="1"/>
      <c r="XAH437" s="1"/>
      <c r="XAI437" s="1"/>
      <c r="XAJ437" s="1"/>
      <c r="XAK437" s="1"/>
      <c r="XAL437" s="1"/>
      <c r="XAM437" s="1"/>
      <c r="XAN437" s="1"/>
      <c r="XAO437" s="1"/>
      <c r="XAP437" s="1"/>
      <c r="XAQ437" s="1"/>
      <c r="XAR437" s="1"/>
      <c r="XAS437" s="1"/>
      <c r="XAT437" s="1"/>
      <c r="XAU437" s="1"/>
      <c r="XAV437" s="1"/>
      <c r="XAW437" s="1"/>
      <c r="XAX437" s="1"/>
      <c r="XAY437" s="1"/>
      <c r="XAZ437" s="1"/>
      <c r="XBA437" s="1"/>
      <c r="XBB437" s="1"/>
      <c r="XBC437" s="1"/>
      <c r="XBD437" s="1"/>
      <c r="XBE437" s="1"/>
      <c r="XBF437" s="1"/>
      <c r="XBG437" s="1"/>
      <c r="XBH437" s="1"/>
      <c r="XBI437" s="1"/>
      <c r="XBJ437" s="1"/>
      <c r="XBK437" s="1"/>
      <c r="XBL437" s="1"/>
      <c r="XBM437" s="1"/>
      <c r="XBN437" s="1"/>
      <c r="XBO437" s="1"/>
      <c r="XBP437" s="1"/>
      <c r="XBQ437" s="1"/>
      <c r="XBR437" s="1"/>
      <c r="XBS437" s="1"/>
      <c r="XBT437" s="1"/>
      <c r="XBU437" s="1"/>
      <c r="XBV437" s="1"/>
      <c r="XBW437" s="1"/>
      <c r="XBX437" s="1"/>
      <c r="XBY437" s="1"/>
      <c r="XBZ437" s="1"/>
      <c r="XCA437" s="1"/>
      <c r="XCB437" s="1"/>
      <c r="XCC437" s="1"/>
      <c r="XCD437" s="1"/>
      <c r="XCE437" s="1"/>
      <c r="XCF437" s="1"/>
      <c r="XCG437" s="1"/>
      <c r="XCH437" s="1"/>
      <c r="XCI437" s="1"/>
      <c r="XCJ437" s="1"/>
      <c r="XCK437" s="1"/>
      <c r="XCL437" s="1"/>
      <c r="XCM437" s="1"/>
      <c r="XCN437" s="1"/>
      <c r="XCO437" s="1"/>
      <c r="XCP437" s="1"/>
      <c r="XCQ437" s="1"/>
      <c r="XCR437" s="1"/>
      <c r="XCS437" s="1"/>
      <c r="XCT437" s="1"/>
      <c r="XCU437" s="1"/>
      <c r="XCV437" s="1"/>
      <c r="XCW437" s="1"/>
      <c r="XCX437" s="1"/>
      <c r="XCY437" s="1"/>
      <c r="XCZ437" s="1"/>
      <c r="XDA437" s="1"/>
      <c r="XDB437" s="1"/>
      <c r="XDC437" s="1"/>
      <c r="XDD437" s="1"/>
      <c r="XDE437" s="1"/>
      <c r="XDF437" s="1"/>
      <c r="XDG437" s="1"/>
      <c r="XDH437" s="1"/>
      <c r="XDI437" s="1"/>
      <c r="XDJ437" s="1"/>
      <c r="XDK437" s="1"/>
      <c r="XDL437" s="1"/>
      <c r="XDM437" s="1"/>
      <c r="XDN437" s="1"/>
      <c r="XDO437" s="1"/>
      <c r="XDP437" s="1"/>
      <c r="XDQ437" s="1"/>
      <c r="XDR437" s="1"/>
      <c r="XDS437" s="1"/>
      <c r="XDT437" s="1"/>
      <c r="XDU437" s="1"/>
      <c r="XDV437" s="1"/>
      <c r="XDW437" s="1"/>
      <c r="XDX437" s="1"/>
      <c r="XDY437" s="1"/>
      <c r="XDZ437" s="1"/>
      <c r="XEA437" s="1"/>
      <c r="XEB437" s="1"/>
      <c r="XEC437" s="1"/>
      <c r="XED437" s="1"/>
      <c r="XEE437" s="1"/>
      <c r="XEF437" s="1"/>
      <c r="XEG437" s="1"/>
      <c r="XEH437" s="1"/>
      <c r="XEI437" s="1"/>
      <c r="XEJ437" s="1"/>
      <c r="XEK437" s="1"/>
      <c r="XEL437" s="1"/>
      <c r="XEM437" s="1"/>
      <c r="XEN437" s="1"/>
      <c r="XEO437" s="1"/>
      <c r="XEP437" s="1"/>
      <c r="XEQ437" s="1"/>
      <c r="XER437" s="1"/>
      <c r="XES437" s="1"/>
      <c r="XET437" s="1"/>
      <c r="XEU437" s="1"/>
      <c r="XEV437" s="1"/>
      <c r="XEW437" s="1"/>
      <c r="XEX437" s="1"/>
      <c r="XEY437" s="1"/>
      <c r="XEZ437" s="1"/>
      <c r="XFA437" s="1"/>
      <c r="XFB437" s="1"/>
      <c r="XFC437" s="1"/>
    </row>
    <row r="438" spans="1:150 16226:16383" s="2" customFormat="1" ht="20.25" customHeight="1" x14ac:dyDescent="0.25">
      <c r="A438" s="143">
        <f t="shared" si="101"/>
        <v>309</v>
      </c>
      <c r="B438" s="144"/>
      <c r="C438" s="62" t="s">
        <v>329</v>
      </c>
      <c r="D438" s="100">
        <v>284.87</v>
      </c>
      <c r="E438" s="93">
        <f t="shared" si="99"/>
        <v>3066.3406799999998</v>
      </c>
      <c r="F438" s="87" t="s">
        <v>92</v>
      </c>
      <c r="G438" s="87" t="s">
        <v>92</v>
      </c>
      <c r="H438" s="103">
        <v>45856</v>
      </c>
      <c r="I438" s="1"/>
      <c r="J438" s="1"/>
      <c r="K438" s="1"/>
      <c r="L438" s="1"/>
      <c r="M438" s="1"/>
      <c r="N438" s="1"/>
      <c r="O438" s="1"/>
      <c r="P438" s="1"/>
      <c r="Q438" s="1"/>
      <c r="R438" s="1"/>
      <c r="S438" s="1"/>
      <c r="T438" s="21" t="e">
        <f t="shared" ref="T438:T450" ca="1" si="139">U438&amp;""&amp;" &amp; "&amp;""&amp;V438</f>
        <v>#REF!</v>
      </c>
      <c r="U438" s="21" t="e">
        <f ca="1">U437+1</f>
        <v>#REF!</v>
      </c>
      <c r="V438" s="21" t="e">
        <f ca="1">V437+1</f>
        <v>#REF!</v>
      </c>
      <c r="W438" s="1"/>
      <c r="X438" s="1"/>
      <c r="Y438" s="1"/>
      <c r="Z438" s="1"/>
      <c r="AA438" s="1"/>
      <c r="AB438" s="1"/>
      <c r="AC438" s="1"/>
      <c r="AD438" s="1"/>
      <c r="AE438" s="1"/>
      <c r="AF438" s="1"/>
      <c r="AG438" s="1"/>
      <c r="AH438" s="1"/>
      <c r="AI438" s="1"/>
      <c r="AJ438" s="1"/>
      <c r="AK438" s="1"/>
      <c r="AL438" s="1"/>
      <c r="AM438" s="1"/>
      <c r="AN438" s="1"/>
      <c r="AO438" s="1"/>
      <c r="AP438" s="1"/>
      <c r="AQ438" s="1"/>
      <c r="AR438" s="1"/>
      <c r="AS438" s="1"/>
      <c r="AT438" s="1"/>
      <c r="AU438" s="1"/>
      <c r="AV438" s="1"/>
      <c r="AW438" s="1"/>
      <c r="AX438" s="1"/>
      <c r="AY438" s="1"/>
      <c r="AZ438" s="1"/>
      <c r="BA438" s="1"/>
      <c r="BB438" s="1"/>
      <c r="BC438" s="1"/>
      <c r="BD438" s="1"/>
      <c r="BE438" s="1"/>
      <c r="BF438" s="1"/>
      <c r="BG438" s="1"/>
      <c r="BH438" s="1"/>
      <c r="BI438" s="1"/>
      <c r="BJ438" s="1"/>
      <c r="BK438" s="1"/>
      <c r="BL438" s="1"/>
      <c r="BM438" s="1"/>
      <c r="BN438" s="1"/>
      <c r="BO438" s="1"/>
      <c r="BP438" s="1"/>
      <c r="BQ438" s="1"/>
      <c r="BR438" s="1"/>
      <c r="BS438" s="1"/>
      <c r="BT438" s="1"/>
      <c r="BU438" s="1"/>
      <c r="BV438" s="1"/>
      <c r="BW438" s="1"/>
      <c r="BX438" s="1"/>
      <c r="BY438" s="1"/>
      <c r="BZ438" s="1"/>
      <c r="CA438" s="1"/>
      <c r="CB438" s="1"/>
      <c r="CC438" s="1"/>
      <c r="CD438" s="1"/>
      <c r="CE438" s="1"/>
      <c r="CF438" s="1"/>
      <c r="CG438" s="1"/>
      <c r="CH438" s="1"/>
      <c r="CI438" s="1"/>
      <c r="CJ438" s="1"/>
      <c r="CK438" s="1"/>
      <c r="CL438" s="1"/>
      <c r="CM438" s="1"/>
      <c r="CN438" s="1"/>
      <c r="CO438" s="1"/>
      <c r="CP438" s="1"/>
      <c r="CQ438" s="1"/>
      <c r="CR438" s="1"/>
      <c r="CS438" s="1"/>
      <c r="CT438" s="1"/>
      <c r="CU438" s="1"/>
      <c r="CV438" s="1"/>
      <c r="CW438" s="1"/>
      <c r="CX438" s="1"/>
      <c r="CY438" s="1"/>
      <c r="CZ438" s="1"/>
      <c r="DA438" s="1"/>
      <c r="DB438" s="1"/>
      <c r="DC438" s="1"/>
      <c r="DD438" s="1"/>
      <c r="DE438" s="1"/>
      <c r="DF438" s="1"/>
      <c r="DG438" s="1"/>
      <c r="DH438" s="1"/>
      <c r="DI438" s="1"/>
      <c r="DJ438" s="1"/>
      <c r="DK438" s="1"/>
      <c r="DL438" s="1"/>
      <c r="DM438" s="1"/>
      <c r="DN438" s="1"/>
      <c r="DO438" s="1"/>
      <c r="DP438" s="1"/>
      <c r="DQ438" s="1"/>
      <c r="DR438" s="1"/>
      <c r="DS438" s="1"/>
      <c r="DT438" s="1"/>
      <c r="DU438" s="1"/>
      <c r="DV438" s="1"/>
      <c r="DW438" s="1"/>
      <c r="DX438" s="1"/>
      <c r="DY438" s="1"/>
      <c r="DZ438" s="1"/>
      <c r="EA438" s="1"/>
      <c r="EB438" s="1"/>
      <c r="EC438" s="1"/>
      <c r="ED438" s="1"/>
      <c r="EE438" s="1"/>
      <c r="EF438" s="1"/>
      <c r="EG438" s="1"/>
      <c r="EH438" s="1"/>
      <c r="EI438" s="1"/>
      <c r="EJ438" s="1"/>
      <c r="EK438" s="1"/>
      <c r="EL438" s="1"/>
      <c r="EM438" s="1"/>
      <c r="EN438" s="1"/>
      <c r="EO438" s="1"/>
      <c r="EP438" s="1"/>
      <c r="EQ438" s="1"/>
      <c r="ER438" s="1"/>
      <c r="ES438" s="1"/>
      <c r="ET438" s="1"/>
      <c r="WZB438" s="1"/>
      <c r="WZC438" s="1"/>
      <c r="WZD438" s="1"/>
      <c r="WZE438" s="1"/>
      <c r="WZF438" s="1"/>
      <c r="WZG438" s="1"/>
      <c r="WZH438" s="1"/>
      <c r="WZI438" s="1"/>
      <c r="WZJ438" s="1"/>
      <c r="WZK438" s="1"/>
      <c r="WZL438" s="1"/>
      <c r="WZM438" s="1"/>
      <c r="WZN438" s="1"/>
      <c r="WZO438" s="1"/>
      <c r="WZP438" s="1"/>
      <c r="WZQ438" s="1"/>
      <c r="WZR438" s="1"/>
      <c r="WZS438" s="1"/>
      <c r="WZT438" s="1"/>
      <c r="WZU438" s="1"/>
      <c r="WZV438" s="1"/>
      <c r="WZW438" s="1"/>
      <c r="WZX438" s="1"/>
      <c r="WZY438" s="1"/>
      <c r="WZZ438" s="1"/>
      <c r="XAA438" s="1"/>
      <c r="XAB438" s="1"/>
      <c r="XAC438" s="1"/>
      <c r="XAD438" s="1"/>
      <c r="XAE438" s="1"/>
      <c r="XAF438" s="1"/>
      <c r="XAG438" s="1"/>
      <c r="XAH438" s="1"/>
      <c r="XAI438" s="1"/>
      <c r="XAJ438" s="1"/>
      <c r="XAK438" s="1"/>
      <c r="XAL438" s="1"/>
      <c r="XAM438" s="1"/>
      <c r="XAN438" s="1"/>
      <c r="XAO438" s="1"/>
      <c r="XAP438" s="1"/>
      <c r="XAQ438" s="1"/>
      <c r="XAR438" s="1"/>
      <c r="XAS438" s="1"/>
      <c r="XAT438" s="1"/>
      <c r="XAU438" s="1"/>
      <c r="XAV438" s="1"/>
      <c r="XAW438" s="1"/>
      <c r="XAX438" s="1"/>
      <c r="XAY438" s="1"/>
      <c r="XAZ438" s="1"/>
      <c r="XBA438" s="1"/>
      <c r="XBB438" s="1"/>
      <c r="XBC438" s="1"/>
      <c r="XBD438" s="1"/>
      <c r="XBE438" s="1"/>
      <c r="XBF438" s="1"/>
      <c r="XBG438" s="1"/>
      <c r="XBH438" s="1"/>
      <c r="XBI438" s="1"/>
      <c r="XBJ438" s="1"/>
      <c r="XBK438" s="1"/>
      <c r="XBL438" s="1"/>
      <c r="XBM438" s="1"/>
      <c r="XBN438" s="1"/>
      <c r="XBO438" s="1"/>
      <c r="XBP438" s="1"/>
      <c r="XBQ438" s="1"/>
      <c r="XBR438" s="1"/>
      <c r="XBS438" s="1"/>
      <c r="XBT438" s="1"/>
      <c r="XBU438" s="1"/>
      <c r="XBV438" s="1"/>
      <c r="XBW438" s="1"/>
      <c r="XBX438" s="1"/>
      <c r="XBY438" s="1"/>
      <c r="XBZ438" s="1"/>
      <c r="XCA438" s="1"/>
      <c r="XCB438" s="1"/>
      <c r="XCC438" s="1"/>
      <c r="XCD438" s="1"/>
      <c r="XCE438" s="1"/>
      <c r="XCF438" s="1"/>
      <c r="XCG438" s="1"/>
      <c r="XCH438" s="1"/>
      <c r="XCI438" s="1"/>
      <c r="XCJ438" s="1"/>
      <c r="XCK438" s="1"/>
      <c r="XCL438" s="1"/>
      <c r="XCM438" s="1"/>
      <c r="XCN438" s="1"/>
      <c r="XCO438" s="1"/>
      <c r="XCP438" s="1"/>
      <c r="XCQ438" s="1"/>
      <c r="XCR438" s="1"/>
      <c r="XCS438" s="1"/>
      <c r="XCT438" s="1"/>
      <c r="XCU438" s="1"/>
      <c r="XCV438" s="1"/>
      <c r="XCW438" s="1"/>
      <c r="XCX438" s="1"/>
      <c r="XCY438" s="1"/>
      <c r="XCZ438" s="1"/>
      <c r="XDA438" s="1"/>
      <c r="XDB438" s="1"/>
      <c r="XDC438" s="1"/>
      <c r="XDD438" s="1"/>
      <c r="XDE438" s="1"/>
      <c r="XDF438" s="1"/>
      <c r="XDG438" s="1"/>
      <c r="XDH438" s="1"/>
      <c r="XDI438" s="1"/>
      <c r="XDJ438" s="1"/>
      <c r="XDK438" s="1"/>
      <c r="XDL438" s="1"/>
      <c r="XDM438" s="1"/>
      <c r="XDN438" s="1"/>
      <c r="XDO438" s="1"/>
      <c r="XDP438" s="1"/>
      <c r="XDQ438" s="1"/>
      <c r="XDR438" s="1"/>
      <c r="XDS438" s="1"/>
      <c r="XDT438" s="1"/>
      <c r="XDU438" s="1"/>
      <c r="XDV438" s="1"/>
      <c r="XDW438" s="1"/>
      <c r="XDX438" s="1"/>
      <c r="XDY438" s="1"/>
      <c r="XDZ438" s="1"/>
      <c r="XEA438" s="1"/>
      <c r="XEB438" s="1"/>
      <c r="XEC438" s="1"/>
      <c r="XED438" s="1"/>
      <c r="XEE438" s="1"/>
      <c r="XEF438" s="1"/>
      <c r="XEG438" s="1"/>
      <c r="XEH438" s="1"/>
      <c r="XEI438" s="1"/>
      <c r="XEJ438" s="1"/>
      <c r="XEK438" s="1"/>
      <c r="XEL438" s="1"/>
      <c r="XEM438" s="1"/>
      <c r="XEN438" s="1"/>
      <c r="XEO438" s="1"/>
      <c r="XEP438" s="1"/>
      <c r="XEQ438" s="1"/>
      <c r="XER438" s="1"/>
      <c r="XES438" s="1"/>
      <c r="XET438" s="1"/>
      <c r="XEU438" s="1"/>
      <c r="XEV438" s="1"/>
      <c r="XEW438" s="1"/>
      <c r="XEX438" s="1"/>
      <c r="XEY438" s="1"/>
      <c r="XEZ438" s="1"/>
      <c r="XFA438" s="1"/>
      <c r="XFB438" s="1"/>
      <c r="XFC438" s="1"/>
    </row>
    <row r="439" spans="1:150 16226:16383" s="2" customFormat="1" ht="20.25" customHeight="1" x14ac:dyDescent="0.25">
      <c r="A439" s="143">
        <f t="shared" si="101"/>
        <v>310</v>
      </c>
      <c r="B439" s="144"/>
      <c r="C439" s="62" t="s">
        <v>329</v>
      </c>
      <c r="D439" s="100">
        <v>388.7</v>
      </c>
      <c r="E439" s="93">
        <f t="shared" si="99"/>
        <v>4183.9667999999992</v>
      </c>
      <c r="F439" s="87" t="s">
        <v>92</v>
      </c>
      <c r="G439" s="87" t="s">
        <v>92</v>
      </c>
      <c r="H439" s="103">
        <v>45856</v>
      </c>
      <c r="I439" s="1"/>
      <c r="J439" s="1"/>
      <c r="K439" s="1"/>
      <c r="L439" s="1"/>
      <c r="M439" s="1"/>
      <c r="N439" s="1"/>
      <c r="O439" s="1"/>
      <c r="P439" s="1"/>
      <c r="Q439" s="1"/>
      <c r="R439" s="1"/>
      <c r="S439" s="1"/>
      <c r="T439" s="21" t="e">
        <f t="shared" ca="1" si="139"/>
        <v>#REF!</v>
      </c>
      <c r="U439" s="21" t="e">
        <f t="shared" ref="U439:V439" ca="1" si="140">U438+1</f>
        <v>#REF!</v>
      </c>
      <c r="V439" s="21" t="e">
        <f t="shared" ca="1" si="140"/>
        <v>#REF!</v>
      </c>
      <c r="W439" s="1"/>
      <c r="X439" s="1"/>
      <c r="Y439" s="1"/>
      <c r="Z439" s="1"/>
      <c r="AA439" s="1"/>
      <c r="AB439" s="1"/>
      <c r="AC439" s="1"/>
      <c r="AD439" s="1"/>
      <c r="AE439" s="1"/>
      <c r="AF439" s="1"/>
      <c r="AG439" s="1"/>
      <c r="AH439" s="1"/>
      <c r="AI439" s="1"/>
      <c r="AJ439" s="1"/>
      <c r="AK439" s="1"/>
      <c r="AL439" s="1"/>
      <c r="AM439" s="1"/>
      <c r="AN439" s="1"/>
      <c r="AO439" s="1"/>
      <c r="AP439" s="1"/>
      <c r="AQ439" s="1"/>
      <c r="AR439" s="1"/>
      <c r="AS439" s="1"/>
      <c r="AT439" s="1"/>
      <c r="AU439" s="1"/>
      <c r="AV439" s="1"/>
      <c r="AW439" s="1"/>
      <c r="AX439" s="1"/>
      <c r="AY439" s="1"/>
      <c r="AZ439" s="1"/>
      <c r="BA439" s="1"/>
      <c r="BB439" s="1"/>
      <c r="BC439" s="1"/>
      <c r="BD439" s="1"/>
      <c r="BE439" s="1"/>
      <c r="BF439" s="1"/>
      <c r="BG439" s="1"/>
      <c r="BH439" s="1"/>
      <c r="BI439" s="1"/>
      <c r="BJ439" s="1"/>
      <c r="BK439" s="1"/>
      <c r="BL439" s="1"/>
      <c r="BM439" s="1"/>
      <c r="BN439" s="1"/>
      <c r="BO439" s="1"/>
      <c r="BP439" s="1"/>
      <c r="BQ439" s="1"/>
      <c r="BR439" s="1"/>
      <c r="BS439" s="1"/>
      <c r="BT439" s="1"/>
      <c r="BU439" s="1"/>
      <c r="BV439" s="1"/>
      <c r="BW439" s="1"/>
      <c r="BX439" s="1"/>
      <c r="BY439" s="1"/>
      <c r="BZ439" s="1"/>
      <c r="CA439" s="1"/>
      <c r="CB439" s="1"/>
      <c r="CC439" s="1"/>
      <c r="CD439" s="1"/>
      <c r="CE439" s="1"/>
      <c r="CF439" s="1"/>
      <c r="CG439" s="1"/>
      <c r="CH439" s="1"/>
      <c r="CI439" s="1"/>
      <c r="CJ439" s="1"/>
      <c r="CK439" s="1"/>
      <c r="CL439" s="1"/>
      <c r="CM439" s="1"/>
      <c r="CN439" s="1"/>
      <c r="CO439" s="1"/>
      <c r="CP439" s="1"/>
      <c r="CQ439" s="1"/>
      <c r="CR439" s="1"/>
      <c r="CS439" s="1"/>
      <c r="CT439" s="1"/>
      <c r="CU439" s="1"/>
      <c r="CV439" s="1"/>
      <c r="CW439" s="1"/>
      <c r="CX439" s="1"/>
      <c r="CY439" s="1"/>
      <c r="CZ439" s="1"/>
      <c r="DA439" s="1"/>
      <c r="DB439" s="1"/>
      <c r="DC439" s="1"/>
      <c r="DD439" s="1"/>
      <c r="DE439" s="1"/>
      <c r="DF439" s="1"/>
      <c r="DG439" s="1"/>
      <c r="DH439" s="1"/>
      <c r="DI439" s="1"/>
      <c r="DJ439" s="1"/>
      <c r="DK439" s="1"/>
      <c r="DL439" s="1"/>
      <c r="DM439" s="1"/>
      <c r="DN439" s="1"/>
      <c r="DO439" s="1"/>
      <c r="DP439" s="1"/>
      <c r="DQ439" s="1"/>
      <c r="DR439" s="1"/>
      <c r="DS439" s="1"/>
      <c r="DT439" s="1"/>
      <c r="DU439" s="1"/>
      <c r="DV439" s="1"/>
      <c r="DW439" s="1"/>
      <c r="DX439" s="1"/>
      <c r="DY439" s="1"/>
      <c r="DZ439" s="1"/>
      <c r="EA439" s="1"/>
      <c r="EB439" s="1"/>
      <c r="EC439" s="1"/>
      <c r="ED439" s="1"/>
      <c r="EE439" s="1"/>
      <c r="EF439" s="1"/>
      <c r="EG439" s="1"/>
      <c r="EH439" s="1"/>
      <c r="EI439" s="1"/>
      <c r="EJ439" s="1"/>
      <c r="EK439" s="1"/>
      <c r="EL439" s="1"/>
      <c r="EM439" s="1"/>
      <c r="EN439" s="1"/>
      <c r="EO439" s="1"/>
      <c r="EP439" s="1"/>
      <c r="EQ439" s="1"/>
      <c r="ER439" s="1"/>
      <c r="ES439" s="1"/>
      <c r="ET439" s="1"/>
      <c r="WZB439" s="1"/>
      <c r="WZC439" s="1"/>
      <c r="WZD439" s="1"/>
      <c r="WZE439" s="1"/>
      <c r="WZF439" s="1"/>
      <c r="WZG439" s="1"/>
      <c r="WZH439" s="1"/>
      <c r="WZI439" s="1"/>
      <c r="WZJ439" s="1"/>
      <c r="WZK439" s="1"/>
      <c r="WZL439" s="1"/>
      <c r="WZM439" s="1"/>
      <c r="WZN439" s="1"/>
      <c r="WZO439" s="1"/>
      <c r="WZP439" s="1"/>
      <c r="WZQ439" s="1"/>
      <c r="WZR439" s="1"/>
      <c r="WZS439" s="1"/>
      <c r="WZT439" s="1"/>
      <c r="WZU439" s="1"/>
      <c r="WZV439" s="1"/>
      <c r="WZW439" s="1"/>
      <c r="WZX439" s="1"/>
      <c r="WZY439" s="1"/>
      <c r="WZZ439" s="1"/>
      <c r="XAA439" s="1"/>
      <c r="XAB439" s="1"/>
      <c r="XAC439" s="1"/>
      <c r="XAD439" s="1"/>
      <c r="XAE439" s="1"/>
      <c r="XAF439" s="1"/>
      <c r="XAG439" s="1"/>
      <c r="XAH439" s="1"/>
      <c r="XAI439" s="1"/>
      <c r="XAJ439" s="1"/>
      <c r="XAK439" s="1"/>
      <c r="XAL439" s="1"/>
      <c r="XAM439" s="1"/>
      <c r="XAN439" s="1"/>
      <c r="XAO439" s="1"/>
      <c r="XAP439" s="1"/>
      <c r="XAQ439" s="1"/>
      <c r="XAR439" s="1"/>
      <c r="XAS439" s="1"/>
      <c r="XAT439" s="1"/>
      <c r="XAU439" s="1"/>
      <c r="XAV439" s="1"/>
      <c r="XAW439" s="1"/>
      <c r="XAX439" s="1"/>
      <c r="XAY439" s="1"/>
      <c r="XAZ439" s="1"/>
      <c r="XBA439" s="1"/>
      <c r="XBB439" s="1"/>
      <c r="XBC439" s="1"/>
      <c r="XBD439" s="1"/>
      <c r="XBE439" s="1"/>
      <c r="XBF439" s="1"/>
      <c r="XBG439" s="1"/>
      <c r="XBH439" s="1"/>
      <c r="XBI439" s="1"/>
      <c r="XBJ439" s="1"/>
      <c r="XBK439" s="1"/>
      <c r="XBL439" s="1"/>
      <c r="XBM439" s="1"/>
      <c r="XBN439" s="1"/>
      <c r="XBO439" s="1"/>
      <c r="XBP439" s="1"/>
      <c r="XBQ439" s="1"/>
      <c r="XBR439" s="1"/>
      <c r="XBS439" s="1"/>
      <c r="XBT439" s="1"/>
      <c r="XBU439" s="1"/>
      <c r="XBV439" s="1"/>
      <c r="XBW439" s="1"/>
      <c r="XBX439" s="1"/>
      <c r="XBY439" s="1"/>
      <c r="XBZ439" s="1"/>
      <c r="XCA439" s="1"/>
      <c r="XCB439" s="1"/>
      <c r="XCC439" s="1"/>
      <c r="XCD439" s="1"/>
      <c r="XCE439" s="1"/>
      <c r="XCF439" s="1"/>
      <c r="XCG439" s="1"/>
      <c r="XCH439" s="1"/>
      <c r="XCI439" s="1"/>
      <c r="XCJ439" s="1"/>
      <c r="XCK439" s="1"/>
      <c r="XCL439" s="1"/>
      <c r="XCM439" s="1"/>
      <c r="XCN439" s="1"/>
      <c r="XCO439" s="1"/>
      <c r="XCP439" s="1"/>
      <c r="XCQ439" s="1"/>
      <c r="XCR439" s="1"/>
      <c r="XCS439" s="1"/>
      <c r="XCT439" s="1"/>
      <c r="XCU439" s="1"/>
      <c r="XCV439" s="1"/>
      <c r="XCW439" s="1"/>
      <c r="XCX439" s="1"/>
      <c r="XCY439" s="1"/>
      <c r="XCZ439" s="1"/>
      <c r="XDA439" s="1"/>
      <c r="XDB439" s="1"/>
      <c r="XDC439" s="1"/>
      <c r="XDD439" s="1"/>
      <c r="XDE439" s="1"/>
      <c r="XDF439" s="1"/>
      <c r="XDG439" s="1"/>
      <c r="XDH439" s="1"/>
      <c r="XDI439" s="1"/>
      <c r="XDJ439" s="1"/>
      <c r="XDK439" s="1"/>
      <c r="XDL439" s="1"/>
      <c r="XDM439" s="1"/>
      <c r="XDN439" s="1"/>
      <c r="XDO439" s="1"/>
      <c r="XDP439" s="1"/>
      <c r="XDQ439" s="1"/>
      <c r="XDR439" s="1"/>
      <c r="XDS439" s="1"/>
      <c r="XDT439" s="1"/>
      <c r="XDU439" s="1"/>
      <c r="XDV439" s="1"/>
      <c r="XDW439" s="1"/>
      <c r="XDX439" s="1"/>
      <c r="XDY439" s="1"/>
      <c r="XDZ439" s="1"/>
      <c r="XEA439" s="1"/>
      <c r="XEB439" s="1"/>
      <c r="XEC439" s="1"/>
      <c r="XED439" s="1"/>
      <c r="XEE439" s="1"/>
      <c r="XEF439" s="1"/>
      <c r="XEG439" s="1"/>
      <c r="XEH439" s="1"/>
      <c r="XEI439" s="1"/>
      <c r="XEJ439" s="1"/>
      <c r="XEK439" s="1"/>
      <c r="XEL439" s="1"/>
      <c r="XEM439" s="1"/>
      <c r="XEN439" s="1"/>
      <c r="XEO439" s="1"/>
      <c r="XEP439" s="1"/>
      <c r="XEQ439" s="1"/>
      <c r="XER439" s="1"/>
      <c r="XES439" s="1"/>
      <c r="XET439" s="1"/>
      <c r="XEU439" s="1"/>
      <c r="XEV439" s="1"/>
      <c r="XEW439" s="1"/>
      <c r="XEX439" s="1"/>
      <c r="XEY439" s="1"/>
      <c r="XEZ439" s="1"/>
      <c r="XFA439" s="1"/>
      <c r="XFB439" s="1"/>
      <c r="XFC439" s="1"/>
    </row>
    <row r="440" spans="1:150 16226:16383" s="2" customFormat="1" ht="20.25" customHeight="1" x14ac:dyDescent="0.25">
      <c r="A440" s="143">
        <f t="shared" si="101"/>
        <v>311</v>
      </c>
      <c r="B440" s="144"/>
      <c r="C440" s="62" t="s">
        <v>329</v>
      </c>
      <c r="D440" s="100">
        <v>382.04</v>
      </c>
      <c r="E440" s="93">
        <f t="shared" si="99"/>
        <v>4112.2785599999997</v>
      </c>
      <c r="F440" s="87" t="s">
        <v>92</v>
      </c>
      <c r="G440" s="87" t="s">
        <v>92</v>
      </c>
      <c r="H440" s="103">
        <v>45856</v>
      </c>
      <c r="I440" s="1"/>
      <c r="J440" s="1"/>
      <c r="K440" s="1"/>
      <c r="L440" s="1"/>
      <c r="M440" s="1"/>
      <c r="N440" s="1"/>
      <c r="O440" s="1"/>
      <c r="P440" s="1"/>
      <c r="Q440" s="1"/>
      <c r="R440" s="1"/>
      <c r="S440" s="1"/>
      <c r="T440" s="21" t="e">
        <f t="shared" ca="1" si="139"/>
        <v>#REF!</v>
      </c>
      <c r="U440" s="21" t="e">
        <f t="shared" ref="U440:V440" ca="1" si="141">U439+1</f>
        <v>#REF!</v>
      </c>
      <c r="V440" s="21" t="e">
        <f t="shared" ca="1" si="141"/>
        <v>#REF!</v>
      </c>
      <c r="W440" s="1"/>
      <c r="X440" s="1"/>
      <c r="Y440" s="1"/>
      <c r="Z440" s="1"/>
      <c r="AA440" s="1"/>
      <c r="AB440" s="1"/>
      <c r="AC440" s="1"/>
      <c r="AD440" s="1"/>
      <c r="AE440" s="1"/>
      <c r="AF440" s="1"/>
      <c r="AG440" s="1"/>
      <c r="AH440" s="1"/>
      <c r="AI440" s="1"/>
      <c r="AJ440" s="1"/>
      <c r="AK440" s="1"/>
      <c r="AL440" s="1"/>
      <c r="AM440" s="1"/>
      <c r="AN440" s="1"/>
      <c r="AO440" s="1"/>
      <c r="AP440" s="1"/>
      <c r="AQ440" s="1"/>
      <c r="AR440" s="1"/>
      <c r="AS440" s="1"/>
      <c r="AT440" s="1"/>
      <c r="AU440" s="1"/>
      <c r="AV440" s="1"/>
      <c r="AW440" s="1"/>
      <c r="AX440" s="1"/>
      <c r="AY440" s="1"/>
      <c r="AZ440" s="1"/>
      <c r="BA440" s="1"/>
      <c r="BB440" s="1"/>
      <c r="BC440" s="1"/>
      <c r="BD440" s="1"/>
      <c r="BE440" s="1"/>
      <c r="BF440" s="1"/>
      <c r="BG440" s="1"/>
      <c r="BH440" s="1"/>
      <c r="BI440" s="1"/>
      <c r="BJ440" s="1"/>
      <c r="BK440" s="1"/>
      <c r="BL440" s="1"/>
      <c r="BM440" s="1"/>
      <c r="BN440" s="1"/>
      <c r="BO440" s="1"/>
      <c r="BP440" s="1"/>
      <c r="BQ440" s="1"/>
      <c r="BR440" s="1"/>
      <c r="BS440" s="1"/>
      <c r="BT440" s="1"/>
      <c r="BU440" s="1"/>
      <c r="BV440" s="1"/>
      <c r="BW440" s="1"/>
      <c r="BX440" s="1"/>
      <c r="BY440" s="1"/>
      <c r="BZ440" s="1"/>
      <c r="CA440" s="1"/>
      <c r="CB440" s="1"/>
      <c r="CC440" s="1"/>
      <c r="CD440" s="1"/>
      <c r="CE440" s="1"/>
      <c r="CF440" s="1"/>
      <c r="CG440" s="1"/>
      <c r="CH440" s="1"/>
      <c r="CI440" s="1"/>
      <c r="CJ440" s="1"/>
      <c r="CK440" s="1"/>
      <c r="CL440" s="1"/>
      <c r="CM440" s="1"/>
      <c r="CN440" s="1"/>
      <c r="CO440" s="1"/>
      <c r="CP440" s="1"/>
      <c r="CQ440" s="1"/>
      <c r="CR440" s="1"/>
      <c r="CS440" s="1"/>
      <c r="CT440" s="1"/>
      <c r="CU440" s="1"/>
      <c r="CV440" s="1"/>
      <c r="CW440" s="1"/>
      <c r="CX440" s="1"/>
      <c r="CY440" s="1"/>
      <c r="CZ440" s="1"/>
      <c r="DA440" s="1"/>
      <c r="DB440" s="1"/>
      <c r="DC440" s="1"/>
      <c r="DD440" s="1"/>
      <c r="DE440" s="1"/>
      <c r="DF440" s="1"/>
      <c r="DG440" s="1"/>
      <c r="DH440" s="1"/>
      <c r="DI440" s="1"/>
      <c r="DJ440" s="1"/>
      <c r="DK440" s="1"/>
      <c r="DL440" s="1"/>
      <c r="DM440" s="1"/>
      <c r="DN440" s="1"/>
      <c r="DO440" s="1"/>
      <c r="DP440" s="1"/>
      <c r="DQ440" s="1"/>
      <c r="DR440" s="1"/>
      <c r="DS440" s="1"/>
      <c r="DT440" s="1"/>
      <c r="DU440" s="1"/>
      <c r="DV440" s="1"/>
      <c r="DW440" s="1"/>
      <c r="DX440" s="1"/>
      <c r="DY440" s="1"/>
      <c r="DZ440" s="1"/>
      <c r="EA440" s="1"/>
      <c r="EB440" s="1"/>
      <c r="EC440" s="1"/>
      <c r="ED440" s="1"/>
      <c r="EE440" s="1"/>
      <c r="EF440" s="1"/>
      <c r="EG440" s="1"/>
      <c r="EH440" s="1"/>
      <c r="EI440" s="1"/>
      <c r="EJ440" s="1"/>
      <c r="EK440" s="1"/>
      <c r="EL440" s="1"/>
      <c r="EM440" s="1"/>
      <c r="EN440" s="1"/>
      <c r="EO440" s="1"/>
      <c r="EP440" s="1"/>
      <c r="EQ440" s="1"/>
      <c r="ER440" s="1"/>
      <c r="ES440" s="1"/>
      <c r="ET440" s="1"/>
      <c r="WZB440" s="1"/>
      <c r="WZC440" s="1"/>
      <c r="WZD440" s="1"/>
      <c r="WZE440" s="1"/>
      <c r="WZF440" s="1"/>
      <c r="WZG440" s="1"/>
      <c r="WZH440" s="1"/>
      <c r="WZI440" s="1"/>
      <c r="WZJ440" s="1"/>
      <c r="WZK440" s="1"/>
      <c r="WZL440" s="1"/>
      <c r="WZM440" s="1"/>
      <c r="WZN440" s="1"/>
      <c r="WZO440" s="1"/>
      <c r="WZP440" s="1"/>
      <c r="WZQ440" s="1"/>
      <c r="WZR440" s="1"/>
      <c r="WZS440" s="1"/>
      <c r="WZT440" s="1"/>
      <c r="WZU440" s="1"/>
      <c r="WZV440" s="1"/>
      <c r="WZW440" s="1"/>
      <c r="WZX440" s="1"/>
      <c r="WZY440" s="1"/>
      <c r="WZZ440" s="1"/>
      <c r="XAA440" s="1"/>
      <c r="XAB440" s="1"/>
      <c r="XAC440" s="1"/>
      <c r="XAD440" s="1"/>
      <c r="XAE440" s="1"/>
      <c r="XAF440" s="1"/>
      <c r="XAG440" s="1"/>
      <c r="XAH440" s="1"/>
      <c r="XAI440" s="1"/>
      <c r="XAJ440" s="1"/>
      <c r="XAK440" s="1"/>
      <c r="XAL440" s="1"/>
      <c r="XAM440" s="1"/>
      <c r="XAN440" s="1"/>
      <c r="XAO440" s="1"/>
      <c r="XAP440" s="1"/>
      <c r="XAQ440" s="1"/>
      <c r="XAR440" s="1"/>
      <c r="XAS440" s="1"/>
      <c r="XAT440" s="1"/>
      <c r="XAU440" s="1"/>
      <c r="XAV440" s="1"/>
      <c r="XAW440" s="1"/>
      <c r="XAX440" s="1"/>
      <c r="XAY440" s="1"/>
      <c r="XAZ440" s="1"/>
      <c r="XBA440" s="1"/>
      <c r="XBB440" s="1"/>
      <c r="XBC440" s="1"/>
      <c r="XBD440" s="1"/>
      <c r="XBE440" s="1"/>
      <c r="XBF440" s="1"/>
      <c r="XBG440" s="1"/>
      <c r="XBH440" s="1"/>
      <c r="XBI440" s="1"/>
      <c r="XBJ440" s="1"/>
      <c r="XBK440" s="1"/>
      <c r="XBL440" s="1"/>
      <c r="XBM440" s="1"/>
      <c r="XBN440" s="1"/>
      <c r="XBO440" s="1"/>
      <c r="XBP440" s="1"/>
      <c r="XBQ440" s="1"/>
      <c r="XBR440" s="1"/>
      <c r="XBS440" s="1"/>
      <c r="XBT440" s="1"/>
      <c r="XBU440" s="1"/>
      <c r="XBV440" s="1"/>
      <c r="XBW440" s="1"/>
      <c r="XBX440" s="1"/>
      <c r="XBY440" s="1"/>
      <c r="XBZ440" s="1"/>
      <c r="XCA440" s="1"/>
      <c r="XCB440" s="1"/>
      <c r="XCC440" s="1"/>
      <c r="XCD440" s="1"/>
      <c r="XCE440" s="1"/>
      <c r="XCF440" s="1"/>
      <c r="XCG440" s="1"/>
      <c r="XCH440" s="1"/>
      <c r="XCI440" s="1"/>
      <c r="XCJ440" s="1"/>
      <c r="XCK440" s="1"/>
      <c r="XCL440" s="1"/>
      <c r="XCM440" s="1"/>
      <c r="XCN440" s="1"/>
      <c r="XCO440" s="1"/>
      <c r="XCP440" s="1"/>
      <c r="XCQ440" s="1"/>
      <c r="XCR440" s="1"/>
      <c r="XCS440" s="1"/>
      <c r="XCT440" s="1"/>
      <c r="XCU440" s="1"/>
      <c r="XCV440" s="1"/>
      <c r="XCW440" s="1"/>
      <c r="XCX440" s="1"/>
      <c r="XCY440" s="1"/>
      <c r="XCZ440" s="1"/>
      <c r="XDA440" s="1"/>
      <c r="XDB440" s="1"/>
      <c r="XDC440" s="1"/>
      <c r="XDD440" s="1"/>
      <c r="XDE440" s="1"/>
      <c r="XDF440" s="1"/>
      <c r="XDG440" s="1"/>
      <c r="XDH440" s="1"/>
      <c r="XDI440" s="1"/>
      <c r="XDJ440" s="1"/>
      <c r="XDK440" s="1"/>
      <c r="XDL440" s="1"/>
      <c r="XDM440" s="1"/>
      <c r="XDN440" s="1"/>
      <c r="XDO440" s="1"/>
      <c r="XDP440" s="1"/>
      <c r="XDQ440" s="1"/>
      <c r="XDR440" s="1"/>
      <c r="XDS440" s="1"/>
      <c r="XDT440" s="1"/>
      <c r="XDU440" s="1"/>
      <c r="XDV440" s="1"/>
      <c r="XDW440" s="1"/>
      <c r="XDX440" s="1"/>
      <c r="XDY440" s="1"/>
      <c r="XDZ440" s="1"/>
      <c r="XEA440" s="1"/>
      <c r="XEB440" s="1"/>
      <c r="XEC440" s="1"/>
      <c r="XED440" s="1"/>
      <c r="XEE440" s="1"/>
      <c r="XEF440" s="1"/>
      <c r="XEG440" s="1"/>
      <c r="XEH440" s="1"/>
      <c r="XEI440" s="1"/>
      <c r="XEJ440" s="1"/>
      <c r="XEK440" s="1"/>
      <c r="XEL440" s="1"/>
      <c r="XEM440" s="1"/>
      <c r="XEN440" s="1"/>
      <c r="XEO440" s="1"/>
      <c r="XEP440" s="1"/>
      <c r="XEQ440" s="1"/>
      <c r="XER440" s="1"/>
      <c r="XES440" s="1"/>
      <c r="XET440" s="1"/>
      <c r="XEU440" s="1"/>
      <c r="XEV440" s="1"/>
      <c r="XEW440" s="1"/>
      <c r="XEX440" s="1"/>
      <c r="XEY440" s="1"/>
      <c r="XEZ440" s="1"/>
      <c r="XFA440" s="1"/>
      <c r="XFB440" s="1"/>
      <c r="XFC440" s="1"/>
    </row>
    <row r="441" spans="1:150 16226:16383" s="2" customFormat="1" ht="20.25" customHeight="1" x14ac:dyDescent="0.25">
      <c r="A441" s="143">
        <f t="shared" si="101"/>
        <v>312</v>
      </c>
      <c r="B441" s="144"/>
      <c r="C441" s="62" t="s">
        <v>329</v>
      </c>
      <c r="D441" s="100">
        <v>367.15</v>
      </c>
      <c r="E441" s="93">
        <f t="shared" si="99"/>
        <v>3952.0025999999993</v>
      </c>
      <c r="F441" s="87" t="s">
        <v>92</v>
      </c>
      <c r="G441" s="87" t="s">
        <v>92</v>
      </c>
      <c r="H441" s="103">
        <v>45856</v>
      </c>
      <c r="I441" s="1"/>
      <c r="J441" s="1"/>
      <c r="K441" s="1"/>
      <c r="L441" s="1"/>
      <c r="M441" s="1"/>
      <c r="N441" s="1"/>
      <c r="O441" s="1"/>
      <c r="P441" s="1"/>
      <c r="Q441" s="1"/>
      <c r="R441" s="1"/>
      <c r="S441" s="1"/>
      <c r="T441" s="21" t="e">
        <f t="shared" ca="1" si="139"/>
        <v>#REF!</v>
      </c>
      <c r="U441" s="21" t="e">
        <f t="shared" ref="U441:V441" ca="1" si="142">U440+1</f>
        <v>#REF!</v>
      </c>
      <c r="V441" s="21" t="e">
        <f t="shared" ca="1" si="142"/>
        <v>#REF!</v>
      </c>
      <c r="W441" s="1"/>
      <c r="X441" s="1"/>
      <c r="Y441" s="1"/>
      <c r="Z441" s="1"/>
      <c r="AA441" s="1"/>
      <c r="AB441" s="1"/>
      <c r="AC441" s="1"/>
      <c r="AD441" s="1"/>
      <c r="AE441" s="1"/>
      <c r="AF441" s="1"/>
      <c r="AG441" s="1"/>
      <c r="AH441" s="1"/>
      <c r="AI441" s="1"/>
      <c r="AJ441" s="1"/>
      <c r="AK441" s="1"/>
      <c r="AL441" s="1"/>
      <c r="AM441" s="1"/>
      <c r="AN441" s="1"/>
      <c r="AO441" s="1"/>
      <c r="AP441" s="1"/>
      <c r="AQ441" s="1"/>
      <c r="AR441" s="1"/>
      <c r="AS441" s="1"/>
      <c r="AT441" s="1"/>
      <c r="AU441" s="1"/>
      <c r="AV441" s="1"/>
      <c r="AW441" s="1"/>
      <c r="AX441" s="1"/>
      <c r="AY441" s="1"/>
      <c r="AZ441" s="1"/>
      <c r="BA441" s="1"/>
      <c r="BB441" s="1"/>
      <c r="BC441" s="1"/>
      <c r="BD441" s="1"/>
      <c r="BE441" s="1"/>
      <c r="BF441" s="1"/>
      <c r="BG441" s="1"/>
      <c r="BH441" s="1"/>
      <c r="BI441" s="1"/>
      <c r="BJ441" s="1"/>
      <c r="BK441" s="1"/>
      <c r="BL441" s="1"/>
      <c r="BM441" s="1"/>
      <c r="BN441" s="1"/>
      <c r="BO441" s="1"/>
      <c r="BP441" s="1"/>
      <c r="BQ441" s="1"/>
      <c r="BR441" s="1"/>
      <c r="BS441" s="1"/>
      <c r="BT441" s="1"/>
      <c r="BU441" s="1"/>
      <c r="BV441" s="1"/>
      <c r="BW441" s="1"/>
      <c r="BX441" s="1"/>
      <c r="BY441" s="1"/>
      <c r="BZ441" s="1"/>
      <c r="CA441" s="1"/>
      <c r="CB441" s="1"/>
      <c r="CC441" s="1"/>
      <c r="CD441" s="1"/>
      <c r="CE441" s="1"/>
      <c r="CF441" s="1"/>
      <c r="CG441" s="1"/>
      <c r="CH441" s="1"/>
      <c r="CI441" s="1"/>
      <c r="CJ441" s="1"/>
      <c r="CK441" s="1"/>
      <c r="CL441" s="1"/>
      <c r="CM441" s="1"/>
      <c r="CN441" s="1"/>
      <c r="CO441" s="1"/>
      <c r="CP441" s="1"/>
      <c r="CQ441" s="1"/>
      <c r="CR441" s="1"/>
      <c r="CS441" s="1"/>
      <c r="CT441" s="1"/>
      <c r="CU441" s="1"/>
      <c r="CV441" s="1"/>
      <c r="CW441" s="1"/>
      <c r="CX441" s="1"/>
      <c r="CY441" s="1"/>
      <c r="CZ441" s="1"/>
      <c r="DA441" s="1"/>
      <c r="DB441" s="1"/>
      <c r="DC441" s="1"/>
      <c r="DD441" s="1"/>
      <c r="DE441" s="1"/>
      <c r="DF441" s="1"/>
      <c r="DG441" s="1"/>
      <c r="DH441" s="1"/>
      <c r="DI441" s="1"/>
      <c r="DJ441" s="1"/>
      <c r="DK441" s="1"/>
      <c r="DL441" s="1"/>
      <c r="DM441" s="1"/>
      <c r="DN441" s="1"/>
      <c r="DO441" s="1"/>
      <c r="DP441" s="1"/>
      <c r="DQ441" s="1"/>
      <c r="DR441" s="1"/>
      <c r="DS441" s="1"/>
      <c r="DT441" s="1"/>
      <c r="DU441" s="1"/>
      <c r="DV441" s="1"/>
      <c r="DW441" s="1"/>
      <c r="DX441" s="1"/>
      <c r="DY441" s="1"/>
      <c r="DZ441" s="1"/>
      <c r="EA441" s="1"/>
      <c r="EB441" s="1"/>
      <c r="EC441" s="1"/>
      <c r="ED441" s="1"/>
      <c r="EE441" s="1"/>
      <c r="EF441" s="1"/>
      <c r="EG441" s="1"/>
      <c r="EH441" s="1"/>
      <c r="EI441" s="1"/>
      <c r="EJ441" s="1"/>
      <c r="EK441" s="1"/>
      <c r="EL441" s="1"/>
      <c r="EM441" s="1"/>
      <c r="EN441" s="1"/>
      <c r="EO441" s="1"/>
      <c r="EP441" s="1"/>
      <c r="EQ441" s="1"/>
      <c r="ER441" s="1"/>
      <c r="ES441" s="1"/>
      <c r="ET441" s="1"/>
      <c r="WZB441" s="1"/>
      <c r="WZC441" s="1"/>
      <c r="WZD441" s="1"/>
      <c r="WZE441" s="1"/>
      <c r="WZF441" s="1"/>
      <c r="WZG441" s="1"/>
      <c r="WZH441" s="1"/>
      <c r="WZI441" s="1"/>
      <c r="WZJ441" s="1"/>
      <c r="WZK441" s="1"/>
      <c r="WZL441" s="1"/>
      <c r="WZM441" s="1"/>
      <c r="WZN441" s="1"/>
      <c r="WZO441" s="1"/>
      <c r="WZP441" s="1"/>
      <c r="WZQ441" s="1"/>
      <c r="WZR441" s="1"/>
      <c r="WZS441" s="1"/>
      <c r="WZT441" s="1"/>
      <c r="WZU441" s="1"/>
      <c r="WZV441" s="1"/>
      <c r="WZW441" s="1"/>
      <c r="WZX441" s="1"/>
      <c r="WZY441" s="1"/>
      <c r="WZZ441" s="1"/>
      <c r="XAA441" s="1"/>
      <c r="XAB441" s="1"/>
      <c r="XAC441" s="1"/>
      <c r="XAD441" s="1"/>
      <c r="XAE441" s="1"/>
      <c r="XAF441" s="1"/>
      <c r="XAG441" s="1"/>
      <c r="XAH441" s="1"/>
      <c r="XAI441" s="1"/>
      <c r="XAJ441" s="1"/>
      <c r="XAK441" s="1"/>
      <c r="XAL441" s="1"/>
      <c r="XAM441" s="1"/>
      <c r="XAN441" s="1"/>
      <c r="XAO441" s="1"/>
      <c r="XAP441" s="1"/>
      <c r="XAQ441" s="1"/>
      <c r="XAR441" s="1"/>
      <c r="XAS441" s="1"/>
      <c r="XAT441" s="1"/>
      <c r="XAU441" s="1"/>
      <c r="XAV441" s="1"/>
      <c r="XAW441" s="1"/>
      <c r="XAX441" s="1"/>
      <c r="XAY441" s="1"/>
      <c r="XAZ441" s="1"/>
      <c r="XBA441" s="1"/>
      <c r="XBB441" s="1"/>
      <c r="XBC441" s="1"/>
      <c r="XBD441" s="1"/>
      <c r="XBE441" s="1"/>
      <c r="XBF441" s="1"/>
      <c r="XBG441" s="1"/>
      <c r="XBH441" s="1"/>
      <c r="XBI441" s="1"/>
      <c r="XBJ441" s="1"/>
      <c r="XBK441" s="1"/>
      <c r="XBL441" s="1"/>
      <c r="XBM441" s="1"/>
      <c r="XBN441" s="1"/>
      <c r="XBO441" s="1"/>
      <c r="XBP441" s="1"/>
      <c r="XBQ441" s="1"/>
      <c r="XBR441" s="1"/>
      <c r="XBS441" s="1"/>
      <c r="XBT441" s="1"/>
      <c r="XBU441" s="1"/>
      <c r="XBV441" s="1"/>
      <c r="XBW441" s="1"/>
      <c r="XBX441" s="1"/>
      <c r="XBY441" s="1"/>
      <c r="XBZ441" s="1"/>
      <c r="XCA441" s="1"/>
      <c r="XCB441" s="1"/>
      <c r="XCC441" s="1"/>
      <c r="XCD441" s="1"/>
      <c r="XCE441" s="1"/>
      <c r="XCF441" s="1"/>
      <c r="XCG441" s="1"/>
      <c r="XCH441" s="1"/>
      <c r="XCI441" s="1"/>
      <c r="XCJ441" s="1"/>
      <c r="XCK441" s="1"/>
      <c r="XCL441" s="1"/>
      <c r="XCM441" s="1"/>
      <c r="XCN441" s="1"/>
      <c r="XCO441" s="1"/>
      <c r="XCP441" s="1"/>
      <c r="XCQ441" s="1"/>
      <c r="XCR441" s="1"/>
      <c r="XCS441" s="1"/>
      <c r="XCT441" s="1"/>
      <c r="XCU441" s="1"/>
      <c r="XCV441" s="1"/>
      <c r="XCW441" s="1"/>
      <c r="XCX441" s="1"/>
      <c r="XCY441" s="1"/>
      <c r="XCZ441" s="1"/>
      <c r="XDA441" s="1"/>
      <c r="XDB441" s="1"/>
      <c r="XDC441" s="1"/>
      <c r="XDD441" s="1"/>
      <c r="XDE441" s="1"/>
      <c r="XDF441" s="1"/>
      <c r="XDG441" s="1"/>
      <c r="XDH441" s="1"/>
      <c r="XDI441" s="1"/>
      <c r="XDJ441" s="1"/>
      <c r="XDK441" s="1"/>
      <c r="XDL441" s="1"/>
      <c r="XDM441" s="1"/>
      <c r="XDN441" s="1"/>
      <c r="XDO441" s="1"/>
      <c r="XDP441" s="1"/>
      <c r="XDQ441" s="1"/>
      <c r="XDR441" s="1"/>
      <c r="XDS441" s="1"/>
      <c r="XDT441" s="1"/>
      <c r="XDU441" s="1"/>
      <c r="XDV441" s="1"/>
      <c r="XDW441" s="1"/>
      <c r="XDX441" s="1"/>
      <c r="XDY441" s="1"/>
      <c r="XDZ441" s="1"/>
      <c r="XEA441" s="1"/>
      <c r="XEB441" s="1"/>
      <c r="XEC441" s="1"/>
      <c r="XED441" s="1"/>
      <c r="XEE441" s="1"/>
      <c r="XEF441" s="1"/>
      <c r="XEG441" s="1"/>
      <c r="XEH441" s="1"/>
      <c r="XEI441" s="1"/>
      <c r="XEJ441" s="1"/>
      <c r="XEK441" s="1"/>
      <c r="XEL441" s="1"/>
      <c r="XEM441" s="1"/>
      <c r="XEN441" s="1"/>
      <c r="XEO441" s="1"/>
      <c r="XEP441" s="1"/>
      <c r="XEQ441" s="1"/>
      <c r="XER441" s="1"/>
      <c r="XES441" s="1"/>
      <c r="XET441" s="1"/>
      <c r="XEU441" s="1"/>
      <c r="XEV441" s="1"/>
      <c r="XEW441" s="1"/>
      <c r="XEX441" s="1"/>
      <c r="XEY441" s="1"/>
      <c r="XEZ441" s="1"/>
      <c r="XFA441" s="1"/>
      <c r="XFB441" s="1"/>
      <c r="XFC441" s="1"/>
    </row>
    <row r="442" spans="1:150 16226:16383" s="2" customFormat="1" ht="20.25" customHeight="1" x14ac:dyDescent="0.25">
      <c r="A442" s="143">
        <f t="shared" si="101"/>
        <v>313</v>
      </c>
      <c r="B442" s="144"/>
      <c r="C442" s="62" t="s">
        <v>329</v>
      </c>
      <c r="D442" s="100">
        <v>353.32</v>
      </c>
      <c r="E442" s="93">
        <f t="shared" si="99"/>
        <v>3803.1364799999997</v>
      </c>
      <c r="F442" s="87" t="s">
        <v>92</v>
      </c>
      <c r="G442" s="87" t="s">
        <v>92</v>
      </c>
      <c r="H442" s="103">
        <v>45856</v>
      </c>
      <c r="I442" s="1"/>
      <c r="J442" s="1"/>
      <c r="K442" s="1"/>
      <c r="L442" s="1"/>
      <c r="M442" s="1"/>
      <c r="N442" s="1"/>
      <c r="O442" s="1"/>
      <c r="P442" s="1"/>
      <c r="Q442" s="1"/>
      <c r="R442" s="1"/>
      <c r="S442" s="1"/>
      <c r="T442" s="21" t="e">
        <f t="shared" ca="1" si="139"/>
        <v>#REF!</v>
      </c>
      <c r="U442" s="21" t="e">
        <f t="shared" ref="U442:V442" ca="1" si="143">U441+1</f>
        <v>#REF!</v>
      </c>
      <c r="V442" s="21" t="e">
        <f t="shared" ca="1" si="143"/>
        <v>#REF!</v>
      </c>
      <c r="W442" s="1"/>
      <c r="X442" s="1"/>
      <c r="Y442" s="1"/>
      <c r="Z442" s="1"/>
      <c r="AA442" s="1"/>
      <c r="AB442" s="1"/>
      <c r="AC442" s="1"/>
      <c r="AD442" s="1"/>
      <c r="AE442" s="1"/>
      <c r="AF442" s="1"/>
      <c r="AG442" s="1"/>
      <c r="AH442" s="1"/>
      <c r="AI442" s="1"/>
      <c r="AJ442" s="1"/>
      <c r="AK442" s="1"/>
      <c r="AL442" s="1"/>
      <c r="AM442" s="1"/>
      <c r="AN442" s="1"/>
      <c r="AO442" s="1"/>
      <c r="AP442" s="1"/>
      <c r="AQ442" s="1"/>
      <c r="AR442" s="1"/>
      <c r="AS442" s="1"/>
      <c r="AT442" s="1"/>
      <c r="AU442" s="1"/>
      <c r="AV442" s="1"/>
      <c r="AW442" s="1"/>
      <c r="AX442" s="1"/>
      <c r="AY442" s="1"/>
      <c r="AZ442" s="1"/>
      <c r="BA442" s="1"/>
      <c r="BB442" s="1"/>
      <c r="BC442" s="1"/>
      <c r="BD442" s="1"/>
      <c r="BE442" s="1"/>
      <c r="BF442" s="1"/>
      <c r="BG442" s="1"/>
      <c r="BH442" s="1"/>
      <c r="BI442" s="1"/>
      <c r="BJ442" s="1"/>
      <c r="BK442" s="1"/>
      <c r="BL442" s="1"/>
      <c r="BM442" s="1"/>
      <c r="BN442" s="1"/>
      <c r="BO442" s="1"/>
      <c r="BP442" s="1"/>
      <c r="BQ442" s="1"/>
      <c r="BR442" s="1"/>
      <c r="BS442" s="1"/>
      <c r="BT442" s="1"/>
      <c r="BU442" s="1"/>
      <c r="BV442" s="1"/>
      <c r="BW442" s="1"/>
      <c r="BX442" s="1"/>
      <c r="BY442" s="1"/>
      <c r="BZ442" s="1"/>
      <c r="CA442" s="1"/>
      <c r="CB442" s="1"/>
      <c r="CC442" s="1"/>
      <c r="CD442" s="1"/>
      <c r="CE442" s="1"/>
      <c r="CF442" s="1"/>
      <c r="CG442" s="1"/>
      <c r="CH442" s="1"/>
      <c r="CI442" s="1"/>
      <c r="CJ442" s="1"/>
      <c r="CK442" s="1"/>
      <c r="CL442" s="1"/>
      <c r="CM442" s="1"/>
      <c r="CN442" s="1"/>
      <c r="CO442" s="1"/>
      <c r="CP442" s="1"/>
      <c r="CQ442" s="1"/>
      <c r="CR442" s="1"/>
      <c r="CS442" s="1"/>
      <c r="CT442" s="1"/>
      <c r="CU442" s="1"/>
      <c r="CV442" s="1"/>
      <c r="CW442" s="1"/>
      <c r="CX442" s="1"/>
      <c r="CY442" s="1"/>
      <c r="CZ442" s="1"/>
      <c r="DA442" s="1"/>
      <c r="DB442" s="1"/>
      <c r="DC442" s="1"/>
      <c r="DD442" s="1"/>
      <c r="DE442" s="1"/>
      <c r="DF442" s="1"/>
      <c r="DG442" s="1"/>
      <c r="DH442" s="1"/>
      <c r="DI442" s="1"/>
      <c r="DJ442" s="1"/>
      <c r="DK442" s="1"/>
      <c r="DL442" s="1"/>
      <c r="DM442" s="1"/>
      <c r="DN442" s="1"/>
      <c r="DO442" s="1"/>
      <c r="DP442" s="1"/>
      <c r="DQ442" s="1"/>
      <c r="DR442" s="1"/>
      <c r="DS442" s="1"/>
      <c r="DT442" s="1"/>
      <c r="DU442" s="1"/>
      <c r="DV442" s="1"/>
      <c r="DW442" s="1"/>
      <c r="DX442" s="1"/>
      <c r="DY442" s="1"/>
      <c r="DZ442" s="1"/>
      <c r="EA442" s="1"/>
      <c r="EB442" s="1"/>
      <c r="EC442" s="1"/>
      <c r="ED442" s="1"/>
      <c r="EE442" s="1"/>
      <c r="EF442" s="1"/>
      <c r="EG442" s="1"/>
      <c r="EH442" s="1"/>
      <c r="EI442" s="1"/>
      <c r="EJ442" s="1"/>
      <c r="EK442" s="1"/>
      <c r="EL442" s="1"/>
      <c r="EM442" s="1"/>
      <c r="EN442" s="1"/>
      <c r="EO442" s="1"/>
      <c r="EP442" s="1"/>
      <c r="EQ442" s="1"/>
      <c r="ER442" s="1"/>
      <c r="ES442" s="1"/>
      <c r="ET442" s="1"/>
      <c r="WZB442" s="1"/>
      <c r="WZC442" s="1"/>
      <c r="WZD442" s="1"/>
      <c r="WZE442" s="1"/>
      <c r="WZF442" s="1"/>
      <c r="WZG442" s="1"/>
      <c r="WZH442" s="1"/>
      <c r="WZI442" s="1"/>
      <c r="WZJ442" s="1"/>
      <c r="WZK442" s="1"/>
      <c r="WZL442" s="1"/>
      <c r="WZM442" s="1"/>
      <c r="WZN442" s="1"/>
      <c r="WZO442" s="1"/>
      <c r="WZP442" s="1"/>
      <c r="WZQ442" s="1"/>
      <c r="WZR442" s="1"/>
      <c r="WZS442" s="1"/>
      <c r="WZT442" s="1"/>
      <c r="WZU442" s="1"/>
      <c r="WZV442" s="1"/>
      <c r="WZW442" s="1"/>
      <c r="WZX442" s="1"/>
      <c r="WZY442" s="1"/>
      <c r="WZZ442" s="1"/>
      <c r="XAA442" s="1"/>
      <c r="XAB442" s="1"/>
      <c r="XAC442" s="1"/>
      <c r="XAD442" s="1"/>
      <c r="XAE442" s="1"/>
      <c r="XAF442" s="1"/>
      <c r="XAG442" s="1"/>
      <c r="XAH442" s="1"/>
      <c r="XAI442" s="1"/>
      <c r="XAJ442" s="1"/>
      <c r="XAK442" s="1"/>
      <c r="XAL442" s="1"/>
      <c r="XAM442" s="1"/>
      <c r="XAN442" s="1"/>
      <c r="XAO442" s="1"/>
      <c r="XAP442" s="1"/>
      <c r="XAQ442" s="1"/>
      <c r="XAR442" s="1"/>
      <c r="XAS442" s="1"/>
      <c r="XAT442" s="1"/>
      <c r="XAU442" s="1"/>
      <c r="XAV442" s="1"/>
      <c r="XAW442" s="1"/>
      <c r="XAX442" s="1"/>
      <c r="XAY442" s="1"/>
      <c r="XAZ442" s="1"/>
      <c r="XBA442" s="1"/>
      <c r="XBB442" s="1"/>
      <c r="XBC442" s="1"/>
      <c r="XBD442" s="1"/>
      <c r="XBE442" s="1"/>
      <c r="XBF442" s="1"/>
      <c r="XBG442" s="1"/>
      <c r="XBH442" s="1"/>
      <c r="XBI442" s="1"/>
      <c r="XBJ442" s="1"/>
      <c r="XBK442" s="1"/>
      <c r="XBL442" s="1"/>
      <c r="XBM442" s="1"/>
      <c r="XBN442" s="1"/>
      <c r="XBO442" s="1"/>
      <c r="XBP442" s="1"/>
      <c r="XBQ442" s="1"/>
      <c r="XBR442" s="1"/>
      <c r="XBS442" s="1"/>
      <c r="XBT442" s="1"/>
      <c r="XBU442" s="1"/>
      <c r="XBV442" s="1"/>
      <c r="XBW442" s="1"/>
      <c r="XBX442" s="1"/>
      <c r="XBY442" s="1"/>
      <c r="XBZ442" s="1"/>
      <c r="XCA442" s="1"/>
      <c r="XCB442" s="1"/>
      <c r="XCC442" s="1"/>
      <c r="XCD442" s="1"/>
      <c r="XCE442" s="1"/>
      <c r="XCF442" s="1"/>
      <c r="XCG442" s="1"/>
      <c r="XCH442" s="1"/>
      <c r="XCI442" s="1"/>
      <c r="XCJ442" s="1"/>
      <c r="XCK442" s="1"/>
      <c r="XCL442" s="1"/>
      <c r="XCM442" s="1"/>
      <c r="XCN442" s="1"/>
      <c r="XCO442" s="1"/>
      <c r="XCP442" s="1"/>
      <c r="XCQ442" s="1"/>
      <c r="XCR442" s="1"/>
      <c r="XCS442" s="1"/>
      <c r="XCT442" s="1"/>
      <c r="XCU442" s="1"/>
      <c r="XCV442" s="1"/>
      <c r="XCW442" s="1"/>
      <c r="XCX442" s="1"/>
      <c r="XCY442" s="1"/>
      <c r="XCZ442" s="1"/>
      <c r="XDA442" s="1"/>
      <c r="XDB442" s="1"/>
      <c r="XDC442" s="1"/>
      <c r="XDD442" s="1"/>
      <c r="XDE442" s="1"/>
      <c r="XDF442" s="1"/>
      <c r="XDG442" s="1"/>
      <c r="XDH442" s="1"/>
      <c r="XDI442" s="1"/>
      <c r="XDJ442" s="1"/>
      <c r="XDK442" s="1"/>
      <c r="XDL442" s="1"/>
      <c r="XDM442" s="1"/>
      <c r="XDN442" s="1"/>
      <c r="XDO442" s="1"/>
      <c r="XDP442" s="1"/>
      <c r="XDQ442" s="1"/>
      <c r="XDR442" s="1"/>
      <c r="XDS442" s="1"/>
      <c r="XDT442" s="1"/>
      <c r="XDU442" s="1"/>
      <c r="XDV442" s="1"/>
      <c r="XDW442" s="1"/>
      <c r="XDX442" s="1"/>
      <c r="XDY442" s="1"/>
      <c r="XDZ442" s="1"/>
      <c r="XEA442" s="1"/>
      <c r="XEB442" s="1"/>
      <c r="XEC442" s="1"/>
      <c r="XED442" s="1"/>
      <c r="XEE442" s="1"/>
      <c r="XEF442" s="1"/>
      <c r="XEG442" s="1"/>
      <c r="XEH442" s="1"/>
      <c r="XEI442" s="1"/>
      <c r="XEJ442" s="1"/>
      <c r="XEK442" s="1"/>
      <c r="XEL442" s="1"/>
      <c r="XEM442" s="1"/>
      <c r="XEN442" s="1"/>
      <c r="XEO442" s="1"/>
      <c r="XEP442" s="1"/>
      <c r="XEQ442" s="1"/>
      <c r="XER442" s="1"/>
      <c r="XES442" s="1"/>
      <c r="XET442" s="1"/>
      <c r="XEU442" s="1"/>
      <c r="XEV442" s="1"/>
      <c r="XEW442" s="1"/>
      <c r="XEX442" s="1"/>
      <c r="XEY442" s="1"/>
      <c r="XEZ442" s="1"/>
      <c r="XFA442" s="1"/>
      <c r="XFB442" s="1"/>
      <c r="XFC442" s="1"/>
    </row>
    <row r="443" spans="1:150 16226:16383" s="2" customFormat="1" ht="20.25" customHeight="1" x14ac:dyDescent="0.25">
      <c r="A443" s="143">
        <f t="shared" si="101"/>
        <v>314</v>
      </c>
      <c r="B443" s="144"/>
      <c r="C443" s="62" t="s">
        <v>329</v>
      </c>
      <c r="D443" s="100">
        <v>332.89</v>
      </c>
      <c r="E443" s="93">
        <f t="shared" si="99"/>
        <v>3583.2279599999997</v>
      </c>
      <c r="F443" s="87" t="s">
        <v>92</v>
      </c>
      <c r="G443" s="87" t="s">
        <v>92</v>
      </c>
      <c r="H443" s="103">
        <v>45856</v>
      </c>
      <c r="I443" s="1"/>
      <c r="J443" s="1"/>
      <c r="K443" s="1"/>
      <c r="L443" s="1"/>
      <c r="M443" s="1"/>
      <c r="N443" s="1"/>
      <c r="O443" s="1"/>
      <c r="P443" s="1"/>
      <c r="Q443" s="1"/>
      <c r="R443" s="1"/>
      <c r="S443" s="1"/>
      <c r="T443" s="21" t="e">
        <f t="shared" ca="1" si="139"/>
        <v>#REF!</v>
      </c>
      <c r="U443" s="21" t="e">
        <f t="shared" ref="U443:V443" ca="1" si="144">U442+1</f>
        <v>#REF!</v>
      </c>
      <c r="V443" s="21" t="e">
        <f t="shared" ca="1" si="144"/>
        <v>#REF!</v>
      </c>
      <c r="W443" s="1"/>
      <c r="X443" s="1"/>
      <c r="Y443" s="1"/>
      <c r="Z443" s="1"/>
      <c r="AA443" s="1"/>
      <c r="AB443" s="1"/>
      <c r="AC443" s="1"/>
      <c r="AD443" s="1"/>
      <c r="AE443" s="1"/>
      <c r="AF443" s="1"/>
      <c r="AG443" s="1"/>
      <c r="AH443" s="1"/>
      <c r="AI443" s="1"/>
      <c r="AJ443" s="1"/>
      <c r="AK443" s="1"/>
      <c r="AL443" s="1"/>
      <c r="AM443" s="1"/>
      <c r="AN443" s="1"/>
      <c r="AO443" s="1"/>
      <c r="AP443" s="1"/>
      <c r="AQ443" s="1"/>
      <c r="AR443" s="1"/>
      <c r="AS443" s="1"/>
      <c r="AT443" s="1"/>
      <c r="AU443" s="1"/>
      <c r="AV443" s="1"/>
      <c r="AW443" s="1"/>
      <c r="AX443" s="1"/>
      <c r="AY443" s="1"/>
      <c r="AZ443" s="1"/>
      <c r="BA443" s="1"/>
      <c r="BB443" s="1"/>
      <c r="BC443" s="1"/>
      <c r="BD443" s="1"/>
      <c r="BE443" s="1"/>
      <c r="BF443" s="1"/>
      <c r="BG443" s="1"/>
      <c r="BH443" s="1"/>
      <c r="BI443" s="1"/>
      <c r="BJ443" s="1"/>
      <c r="BK443" s="1"/>
      <c r="BL443" s="1"/>
      <c r="BM443" s="1"/>
      <c r="BN443" s="1"/>
      <c r="BO443" s="1"/>
      <c r="BP443" s="1"/>
      <c r="BQ443" s="1"/>
      <c r="BR443" s="1"/>
      <c r="BS443" s="1"/>
      <c r="BT443" s="1"/>
      <c r="BU443" s="1"/>
      <c r="BV443" s="1"/>
      <c r="BW443" s="1"/>
      <c r="BX443" s="1"/>
      <c r="BY443" s="1"/>
      <c r="BZ443" s="1"/>
      <c r="CA443" s="1"/>
      <c r="CB443" s="1"/>
      <c r="CC443" s="1"/>
      <c r="CD443" s="1"/>
      <c r="CE443" s="1"/>
      <c r="CF443" s="1"/>
      <c r="CG443" s="1"/>
      <c r="CH443" s="1"/>
      <c r="CI443" s="1"/>
      <c r="CJ443" s="1"/>
      <c r="CK443" s="1"/>
      <c r="CL443" s="1"/>
      <c r="CM443" s="1"/>
      <c r="CN443" s="1"/>
      <c r="CO443" s="1"/>
      <c r="CP443" s="1"/>
      <c r="CQ443" s="1"/>
      <c r="CR443" s="1"/>
      <c r="CS443" s="1"/>
      <c r="CT443" s="1"/>
      <c r="CU443" s="1"/>
      <c r="CV443" s="1"/>
      <c r="CW443" s="1"/>
      <c r="CX443" s="1"/>
      <c r="CY443" s="1"/>
      <c r="CZ443" s="1"/>
      <c r="DA443" s="1"/>
      <c r="DB443" s="1"/>
      <c r="DC443" s="1"/>
      <c r="DD443" s="1"/>
      <c r="DE443" s="1"/>
      <c r="DF443" s="1"/>
      <c r="DG443" s="1"/>
      <c r="DH443" s="1"/>
      <c r="DI443" s="1"/>
      <c r="DJ443" s="1"/>
      <c r="DK443" s="1"/>
      <c r="DL443" s="1"/>
      <c r="DM443" s="1"/>
      <c r="DN443" s="1"/>
      <c r="DO443" s="1"/>
      <c r="DP443" s="1"/>
      <c r="DQ443" s="1"/>
      <c r="DR443" s="1"/>
      <c r="DS443" s="1"/>
      <c r="DT443" s="1"/>
      <c r="DU443" s="1"/>
      <c r="DV443" s="1"/>
      <c r="DW443" s="1"/>
      <c r="DX443" s="1"/>
      <c r="DY443" s="1"/>
      <c r="DZ443" s="1"/>
      <c r="EA443" s="1"/>
      <c r="EB443" s="1"/>
      <c r="EC443" s="1"/>
      <c r="ED443" s="1"/>
      <c r="EE443" s="1"/>
      <c r="EF443" s="1"/>
      <c r="EG443" s="1"/>
      <c r="EH443" s="1"/>
      <c r="EI443" s="1"/>
      <c r="EJ443" s="1"/>
      <c r="EK443" s="1"/>
      <c r="EL443" s="1"/>
      <c r="EM443" s="1"/>
      <c r="EN443" s="1"/>
      <c r="EO443" s="1"/>
      <c r="EP443" s="1"/>
      <c r="EQ443" s="1"/>
      <c r="ER443" s="1"/>
      <c r="ES443" s="1"/>
      <c r="ET443" s="1"/>
      <c r="WZB443" s="1"/>
      <c r="WZC443" s="1"/>
      <c r="WZD443" s="1"/>
      <c r="WZE443" s="1"/>
      <c r="WZF443" s="1"/>
      <c r="WZG443" s="1"/>
      <c r="WZH443" s="1"/>
      <c r="WZI443" s="1"/>
      <c r="WZJ443" s="1"/>
      <c r="WZK443" s="1"/>
      <c r="WZL443" s="1"/>
      <c r="WZM443" s="1"/>
      <c r="WZN443" s="1"/>
      <c r="WZO443" s="1"/>
      <c r="WZP443" s="1"/>
      <c r="WZQ443" s="1"/>
      <c r="WZR443" s="1"/>
      <c r="WZS443" s="1"/>
      <c r="WZT443" s="1"/>
      <c r="WZU443" s="1"/>
      <c r="WZV443" s="1"/>
      <c r="WZW443" s="1"/>
      <c r="WZX443" s="1"/>
      <c r="WZY443" s="1"/>
      <c r="WZZ443" s="1"/>
      <c r="XAA443" s="1"/>
      <c r="XAB443" s="1"/>
      <c r="XAC443" s="1"/>
      <c r="XAD443" s="1"/>
      <c r="XAE443" s="1"/>
      <c r="XAF443" s="1"/>
      <c r="XAG443" s="1"/>
      <c r="XAH443" s="1"/>
      <c r="XAI443" s="1"/>
      <c r="XAJ443" s="1"/>
      <c r="XAK443" s="1"/>
      <c r="XAL443" s="1"/>
      <c r="XAM443" s="1"/>
      <c r="XAN443" s="1"/>
      <c r="XAO443" s="1"/>
      <c r="XAP443" s="1"/>
      <c r="XAQ443" s="1"/>
      <c r="XAR443" s="1"/>
      <c r="XAS443" s="1"/>
      <c r="XAT443" s="1"/>
      <c r="XAU443" s="1"/>
      <c r="XAV443" s="1"/>
      <c r="XAW443" s="1"/>
      <c r="XAX443" s="1"/>
      <c r="XAY443" s="1"/>
      <c r="XAZ443" s="1"/>
      <c r="XBA443" s="1"/>
      <c r="XBB443" s="1"/>
      <c r="XBC443" s="1"/>
      <c r="XBD443" s="1"/>
      <c r="XBE443" s="1"/>
      <c r="XBF443" s="1"/>
      <c r="XBG443" s="1"/>
      <c r="XBH443" s="1"/>
      <c r="XBI443" s="1"/>
      <c r="XBJ443" s="1"/>
      <c r="XBK443" s="1"/>
      <c r="XBL443" s="1"/>
      <c r="XBM443" s="1"/>
      <c r="XBN443" s="1"/>
      <c r="XBO443" s="1"/>
      <c r="XBP443" s="1"/>
      <c r="XBQ443" s="1"/>
      <c r="XBR443" s="1"/>
      <c r="XBS443" s="1"/>
      <c r="XBT443" s="1"/>
      <c r="XBU443" s="1"/>
      <c r="XBV443" s="1"/>
      <c r="XBW443" s="1"/>
      <c r="XBX443" s="1"/>
      <c r="XBY443" s="1"/>
      <c r="XBZ443" s="1"/>
      <c r="XCA443" s="1"/>
      <c r="XCB443" s="1"/>
      <c r="XCC443" s="1"/>
      <c r="XCD443" s="1"/>
      <c r="XCE443" s="1"/>
      <c r="XCF443" s="1"/>
      <c r="XCG443" s="1"/>
      <c r="XCH443" s="1"/>
      <c r="XCI443" s="1"/>
      <c r="XCJ443" s="1"/>
      <c r="XCK443" s="1"/>
      <c r="XCL443" s="1"/>
      <c r="XCM443" s="1"/>
      <c r="XCN443" s="1"/>
      <c r="XCO443" s="1"/>
      <c r="XCP443" s="1"/>
      <c r="XCQ443" s="1"/>
      <c r="XCR443" s="1"/>
      <c r="XCS443" s="1"/>
      <c r="XCT443" s="1"/>
      <c r="XCU443" s="1"/>
      <c r="XCV443" s="1"/>
      <c r="XCW443" s="1"/>
      <c r="XCX443" s="1"/>
      <c r="XCY443" s="1"/>
      <c r="XCZ443" s="1"/>
      <c r="XDA443" s="1"/>
      <c r="XDB443" s="1"/>
      <c r="XDC443" s="1"/>
      <c r="XDD443" s="1"/>
      <c r="XDE443" s="1"/>
      <c r="XDF443" s="1"/>
      <c r="XDG443" s="1"/>
      <c r="XDH443" s="1"/>
      <c r="XDI443" s="1"/>
      <c r="XDJ443" s="1"/>
      <c r="XDK443" s="1"/>
      <c r="XDL443" s="1"/>
      <c r="XDM443" s="1"/>
      <c r="XDN443" s="1"/>
      <c r="XDO443" s="1"/>
      <c r="XDP443" s="1"/>
      <c r="XDQ443" s="1"/>
      <c r="XDR443" s="1"/>
      <c r="XDS443" s="1"/>
      <c r="XDT443" s="1"/>
      <c r="XDU443" s="1"/>
      <c r="XDV443" s="1"/>
      <c r="XDW443" s="1"/>
      <c r="XDX443" s="1"/>
      <c r="XDY443" s="1"/>
      <c r="XDZ443" s="1"/>
      <c r="XEA443" s="1"/>
      <c r="XEB443" s="1"/>
      <c r="XEC443" s="1"/>
      <c r="XED443" s="1"/>
      <c r="XEE443" s="1"/>
      <c r="XEF443" s="1"/>
      <c r="XEG443" s="1"/>
      <c r="XEH443" s="1"/>
      <c r="XEI443" s="1"/>
      <c r="XEJ443" s="1"/>
      <c r="XEK443" s="1"/>
      <c r="XEL443" s="1"/>
      <c r="XEM443" s="1"/>
      <c r="XEN443" s="1"/>
      <c r="XEO443" s="1"/>
      <c r="XEP443" s="1"/>
      <c r="XEQ443" s="1"/>
      <c r="XER443" s="1"/>
      <c r="XES443" s="1"/>
      <c r="XET443" s="1"/>
      <c r="XEU443" s="1"/>
      <c r="XEV443" s="1"/>
      <c r="XEW443" s="1"/>
      <c r="XEX443" s="1"/>
      <c r="XEY443" s="1"/>
      <c r="XEZ443" s="1"/>
      <c r="XFA443" s="1"/>
      <c r="XFB443" s="1"/>
      <c r="XFC443" s="1"/>
    </row>
    <row r="444" spans="1:150 16226:16383" s="2" customFormat="1" ht="20.25" customHeight="1" x14ac:dyDescent="0.25">
      <c r="A444" s="143">
        <f t="shared" si="101"/>
        <v>315</v>
      </c>
      <c r="B444" s="144"/>
      <c r="C444" s="62" t="s">
        <v>329</v>
      </c>
      <c r="D444" s="100">
        <v>322.89999999999998</v>
      </c>
      <c r="E444" s="93">
        <f t="shared" si="99"/>
        <v>3475.6955999999996</v>
      </c>
      <c r="F444" s="87" t="s">
        <v>92</v>
      </c>
      <c r="G444" s="87" t="s">
        <v>92</v>
      </c>
      <c r="H444" s="103">
        <v>45856</v>
      </c>
      <c r="I444" s="1"/>
      <c r="J444" s="1"/>
      <c r="K444" s="1"/>
      <c r="L444" s="1"/>
      <c r="M444" s="1"/>
      <c r="N444" s="1"/>
      <c r="O444" s="1"/>
      <c r="P444" s="1"/>
      <c r="Q444" s="1"/>
      <c r="R444" s="1"/>
      <c r="S444" s="1"/>
      <c r="T444" s="21" t="e">
        <f t="shared" ca="1" si="139"/>
        <v>#REF!</v>
      </c>
      <c r="U444" s="21" t="e">
        <f t="shared" ref="U444:V444" ca="1" si="145">U443+1</f>
        <v>#REF!</v>
      </c>
      <c r="V444" s="21" t="e">
        <f t="shared" ca="1" si="145"/>
        <v>#REF!</v>
      </c>
      <c r="W444" s="1"/>
      <c r="X444" s="1"/>
      <c r="Y444" s="1"/>
      <c r="Z444" s="1"/>
      <c r="AA444" s="1"/>
      <c r="AB444" s="1"/>
      <c r="AC444" s="1"/>
      <c r="AD444" s="1"/>
      <c r="AE444" s="1"/>
      <c r="AF444" s="1"/>
      <c r="AG444" s="1"/>
      <c r="AH444" s="1"/>
      <c r="AI444" s="1"/>
      <c r="AJ444" s="1"/>
      <c r="AK444" s="1"/>
      <c r="AL444" s="1"/>
      <c r="AM444" s="1"/>
      <c r="AN444" s="1"/>
      <c r="AO444" s="1"/>
      <c r="AP444" s="1"/>
      <c r="AQ444" s="1"/>
      <c r="AR444" s="1"/>
      <c r="AS444" s="1"/>
      <c r="AT444" s="1"/>
      <c r="AU444" s="1"/>
      <c r="AV444" s="1"/>
      <c r="AW444" s="1"/>
      <c r="AX444" s="1"/>
      <c r="AY444" s="1"/>
      <c r="AZ444" s="1"/>
      <c r="BA444" s="1"/>
      <c r="BB444" s="1"/>
      <c r="BC444" s="1"/>
      <c r="BD444" s="1"/>
      <c r="BE444" s="1"/>
      <c r="BF444" s="1"/>
      <c r="BG444" s="1"/>
      <c r="BH444" s="1"/>
      <c r="BI444" s="1"/>
      <c r="BJ444" s="1"/>
      <c r="BK444" s="1"/>
      <c r="BL444" s="1"/>
      <c r="BM444" s="1"/>
      <c r="BN444" s="1"/>
      <c r="BO444" s="1"/>
      <c r="BP444" s="1"/>
      <c r="BQ444" s="1"/>
      <c r="BR444" s="1"/>
      <c r="BS444" s="1"/>
      <c r="BT444" s="1"/>
      <c r="BU444" s="1"/>
      <c r="BV444" s="1"/>
      <c r="BW444" s="1"/>
      <c r="BX444" s="1"/>
      <c r="BY444" s="1"/>
      <c r="BZ444" s="1"/>
      <c r="CA444" s="1"/>
      <c r="CB444" s="1"/>
      <c r="CC444" s="1"/>
      <c r="CD444" s="1"/>
      <c r="CE444" s="1"/>
      <c r="CF444" s="1"/>
      <c r="CG444" s="1"/>
      <c r="CH444" s="1"/>
      <c r="CI444" s="1"/>
      <c r="CJ444" s="1"/>
      <c r="CK444" s="1"/>
      <c r="CL444" s="1"/>
      <c r="CM444" s="1"/>
      <c r="CN444" s="1"/>
      <c r="CO444" s="1"/>
      <c r="CP444" s="1"/>
      <c r="CQ444" s="1"/>
      <c r="CR444" s="1"/>
      <c r="CS444" s="1"/>
      <c r="CT444" s="1"/>
      <c r="CU444" s="1"/>
      <c r="CV444" s="1"/>
      <c r="CW444" s="1"/>
      <c r="CX444" s="1"/>
      <c r="CY444" s="1"/>
      <c r="CZ444" s="1"/>
      <c r="DA444" s="1"/>
      <c r="DB444" s="1"/>
      <c r="DC444" s="1"/>
      <c r="DD444" s="1"/>
      <c r="DE444" s="1"/>
      <c r="DF444" s="1"/>
      <c r="DG444" s="1"/>
      <c r="DH444" s="1"/>
      <c r="DI444" s="1"/>
      <c r="DJ444" s="1"/>
      <c r="DK444" s="1"/>
      <c r="DL444" s="1"/>
      <c r="DM444" s="1"/>
      <c r="DN444" s="1"/>
      <c r="DO444" s="1"/>
      <c r="DP444" s="1"/>
      <c r="DQ444" s="1"/>
      <c r="DR444" s="1"/>
      <c r="DS444" s="1"/>
      <c r="DT444" s="1"/>
      <c r="DU444" s="1"/>
      <c r="DV444" s="1"/>
      <c r="DW444" s="1"/>
      <c r="DX444" s="1"/>
      <c r="DY444" s="1"/>
      <c r="DZ444" s="1"/>
      <c r="EA444" s="1"/>
      <c r="EB444" s="1"/>
      <c r="EC444" s="1"/>
      <c r="ED444" s="1"/>
      <c r="EE444" s="1"/>
      <c r="EF444" s="1"/>
      <c r="EG444" s="1"/>
      <c r="EH444" s="1"/>
      <c r="EI444" s="1"/>
      <c r="EJ444" s="1"/>
      <c r="EK444" s="1"/>
      <c r="EL444" s="1"/>
      <c r="EM444" s="1"/>
      <c r="EN444" s="1"/>
      <c r="EO444" s="1"/>
      <c r="EP444" s="1"/>
      <c r="EQ444" s="1"/>
      <c r="ER444" s="1"/>
      <c r="ES444" s="1"/>
      <c r="ET444" s="1"/>
      <c r="WZB444" s="1"/>
      <c r="WZC444" s="1"/>
      <c r="WZD444" s="1"/>
      <c r="WZE444" s="1"/>
      <c r="WZF444" s="1"/>
      <c r="WZG444" s="1"/>
      <c r="WZH444" s="1"/>
      <c r="WZI444" s="1"/>
      <c r="WZJ444" s="1"/>
      <c r="WZK444" s="1"/>
      <c r="WZL444" s="1"/>
      <c r="WZM444" s="1"/>
      <c r="WZN444" s="1"/>
      <c r="WZO444" s="1"/>
      <c r="WZP444" s="1"/>
      <c r="WZQ444" s="1"/>
      <c r="WZR444" s="1"/>
      <c r="WZS444" s="1"/>
      <c r="WZT444" s="1"/>
      <c r="WZU444" s="1"/>
      <c r="WZV444" s="1"/>
      <c r="WZW444" s="1"/>
      <c r="WZX444" s="1"/>
      <c r="WZY444" s="1"/>
      <c r="WZZ444" s="1"/>
      <c r="XAA444" s="1"/>
      <c r="XAB444" s="1"/>
      <c r="XAC444" s="1"/>
      <c r="XAD444" s="1"/>
      <c r="XAE444" s="1"/>
      <c r="XAF444" s="1"/>
      <c r="XAG444" s="1"/>
      <c r="XAH444" s="1"/>
      <c r="XAI444" s="1"/>
      <c r="XAJ444" s="1"/>
      <c r="XAK444" s="1"/>
      <c r="XAL444" s="1"/>
      <c r="XAM444" s="1"/>
      <c r="XAN444" s="1"/>
      <c r="XAO444" s="1"/>
      <c r="XAP444" s="1"/>
      <c r="XAQ444" s="1"/>
      <c r="XAR444" s="1"/>
      <c r="XAS444" s="1"/>
      <c r="XAT444" s="1"/>
      <c r="XAU444" s="1"/>
      <c r="XAV444" s="1"/>
      <c r="XAW444" s="1"/>
      <c r="XAX444" s="1"/>
      <c r="XAY444" s="1"/>
      <c r="XAZ444" s="1"/>
      <c r="XBA444" s="1"/>
      <c r="XBB444" s="1"/>
      <c r="XBC444" s="1"/>
      <c r="XBD444" s="1"/>
      <c r="XBE444" s="1"/>
      <c r="XBF444" s="1"/>
      <c r="XBG444" s="1"/>
      <c r="XBH444" s="1"/>
      <c r="XBI444" s="1"/>
      <c r="XBJ444" s="1"/>
      <c r="XBK444" s="1"/>
      <c r="XBL444" s="1"/>
      <c r="XBM444" s="1"/>
      <c r="XBN444" s="1"/>
      <c r="XBO444" s="1"/>
      <c r="XBP444" s="1"/>
      <c r="XBQ444" s="1"/>
      <c r="XBR444" s="1"/>
      <c r="XBS444" s="1"/>
      <c r="XBT444" s="1"/>
      <c r="XBU444" s="1"/>
      <c r="XBV444" s="1"/>
      <c r="XBW444" s="1"/>
      <c r="XBX444" s="1"/>
      <c r="XBY444" s="1"/>
      <c r="XBZ444" s="1"/>
      <c r="XCA444" s="1"/>
      <c r="XCB444" s="1"/>
      <c r="XCC444" s="1"/>
      <c r="XCD444" s="1"/>
      <c r="XCE444" s="1"/>
      <c r="XCF444" s="1"/>
      <c r="XCG444" s="1"/>
      <c r="XCH444" s="1"/>
      <c r="XCI444" s="1"/>
      <c r="XCJ444" s="1"/>
      <c r="XCK444" s="1"/>
      <c r="XCL444" s="1"/>
      <c r="XCM444" s="1"/>
      <c r="XCN444" s="1"/>
      <c r="XCO444" s="1"/>
      <c r="XCP444" s="1"/>
      <c r="XCQ444" s="1"/>
      <c r="XCR444" s="1"/>
      <c r="XCS444" s="1"/>
      <c r="XCT444" s="1"/>
      <c r="XCU444" s="1"/>
      <c r="XCV444" s="1"/>
      <c r="XCW444" s="1"/>
      <c r="XCX444" s="1"/>
      <c r="XCY444" s="1"/>
      <c r="XCZ444" s="1"/>
      <c r="XDA444" s="1"/>
      <c r="XDB444" s="1"/>
      <c r="XDC444" s="1"/>
      <c r="XDD444" s="1"/>
      <c r="XDE444" s="1"/>
      <c r="XDF444" s="1"/>
      <c r="XDG444" s="1"/>
      <c r="XDH444" s="1"/>
      <c r="XDI444" s="1"/>
      <c r="XDJ444" s="1"/>
      <c r="XDK444" s="1"/>
      <c r="XDL444" s="1"/>
      <c r="XDM444" s="1"/>
      <c r="XDN444" s="1"/>
      <c r="XDO444" s="1"/>
      <c r="XDP444" s="1"/>
      <c r="XDQ444" s="1"/>
      <c r="XDR444" s="1"/>
      <c r="XDS444" s="1"/>
      <c r="XDT444" s="1"/>
      <c r="XDU444" s="1"/>
      <c r="XDV444" s="1"/>
      <c r="XDW444" s="1"/>
      <c r="XDX444" s="1"/>
      <c r="XDY444" s="1"/>
      <c r="XDZ444" s="1"/>
      <c r="XEA444" s="1"/>
      <c r="XEB444" s="1"/>
      <c r="XEC444" s="1"/>
      <c r="XED444" s="1"/>
      <c r="XEE444" s="1"/>
      <c r="XEF444" s="1"/>
      <c r="XEG444" s="1"/>
      <c r="XEH444" s="1"/>
      <c r="XEI444" s="1"/>
      <c r="XEJ444" s="1"/>
      <c r="XEK444" s="1"/>
      <c r="XEL444" s="1"/>
      <c r="XEM444" s="1"/>
      <c r="XEN444" s="1"/>
      <c r="XEO444" s="1"/>
      <c r="XEP444" s="1"/>
      <c r="XEQ444" s="1"/>
      <c r="XER444" s="1"/>
      <c r="XES444" s="1"/>
      <c r="XET444" s="1"/>
      <c r="XEU444" s="1"/>
      <c r="XEV444" s="1"/>
      <c r="XEW444" s="1"/>
      <c r="XEX444" s="1"/>
      <c r="XEY444" s="1"/>
      <c r="XEZ444" s="1"/>
      <c r="XFA444" s="1"/>
      <c r="XFB444" s="1"/>
      <c r="XFC444" s="1"/>
    </row>
    <row r="445" spans="1:150 16226:16383" s="2" customFormat="1" ht="20.25" customHeight="1" x14ac:dyDescent="0.25">
      <c r="A445" s="143">
        <f t="shared" si="101"/>
        <v>316</v>
      </c>
      <c r="B445" s="144"/>
      <c r="C445" s="62" t="s">
        <v>329</v>
      </c>
      <c r="D445" s="100">
        <v>348.1</v>
      </c>
      <c r="E445" s="93">
        <f t="shared" si="99"/>
        <v>3746.9484000000002</v>
      </c>
      <c r="F445" s="87" t="s">
        <v>92</v>
      </c>
      <c r="G445" s="87" t="s">
        <v>92</v>
      </c>
      <c r="H445" s="103">
        <v>45856</v>
      </c>
      <c r="I445" s="1"/>
      <c r="J445" s="1"/>
      <c r="K445" s="1"/>
      <c r="L445" s="1"/>
      <c r="M445" s="1"/>
      <c r="N445" s="1"/>
      <c r="O445" s="1"/>
      <c r="P445" s="1"/>
      <c r="Q445" s="1"/>
      <c r="R445" s="1"/>
      <c r="S445" s="1"/>
      <c r="T445" s="21" t="e">
        <f t="shared" ca="1" si="139"/>
        <v>#REF!</v>
      </c>
      <c r="U445" s="21" t="e">
        <f t="shared" ref="U445:V445" ca="1" si="146">U444+1</f>
        <v>#REF!</v>
      </c>
      <c r="V445" s="21" t="e">
        <f t="shared" ca="1" si="146"/>
        <v>#REF!</v>
      </c>
      <c r="W445" s="1"/>
      <c r="X445" s="1"/>
      <c r="Y445" s="1"/>
      <c r="Z445" s="1"/>
      <c r="AA445" s="1"/>
      <c r="AB445" s="1"/>
      <c r="AC445" s="1"/>
      <c r="AD445" s="1"/>
      <c r="AE445" s="1"/>
      <c r="AF445" s="1"/>
      <c r="AG445" s="1"/>
      <c r="AH445" s="1"/>
      <c r="AI445" s="1"/>
      <c r="AJ445" s="1"/>
      <c r="AK445" s="1"/>
      <c r="AL445" s="1"/>
      <c r="AM445" s="1"/>
      <c r="AN445" s="1"/>
      <c r="AO445" s="1"/>
      <c r="AP445" s="1"/>
      <c r="AQ445" s="1"/>
      <c r="AR445" s="1"/>
      <c r="AS445" s="1"/>
      <c r="AT445" s="1"/>
      <c r="AU445" s="1"/>
      <c r="AV445" s="1"/>
      <c r="AW445" s="1"/>
      <c r="AX445" s="1"/>
      <c r="AY445" s="1"/>
      <c r="AZ445" s="1"/>
      <c r="BA445" s="1"/>
      <c r="BB445" s="1"/>
      <c r="BC445" s="1"/>
      <c r="BD445" s="1"/>
      <c r="BE445" s="1"/>
      <c r="BF445" s="1"/>
      <c r="BG445" s="1"/>
      <c r="BH445" s="1"/>
      <c r="BI445" s="1"/>
      <c r="BJ445" s="1"/>
      <c r="BK445" s="1"/>
      <c r="BL445" s="1"/>
      <c r="BM445" s="1"/>
      <c r="BN445" s="1"/>
      <c r="BO445" s="1"/>
      <c r="BP445" s="1"/>
      <c r="BQ445" s="1"/>
      <c r="BR445" s="1"/>
      <c r="BS445" s="1"/>
      <c r="BT445" s="1"/>
      <c r="BU445" s="1"/>
      <c r="BV445" s="1"/>
      <c r="BW445" s="1"/>
      <c r="BX445" s="1"/>
      <c r="BY445" s="1"/>
      <c r="BZ445" s="1"/>
      <c r="CA445" s="1"/>
      <c r="CB445" s="1"/>
      <c r="CC445" s="1"/>
      <c r="CD445" s="1"/>
      <c r="CE445" s="1"/>
      <c r="CF445" s="1"/>
      <c r="CG445" s="1"/>
      <c r="CH445" s="1"/>
      <c r="CI445" s="1"/>
      <c r="CJ445" s="1"/>
      <c r="CK445" s="1"/>
      <c r="CL445" s="1"/>
      <c r="CM445" s="1"/>
      <c r="CN445" s="1"/>
      <c r="CO445" s="1"/>
      <c r="CP445" s="1"/>
      <c r="CQ445" s="1"/>
      <c r="CR445" s="1"/>
      <c r="CS445" s="1"/>
      <c r="CT445" s="1"/>
      <c r="CU445" s="1"/>
      <c r="CV445" s="1"/>
      <c r="CW445" s="1"/>
      <c r="CX445" s="1"/>
      <c r="CY445" s="1"/>
      <c r="CZ445" s="1"/>
      <c r="DA445" s="1"/>
      <c r="DB445" s="1"/>
      <c r="DC445" s="1"/>
      <c r="DD445" s="1"/>
      <c r="DE445" s="1"/>
      <c r="DF445" s="1"/>
      <c r="DG445" s="1"/>
      <c r="DH445" s="1"/>
      <c r="DI445" s="1"/>
      <c r="DJ445" s="1"/>
      <c r="DK445" s="1"/>
      <c r="DL445" s="1"/>
      <c r="DM445" s="1"/>
      <c r="DN445" s="1"/>
      <c r="DO445" s="1"/>
      <c r="DP445" s="1"/>
      <c r="DQ445" s="1"/>
      <c r="DR445" s="1"/>
      <c r="DS445" s="1"/>
      <c r="DT445" s="1"/>
      <c r="DU445" s="1"/>
      <c r="DV445" s="1"/>
      <c r="DW445" s="1"/>
      <c r="DX445" s="1"/>
      <c r="DY445" s="1"/>
      <c r="DZ445" s="1"/>
      <c r="EA445" s="1"/>
      <c r="EB445" s="1"/>
      <c r="EC445" s="1"/>
      <c r="ED445" s="1"/>
      <c r="EE445" s="1"/>
      <c r="EF445" s="1"/>
      <c r="EG445" s="1"/>
      <c r="EH445" s="1"/>
      <c r="EI445" s="1"/>
      <c r="EJ445" s="1"/>
      <c r="EK445" s="1"/>
      <c r="EL445" s="1"/>
      <c r="EM445" s="1"/>
      <c r="EN445" s="1"/>
      <c r="EO445" s="1"/>
      <c r="EP445" s="1"/>
      <c r="EQ445" s="1"/>
      <c r="ER445" s="1"/>
      <c r="ES445" s="1"/>
      <c r="ET445" s="1"/>
      <c r="WZB445" s="1"/>
      <c r="WZC445" s="1"/>
      <c r="WZD445" s="1"/>
      <c r="WZE445" s="1"/>
      <c r="WZF445" s="1"/>
      <c r="WZG445" s="1"/>
      <c r="WZH445" s="1"/>
      <c r="WZI445" s="1"/>
      <c r="WZJ445" s="1"/>
      <c r="WZK445" s="1"/>
      <c r="WZL445" s="1"/>
      <c r="WZM445" s="1"/>
      <c r="WZN445" s="1"/>
      <c r="WZO445" s="1"/>
      <c r="WZP445" s="1"/>
      <c r="WZQ445" s="1"/>
      <c r="WZR445" s="1"/>
      <c r="WZS445" s="1"/>
      <c r="WZT445" s="1"/>
      <c r="WZU445" s="1"/>
      <c r="WZV445" s="1"/>
      <c r="WZW445" s="1"/>
      <c r="WZX445" s="1"/>
      <c r="WZY445" s="1"/>
      <c r="WZZ445" s="1"/>
      <c r="XAA445" s="1"/>
      <c r="XAB445" s="1"/>
      <c r="XAC445" s="1"/>
      <c r="XAD445" s="1"/>
      <c r="XAE445" s="1"/>
      <c r="XAF445" s="1"/>
      <c r="XAG445" s="1"/>
      <c r="XAH445" s="1"/>
      <c r="XAI445" s="1"/>
      <c r="XAJ445" s="1"/>
      <c r="XAK445" s="1"/>
      <c r="XAL445" s="1"/>
      <c r="XAM445" s="1"/>
      <c r="XAN445" s="1"/>
      <c r="XAO445" s="1"/>
      <c r="XAP445" s="1"/>
      <c r="XAQ445" s="1"/>
      <c r="XAR445" s="1"/>
      <c r="XAS445" s="1"/>
      <c r="XAT445" s="1"/>
      <c r="XAU445" s="1"/>
      <c r="XAV445" s="1"/>
      <c r="XAW445" s="1"/>
      <c r="XAX445" s="1"/>
      <c r="XAY445" s="1"/>
      <c r="XAZ445" s="1"/>
      <c r="XBA445" s="1"/>
      <c r="XBB445" s="1"/>
      <c r="XBC445" s="1"/>
      <c r="XBD445" s="1"/>
      <c r="XBE445" s="1"/>
      <c r="XBF445" s="1"/>
      <c r="XBG445" s="1"/>
      <c r="XBH445" s="1"/>
      <c r="XBI445" s="1"/>
      <c r="XBJ445" s="1"/>
      <c r="XBK445" s="1"/>
      <c r="XBL445" s="1"/>
      <c r="XBM445" s="1"/>
      <c r="XBN445" s="1"/>
      <c r="XBO445" s="1"/>
      <c r="XBP445" s="1"/>
      <c r="XBQ445" s="1"/>
      <c r="XBR445" s="1"/>
      <c r="XBS445" s="1"/>
      <c r="XBT445" s="1"/>
      <c r="XBU445" s="1"/>
      <c r="XBV445" s="1"/>
      <c r="XBW445" s="1"/>
      <c r="XBX445" s="1"/>
      <c r="XBY445" s="1"/>
      <c r="XBZ445" s="1"/>
      <c r="XCA445" s="1"/>
      <c r="XCB445" s="1"/>
      <c r="XCC445" s="1"/>
      <c r="XCD445" s="1"/>
      <c r="XCE445" s="1"/>
      <c r="XCF445" s="1"/>
      <c r="XCG445" s="1"/>
      <c r="XCH445" s="1"/>
      <c r="XCI445" s="1"/>
      <c r="XCJ445" s="1"/>
      <c r="XCK445" s="1"/>
      <c r="XCL445" s="1"/>
      <c r="XCM445" s="1"/>
      <c r="XCN445" s="1"/>
      <c r="XCO445" s="1"/>
      <c r="XCP445" s="1"/>
      <c r="XCQ445" s="1"/>
      <c r="XCR445" s="1"/>
      <c r="XCS445" s="1"/>
      <c r="XCT445" s="1"/>
      <c r="XCU445" s="1"/>
      <c r="XCV445" s="1"/>
      <c r="XCW445" s="1"/>
      <c r="XCX445" s="1"/>
      <c r="XCY445" s="1"/>
      <c r="XCZ445" s="1"/>
      <c r="XDA445" s="1"/>
      <c r="XDB445" s="1"/>
      <c r="XDC445" s="1"/>
      <c r="XDD445" s="1"/>
      <c r="XDE445" s="1"/>
      <c r="XDF445" s="1"/>
      <c r="XDG445" s="1"/>
      <c r="XDH445" s="1"/>
      <c r="XDI445" s="1"/>
      <c r="XDJ445" s="1"/>
      <c r="XDK445" s="1"/>
      <c r="XDL445" s="1"/>
      <c r="XDM445" s="1"/>
      <c r="XDN445" s="1"/>
      <c r="XDO445" s="1"/>
      <c r="XDP445" s="1"/>
      <c r="XDQ445" s="1"/>
      <c r="XDR445" s="1"/>
      <c r="XDS445" s="1"/>
      <c r="XDT445" s="1"/>
      <c r="XDU445" s="1"/>
      <c r="XDV445" s="1"/>
      <c r="XDW445" s="1"/>
      <c r="XDX445" s="1"/>
      <c r="XDY445" s="1"/>
      <c r="XDZ445" s="1"/>
      <c r="XEA445" s="1"/>
      <c r="XEB445" s="1"/>
      <c r="XEC445" s="1"/>
      <c r="XED445" s="1"/>
      <c r="XEE445" s="1"/>
      <c r="XEF445" s="1"/>
      <c r="XEG445" s="1"/>
      <c r="XEH445" s="1"/>
      <c r="XEI445" s="1"/>
      <c r="XEJ445" s="1"/>
      <c r="XEK445" s="1"/>
      <c r="XEL445" s="1"/>
      <c r="XEM445" s="1"/>
      <c r="XEN445" s="1"/>
      <c r="XEO445" s="1"/>
      <c r="XEP445" s="1"/>
      <c r="XEQ445" s="1"/>
      <c r="XER445" s="1"/>
      <c r="XES445" s="1"/>
      <c r="XET445" s="1"/>
      <c r="XEU445" s="1"/>
      <c r="XEV445" s="1"/>
      <c r="XEW445" s="1"/>
      <c r="XEX445" s="1"/>
      <c r="XEY445" s="1"/>
      <c r="XEZ445" s="1"/>
      <c r="XFA445" s="1"/>
      <c r="XFB445" s="1"/>
      <c r="XFC445" s="1"/>
    </row>
    <row r="446" spans="1:150 16226:16383" s="2" customFormat="1" ht="20.25" customHeight="1" x14ac:dyDescent="0.25">
      <c r="A446" s="143">
        <f t="shared" si="101"/>
        <v>317</v>
      </c>
      <c r="B446" s="144"/>
      <c r="C446" s="62" t="s">
        <v>329</v>
      </c>
      <c r="D446" s="100">
        <v>364.9</v>
      </c>
      <c r="E446" s="93">
        <f t="shared" si="99"/>
        <v>3927.7835999999993</v>
      </c>
      <c r="F446" s="87" t="s">
        <v>92</v>
      </c>
      <c r="G446" s="87" t="s">
        <v>92</v>
      </c>
      <c r="H446" s="103">
        <v>45856</v>
      </c>
      <c r="I446" s="1"/>
      <c r="J446" s="1"/>
      <c r="K446" s="1"/>
      <c r="L446" s="1"/>
      <c r="M446" s="1"/>
      <c r="N446" s="1"/>
      <c r="O446" s="1"/>
      <c r="P446" s="1"/>
      <c r="Q446" s="1"/>
      <c r="R446" s="1"/>
      <c r="S446" s="1"/>
      <c r="T446" s="21" t="e">
        <f t="shared" ca="1" si="139"/>
        <v>#REF!</v>
      </c>
      <c r="U446" s="21" t="e">
        <f t="shared" ref="U446:V446" ca="1" si="147">U445+1</f>
        <v>#REF!</v>
      </c>
      <c r="V446" s="21" t="e">
        <f t="shared" ca="1" si="147"/>
        <v>#REF!</v>
      </c>
      <c r="W446" s="1"/>
      <c r="X446" s="1"/>
      <c r="Y446" s="1"/>
      <c r="Z446" s="1"/>
      <c r="AA446" s="1"/>
      <c r="AB446" s="1"/>
      <c r="AC446" s="1"/>
      <c r="AD446" s="1"/>
      <c r="AE446" s="1"/>
      <c r="AF446" s="1"/>
      <c r="AG446" s="1"/>
      <c r="AH446" s="1"/>
      <c r="AI446" s="1"/>
      <c r="AJ446" s="1"/>
      <c r="AK446" s="1"/>
      <c r="AL446" s="1"/>
      <c r="AM446" s="1"/>
      <c r="AN446" s="1"/>
      <c r="AO446" s="1"/>
      <c r="AP446" s="1"/>
      <c r="AQ446" s="1"/>
      <c r="AR446" s="1"/>
      <c r="AS446" s="1"/>
      <c r="AT446" s="1"/>
      <c r="AU446" s="1"/>
      <c r="AV446" s="1"/>
      <c r="AW446" s="1"/>
      <c r="AX446" s="1"/>
      <c r="AY446" s="1"/>
      <c r="AZ446" s="1"/>
      <c r="BA446" s="1"/>
      <c r="BB446" s="1"/>
      <c r="BC446" s="1"/>
      <c r="BD446" s="1"/>
      <c r="BE446" s="1"/>
      <c r="BF446" s="1"/>
      <c r="BG446" s="1"/>
      <c r="BH446" s="1"/>
      <c r="BI446" s="1"/>
      <c r="BJ446" s="1"/>
      <c r="BK446" s="1"/>
      <c r="BL446" s="1"/>
      <c r="BM446" s="1"/>
      <c r="BN446" s="1"/>
      <c r="BO446" s="1"/>
      <c r="BP446" s="1"/>
      <c r="BQ446" s="1"/>
      <c r="BR446" s="1"/>
      <c r="BS446" s="1"/>
      <c r="BT446" s="1"/>
      <c r="BU446" s="1"/>
      <c r="BV446" s="1"/>
      <c r="BW446" s="1"/>
      <c r="BX446" s="1"/>
      <c r="BY446" s="1"/>
      <c r="BZ446" s="1"/>
      <c r="CA446" s="1"/>
      <c r="CB446" s="1"/>
      <c r="CC446" s="1"/>
      <c r="CD446" s="1"/>
      <c r="CE446" s="1"/>
      <c r="CF446" s="1"/>
      <c r="CG446" s="1"/>
      <c r="CH446" s="1"/>
      <c r="CI446" s="1"/>
      <c r="CJ446" s="1"/>
      <c r="CK446" s="1"/>
      <c r="CL446" s="1"/>
      <c r="CM446" s="1"/>
      <c r="CN446" s="1"/>
      <c r="CO446" s="1"/>
      <c r="CP446" s="1"/>
      <c r="CQ446" s="1"/>
      <c r="CR446" s="1"/>
      <c r="CS446" s="1"/>
      <c r="CT446" s="1"/>
      <c r="CU446" s="1"/>
      <c r="CV446" s="1"/>
      <c r="CW446" s="1"/>
      <c r="CX446" s="1"/>
      <c r="CY446" s="1"/>
      <c r="CZ446" s="1"/>
      <c r="DA446" s="1"/>
      <c r="DB446" s="1"/>
      <c r="DC446" s="1"/>
      <c r="DD446" s="1"/>
      <c r="DE446" s="1"/>
      <c r="DF446" s="1"/>
      <c r="DG446" s="1"/>
      <c r="DH446" s="1"/>
      <c r="DI446" s="1"/>
      <c r="DJ446" s="1"/>
      <c r="DK446" s="1"/>
      <c r="DL446" s="1"/>
      <c r="DM446" s="1"/>
      <c r="DN446" s="1"/>
      <c r="DO446" s="1"/>
      <c r="DP446" s="1"/>
      <c r="DQ446" s="1"/>
      <c r="DR446" s="1"/>
      <c r="DS446" s="1"/>
      <c r="DT446" s="1"/>
      <c r="DU446" s="1"/>
      <c r="DV446" s="1"/>
      <c r="DW446" s="1"/>
      <c r="DX446" s="1"/>
      <c r="DY446" s="1"/>
      <c r="DZ446" s="1"/>
      <c r="EA446" s="1"/>
      <c r="EB446" s="1"/>
      <c r="EC446" s="1"/>
      <c r="ED446" s="1"/>
      <c r="EE446" s="1"/>
      <c r="EF446" s="1"/>
      <c r="EG446" s="1"/>
      <c r="EH446" s="1"/>
      <c r="EI446" s="1"/>
      <c r="EJ446" s="1"/>
      <c r="EK446" s="1"/>
      <c r="EL446" s="1"/>
      <c r="EM446" s="1"/>
      <c r="EN446" s="1"/>
      <c r="EO446" s="1"/>
      <c r="EP446" s="1"/>
      <c r="EQ446" s="1"/>
      <c r="ER446" s="1"/>
      <c r="ES446" s="1"/>
      <c r="ET446" s="1"/>
      <c r="WZB446" s="1"/>
      <c r="WZC446" s="1"/>
      <c r="WZD446" s="1"/>
      <c r="WZE446" s="1"/>
      <c r="WZF446" s="1"/>
      <c r="WZG446" s="1"/>
      <c r="WZH446" s="1"/>
      <c r="WZI446" s="1"/>
      <c r="WZJ446" s="1"/>
      <c r="WZK446" s="1"/>
      <c r="WZL446" s="1"/>
      <c r="WZM446" s="1"/>
      <c r="WZN446" s="1"/>
      <c r="WZO446" s="1"/>
      <c r="WZP446" s="1"/>
      <c r="WZQ446" s="1"/>
      <c r="WZR446" s="1"/>
      <c r="WZS446" s="1"/>
      <c r="WZT446" s="1"/>
      <c r="WZU446" s="1"/>
      <c r="WZV446" s="1"/>
      <c r="WZW446" s="1"/>
      <c r="WZX446" s="1"/>
      <c r="WZY446" s="1"/>
      <c r="WZZ446" s="1"/>
      <c r="XAA446" s="1"/>
      <c r="XAB446" s="1"/>
      <c r="XAC446" s="1"/>
      <c r="XAD446" s="1"/>
      <c r="XAE446" s="1"/>
      <c r="XAF446" s="1"/>
      <c r="XAG446" s="1"/>
      <c r="XAH446" s="1"/>
      <c r="XAI446" s="1"/>
      <c r="XAJ446" s="1"/>
      <c r="XAK446" s="1"/>
      <c r="XAL446" s="1"/>
      <c r="XAM446" s="1"/>
      <c r="XAN446" s="1"/>
      <c r="XAO446" s="1"/>
      <c r="XAP446" s="1"/>
      <c r="XAQ446" s="1"/>
      <c r="XAR446" s="1"/>
      <c r="XAS446" s="1"/>
      <c r="XAT446" s="1"/>
      <c r="XAU446" s="1"/>
      <c r="XAV446" s="1"/>
      <c r="XAW446" s="1"/>
      <c r="XAX446" s="1"/>
      <c r="XAY446" s="1"/>
      <c r="XAZ446" s="1"/>
      <c r="XBA446" s="1"/>
      <c r="XBB446" s="1"/>
      <c r="XBC446" s="1"/>
      <c r="XBD446" s="1"/>
      <c r="XBE446" s="1"/>
      <c r="XBF446" s="1"/>
      <c r="XBG446" s="1"/>
      <c r="XBH446" s="1"/>
      <c r="XBI446" s="1"/>
      <c r="XBJ446" s="1"/>
      <c r="XBK446" s="1"/>
      <c r="XBL446" s="1"/>
      <c r="XBM446" s="1"/>
      <c r="XBN446" s="1"/>
      <c r="XBO446" s="1"/>
      <c r="XBP446" s="1"/>
      <c r="XBQ446" s="1"/>
      <c r="XBR446" s="1"/>
      <c r="XBS446" s="1"/>
      <c r="XBT446" s="1"/>
      <c r="XBU446" s="1"/>
      <c r="XBV446" s="1"/>
      <c r="XBW446" s="1"/>
      <c r="XBX446" s="1"/>
      <c r="XBY446" s="1"/>
      <c r="XBZ446" s="1"/>
      <c r="XCA446" s="1"/>
      <c r="XCB446" s="1"/>
      <c r="XCC446" s="1"/>
      <c r="XCD446" s="1"/>
      <c r="XCE446" s="1"/>
      <c r="XCF446" s="1"/>
      <c r="XCG446" s="1"/>
      <c r="XCH446" s="1"/>
      <c r="XCI446" s="1"/>
      <c r="XCJ446" s="1"/>
      <c r="XCK446" s="1"/>
      <c r="XCL446" s="1"/>
      <c r="XCM446" s="1"/>
      <c r="XCN446" s="1"/>
      <c r="XCO446" s="1"/>
      <c r="XCP446" s="1"/>
      <c r="XCQ446" s="1"/>
      <c r="XCR446" s="1"/>
      <c r="XCS446" s="1"/>
      <c r="XCT446" s="1"/>
      <c r="XCU446" s="1"/>
      <c r="XCV446" s="1"/>
      <c r="XCW446" s="1"/>
      <c r="XCX446" s="1"/>
      <c r="XCY446" s="1"/>
      <c r="XCZ446" s="1"/>
      <c r="XDA446" s="1"/>
      <c r="XDB446" s="1"/>
      <c r="XDC446" s="1"/>
      <c r="XDD446" s="1"/>
      <c r="XDE446" s="1"/>
      <c r="XDF446" s="1"/>
      <c r="XDG446" s="1"/>
      <c r="XDH446" s="1"/>
      <c r="XDI446" s="1"/>
      <c r="XDJ446" s="1"/>
      <c r="XDK446" s="1"/>
      <c r="XDL446" s="1"/>
      <c r="XDM446" s="1"/>
      <c r="XDN446" s="1"/>
      <c r="XDO446" s="1"/>
      <c r="XDP446" s="1"/>
      <c r="XDQ446" s="1"/>
      <c r="XDR446" s="1"/>
      <c r="XDS446" s="1"/>
      <c r="XDT446" s="1"/>
      <c r="XDU446" s="1"/>
      <c r="XDV446" s="1"/>
      <c r="XDW446" s="1"/>
      <c r="XDX446" s="1"/>
      <c r="XDY446" s="1"/>
      <c r="XDZ446" s="1"/>
      <c r="XEA446" s="1"/>
      <c r="XEB446" s="1"/>
      <c r="XEC446" s="1"/>
      <c r="XED446" s="1"/>
      <c r="XEE446" s="1"/>
      <c r="XEF446" s="1"/>
      <c r="XEG446" s="1"/>
      <c r="XEH446" s="1"/>
      <c r="XEI446" s="1"/>
      <c r="XEJ446" s="1"/>
      <c r="XEK446" s="1"/>
      <c r="XEL446" s="1"/>
      <c r="XEM446" s="1"/>
      <c r="XEN446" s="1"/>
      <c r="XEO446" s="1"/>
      <c r="XEP446" s="1"/>
      <c r="XEQ446" s="1"/>
      <c r="XER446" s="1"/>
      <c r="XES446" s="1"/>
      <c r="XET446" s="1"/>
      <c r="XEU446" s="1"/>
      <c r="XEV446" s="1"/>
      <c r="XEW446" s="1"/>
      <c r="XEX446" s="1"/>
      <c r="XEY446" s="1"/>
      <c r="XEZ446" s="1"/>
      <c r="XFA446" s="1"/>
      <c r="XFB446" s="1"/>
      <c r="XFC446" s="1"/>
    </row>
    <row r="447" spans="1:150 16226:16383" s="2" customFormat="1" ht="20.25" customHeight="1" x14ac:dyDescent="0.25">
      <c r="A447" s="143">
        <f t="shared" si="101"/>
        <v>318</v>
      </c>
      <c r="B447" s="144"/>
      <c r="C447" s="62" t="s">
        <v>329</v>
      </c>
      <c r="D447" s="100">
        <v>380.73</v>
      </c>
      <c r="E447" s="93">
        <f t="shared" si="99"/>
        <v>4098.1777199999997</v>
      </c>
      <c r="F447" s="87" t="s">
        <v>92</v>
      </c>
      <c r="G447" s="87" t="s">
        <v>92</v>
      </c>
      <c r="H447" s="103">
        <v>45856</v>
      </c>
      <c r="I447" s="1"/>
      <c r="J447" s="1"/>
      <c r="K447" s="1"/>
      <c r="L447" s="1"/>
      <c r="M447" s="1"/>
      <c r="N447" s="1"/>
      <c r="O447" s="1"/>
      <c r="P447" s="1"/>
      <c r="Q447" s="1"/>
      <c r="R447" s="1"/>
      <c r="S447" s="1"/>
      <c r="T447" s="21" t="e">
        <f t="shared" ca="1" si="139"/>
        <v>#REF!</v>
      </c>
      <c r="U447" s="21" t="e">
        <f t="shared" ref="U447:V447" ca="1" si="148">U446+1</f>
        <v>#REF!</v>
      </c>
      <c r="V447" s="21" t="e">
        <f t="shared" ca="1" si="148"/>
        <v>#REF!</v>
      </c>
      <c r="W447" s="1"/>
      <c r="X447" s="1"/>
      <c r="Y447" s="1"/>
      <c r="Z447" s="1"/>
      <c r="AA447" s="1"/>
      <c r="AB447" s="1"/>
      <c r="AC447" s="1"/>
      <c r="AD447" s="1"/>
      <c r="AE447" s="1"/>
      <c r="AF447" s="1"/>
      <c r="AG447" s="1"/>
      <c r="AH447" s="1"/>
      <c r="AI447" s="1"/>
      <c r="AJ447" s="1"/>
      <c r="AK447" s="1"/>
      <c r="AL447" s="1"/>
      <c r="AM447" s="1"/>
      <c r="AN447" s="1"/>
      <c r="AO447" s="1"/>
      <c r="AP447" s="1"/>
      <c r="AQ447" s="1"/>
      <c r="AR447" s="1"/>
      <c r="AS447" s="1"/>
      <c r="AT447" s="1"/>
      <c r="AU447" s="1"/>
      <c r="AV447" s="1"/>
      <c r="AW447" s="1"/>
      <c r="AX447" s="1"/>
      <c r="AY447" s="1"/>
      <c r="AZ447" s="1"/>
      <c r="BA447" s="1"/>
      <c r="BB447" s="1"/>
      <c r="BC447" s="1"/>
      <c r="BD447" s="1"/>
      <c r="BE447" s="1"/>
      <c r="BF447" s="1"/>
      <c r="BG447" s="1"/>
      <c r="BH447" s="1"/>
      <c r="BI447" s="1"/>
      <c r="BJ447" s="1"/>
      <c r="BK447" s="1"/>
      <c r="BL447" s="1"/>
      <c r="BM447" s="1"/>
      <c r="BN447" s="1"/>
      <c r="BO447" s="1"/>
      <c r="BP447" s="1"/>
      <c r="BQ447" s="1"/>
      <c r="BR447" s="1"/>
      <c r="BS447" s="1"/>
      <c r="BT447" s="1"/>
      <c r="BU447" s="1"/>
      <c r="BV447" s="1"/>
      <c r="BW447" s="1"/>
      <c r="BX447" s="1"/>
      <c r="BY447" s="1"/>
      <c r="BZ447" s="1"/>
      <c r="CA447" s="1"/>
      <c r="CB447" s="1"/>
      <c r="CC447" s="1"/>
      <c r="CD447" s="1"/>
      <c r="CE447" s="1"/>
      <c r="CF447" s="1"/>
      <c r="CG447" s="1"/>
      <c r="CH447" s="1"/>
      <c r="CI447" s="1"/>
      <c r="CJ447" s="1"/>
      <c r="CK447" s="1"/>
      <c r="CL447" s="1"/>
      <c r="CM447" s="1"/>
      <c r="CN447" s="1"/>
      <c r="CO447" s="1"/>
      <c r="CP447" s="1"/>
      <c r="CQ447" s="1"/>
      <c r="CR447" s="1"/>
      <c r="CS447" s="1"/>
      <c r="CT447" s="1"/>
      <c r="CU447" s="1"/>
      <c r="CV447" s="1"/>
      <c r="CW447" s="1"/>
      <c r="CX447" s="1"/>
      <c r="CY447" s="1"/>
      <c r="CZ447" s="1"/>
      <c r="DA447" s="1"/>
      <c r="DB447" s="1"/>
      <c r="DC447" s="1"/>
      <c r="DD447" s="1"/>
      <c r="DE447" s="1"/>
      <c r="DF447" s="1"/>
      <c r="DG447" s="1"/>
      <c r="DH447" s="1"/>
      <c r="DI447" s="1"/>
      <c r="DJ447" s="1"/>
      <c r="DK447" s="1"/>
      <c r="DL447" s="1"/>
      <c r="DM447" s="1"/>
      <c r="DN447" s="1"/>
      <c r="DO447" s="1"/>
      <c r="DP447" s="1"/>
      <c r="DQ447" s="1"/>
      <c r="DR447" s="1"/>
      <c r="DS447" s="1"/>
      <c r="DT447" s="1"/>
      <c r="DU447" s="1"/>
      <c r="DV447" s="1"/>
      <c r="DW447" s="1"/>
      <c r="DX447" s="1"/>
      <c r="DY447" s="1"/>
      <c r="DZ447" s="1"/>
      <c r="EA447" s="1"/>
      <c r="EB447" s="1"/>
      <c r="EC447" s="1"/>
      <c r="ED447" s="1"/>
      <c r="EE447" s="1"/>
      <c r="EF447" s="1"/>
      <c r="EG447" s="1"/>
      <c r="EH447" s="1"/>
      <c r="EI447" s="1"/>
      <c r="EJ447" s="1"/>
      <c r="EK447" s="1"/>
      <c r="EL447" s="1"/>
      <c r="EM447" s="1"/>
      <c r="EN447" s="1"/>
      <c r="EO447" s="1"/>
      <c r="EP447" s="1"/>
      <c r="EQ447" s="1"/>
      <c r="ER447" s="1"/>
      <c r="ES447" s="1"/>
      <c r="ET447" s="1"/>
      <c r="WZB447" s="1"/>
      <c r="WZC447" s="1"/>
      <c r="WZD447" s="1"/>
      <c r="WZE447" s="1"/>
      <c r="WZF447" s="1"/>
      <c r="WZG447" s="1"/>
      <c r="WZH447" s="1"/>
      <c r="WZI447" s="1"/>
      <c r="WZJ447" s="1"/>
      <c r="WZK447" s="1"/>
      <c r="WZL447" s="1"/>
      <c r="WZM447" s="1"/>
      <c r="WZN447" s="1"/>
      <c r="WZO447" s="1"/>
      <c r="WZP447" s="1"/>
      <c r="WZQ447" s="1"/>
      <c r="WZR447" s="1"/>
      <c r="WZS447" s="1"/>
      <c r="WZT447" s="1"/>
      <c r="WZU447" s="1"/>
      <c r="WZV447" s="1"/>
      <c r="WZW447" s="1"/>
      <c r="WZX447" s="1"/>
      <c r="WZY447" s="1"/>
      <c r="WZZ447" s="1"/>
      <c r="XAA447" s="1"/>
      <c r="XAB447" s="1"/>
      <c r="XAC447" s="1"/>
      <c r="XAD447" s="1"/>
      <c r="XAE447" s="1"/>
      <c r="XAF447" s="1"/>
      <c r="XAG447" s="1"/>
      <c r="XAH447" s="1"/>
      <c r="XAI447" s="1"/>
      <c r="XAJ447" s="1"/>
      <c r="XAK447" s="1"/>
      <c r="XAL447" s="1"/>
      <c r="XAM447" s="1"/>
      <c r="XAN447" s="1"/>
      <c r="XAO447" s="1"/>
      <c r="XAP447" s="1"/>
      <c r="XAQ447" s="1"/>
      <c r="XAR447" s="1"/>
      <c r="XAS447" s="1"/>
      <c r="XAT447" s="1"/>
      <c r="XAU447" s="1"/>
      <c r="XAV447" s="1"/>
      <c r="XAW447" s="1"/>
      <c r="XAX447" s="1"/>
      <c r="XAY447" s="1"/>
      <c r="XAZ447" s="1"/>
      <c r="XBA447" s="1"/>
      <c r="XBB447" s="1"/>
      <c r="XBC447" s="1"/>
      <c r="XBD447" s="1"/>
      <c r="XBE447" s="1"/>
      <c r="XBF447" s="1"/>
      <c r="XBG447" s="1"/>
      <c r="XBH447" s="1"/>
      <c r="XBI447" s="1"/>
      <c r="XBJ447" s="1"/>
      <c r="XBK447" s="1"/>
      <c r="XBL447" s="1"/>
      <c r="XBM447" s="1"/>
      <c r="XBN447" s="1"/>
      <c r="XBO447" s="1"/>
      <c r="XBP447" s="1"/>
      <c r="XBQ447" s="1"/>
      <c r="XBR447" s="1"/>
      <c r="XBS447" s="1"/>
      <c r="XBT447" s="1"/>
      <c r="XBU447" s="1"/>
      <c r="XBV447" s="1"/>
      <c r="XBW447" s="1"/>
      <c r="XBX447" s="1"/>
      <c r="XBY447" s="1"/>
      <c r="XBZ447" s="1"/>
      <c r="XCA447" s="1"/>
      <c r="XCB447" s="1"/>
      <c r="XCC447" s="1"/>
      <c r="XCD447" s="1"/>
      <c r="XCE447" s="1"/>
      <c r="XCF447" s="1"/>
      <c r="XCG447" s="1"/>
      <c r="XCH447" s="1"/>
      <c r="XCI447" s="1"/>
      <c r="XCJ447" s="1"/>
      <c r="XCK447" s="1"/>
      <c r="XCL447" s="1"/>
      <c r="XCM447" s="1"/>
      <c r="XCN447" s="1"/>
      <c r="XCO447" s="1"/>
      <c r="XCP447" s="1"/>
      <c r="XCQ447" s="1"/>
      <c r="XCR447" s="1"/>
      <c r="XCS447" s="1"/>
      <c r="XCT447" s="1"/>
      <c r="XCU447" s="1"/>
      <c r="XCV447" s="1"/>
      <c r="XCW447" s="1"/>
      <c r="XCX447" s="1"/>
      <c r="XCY447" s="1"/>
      <c r="XCZ447" s="1"/>
      <c r="XDA447" s="1"/>
      <c r="XDB447" s="1"/>
      <c r="XDC447" s="1"/>
      <c r="XDD447" s="1"/>
      <c r="XDE447" s="1"/>
      <c r="XDF447" s="1"/>
      <c r="XDG447" s="1"/>
      <c r="XDH447" s="1"/>
      <c r="XDI447" s="1"/>
      <c r="XDJ447" s="1"/>
      <c r="XDK447" s="1"/>
      <c r="XDL447" s="1"/>
      <c r="XDM447" s="1"/>
      <c r="XDN447" s="1"/>
      <c r="XDO447" s="1"/>
      <c r="XDP447" s="1"/>
      <c r="XDQ447" s="1"/>
      <c r="XDR447" s="1"/>
      <c r="XDS447" s="1"/>
      <c r="XDT447" s="1"/>
      <c r="XDU447" s="1"/>
      <c r="XDV447" s="1"/>
      <c r="XDW447" s="1"/>
      <c r="XDX447" s="1"/>
      <c r="XDY447" s="1"/>
      <c r="XDZ447" s="1"/>
      <c r="XEA447" s="1"/>
      <c r="XEB447" s="1"/>
      <c r="XEC447" s="1"/>
      <c r="XED447" s="1"/>
      <c r="XEE447" s="1"/>
      <c r="XEF447" s="1"/>
      <c r="XEG447" s="1"/>
      <c r="XEH447" s="1"/>
      <c r="XEI447" s="1"/>
      <c r="XEJ447" s="1"/>
      <c r="XEK447" s="1"/>
      <c r="XEL447" s="1"/>
      <c r="XEM447" s="1"/>
      <c r="XEN447" s="1"/>
      <c r="XEO447" s="1"/>
      <c r="XEP447" s="1"/>
      <c r="XEQ447" s="1"/>
      <c r="XER447" s="1"/>
      <c r="XES447" s="1"/>
      <c r="XET447" s="1"/>
      <c r="XEU447" s="1"/>
      <c r="XEV447" s="1"/>
      <c r="XEW447" s="1"/>
      <c r="XEX447" s="1"/>
      <c r="XEY447" s="1"/>
      <c r="XEZ447" s="1"/>
      <c r="XFA447" s="1"/>
      <c r="XFB447" s="1"/>
      <c r="XFC447" s="1"/>
    </row>
    <row r="448" spans="1:150 16226:16383" s="2" customFormat="1" ht="20.25" customHeight="1" x14ac:dyDescent="0.25">
      <c r="A448" s="143">
        <f t="shared" si="101"/>
        <v>319</v>
      </c>
      <c r="B448" s="144"/>
      <c r="C448" s="62" t="s">
        <v>329</v>
      </c>
      <c r="D448" s="100">
        <v>380.53</v>
      </c>
      <c r="E448" s="93">
        <f t="shared" si="99"/>
        <v>4096.0249199999998</v>
      </c>
      <c r="F448" s="87" t="s">
        <v>92</v>
      </c>
      <c r="G448" s="87" t="s">
        <v>92</v>
      </c>
      <c r="H448" s="103">
        <v>45856</v>
      </c>
      <c r="I448" s="1"/>
      <c r="J448" s="1"/>
      <c r="K448" s="1"/>
      <c r="L448" s="1"/>
      <c r="M448" s="1"/>
      <c r="N448" s="1"/>
      <c r="O448" s="1"/>
      <c r="P448" s="1"/>
      <c r="Q448" s="1"/>
      <c r="R448" s="1"/>
      <c r="S448" s="1"/>
      <c r="T448" s="21" t="e">
        <f t="shared" ca="1" si="139"/>
        <v>#REF!</v>
      </c>
      <c r="U448" s="21" t="e">
        <f t="shared" ref="U448:V448" ca="1" si="149">U447+1</f>
        <v>#REF!</v>
      </c>
      <c r="V448" s="21" t="e">
        <f t="shared" ca="1" si="149"/>
        <v>#REF!</v>
      </c>
      <c r="W448" s="1"/>
      <c r="X448" s="1"/>
      <c r="Y448" s="1"/>
      <c r="Z448" s="1"/>
      <c r="AA448" s="1"/>
      <c r="AB448" s="1"/>
      <c r="AC448" s="1"/>
      <c r="AD448" s="1"/>
      <c r="AE448" s="1"/>
      <c r="AF448" s="1"/>
      <c r="AG448" s="1"/>
      <c r="AH448" s="1"/>
      <c r="AI448" s="1"/>
      <c r="AJ448" s="1"/>
      <c r="AK448" s="1"/>
      <c r="AL448" s="1"/>
      <c r="AM448" s="1"/>
      <c r="AN448" s="1"/>
      <c r="AO448" s="1"/>
      <c r="AP448" s="1"/>
      <c r="AQ448" s="1"/>
      <c r="AR448" s="1"/>
      <c r="AS448" s="1"/>
      <c r="AT448" s="1"/>
      <c r="AU448" s="1"/>
      <c r="AV448" s="1"/>
      <c r="AW448" s="1"/>
      <c r="AX448" s="1"/>
      <c r="AY448" s="1"/>
      <c r="AZ448" s="1"/>
      <c r="BA448" s="1"/>
      <c r="BB448" s="1"/>
      <c r="BC448" s="1"/>
      <c r="BD448" s="1"/>
      <c r="BE448" s="1"/>
      <c r="BF448" s="1"/>
      <c r="BG448" s="1"/>
      <c r="BH448" s="1"/>
      <c r="BI448" s="1"/>
      <c r="BJ448" s="1"/>
      <c r="BK448" s="1"/>
      <c r="BL448" s="1"/>
      <c r="BM448" s="1"/>
      <c r="BN448" s="1"/>
      <c r="BO448" s="1"/>
      <c r="BP448" s="1"/>
      <c r="BQ448" s="1"/>
      <c r="BR448" s="1"/>
      <c r="BS448" s="1"/>
      <c r="BT448" s="1"/>
      <c r="BU448" s="1"/>
      <c r="BV448" s="1"/>
      <c r="BW448" s="1"/>
      <c r="BX448" s="1"/>
      <c r="BY448" s="1"/>
      <c r="BZ448" s="1"/>
      <c r="CA448" s="1"/>
      <c r="CB448" s="1"/>
      <c r="CC448" s="1"/>
      <c r="CD448" s="1"/>
      <c r="CE448" s="1"/>
      <c r="CF448" s="1"/>
      <c r="CG448" s="1"/>
      <c r="CH448" s="1"/>
      <c r="CI448" s="1"/>
      <c r="CJ448" s="1"/>
      <c r="CK448" s="1"/>
      <c r="CL448" s="1"/>
      <c r="CM448" s="1"/>
      <c r="CN448" s="1"/>
      <c r="CO448" s="1"/>
      <c r="CP448" s="1"/>
      <c r="CQ448" s="1"/>
      <c r="CR448" s="1"/>
      <c r="CS448" s="1"/>
      <c r="CT448" s="1"/>
      <c r="CU448" s="1"/>
      <c r="CV448" s="1"/>
      <c r="CW448" s="1"/>
      <c r="CX448" s="1"/>
      <c r="CY448" s="1"/>
      <c r="CZ448" s="1"/>
      <c r="DA448" s="1"/>
      <c r="DB448" s="1"/>
      <c r="DC448" s="1"/>
      <c r="DD448" s="1"/>
      <c r="DE448" s="1"/>
      <c r="DF448" s="1"/>
      <c r="DG448" s="1"/>
      <c r="DH448" s="1"/>
      <c r="DI448" s="1"/>
      <c r="DJ448" s="1"/>
      <c r="DK448" s="1"/>
      <c r="DL448" s="1"/>
      <c r="DM448" s="1"/>
      <c r="DN448" s="1"/>
      <c r="DO448" s="1"/>
      <c r="DP448" s="1"/>
      <c r="DQ448" s="1"/>
      <c r="DR448" s="1"/>
      <c r="DS448" s="1"/>
      <c r="DT448" s="1"/>
      <c r="DU448" s="1"/>
      <c r="DV448" s="1"/>
      <c r="DW448" s="1"/>
      <c r="DX448" s="1"/>
      <c r="DY448" s="1"/>
      <c r="DZ448" s="1"/>
      <c r="EA448" s="1"/>
      <c r="EB448" s="1"/>
      <c r="EC448" s="1"/>
      <c r="ED448" s="1"/>
      <c r="EE448" s="1"/>
      <c r="EF448" s="1"/>
      <c r="EG448" s="1"/>
      <c r="EH448" s="1"/>
      <c r="EI448" s="1"/>
      <c r="EJ448" s="1"/>
      <c r="EK448" s="1"/>
      <c r="EL448" s="1"/>
      <c r="EM448" s="1"/>
      <c r="EN448" s="1"/>
      <c r="EO448" s="1"/>
      <c r="EP448" s="1"/>
      <c r="EQ448" s="1"/>
      <c r="ER448" s="1"/>
      <c r="ES448" s="1"/>
      <c r="ET448" s="1"/>
      <c r="WZB448" s="1"/>
      <c r="WZC448" s="1"/>
      <c r="WZD448" s="1"/>
      <c r="WZE448" s="1"/>
      <c r="WZF448" s="1"/>
      <c r="WZG448" s="1"/>
      <c r="WZH448" s="1"/>
      <c r="WZI448" s="1"/>
      <c r="WZJ448" s="1"/>
      <c r="WZK448" s="1"/>
      <c r="WZL448" s="1"/>
      <c r="WZM448" s="1"/>
      <c r="WZN448" s="1"/>
      <c r="WZO448" s="1"/>
      <c r="WZP448" s="1"/>
      <c r="WZQ448" s="1"/>
      <c r="WZR448" s="1"/>
      <c r="WZS448" s="1"/>
      <c r="WZT448" s="1"/>
      <c r="WZU448" s="1"/>
      <c r="WZV448" s="1"/>
      <c r="WZW448" s="1"/>
      <c r="WZX448" s="1"/>
      <c r="WZY448" s="1"/>
      <c r="WZZ448" s="1"/>
      <c r="XAA448" s="1"/>
      <c r="XAB448" s="1"/>
      <c r="XAC448" s="1"/>
      <c r="XAD448" s="1"/>
      <c r="XAE448" s="1"/>
      <c r="XAF448" s="1"/>
      <c r="XAG448" s="1"/>
      <c r="XAH448" s="1"/>
      <c r="XAI448" s="1"/>
      <c r="XAJ448" s="1"/>
      <c r="XAK448" s="1"/>
      <c r="XAL448" s="1"/>
      <c r="XAM448" s="1"/>
      <c r="XAN448" s="1"/>
      <c r="XAO448" s="1"/>
      <c r="XAP448" s="1"/>
      <c r="XAQ448" s="1"/>
      <c r="XAR448" s="1"/>
      <c r="XAS448" s="1"/>
      <c r="XAT448" s="1"/>
      <c r="XAU448" s="1"/>
      <c r="XAV448" s="1"/>
      <c r="XAW448" s="1"/>
      <c r="XAX448" s="1"/>
      <c r="XAY448" s="1"/>
      <c r="XAZ448" s="1"/>
      <c r="XBA448" s="1"/>
      <c r="XBB448" s="1"/>
      <c r="XBC448" s="1"/>
      <c r="XBD448" s="1"/>
      <c r="XBE448" s="1"/>
      <c r="XBF448" s="1"/>
      <c r="XBG448" s="1"/>
      <c r="XBH448" s="1"/>
      <c r="XBI448" s="1"/>
      <c r="XBJ448" s="1"/>
      <c r="XBK448" s="1"/>
      <c r="XBL448" s="1"/>
      <c r="XBM448" s="1"/>
      <c r="XBN448" s="1"/>
      <c r="XBO448" s="1"/>
      <c r="XBP448" s="1"/>
      <c r="XBQ448" s="1"/>
      <c r="XBR448" s="1"/>
      <c r="XBS448" s="1"/>
      <c r="XBT448" s="1"/>
      <c r="XBU448" s="1"/>
      <c r="XBV448" s="1"/>
      <c r="XBW448" s="1"/>
      <c r="XBX448" s="1"/>
      <c r="XBY448" s="1"/>
      <c r="XBZ448" s="1"/>
      <c r="XCA448" s="1"/>
      <c r="XCB448" s="1"/>
      <c r="XCC448" s="1"/>
      <c r="XCD448" s="1"/>
      <c r="XCE448" s="1"/>
      <c r="XCF448" s="1"/>
      <c r="XCG448" s="1"/>
      <c r="XCH448" s="1"/>
      <c r="XCI448" s="1"/>
      <c r="XCJ448" s="1"/>
      <c r="XCK448" s="1"/>
      <c r="XCL448" s="1"/>
      <c r="XCM448" s="1"/>
      <c r="XCN448" s="1"/>
      <c r="XCO448" s="1"/>
      <c r="XCP448" s="1"/>
      <c r="XCQ448" s="1"/>
      <c r="XCR448" s="1"/>
      <c r="XCS448" s="1"/>
      <c r="XCT448" s="1"/>
      <c r="XCU448" s="1"/>
      <c r="XCV448" s="1"/>
      <c r="XCW448" s="1"/>
      <c r="XCX448" s="1"/>
      <c r="XCY448" s="1"/>
      <c r="XCZ448" s="1"/>
      <c r="XDA448" s="1"/>
      <c r="XDB448" s="1"/>
      <c r="XDC448" s="1"/>
      <c r="XDD448" s="1"/>
      <c r="XDE448" s="1"/>
      <c r="XDF448" s="1"/>
      <c r="XDG448" s="1"/>
      <c r="XDH448" s="1"/>
      <c r="XDI448" s="1"/>
      <c r="XDJ448" s="1"/>
      <c r="XDK448" s="1"/>
      <c r="XDL448" s="1"/>
      <c r="XDM448" s="1"/>
      <c r="XDN448" s="1"/>
      <c r="XDO448" s="1"/>
      <c r="XDP448" s="1"/>
      <c r="XDQ448" s="1"/>
      <c r="XDR448" s="1"/>
      <c r="XDS448" s="1"/>
      <c r="XDT448" s="1"/>
      <c r="XDU448" s="1"/>
      <c r="XDV448" s="1"/>
      <c r="XDW448" s="1"/>
      <c r="XDX448" s="1"/>
      <c r="XDY448" s="1"/>
      <c r="XDZ448" s="1"/>
      <c r="XEA448" s="1"/>
      <c r="XEB448" s="1"/>
      <c r="XEC448" s="1"/>
      <c r="XED448" s="1"/>
      <c r="XEE448" s="1"/>
      <c r="XEF448" s="1"/>
      <c r="XEG448" s="1"/>
      <c r="XEH448" s="1"/>
      <c r="XEI448" s="1"/>
      <c r="XEJ448" s="1"/>
      <c r="XEK448" s="1"/>
      <c r="XEL448" s="1"/>
      <c r="XEM448" s="1"/>
      <c r="XEN448" s="1"/>
      <c r="XEO448" s="1"/>
      <c r="XEP448" s="1"/>
      <c r="XEQ448" s="1"/>
      <c r="XER448" s="1"/>
      <c r="XES448" s="1"/>
      <c r="XET448" s="1"/>
      <c r="XEU448" s="1"/>
      <c r="XEV448" s="1"/>
      <c r="XEW448" s="1"/>
      <c r="XEX448" s="1"/>
      <c r="XEY448" s="1"/>
      <c r="XEZ448" s="1"/>
      <c r="XFA448" s="1"/>
      <c r="XFB448" s="1"/>
      <c r="XFC448" s="1"/>
    </row>
    <row r="449" spans="1:150 16226:16383" s="2" customFormat="1" ht="20.25" customHeight="1" x14ac:dyDescent="0.25">
      <c r="A449" s="143">
        <f t="shared" si="101"/>
        <v>320</v>
      </c>
      <c r="B449" s="144"/>
      <c r="C449" s="62" t="s">
        <v>329</v>
      </c>
      <c r="D449" s="100">
        <v>272.42</v>
      </c>
      <c r="E449" s="93">
        <f t="shared" si="99"/>
        <v>2932.32888</v>
      </c>
      <c r="F449" s="87" t="s">
        <v>92</v>
      </c>
      <c r="G449" s="87" t="s">
        <v>92</v>
      </c>
      <c r="H449" s="103">
        <v>45856</v>
      </c>
      <c r="I449" s="1"/>
      <c r="J449" s="1"/>
      <c r="K449" s="1"/>
      <c r="L449" s="1"/>
      <c r="M449" s="1"/>
      <c r="N449" s="1"/>
      <c r="O449" s="1"/>
      <c r="P449" s="1"/>
      <c r="Q449" s="1"/>
      <c r="R449" s="1"/>
      <c r="S449" s="1"/>
      <c r="T449" s="21" t="e">
        <f t="shared" ca="1" si="139"/>
        <v>#REF!</v>
      </c>
      <c r="U449" s="21" t="e">
        <f t="shared" ref="U449:V449" ca="1" si="150">U448+1</f>
        <v>#REF!</v>
      </c>
      <c r="V449" s="21" t="e">
        <f t="shared" ca="1" si="150"/>
        <v>#REF!</v>
      </c>
      <c r="W449" s="1"/>
      <c r="X449" s="1"/>
      <c r="Y449" s="1"/>
      <c r="Z449" s="1"/>
      <c r="AA449" s="1"/>
      <c r="AB449" s="1"/>
      <c r="AC449" s="1"/>
      <c r="AD449" s="1"/>
      <c r="AE449" s="1"/>
      <c r="AF449" s="1"/>
      <c r="AG449" s="1"/>
      <c r="AH449" s="1"/>
      <c r="AI449" s="1"/>
      <c r="AJ449" s="1"/>
      <c r="AK449" s="1"/>
      <c r="AL449" s="1"/>
      <c r="AM449" s="1"/>
      <c r="AN449" s="1"/>
      <c r="AO449" s="1"/>
      <c r="AP449" s="1"/>
      <c r="AQ449" s="1"/>
      <c r="AR449" s="1"/>
      <c r="AS449" s="1"/>
      <c r="AT449" s="1"/>
      <c r="AU449" s="1"/>
      <c r="AV449" s="1"/>
      <c r="AW449" s="1"/>
      <c r="AX449" s="1"/>
      <c r="AY449" s="1"/>
      <c r="AZ449" s="1"/>
      <c r="BA449" s="1"/>
      <c r="BB449" s="1"/>
      <c r="BC449" s="1"/>
      <c r="BD449" s="1"/>
      <c r="BE449" s="1"/>
      <c r="BF449" s="1"/>
      <c r="BG449" s="1"/>
      <c r="BH449" s="1"/>
      <c r="BI449" s="1"/>
      <c r="BJ449" s="1"/>
      <c r="BK449" s="1"/>
      <c r="BL449" s="1"/>
      <c r="BM449" s="1"/>
      <c r="BN449" s="1"/>
      <c r="BO449" s="1"/>
      <c r="BP449" s="1"/>
      <c r="BQ449" s="1"/>
      <c r="BR449" s="1"/>
      <c r="BS449" s="1"/>
      <c r="BT449" s="1"/>
      <c r="BU449" s="1"/>
      <c r="BV449" s="1"/>
      <c r="BW449" s="1"/>
      <c r="BX449" s="1"/>
      <c r="BY449" s="1"/>
      <c r="BZ449" s="1"/>
      <c r="CA449" s="1"/>
      <c r="CB449" s="1"/>
      <c r="CC449" s="1"/>
      <c r="CD449" s="1"/>
      <c r="CE449" s="1"/>
      <c r="CF449" s="1"/>
      <c r="CG449" s="1"/>
      <c r="CH449" s="1"/>
      <c r="CI449" s="1"/>
      <c r="CJ449" s="1"/>
      <c r="CK449" s="1"/>
      <c r="CL449" s="1"/>
      <c r="CM449" s="1"/>
      <c r="CN449" s="1"/>
      <c r="CO449" s="1"/>
      <c r="CP449" s="1"/>
      <c r="CQ449" s="1"/>
      <c r="CR449" s="1"/>
      <c r="CS449" s="1"/>
      <c r="CT449" s="1"/>
      <c r="CU449" s="1"/>
      <c r="CV449" s="1"/>
      <c r="CW449" s="1"/>
      <c r="CX449" s="1"/>
      <c r="CY449" s="1"/>
      <c r="CZ449" s="1"/>
      <c r="DA449" s="1"/>
      <c r="DB449" s="1"/>
      <c r="DC449" s="1"/>
      <c r="DD449" s="1"/>
      <c r="DE449" s="1"/>
      <c r="DF449" s="1"/>
      <c r="DG449" s="1"/>
      <c r="DH449" s="1"/>
      <c r="DI449" s="1"/>
      <c r="DJ449" s="1"/>
      <c r="DK449" s="1"/>
      <c r="DL449" s="1"/>
      <c r="DM449" s="1"/>
      <c r="DN449" s="1"/>
      <c r="DO449" s="1"/>
      <c r="DP449" s="1"/>
      <c r="DQ449" s="1"/>
      <c r="DR449" s="1"/>
      <c r="DS449" s="1"/>
      <c r="DT449" s="1"/>
      <c r="DU449" s="1"/>
      <c r="DV449" s="1"/>
      <c r="DW449" s="1"/>
      <c r="DX449" s="1"/>
      <c r="DY449" s="1"/>
      <c r="DZ449" s="1"/>
      <c r="EA449" s="1"/>
      <c r="EB449" s="1"/>
      <c r="EC449" s="1"/>
      <c r="ED449" s="1"/>
      <c r="EE449" s="1"/>
      <c r="EF449" s="1"/>
      <c r="EG449" s="1"/>
      <c r="EH449" s="1"/>
      <c r="EI449" s="1"/>
      <c r="EJ449" s="1"/>
      <c r="EK449" s="1"/>
      <c r="EL449" s="1"/>
      <c r="EM449" s="1"/>
      <c r="EN449" s="1"/>
      <c r="EO449" s="1"/>
      <c r="EP449" s="1"/>
      <c r="EQ449" s="1"/>
      <c r="ER449" s="1"/>
      <c r="ES449" s="1"/>
      <c r="ET449" s="1"/>
      <c r="WZB449" s="1"/>
      <c r="WZC449" s="1"/>
      <c r="WZD449" s="1"/>
      <c r="WZE449" s="1"/>
      <c r="WZF449" s="1"/>
      <c r="WZG449" s="1"/>
      <c r="WZH449" s="1"/>
      <c r="WZI449" s="1"/>
      <c r="WZJ449" s="1"/>
      <c r="WZK449" s="1"/>
      <c r="WZL449" s="1"/>
      <c r="WZM449" s="1"/>
      <c r="WZN449" s="1"/>
      <c r="WZO449" s="1"/>
      <c r="WZP449" s="1"/>
      <c r="WZQ449" s="1"/>
      <c r="WZR449" s="1"/>
      <c r="WZS449" s="1"/>
      <c r="WZT449" s="1"/>
      <c r="WZU449" s="1"/>
      <c r="WZV449" s="1"/>
      <c r="WZW449" s="1"/>
      <c r="WZX449" s="1"/>
      <c r="WZY449" s="1"/>
      <c r="WZZ449" s="1"/>
      <c r="XAA449" s="1"/>
      <c r="XAB449" s="1"/>
      <c r="XAC449" s="1"/>
      <c r="XAD449" s="1"/>
      <c r="XAE449" s="1"/>
      <c r="XAF449" s="1"/>
      <c r="XAG449" s="1"/>
      <c r="XAH449" s="1"/>
      <c r="XAI449" s="1"/>
      <c r="XAJ449" s="1"/>
      <c r="XAK449" s="1"/>
      <c r="XAL449" s="1"/>
      <c r="XAM449" s="1"/>
      <c r="XAN449" s="1"/>
      <c r="XAO449" s="1"/>
      <c r="XAP449" s="1"/>
      <c r="XAQ449" s="1"/>
      <c r="XAR449" s="1"/>
      <c r="XAS449" s="1"/>
      <c r="XAT449" s="1"/>
      <c r="XAU449" s="1"/>
      <c r="XAV449" s="1"/>
      <c r="XAW449" s="1"/>
      <c r="XAX449" s="1"/>
      <c r="XAY449" s="1"/>
      <c r="XAZ449" s="1"/>
      <c r="XBA449" s="1"/>
      <c r="XBB449" s="1"/>
      <c r="XBC449" s="1"/>
      <c r="XBD449" s="1"/>
      <c r="XBE449" s="1"/>
      <c r="XBF449" s="1"/>
      <c r="XBG449" s="1"/>
      <c r="XBH449" s="1"/>
      <c r="XBI449" s="1"/>
      <c r="XBJ449" s="1"/>
      <c r="XBK449" s="1"/>
      <c r="XBL449" s="1"/>
      <c r="XBM449" s="1"/>
      <c r="XBN449" s="1"/>
      <c r="XBO449" s="1"/>
      <c r="XBP449" s="1"/>
      <c r="XBQ449" s="1"/>
      <c r="XBR449" s="1"/>
      <c r="XBS449" s="1"/>
      <c r="XBT449" s="1"/>
      <c r="XBU449" s="1"/>
      <c r="XBV449" s="1"/>
      <c r="XBW449" s="1"/>
      <c r="XBX449" s="1"/>
      <c r="XBY449" s="1"/>
      <c r="XBZ449" s="1"/>
      <c r="XCA449" s="1"/>
      <c r="XCB449" s="1"/>
      <c r="XCC449" s="1"/>
      <c r="XCD449" s="1"/>
      <c r="XCE449" s="1"/>
      <c r="XCF449" s="1"/>
      <c r="XCG449" s="1"/>
      <c r="XCH449" s="1"/>
      <c r="XCI449" s="1"/>
      <c r="XCJ449" s="1"/>
      <c r="XCK449" s="1"/>
      <c r="XCL449" s="1"/>
      <c r="XCM449" s="1"/>
      <c r="XCN449" s="1"/>
      <c r="XCO449" s="1"/>
      <c r="XCP449" s="1"/>
      <c r="XCQ449" s="1"/>
      <c r="XCR449" s="1"/>
      <c r="XCS449" s="1"/>
      <c r="XCT449" s="1"/>
      <c r="XCU449" s="1"/>
      <c r="XCV449" s="1"/>
      <c r="XCW449" s="1"/>
      <c r="XCX449" s="1"/>
      <c r="XCY449" s="1"/>
      <c r="XCZ449" s="1"/>
      <c r="XDA449" s="1"/>
      <c r="XDB449" s="1"/>
      <c r="XDC449" s="1"/>
      <c r="XDD449" s="1"/>
      <c r="XDE449" s="1"/>
      <c r="XDF449" s="1"/>
      <c r="XDG449" s="1"/>
      <c r="XDH449" s="1"/>
      <c r="XDI449" s="1"/>
      <c r="XDJ449" s="1"/>
      <c r="XDK449" s="1"/>
      <c r="XDL449" s="1"/>
      <c r="XDM449" s="1"/>
      <c r="XDN449" s="1"/>
      <c r="XDO449" s="1"/>
      <c r="XDP449" s="1"/>
      <c r="XDQ449" s="1"/>
      <c r="XDR449" s="1"/>
      <c r="XDS449" s="1"/>
      <c r="XDT449" s="1"/>
      <c r="XDU449" s="1"/>
      <c r="XDV449" s="1"/>
      <c r="XDW449" s="1"/>
      <c r="XDX449" s="1"/>
      <c r="XDY449" s="1"/>
      <c r="XDZ449" s="1"/>
      <c r="XEA449" s="1"/>
      <c r="XEB449" s="1"/>
      <c r="XEC449" s="1"/>
      <c r="XED449" s="1"/>
      <c r="XEE449" s="1"/>
      <c r="XEF449" s="1"/>
      <c r="XEG449" s="1"/>
      <c r="XEH449" s="1"/>
      <c r="XEI449" s="1"/>
      <c r="XEJ449" s="1"/>
      <c r="XEK449" s="1"/>
      <c r="XEL449" s="1"/>
      <c r="XEM449" s="1"/>
      <c r="XEN449" s="1"/>
      <c r="XEO449" s="1"/>
      <c r="XEP449" s="1"/>
      <c r="XEQ449" s="1"/>
      <c r="XER449" s="1"/>
      <c r="XES449" s="1"/>
      <c r="XET449" s="1"/>
      <c r="XEU449" s="1"/>
      <c r="XEV449" s="1"/>
      <c r="XEW449" s="1"/>
      <c r="XEX449" s="1"/>
      <c r="XEY449" s="1"/>
      <c r="XEZ449" s="1"/>
      <c r="XFA449" s="1"/>
      <c r="XFB449" s="1"/>
      <c r="XFC449" s="1"/>
    </row>
    <row r="450" spans="1:150 16226:16383" s="2" customFormat="1" ht="20.25" customHeight="1" x14ac:dyDescent="0.25">
      <c r="A450" s="143">
        <f t="shared" si="101"/>
        <v>321</v>
      </c>
      <c r="B450" s="144"/>
      <c r="C450" s="62" t="s">
        <v>329</v>
      </c>
      <c r="D450" s="100">
        <v>192.54</v>
      </c>
      <c r="E450" s="93">
        <f t="shared" si="99"/>
        <v>2072.50056</v>
      </c>
      <c r="F450" s="87" t="s">
        <v>92</v>
      </c>
      <c r="G450" s="87" t="s">
        <v>92</v>
      </c>
      <c r="H450" s="103">
        <v>45856</v>
      </c>
      <c r="I450" s="1"/>
      <c r="J450" s="1"/>
      <c r="K450" s="1"/>
      <c r="L450" s="1"/>
      <c r="M450" s="1"/>
      <c r="N450" s="1"/>
      <c r="O450" s="1"/>
      <c r="P450" s="1"/>
      <c r="Q450" s="1"/>
      <c r="R450" s="1"/>
      <c r="S450" s="1"/>
      <c r="T450" s="21" t="e">
        <f t="shared" ca="1" si="139"/>
        <v>#REF!</v>
      </c>
      <c r="U450" s="21" t="e">
        <f t="shared" ref="U450:V450" ca="1" si="151">U449+1</f>
        <v>#REF!</v>
      </c>
      <c r="V450" s="21" t="e">
        <f t="shared" ca="1" si="151"/>
        <v>#REF!</v>
      </c>
      <c r="W450" s="1"/>
      <c r="X450" s="1"/>
      <c r="Y450" s="1"/>
      <c r="Z450" s="1"/>
      <c r="AA450" s="1"/>
      <c r="AB450" s="1"/>
      <c r="AC450" s="1"/>
      <c r="AD450" s="1"/>
      <c r="AE450" s="1"/>
      <c r="AF450" s="1"/>
      <c r="AG450" s="1"/>
      <c r="AH450" s="1"/>
      <c r="AI450" s="1"/>
      <c r="AJ450" s="1"/>
      <c r="AK450" s="1"/>
      <c r="AL450" s="1"/>
      <c r="AM450" s="1"/>
      <c r="AN450" s="1"/>
      <c r="AO450" s="1"/>
      <c r="AP450" s="1"/>
      <c r="AQ450" s="1"/>
      <c r="AR450" s="1"/>
      <c r="AS450" s="1"/>
      <c r="AT450" s="1"/>
      <c r="AU450" s="1"/>
      <c r="AV450" s="1"/>
      <c r="AW450" s="1"/>
      <c r="AX450" s="1"/>
      <c r="AY450" s="1"/>
      <c r="AZ450" s="1"/>
      <c r="BA450" s="1"/>
      <c r="BB450" s="1"/>
      <c r="BC450" s="1"/>
      <c r="BD450" s="1"/>
      <c r="BE450" s="1"/>
      <c r="BF450" s="1"/>
      <c r="BG450" s="1"/>
      <c r="BH450" s="1"/>
      <c r="BI450" s="1"/>
      <c r="BJ450" s="1"/>
      <c r="BK450" s="1"/>
      <c r="BL450" s="1"/>
      <c r="BM450" s="1"/>
      <c r="BN450" s="1"/>
      <c r="BO450" s="1"/>
      <c r="BP450" s="1"/>
      <c r="BQ450" s="1"/>
      <c r="BR450" s="1"/>
      <c r="BS450" s="1"/>
      <c r="BT450" s="1"/>
      <c r="BU450" s="1"/>
      <c r="BV450" s="1"/>
      <c r="BW450" s="1"/>
      <c r="BX450" s="1"/>
      <c r="BY450" s="1"/>
      <c r="BZ450" s="1"/>
      <c r="CA450" s="1"/>
      <c r="CB450" s="1"/>
      <c r="CC450" s="1"/>
      <c r="CD450" s="1"/>
      <c r="CE450" s="1"/>
      <c r="CF450" s="1"/>
      <c r="CG450" s="1"/>
      <c r="CH450" s="1"/>
      <c r="CI450" s="1"/>
      <c r="CJ450" s="1"/>
      <c r="CK450" s="1"/>
      <c r="CL450" s="1"/>
      <c r="CM450" s="1"/>
      <c r="CN450" s="1"/>
      <c r="CO450" s="1"/>
      <c r="CP450" s="1"/>
      <c r="CQ450" s="1"/>
      <c r="CR450" s="1"/>
      <c r="CS450" s="1"/>
      <c r="CT450" s="1"/>
      <c r="CU450" s="1"/>
      <c r="CV450" s="1"/>
      <c r="CW450" s="1"/>
      <c r="CX450" s="1"/>
      <c r="CY450" s="1"/>
      <c r="CZ450" s="1"/>
      <c r="DA450" s="1"/>
      <c r="DB450" s="1"/>
      <c r="DC450" s="1"/>
      <c r="DD450" s="1"/>
      <c r="DE450" s="1"/>
      <c r="DF450" s="1"/>
      <c r="DG450" s="1"/>
      <c r="DH450" s="1"/>
      <c r="DI450" s="1"/>
      <c r="DJ450" s="1"/>
      <c r="DK450" s="1"/>
      <c r="DL450" s="1"/>
      <c r="DM450" s="1"/>
      <c r="DN450" s="1"/>
      <c r="DO450" s="1"/>
      <c r="DP450" s="1"/>
      <c r="DQ450" s="1"/>
      <c r="DR450" s="1"/>
      <c r="DS450" s="1"/>
      <c r="DT450" s="1"/>
      <c r="DU450" s="1"/>
      <c r="DV450" s="1"/>
      <c r="DW450" s="1"/>
      <c r="DX450" s="1"/>
      <c r="DY450" s="1"/>
      <c r="DZ450" s="1"/>
      <c r="EA450" s="1"/>
      <c r="EB450" s="1"/>
      <c r="EC450" s="1"/>
      <c r="ED450" s="1"/>
      <c r="EE450" s="1"/>
      <c r="EF450" s="1"/>
      <c r="EG450" s="1"/>
      <c r="EH450" s="1"/>
      <c r="EI450" s="1"/>
      <c r="EJ450" s="1"/>
      <c r="EK450" s="1"/>
      <c r="EL450" s="1"/>
      <c r="EM450" s="1"/>
      <c r="EN450" s="1"/>
      <c r="EO450" s="1"/>
      <c r="EP450" s="1"/>
      <c r="EQ450" s="1"/>
      <c r="ER450" s="1"/>
      <c r="ES450" s="1"/>
      <c r="ET450" s="1"/>
      <c r="WZB450" s="1"/>
      <c r="WZC450" s="1"/>
      <c r="WZD450" s="1"/>
      <c r="WZE450" s="1"/>
      <c r="WZF450" s="1"/>
      <c r="WZG450" s="1"/>
      <c r="WZH450" s="1"/>
      <c r="WZI450" s="1"/>
      <c r="WZJ450" s="1"/>
      <c r="WZK450" s="1"/>
      <c r="WZL450" s="1"/>
      <c r="WZM450" s="1"/>
      <c r="WZN450" s="1"/>
      <c r="WZO450" s="1"/>
      <c r="WZP450" s="1"/>
      <c r="WZQ450" s="1"/>
      <c r="WZR450" s="1"/>
      <c r="WZS450" s="1"/>
      <c r="WZT450" s="1"/>
      <c r="WZU450" s="1"/>
      <c r="WZV450" s="1"/>
      <c r="WZW450" s="1"/>
      <c r="WZX450" s="1"/>
      <c r="WZY450" s="1"/>
      <c r="WZZ450" s="1"/>
      <c r="XAA450" s="1"/>
      <c r="XAB450" s="1"/>
      <c r="XAC450" s="1"/>
      <c r="XAD450" s="1"/>
      <c r="XAE450" s="1"/>
      <c r="XAF450" s="1"/>
      <c r="XAG450" s="1"/>
      <c r="XAH450" s="1"/>
      <c r="XAI450" s="1"/>
      <c r="XAJ450" s="1"/>
      <c r="XAK450" s="1"/>
      <c r="XAL450" s="1"/>
      <c r="XAM450" s="1"/>
      <c r="XAN450" s="1"/>
      <c r="XAO450" s="1"/>
      <c r="XAP450" s="1"/>
      <c r="XAQ450" s="1"/>
      <c r="XAR450" s="1"/>
      <c r="XAS450" s="1"/>
      <c r="XAT450" s="1"/>
      <c r="XAU450" s="1"/>
      <c r="XAV450" s="1"/>
      <c r="XAW450" s="1"/>
      <c r="XAX450" s="1"/>
      <c r="XAY450" s="1"/>
      <c r="XAZ450" s="1"/>
      <c r="XBA450" s="1"/>
      <c r="XBB450" s="1"/>
      <c r="XBC450" s="1"/>
      <c r="XBD450" s="1"/>
      <c r="XBE450" s="1"/>
      <c r="XBF450" s="1"/>
      <c r="XBG450" s="1"/>
      <c r="XBH450" s="1"/>
      <c r="XBI450" s="1"/>
      <c r="XBJ450" s="1"/>
      <c r="XBK450" s="1"/>
      <c r="XBL450" s="1"/>
      <c r="XBM450" s="1"/>
      <c r="XBN450" s="1"/>
      <c r="XBO450" s="1"/>
      <c r="XBP450" s="1"/>
      <c r="XBQ450" s="1"/>
      <c r="XBR450" s="1"/>
      <c r="XBS450" s="1"/>
      <c r="XBT450" s="1"/>
      <c r="XBU450" s="1"/>
      <c r="XBV450" s="1"/>
      <c r="XBW450" s="1"/>
      <c r="XBX450" s="1"/>
      <c r="XBY450" s="1"/>
      <c r="XBZ450" s="1"/>
      <c r="XCA450" s="1"/>
      <c r="XCB450" s="1"/>
      <c r="XCC450" s="1"/>
      <c r="XCD450" s="1"/>
      <c r="XCE450" s="1"/>
      <c r="XCF450" s="1"/>
      <c r="XCG450" s="1"/>
      <c r="XCH450" s="1"/>
      <c r="XCI450" s="1"/>
      <c r="XCJ450" s="1"/>
      <c r="XCK450" s="1"/>
      <c r="XCL450" s="1"/>
      <c r="XCM450" s="1"/>
      <c r="XCN450" s="1"/>
      <c r="XCO450" s="1"/>
      <c r="XCP450" s="1"/>
      <c r="XCQ450" s="1"/>
      <c r="XCR450" s="1"/>
      <c r="XCS450" s="1"/>
      <c r="XCT450" s="1"/>
      <c r="XCU450" s="1"/>
      <c r="XCV450" s="1"/>
      <c r="XCW450" s="1"/>
      <c r="XCX450" s="1"/>
      <c r="XCY450" s="1"/>
      <c r="XCZ450" s="1"/>
      <c r="XDA450" s="1"/>
      <c r="XDB450" s="1"/>
      <c r="XDC450" s="1"/>
      <c r="XDD450" s="1"/>
      <c r="XDE450" s="1"/>
      <c r="XDF450" s="1"/>
      <c r="XDG450" s="1"/>
      <c r="XDH450" s="1"/>
      <c r="XDI450" s="1"/>
      <c r="XDJ450" s="1"/>
      <c r="XDK450" s="1"/>
      <c r="XDL450" s="1"/>
      <c r="XDM450" s="1"/>
      <c r="XDN450" s="1"/>
      <c r="XDO450" s="1"/>
      <c r="XDP450" s="1"/>
      <c r="XDQ450" s="1"/>
      <c r="XDR450" s="1"/>
      <c r="XDS450" s="1"/>
      <c r="XDT450" s="1"/>
      <c r="XDU450" s="1"/>
      <c r="XDV450" s="1"/>
      <c r="XDW450" s="1"/>
      <c r="XDX450" s="1"/>
      <c r="XDY450" s="1"/>
      <c r="XDZ450" s="1"/>
      <c r="XEA450" s="1"/>
      <c r="XEB450" s="1"/>
      <c r="XEC450" s="1"/>
      <c r="XED450" s="1"/>
      <c r="XEE450" s="1"/>
      <c r="XEF450" s="1"/>
      <c r="XEG450" s="1"/>
      <c r="XEH450" s="1"/>
      <c r="XEI450" s="1"/>
      <c r="XEJ450" s="1"/>
      <c r="XEK450" s="1"/>
      <c r="XEL450" s="1"/>
      <c r="XEM450" s="1"/>
      <c r="XEN450" s="1"/>
      <c r="XEO450" s="1"/>
      <c r="XEP450" s="1"/>
      <c r="XEQ450" s="1"/>
      <c r="XER450" s="1"/>
      <c r="XES450" s="1"/>
      <c r="XET450" s="1"/>
      <c r="XEU450" s="1"/>
      <c r="XEV450" s="1"/>
      <c r="XEW450" s="1"/>
      <c r="XEX450" s="1"/>
      <c r="XEY450" s="1"/>
      <c r="XEZ450" s="1"/>
      <c r="XFA450" s="1"/>
      <c r="XFB450" s="1"/>
      <c r="XFC450" s="1"/>
    </row>
    <row r="451" spans="1:150 16226:16383" s="2" customFormat="1" ht="20.25" x14ac:dyDescent="0.25">
      <c r="A451" s="143">
        <f t="shared" si="101"/>
        <v>322</v>
      </c>
      <c r="B451" s="144"/>
      <c r="C451" s="62" t="s">
        <v>329</v>
      </c>
      <c r="D451" s="100">
        <v>192.54</v>
      </c>
      <c r="E451" s="93">
        <f t="shared" ref="E451:E514" si="152">D451*10.764</f>
        <v>2072.50056</v>
      </c>
      <c r="F451" s="87" t="s">
        <v>92</v>
      </c>
      <c r="G451" s="87" t="s">
        <v>92</v>
      </c>
      <c r="H451" s="103">
        <v>45856</v>
      </c>
      <c r="I451" s="1"/>
      <c r="J451" s="1"/>
      <c r="K451" s="1"/>
      <c r="L451" s="1"/>
      <c r="M451" s="1"/>
      <c r="N451" s="1"/>
      <c r="O451" s="1"/>
      <c r="P451" s="1"/>
      <c r="Q451" s="1"/>
      <c r="R451" s="1"/>
      <c r="S451" s="1"/>
      <c r="T451" s="1"/>
      <c r="U451" s="1"/>
      <c r="V451" s="1"/>
      <c r="W451" s="1"/>
      <c r="X451" s="1"/>
      <c r="Y451" s="1"/>
      <c r="Z451" s="1"/>
      <c r="AA451" s="1"/>
      <c r="AB451" s="1"/>
      <c r="AC451" s="1"/>
      <c r="AD451" s="1"/>
      <c r="AE451" s="1"/>
      <c r="AF451" s="1"/>
      <c r="AG451" s="1"/>
      <c r="AH451" s="1"/>
      <c r="AI451" s="1"/>
      <c r="AJ451" s="1"/>
      <c r="AK451" s="1"/>
      <c r="AL451" s="1"/>
      <c r="AM451" s="1"/>
      <c r="AN451" s="1"/>
      <c r="AO451" s="1"/>
      <c r="AP451" s="1"/>
      <c r="AQ451" s="1"/>
      <c r="AR451" s="1"/>
      <c r="AS451" s="1"/>
      <c r="AT451" s="1"/>
      <c r="AU451" s="1"/>
      <c r="AV451" s="1"/>
      <c r="AW451" s="1"/>
      <c r="AX451" s="1"/>
      <c r="AY451" s="1"/>
      <c r="AZ451" s="1"/>
      <c r="BA451" s="1"/>
      <c r="BB451" s="1"/>
      <c r="BC451" s="1"/>
      <c r="BD451" s="1"/>
      <c r="BE451" s="1"/>
      <c r="BF451" s="1"/>
      <c r="BG451" s="1"/>
      <c r="BH451" s="1"/>
      <c r="BI451" s="1"/>
      <c r="BJ451" s="1"/>
      <c r="BK451" s="1"/>
      <c r="BL451" s="1"/>
      <c r="BM451" s="1"/>
      <c r="BN451" s="1"/>
      <c r="BO451" s="1"/>
      <c r="BP451" s="1"/>
      <c r="BQ451" s="1"/>
      <c r="BR451" s="1"/>
      <c r="BS451" s="1"/>
      <c r="BT451" s="1"/>
      <c r="BU451" s="1"/>
      <c r="BV451" s="1"/>
      <c r="BW451" s="1"/>
      <c r="BX451" s="1"/>
      <c r="BY451" s="1"/>
      <c r="BZ451" s="1"/>
      <c r="CA451" s="1"/>
      <c r="CB451" s="1"/>
      <c r="CC451" s="1"/>
      <c r="CD451" s="1"/>
      <c r="CE451" s="1"/>
      <c r="CF451" s="1"/>
      <c r="CG451" s="1"/>
      <c r="CH451" s="1"/>
      <c r="CI451" s="1"/>
      <c r="CJ451" s="1"/>
      <c r="CK451" s="1"/>
      <c r="CL451" s="1"/>
      <c r="CM451" s="1"/>
      <c r="CN451" s="1"/>
      <c r="CO451" s="1"/>
      <c r="CP451" s="1"/>
      <c r="CQ451" s="1"/>
      <c r="CR451" s="1"/>
      <c r="CS451" s="1"/>
      <c r="CT451" s="1"/>
      <c r="CU451" s="1"/>
      <c r="CV451" s="1"/>
      <c r="CW451" s="1"/>
      <c r="CX451" s="1"/>
      <c r="CY451" s="1"/>
      <c r="CZ451" s="1"/>
      <c r="DA451" s="1"/>
      <c r="DB451" s="1"/>
      <c r="DC451" s="1"/>
      <c r="DD451" s="1"/>
      <c r="DE451" s="1"/>
      <c r="DF451" s="1"/>
      <c r="DG451" s="1"/>
      <c r="DH451" s="1"/>
      <c r="DI451" s="1"/>
      <c r="DJ451" s="1"/>
      <c r="DK451" s="1"/>
      <c r="DL451" s="1"/>
      <c r="DM451" s="1"/>
      <c r="DN451" s="1"/>
      <c r="DO451" s="1"/>
      <c r="DP451" s="1"/>
      <c r="DQ451" s="1"/>
      <c r="DR451" s="1"/>
      <c r="DS451" s="1"/>
      <c r="DT451" s="1"/>
      <c r="DU451" s="1"/>
      <c r="DV451" s="1"/>
      <c r="DW451" s="1"/>
      <c r="DX451" s="1"/>
      <c r="DY451" s="1"/>
      <c r="DZ451" s="1"/>
      <c r="EA451" s="1"/>
      <c r="EB451" s="1"/>
      <c r="EC451" s="1"/>
      <c r="ED451" s="1"/>
      <c r="EE451" s="1"/>
      <c r="EF451" s="1"/>
      <c r="EG451" s="1"/>
      <c r="EH451" s="1"/>
      <c r="EI451" s="1"/>
      <c r="EJ451" s="1"/>
      <c r="EK451" s="1"/>
      <c r="EL451" s="1"/>
      <c r="EM451" s="1"/>
      <c r="EN451" s="1"/>
      <c r="EO451" s="1"/>
      <c r="EP451" s="1"/>
      <c r="EQ451" s="1"/>
      <c r="ER451" s="1"/>
      <c r="ES451" s="1"/>
      <c r="ET451" s="1"/>
      <c r="WZB451" s="1"/>
      <c r="WZC451" s="1"/>
      <c r="WZD451" s="1"/>
      <c r="WZE451" s="1"/>
      <c r="WZF451" s="1"/>
      <c r="WZG451" s="1"/>
      <c r="WZH451" s="1"/>
      <c r="WZI451" s="1"/>
      <c r="WZJ451" s="1"/>
      <c r="WZK451" s="1"/>
      <c r="WZL451" s="1"/>
      <c r="WZM451" s="1"/>
      <c r="WZN451" s="1"/>
      <c r="WZO451" s="1"/>
      <c r="WZP451" s="1"/>
      <c r="WZQ451" s="1"/>
      <c r="WZR451" s="1"/>
      <c r="WZS451" s="1"/>
      <c r="WZT451" s="1"/>
      <c r="WZU451" s="1"/>
      <c r="WZV451" s="1"/>
      <c r="WZW451" s="1"/>
      <c r="WZX451" s="1"/>
      <c r="WZY451" s="1"/>
      <c r="WZZ451" s="1"/>
      <c r="XAA451" s="1"/>
      <c r="XAB451" s="1"/>
      <c r="XAC451" s="1"/>
      <c r="XAD451" s="1"/>
      <c r="XAE451" s="1"/>
      <c r="XAF451" s="1"/>
      <c r="XAG451" s="1"/>
      <c r="XAH451" s="1"/>
      <c r="XAI451" s="1"/>
      <c r="XAJ451" s="1"/>
      <c r="XAK451" s="1"/>
      <c r="XAL451" s="1"/>
      <c r="XAM451" s="1"/>
      <c r="XAN451" s="1"/>
      <c r="XAO451" s="1"/>
      <c r="XAP451" s="1"/>
      <c r="XAQ451" s="1"/>
      <c r="XAR451" s="1"/>
      <c r="XAS451" s="1"/>
      <c r="XAT451" s="1"/>
      <c r="XAU451" s="1"/>
      <c r="XAV451" s="1"/>
      <c r="XAW451" s="1"/>
      <c r="XAX451" s="1"/>
      <c r="XAY451" s="1"/>
      <c r="XAZ451" s="1"/>
      <c r="XBA451" s="1"/>
      <c r="XBB451" s="1"/>
      <c r="XBC451" s="1"/>
      <c r="XBD451" s="1"/>
      <c r="XBE451" s="1"/>
      <c r="XBF451" s="1"/>
      <c r="XBG451" s="1"/>
      <c r="XBH451" s="1"/>
      <c r="XBI451" s="1"/>
      <c r="XBJ451" s="1"/>
      <c r="XBK451" s="1"/>
      <c r="XBL451" s="1"/>
      <c r="XBM451" s="1"/>
      <c r="XBN451" s="1"/>
      <c r="XBO451" s="1"/>
      <c r="XBP451" s="1"/>
      <c r="XBQ451" s="1"/>
      <c r="XBR451" s="1"/>
      <c r="XBS451" s="1"/>
      <c r="XBT451" s="1"/>
      <c r="XBU451" s="1"/>
      <c r="XBV451" s="1"/>
      <c r="XBW451" s="1"/>
      <c r="XBX451" s="1"/>
      <c r="XBY451" s="1"/>
      <c r="XBZ451" s="1"/>
      <c r="XCA451" s="1"/>
      <c r="XCB451" s="1"/>
      <c r="XCC451" s="1"/>
      <c r="XCD451" s="1"/>
      <c r="XCE451" s="1"/>
      <c r="XCF451" s="1"/>
      <c r="XCG451" s="1"/>
      <c r="XCH451" s="1"/>
      <c r="XCI451" s="1"/>
      <c r="XCJ451" s="1"/>
      <c r="XCK451" s="1"/>
      <c r="XCL451" s="1"/>
      <c r="XCM451" s="1"/>
      <c r="XCN451" s="1"/>
      <c r="XCO451" s="1"/>
      <c r="XCP451" s="1"/>
      <c r="XCQ451" s="1"/>
      <c r="XCR451" s="1"/>
      <c r="XCS451" s="1"/>
      <c r="XCT451" s="1"/>
      <c r="XCU451" s="1"/>
      <c r="XCV451" s="1"/>
      <c r="XCW451" s="1"/>
      <c r="XCX451" s="1"/>
      <c r="XCY451" s="1"/>
      <c r="XCZ451" s="1"/>
      <c r="XDA451" s="1"/>
      <c r="XDB451" s="1"/>
      <c r="XDC451" s="1"/>
      <c r="XDD451" s="1"/>
      <c r="XDE451" s="1"/>
      <c r="XDF451" s="1"/>
      <c r="XDG451" s="1"/>
      <c r="XDH451" s="1"/>
      <c r="XDI451" s="1"/>
      <c r="XDJ451" s="1"/>
      <c r="XDK451" s="1"/>
      <c r="XDL451" s="1"/>
      <c r="XDM451" s="1"/>
      <c r="XDN451" s="1"/>
      <c r="XDO451" s="1"/>
      <c r="XDP451" s="1"/>
      <c r="XDQ451" s="1"/>
      <c r="XDR451" s="1"/>
      <c r="XDS451" s="1"/>
      <c r="XDT451" s="1"/>
      <c r="XDU451" s="1"/>
      <c r="XDV451" s="1"/>
      <c r="XDW451" s="1"/>
      <c r="XDX451" s="1"/>
      <c r="XDY451" s="1"/>
      <c r="XDZ451" s="1"/>
      <c r="XEA451" s="1"/>
      <c r="XEB451" s="1"/>
      <c r="XEC451" s="1"/>
      <c r="XED451" s="1"/>
      <c r="XEE451" s="1"/>
      <c r="XEF451" s="1"/>
      <c r="XEG451" s="1"/>
      <c r="XEH451" s="1"/>
      <c r="XEI451" s="1"/>
      <c r="XEJ451" s="1"/>
      <c r="XEK451" s="1"/>
      <c r="XEL451" s="1"/>
      <c r="XEM451" s="1"/>
      <c r="XEN451" s="1"/>
      <c r="XEO451" s="1"/>
      <c r="XEP451" s="1"/>
      <c r="XEQ451" s="1"/>
      <c r="XER451" s="1"/>
      <c r="XES451" s="1"/>
      <c r="XET451" s="1"/>
      <c r="XEU451" s="1"/>
      <c r="XEV451" s="1"/>
      <c r="XEW451" s="1"/>
      <c r="XEX451" s="1"/>
      <c r="XEY451" s="1"/>
      <c r="XEZ451" s="1"/>
      <c r="XFA451" s="1"/>
      <c r="XFB451" s="1"/>
      <c r="XFC451" s="1"/>
    </row>
    <row r="452" spans="1:150 16226:16383" s="2" customFormat="1" ht="20.25" x14ac:dyDescent="0.25">
      <c r="A452" s="143">
        <f t="shared" ref="A452:A515" si="153">A451+1</f>
        <v>323</v>
      </c>
      <c r="B452" s="144"/>
      <c r="C452" s="62" t="s">
        <v>329</v>
      </c>
      <c r="D452" s="100">
        <v>192.54</v>
      </c>
      <c r="E452" s="93">
        <f t="shared" si="152"/>
        <v>2072.50056</v>
      </c>
      <c r="F452" s="87" t="s">
        <v>92</v>
      </c>
      <c r="G452" s="87" t="s">
        <v>92</v>
      </c>
      <c r="H452" s="103">
        <v>45856</v>
      </c>
      <c r="I452" s="1"/>
      <c r="J452" s="1"/>
      <c r="K452" s="1"/>
      <c r="L452" s="1"/>
      <c r="M452" s="1"/>
      <c r="N452" s="1"/>
      <c r="O452" s="1"/>
      <c r="P452" s="1"/>
      <c r="Q452" s="1"/>
      <c r="R452" s="1"/>
      <c r="S452" s="1"/>
      <c r="T452" s="1"/>
      <c r="U452" s="1"/>
      <c r="V452" s="1"/>
      <c r="W452" s="1"/>
      <c r="X452" s="1"/>
      <c r="Y452" s="1"/>
      <c r="Z452" s="1"/>
      <c r="AA452" s="1"/>
      <c r="AB452" s="1"/>
      <c r="AC452" s="1"/>
      <c r="AD452" s="1"/>
      <c r="AE452" s="1"/>
      <c r="AF452" s="1"/>
      <c r="AG452" s="1"/>
      <c r="AH452" s="1"/>
      <c r="AI452" s="1"/>
      <c r="AJ452" s="1"/>
      <c r="AK452" s="1"/>
      <c r="AL452" s="1"/>
      <c r="AM452" s="1"/>
      <c r="AN452" s="1"/>
      <c r="AO452" s="1"/>
      <c r="AP452" s="1"/>
      <c r="AQ452" s="1"/>
      <c r="AR452" s="1"/>
      <c r="AS452" s="1"/>
      <c r="AT452" s="1"/>
      <c r="AU452" s="1"/>
      <c r="AV452" s="1"/>
      <c r="AW452" s="1"/>
      <c r="AX452" s="1"/>
      <c r="AY452" s="1"/>
      <c r="AZ452" s="1"/>
      <c r="BA452" s="1"/>
      <c r="BB452" s="1"/>
      <c r="BC452" s="1"/>
      <c r="BD452" s="1"/>
      <c r="BE452" s="1"/>
      <c r="BF452" s="1"/>
      <c r="BG452" s="1"/>
      <c r="BH452" s="1"/>
      <c r="BI452" s="1"/>
      <c r="BJ452" s="1"/>
      <c r="BK452" s="1"/>
      <c r="BL452" s="1"/>
      <c r="BM452" s="1"/>
      <c r="BN452" s="1"/>
      <c r="BO452" s="1"/>
      <c r="BP452" s="1"/>
      <c r="BQ452" s="1"/>
      <c r="BR452" s="1"/>
      <c r="BS452" s="1"/>
      <c r="BT452" s="1"/>
      <c r="BU452" s="1"/>
      <c r="BV452" s="1"/>
      <c r="BW452" s="1"/>
      <c r="BX452" s="1"/>
      <c r="BY452" s="1"/>
      <c r="BZ452" s="1"/>
      <c r="CA452" s="1"/>
      <c r="CB452" s="1"/>
      <c r="CC452" s="1"/>
      <c r="CD452" s="1"/>
      <c r="CE452" s="1"/>
      <c r="CF452" s="1"/>
      <c r="CG452" s="1"/>
      <c r="CH452" s="1"/>
      <c r="CI452" s="1"/>
      <c r="CJ452" s="1"/>
      <c r="CK452" s="1"/>
      <c r="CL452" s="1"/>
      <c r="CM452" s="1"/>
      <c r="CN452" s="1"/>
      <c r="CO452" s="1"/>
      <c r="CP452" s="1"/>
      <c r="CQ452" s="1"/>
      <c r="CR452" s="1"/>
      <c r="CS452" s="1"/>
      <c r="CT452" s="1"/>
      <c r="CU452" s="1"/>
      <c r="CV452" s="1"/>
      <c r="CW452" s="1"/>
      <c r="CX452" s="1"/>
      <c r="CY452" s="1"/>
      <c r="CZ452" s="1"/>
      <c r="DA452" s="1"/>
      <c r="DB452" s="1"/>
      <c r="DC452" s="1"/>
      <c r="DD452" s="1"/>
      <c r="DE452" s="1"/>
      <c r="DF452" s="1"/>
      <c r="DG452" s="1"/>
      <c r="DH452" s="1"/>
      <c r="DI452" s="1"/>
      <c r="DJ452" s="1"/>
      <c r="DK452" s="1"/>
      <c r="DL452" s="1"/>
      <c r="DM452" s="1"/>
      <c r="DN452" s="1"/>
      <c r="DO452" s="1"/>
      <c r="DP452" s="1"/>
      <c r="DQ452" s="1"/>
      <c r="DR452" s="1"/>
      <c r="DS452" s="1"/>
      <c r="DT452" s="1"/>
      <c r="DU452" s="1"/>
      <c r="DV452" s="1"/>
      <c r="DW452" s="1"/>
      <c r="DX452" s="1"/>
      <c r="DY452" s="1"/>
      <c r="DZ452" s="1"/>
      <c r="EA452" s="1"/>
      <c r="EB452" s="1"/>
      <c r="EC452" s="1"/>
      <c r="ED452" s="1"/>
      <c r="EE452" s="1"/>
      <c r="EF452" s="1"/>
      <c r="EG452" s="1"/>
      <c r="EH452" s="1"/>
      <c r="EI452" s="1"/>
      <c r="EJ452" s="1"/>
      <c r="EK452" s="1"/>
      <c r="EL452" s="1"/>
      <c r="EM452" s="1"/>
      <c r="EN452" s="1"/>
      <c r="EO452" s="1"/>
      <c r="EP452" s="1"/>
      <c r="EQ452" s="1"/>
      <c r="ER452" s="1"/>
      <c r="ES452" s="1"/>
      <c r="ET452" s="1"/>
      <c r="WZB452" s="1"/>
      <c r="WZC452" s="1"/>
      <c r="WZD452" s="1"/>
      <c r="WZE452" s="1"/>
      <c r="WZF452" s="1"/>
      <c r="WZG452" s="1"/>
      <c r="WZH452" s="1"/>
      <c r="WZI452" s="1"/>
      <c r="WZJ452" s="1"/>
      <c r="WZK452" s="1"/>
      <c r="WZL452" s="1"/>
      <c r="WZM452" s="1"/>
      <c r="WZN452" s="1"/>
      <c r="WZO452" s="1"/>
      <c r="WZP452" s="1"/>
      <c r="WZQ452" s="1"/>
      <c r="WZR452" s="1"/>
      <c r="WZS452" s="1"/>
      <c r="WZT452" s="1"/>
      <c r="WZU452" s="1"/>
      <c r="WZV452" s="1"/>
      <c r="WZW452" s="1"/>
      <c r="WZX452" s="1"/>
      <c r="WZY452" s="1"/>
      <c r="WZZ452" s="1"/>
      <c r="XAA452" s="1"/>
      <c r="XAB452" s="1"/>
      <c r="XAC452" s="1"/>
      <c r="XAD452" s="1"/>
      <c r="XAE452" s="1"/>
      <c r="XAF452" s="1"/>
      <c r="XAG452" s="1"/>
      <c r="XAH452" s="1"/>
      <c r="XAI452" s="1"/>
      <c r="XAJ452" s="1"/>
      <c r="XAK452" s="1"/>
      <c r="XAL452" s="1"/>
      <c r="XAM452" s="1"/>
      <c r="XAN452" s="1"/>
      <c r="XAO452" s="1"/>
      <c r="XAP452" s="1"/>
      <c r="XAQ452" s="1"/>
      <c r="XAR452" s="1"/>
      <c r="XAS452" s="1"/>
      <c r="XAT452" s="1"/>
      <c r="XAU452" s="1"/>
      <c r="XAV452" s="1"/>
      <c r="XAW452" s="1"/>
      <c r="XAX452" s="1"/>
      <c r="XAY452" s="1"/>
      <c r="XAZ452" s="1"/>
      <c r="XBA452" s="1"/>
      <c r="XBB452" s="1"/>
      <c r="XBC452" s="1"/>
      <c r="XBD452" s="1"/>
      <c r="XBE452" s="1"/>
      <c r="XBF452" s="1"/>
      <c r="XBG452" s="1"/>
      <c r="XBH452" s="1"/>
      <c r="XBI452" s="1"/>
      <c r="XBJ452" s="1"/>
      <c r="XBK452" s="1"/>
      <c r="XBL452" s="1"/>
      <c r="XBM452" s="1"/>
      <c r="XBN452" s="1"/>
      <c r="XBO452" s="1"/>
      <c r="XBP452" s="1"/>
      <c r="XBQ452" s="1"/>
      <c r="XBR452" s="1"/>
      <c r="XBS452" s="1"/>
      <c r="XBT452" s="1"/>
      <c r="XBU452" s="1"/>
      <c r="XBV452" s="1"/>
      <c r="XBW452" s="1"/>
      <c r="XBX452" s="1"/>
      <c r="XBY452" s="1"/>
      <c r="XBZ452" s="1"/>
      <c r="XCA452" s="1"/>
      <c r="XCB452" s="1"/>
      <c r="XCC452" s="1"/>
      <c r="XCD452" s="1"/>
      <c r="XCE452" s="1"/>
      <c r="XCF452" s="1"/>
      <c r="XCG452" s="1"/>
      <c r="XCH452" s="1"/>
      <c r="XCI452" s="1"/>
      <c r="XCJ452" s="1"/>
      <c r="XCK452" s="1"/>
      <c r="XCL452" s="1"/>
      <c r="XCM452" s="1"/>
      <c r="XCN452" s="1"/>
      <c r="XCO452" s="1"/>
      <c r="XCP452" s="1"/>
      <c r="XCQ452" s="1"/>
      <c r="XCR452" s="1"/>
      <c r="XCS452" s="1"/>
      <c r="XCT452" s="1"/>
      <c r="XCU452" s="1"/>
      <c r="XCV452" s="1"/>
      <c r="XCW452" s="1"/>
      <c r="XCX452" s="1"/>
      <c r="XCY452" s="1"/>
      <c r="XCZ452" s="1"/>
      <c r="XDA452" s="1"/>
      <c r="XDB452" s="1"/>
      <c r="XDC452" s="1"/>
      <c r="XDD452" s="1"/>
      <c r="XDE452" s="1"/>
      <c r="XDF452" s="1"/>
      <c r="XDG452" s="1"/>
      <c r="XDH452" s="1"/>
      <c r="XDI452" s="1"/>
      <c r="XDJ452" s="1"/>
      <c r="XDK452" s="1"/>
      <c r="XDL452" s="1"/>
      <c r="XDM452" s="1"/>
      <c r="XDN452" s="1"/>
      <c r="XDO452" s="1"/>
      <c r="XDP452" s="1"/>
      <c r="XDQ452" s="1"/>
      <c r="XDR452" s="1"/>
      <c r="XDS452" s="1"/>
      <c r="XDT452" s="1"/>
      <c r="XDU452" s="1"/>
      <c r="XDV452" s="1"/>
      <c r="XDW452" s="1"/>
      <c r="XDX452" s="1"/>
      <c r="XDY452" s="1"/>
      <c r="XDZ452" s="1"/>
      <c r="XEA452" s="1"/>
      <c r="XEB452" s="1"/>
      <c r="XEC452" s="1"/>
      <c r="XED452" s="1"/>
      <c r="XEE452" s="1"/>
      <c r="XEF452" s="1"/>
      <c r="XEG452" s="1"/>
      <c r="XEH452" s="1"/>
      <c r="XEI452" s="1"/>
      <c r="XEJ452" s="1"/>
      <c r="XEK452" s="1"/>
      <c r="XEL452" s="1"/>
      <c r="XEM452" s="1"/>
      <c r="XEN452" s="1"/>
      <c r="XEO452" s="1"/>
      <c r="XEP452" s="1"/>
      <c r="XEQ452" s="1"/>
      <c r="XER452" s="1"/>
      <c r="XES452" s="1"/>
      <c r="XET452" s="1"/>
      <c r="XEU452" s="1"/>
      <c r="XEV452" s="1"/>
      <c r="XEW452" s="1"/>
      <c r="XEX452" s="1"/>
      <c r="XEY452" s="1"/>
      <c r="XEZ452" s="1"/>
      <c r="XFA452" s="1"/>
      <c r="XFB452" s="1"/>
      <c r="XFC452" s="1"/>
    </row>
    <row r="453" spans="1:150 16226:16383" s="2" customFormat="1" ht="20.25" x14ac:dyDescent="0.25">
      <c r="A453" s="143">
        <f t="shared" si="153"/>
        <v>324</v>
      </c>
      <c r="B453" s="144"/>
      <c r="C453" s="62" t="s">
        <v>329</v>
      </c>
      <c r="D453" s="100">
        <v>192.54</v>
      </c>
      <c r="E453" s="93">
        <f t="shared" si="152"/>
        <v>2072.50056</v>
      </c>
      <c r="F453" s="87" t="s">
        <v>92</v>
      </c>
      <c r="G453" s="87" t="s">
        <v>92</v>
      </c>
      <c r="H453" s="103">
        <v>45856</v>
      </c>
      <c r="I453" s="1"/>
      <c r="J453" s="1"/>
      <c r="K453" s="1"/>
      <c r="L453" s="1"/>
      <c r="M453" s="1"/>
      <c r="N453" s="1"/>
      <c r="O453" s="1"/>
      <c r="P453" s="1"/>
      <c r="Q453" s="1"/>
      <c r="R453" s="1"/>
      <c r="S453" s="1"/>
      <c r="T453" s="1"/>
      <c r="U453" s="1"/>
      <c r="V453" s="1"/>
      <c r="W453" s="1"/>
      <c r="X453" s="1"/>
      <c r="Y453" s="1"/>
      <c r="Z453" s="1"/>
      <c r="AA453" s="1"/>
      <c r="AB453" s="1"/>
      <c r="AC453" s="1"/>
      <c r="AD453" s="1"/>
      <c r="AE453" s="1"/>
      <c r="AF453" s="1"/>
      <c r="AG453" s="1"/>
      <c r="AH453" s="1"/>
      <c r="AI453" s="1"/>
      <c r="AJ453" s="1"/>
      <c r="AK453" s="1"/>
      <c r="AL453" s="1"/>
      <c r="AM453" s="1"/>
      <c r="AN453" s="1"/>
      <c r="AO453" s="1"/>
      <c r="AP453" s="1"/>
      <c r="AQ453" s="1"/>
      <c r="AR453" s="1"/>
      <c r="AS453" s="1"/>
      <c r="AT453" s="1"/>
      <c r="AU453" s="1"/>
      <c r="AV453" s="1"/>
      <c r="AW453" s="1"/>
      <c r="AX453" s="1"/>
      <c r="AY453" s="1"/>
      <c r="AZ453" s="1"/>
      <c r="BA453" s="1"/>
      <c r="BB453" s="1"/>
      <c r="BC453" s="1"/>
      <c r="BD453" s="1"/>
      <c r="BE453" s="1"/>
      <c r="BF453" s="1"/>
      <c r="BG453" s="1"/>
      <c r="BH453" s="1"/>
      <c r="BI453" s="1"/>
      <c r="BJ453" s="1"/>
      <c r="BK453" s="1"/>
      <c r="BL453" s="1"/>
      <c r="BM453" s="1"/>
      <c r="BN453" s="1"/>
      <c r="BO453" s="1"/>
      <c r="BP453" s="1"/>
      <c r="BQ453" s="1"/>
      <c r="BR453" s="1"/>
      <c r="BS453" s="1"/>
      <c r="BT453" s="1"/>
      <c r="BU453" s="1"/>
      <c r="BV453" s="1"/>
      <c r="BW453" s="1"/>
      <c r="BX453" s="1"/>
      <c r="BY453" s="1"/>
      <c r="BZ453" s="1"/>
      <c r="CA453" s="1"/>
      <c r="CB453" s="1"/>
      <c r="CC453" s="1"/>
      <c r="CD453" s="1"/>
      <c r="CE453" s="1"/>
      <c r="CF453" s="1"/>
      <c r="CG453" s="1"/>
      <c r="CH453" s="1"/>
      <c r="CI453" s="1"/>
      <c r="CJ453" s="1"/>
      <c r="CK453" s="1"/>
      <c r="CL453" s="1"/>
      <c r="CM453" s="1"/>
      <c r="CN453" s="1"/>
      <c r="CO453" s="1"/>
      <c r="CP453" s="1"/>
      <c r="CQ453" s="1"/>
      <c r="CR453" s="1"/>
      <c r="CS453" s="1"/>
      <c r="CT453" s="1"/>
      <c r="CU453" s="1"/>
      <c r="CV453" s="1"/>
      <c r="CW453" s="1"/>
      <c r="CX453" s="1"/>
      <c r="CY453" s="1"/>
      <c r="CZ453" s="1"/>
      <c r="DA453" s="1"/>
      <c r="DB453" s="1"/>
      <c r="DC453" s="1"/>
      <c r="DD453" s="1"/>
      <c r="DE453" s="1"/>
      <c r="DF453" s="1"/>
      <c r="DG453" s="1"/>
      <c r="DH453" s="1"/>
      <c r="DI453" s="1"/>
      <c r="DJ453" s="1"/>
      <c r="DK453" s="1"/>
      <c r="DL453" s="1"/>
      <c r="DM453" s="1"/>
      <c r="DN453" s="1"/>
      <c r="DO453" s="1"/>
      <c r="DP453" s="1"/>
      <c r="DQ453" s="1"/>
      <c r="DR453" s="1"/>
      <c r="DS453" s="1"/>
      <c r="DT453" s="1"/>
      <c r="DU453" s="1"/>
      <c r="DV453" s="1"/>
      <c r="DW453" s="1"/>
      <c r="DX453" s="1"/>
      <c r="DY453" s="1"/>
      <c r="DZ453" s="1"/>
      <c r="EA453" s="1"/>
      <c r="EB453" s="1"/>
      <c r="EC453" s="1"/>
      <c r="ED453" s="1"/>
      <c r="EE453" s="1"/>
      <c r="EF453" s="1"/>
      <c r="EG453" s="1"/>
      <c r="EH453" s="1"/>
      <c r="EI453" s="1"/>
      <c r="EJ453" s="1"/>
      <c r="EK453" s="1"/>
      <c r="EL453" s="1"/>
      <c r="EM453" s="1"/>
      <c r="EN453" s="1"/>
      <c r="EO453" s="1"/>
      <c r="EP453" s="1"/>
      <c r="EQ453" s="1"/>
      <c r="ER453" s="1"/>
      <c r="ES453" s="1"/>
      <c r="ET453" s="1"/>
      <c r="WZB453" s="1"/>
      <c r="WZC453" s="1"/>
      <c r="WZD453" s="1"/>
      <c r="WZE453" s="1"/>
      <c r="WZF453" s="1"/>
      <c r="WZG453" s="1"/>
      <c r="WZH453" s="1"/>
      <c r="WZI453" s="1"/>
      <c r="WZJ453" s="1"/>
      <c r="WZK453" s="1"/>
      <c r="WZL453" s="1"/>
      <c r="WZM453" s="1"/>
      <c r="WZN453" s="1"/>
      <c r="WZO453" s="1"/>
      <c r="WZP453" s="1"/>
      <c r="WZQ453" s="1"/>
      <c r="WZR453" s="1"/>
      <c r="WZS453" s="1"/>
      <c r="WZT453" s="1"/>
      <c r="WZU453" s="1"/>
      <c r="WZV453" s="1"/>
      <c r="WZW453" s="1"/>
      <c r="WZX453" s="1"/>
      <c r="WZY453" s="1"/>
      <c r="WZZ453" s="1"/>
      <c r="XAA453" s="1"/>
      <c r="XAB453" s="1"/>
      <c r="XAC453" s="1"/>
      <c r="XAD453" s="1"/>
      <c r="XAE453" s="1"/>
      <c r="XAF453" s="1"/>
      <c r="XAG453" s="1"/>
      <c r="XAH453" s="1"/>
      <c r="XAI453" s="1"/>
      <c r="XAJ453" s="1"/>
      <c r="XAK453" s="1"/>
      <c r="XAL453" s="1"/>
      <c r="XAM453" s="1"/>
      <c r="XAN453" s="1"/>
      <c r="XAO453" s="1"/>
      <c r="XAP453" s="1"/>
      <c r="XAQ453" s="1"/>
      <c r="XAR453" s="1"/>
      <c r="XAS453" s="1"/>
      <c r="XAT453" s="1"/>
      <c r="XAU453" s="1"/>
      <c r="XAV453" s="1"/>
      <c r="XAW453" s="1"/>
      <c r="XAX453" s="1"/>
      <c r="XAY453" s="1"/>
      <c r="XAZ453" s="1"/>
      <c r="XBA453" s="1"/>
      <c r="XBB453" s="1"/>
      <c r="XBC453" s="1"/>
      <c r="XBD453" s="1"/>
      <c r="XBE453" s="1"/>
      <c r="XBF453" s="1"/>
      <c r="XBG453" s="1"/>
      <c r="XBH453" s="1"/>
      <c r="XBI453" s="1"/>
      <c r="XBJ453" s="1"/>
      <c r="XBK453" s="1"/>
      <c r="XBL453" s="1"/>
      <c r="XBM453" s="1"/>
      <c r="XBN453" s="1"/>
      <c r="XBO453" s="1"/>
      <c r="XBP453" s="1"/>
      <c r="XBQ453" s="1"/>
      <c r="XBR453" s="1"/>
      <c r="XBS453" s="1"/>
      <c r="XBT453" s="1"/>
      <c r="XBU453" s="1"/>
      <c r="XBV453" s="1"/>
      <c r="XBW453" s="1"/>
      <c r="XBX453" s="1"/>
      <c r="XBY453" s="1"/>
      <c r="XBZ453" s="1"/>
      <c r="XCA453" s="1"/>
      <c r="XCB453" s="1"/>
      <c r="XCC453" s="1"/>
      <c r="XCD453" s="1"/>
      <c r="XCE453" s="1"/>
      <c r="XCF453" s="1"/>
      <c r="XCG453" s="1"/>
      <c r="XCH453" s="1"/>
      <c r="XCI453" s="1"/>
      <c r="XCJ453" s="1"/>
      <c r="XCK453" s="1"/>
      <c r="XCL453" s="1"/>
      <c r="XCM453" s="1"/>
      <c r="XCN453" s="1"/>
      <c r="XCO453" s="1"/>
      <c r="XCP453" s="1"/>
      <c r="XCQ453" s="1"/>
      <c r="XCR453" s="1"/>
      <c r="XCS453" s="1"/>
      <c r="XCT453" s="1"/>
      <c r="XCU453" s="1"/>
      <c r="XCV453" s="1"/>
      <c r="XCW453" s="1"/>
      <c r="XCX453" s="1"/>
      <c r="XCY453" s="1"/>
      <c r="XCZ453" s="1"/>
      <c r="XDA453" s="1"/>
      <c r="XDB453" s="1"/>
      <c r="XDC453" s="1"/>
      <c r="XDD453" s="1"/>
      <c r="XDE453" s="1"/>
      <c r="XDF453" s="1"/>
      <c r="XDG453" s="1"/>
      <c r="XDH453" s="1"/>
      <c r="XDI453" s="1"/>
      <c r="XDJ453" s="1"/>
      <c r="XDK453" s="1"/>
      <c r="XDL453" s="1"/>
      <c r="XDM453" s="1"/>
      <c r="XDN453" s="1"/>
      <c r="XDO453" s="1"/>
      <c r="XDP453" s="1"/>
      <c r="XDQ453" s="1"/>
      <c r="XDR453" s="1"/>
      <c r="XDS453" s="1"/>
      <c r="XDT453" s="1"/>
      <c r="XDU453" s="1"/>
      <c r="XDV453" s="1"/>
      <c r="XDW453" s="1"/>
      <c r="XDX453" s="1"/>
      <c r="XDY453" s="1"/>
      <c r="XDZ453" s="1"/>
      <c r="XEA453" s="1"/>
      <c r="XEB453" s="1"/>
      <c r="XEC453" s="1"/>
      <c r="XED453" s="1"/>
      <c r="XEE453" s="1"/>
      <c r="XEF453" s="1"/>
      <c r="XEG453" s="1"/>
      <c r="XEH453" s="1"/>
      <c r="XEI453" s="1"/>
      <c r="XEJ453" s="1"/>
      <c r="XEK453" s="1"/>
      <c r="XEL453" s="1"/>
      <c r="XEM453" s="1"/>
      <c r="XEN453" s="1"/>
      <c r="XEO453" s="1"/>
      <c r="XEP453" s="1"/>
      <c r="XEQ453" s="1"/>
      <c r="XER453" s="1"/>
      <c r="XES453" s="1"/>
      <c r="XET453" s="1"/>
      <c r="XEU453" s="1"/>
      <c r="XEV453" s="1"/>
      <c r="XEW453" s="1"/>
      <c r="XEX453" s="1"/>
      <c r="XEY453" s="1"/>
      <c r="XEZ453" s="1"/>
      <c r="XFA453" s="1"/>
      <c r="XFB453" s="1"/>
      <c r="XFC453" s="1"/>
    </row>
    <row r="454" spans="1:150 16226:16383" s="2" customFormat="1" ht="20.25" customHeight="1" x14ac:dyDescent="0.25">
      <c r="A454" s="143">
        <f t="shared" si="153"/>
        <v>325</v>
      </c>
      <c r="B454" s="144"/>
      <c r="C454" s="62" t="s">
        <v>329</v>
      </c>
      <c r="D454" s="100">
        <v>192.54</v>
      </c>
      <c r="E454" s="93">
        <f t="shared" si="152"/>
        <v>2072.50056</v>
      </c>
      <c r="F454" s="87" t="s">
        <v>92</v>
      </c>
      <c r="G454" s="87" t="s">
        <v>92</v>
      </c>
      <c r="H454" s="103">
        <v>45856</v>
      </c>
      <c r="I454" s="1"/>
      <c r="J454" s="1"/>
      <c r="K454" s="1"/>
      <c r="L454" s="1"/>
      <c r="M454" s="1"/>
      <c r="N454" s="1"/>
      <c r="O454" s="1"/>
      <c r="P454" s="1"/>
      <c r="Q454" s="1"/>
      <c r="R454" s="1"/>
      <c r="S454" s="1"/>
      <c r="T454" s="1"/>
      <c r="U454" s="1"/>
      <c r="V454" s="1"/>
      <c r="W454" s="1"/>
      <c r="X454" s="1"/>
      <c r="Y454" s="1"/>
      <c r="Z454" s="1"/>
      <c r="AA454" s="1"/>
      <c r="AB454" s="1"/>
      <c r="AC454" s="1"/>
      <c r="AD454" s="1"/>
      <c r="AE454" s="1"/>
      <c r="AF454" s="1"/>
      <c r="AG454" s="1"/>
      <c r="AH454" s="1"/>
      <c r="AI454" s="1"/>
      <c r="AJ454" s="1"/>
      <c r="AK454" s="1"/>
      <c r="AL454" s="1"/>
      <c r="AM454" s="1"/>
      <c r="AN454" s="1"/>
      <c r="AO454" s="1"/>
      <c r="AP454" s="1"/>
      <c r="AQ454" s="1"/>
      <c r="AR454" s="1"/>
      <c r="AS454" s="1"/>
      <c r="AT454" s="1"/>
      <c r="AU454" s="1"/>
      <c r="AV454" s="1"/>
      <c r="AW454" s="1"/>
      <c r="AX454" s="1"/>
      <c r="AY454" s="1"/>
      <c r="AZ454" s="1"/>
      <c r="BA454" s="1"/>
      <c r="BB454" s="1"/>
      <c r="BC454" s="1"/>
      <c r="BD454" s="1"/>
      <c r="BE454" s="1"/>
      <c r="BF454" s="1"/>
      <c r="BG454" s="1"/>
      <c r="BH454" s="1"/>
      <c r="BI454" s="1"/>
      <c r="BJ454" s="1"/>
      <c r="BK454" s="1"/>
      <c r="BL454" s="1"/>
      <c r="BM454" s="1"/>
      <c r="BN454" s="1"/>
      <c r="BO454" s="1"/>
      <c r="BP454" s="1"/>
      <c r="BQ454" s="1"/>
      <c r="BR454" s="1"/>
      <c r="BS454" s="1"/>
      <c r="BT454" s="1"/>
      <c r="BU454" s="1"/>
      <c r="BV454" s="1"/>
      <c r="BW454" s="1"/>
      <c r="BX454" s="1"/>
      <c r="BY454" s="1"/>
      <c r="BZ454" s="1"/>
      <c r="CA454" s="1"/>
      <c r="CB454" s="1"/>
      <c r="CC454" s="1"/>
      <c r="CD454" s="1"/>
      <c r="CE454" s="1"/>
      <c r="CF454" s="1"/>
      <c r="CG454" s="1"/>
      <c r="CH454" s="1"/>
      <c r="CI454" s="1"/>
      <c r="CJ454" s="1"/>
      <c r="CK454" s="1"/>
      <c r="CL454" s="1"/>
      <c r="CM454" s="1"/>
      <c r="CN454" s="1"/>
      <c r="CO454" s="1"/>
      <c r="CP454" s="1"/>
      <c r="CQ454" s="1"/>
      <c r="CR454" s="1"/>
      <c r="CS454" s="1"/>
      <c r="CT454" s="1"/>
      <c r="CU454" s="1"/>
      <c r="CV454" s="1"/>
      <c r="CW454" s="1"/>
      <c r="CX454" s="1"/>
      <c r="CY454" s="1"/>
      <c r="CZ454" s="1"/>
      <c r="DA454" s="1"/>
      <c r="DB454" s="1"/>
      <c r="DC454" s="1"/>
      <c r="DD454" s="1"/>
      <c r="DE454" s="1"/>
      <c r="DF454" s="1"/>
      <c r="DG454" s="1"/>
      <c r="DH454" s="1"/>
      <c r="DI454" s="1"/>
      <c r="DJ454" s="1"/>
      <c r="DK454" s="1"/>
      <c r="DL454" s="1"/>
      <c r="DM454" s="1"/>
      <c r="DN454" s="1"/>
      <c r="DO454" s="1"/>
      <c r="DP454" s="1"/>
      <c r="DQ454" s="1"/>
      <c r="DR454" s="1"/>
      <c r="DS454" s="1"/>
      <c r="DT454" s="1"/>
      <c r="DU454" s="1"/>
      <c r="DV454" s="1"/>
      <c r="DW454" s="1"/>
      <c r="DX454" s="1"/>
      <c r="DY454" s="1"/>
      <c r="DZ454" s="1"/>
      <c r="EA454" s="1"/>
      <c r="EB454" s="1"/>
      <c r="EC454" s="1"/>
      <c r="ED454" s="1"/>
      <c r="EE454" s="1"/>
      <c r="EF454" s="1"/>
      <c r="EG454" s="1"/>
      <c r="EH454" s="1"/>
      <c r="EI454" s="1"/>
      <c r="EJ454" s="1"/>
      <c r="EK454" s="1"/>
      <c r="EL454" s="1"/>
      <c r="EM454" s="1"/>
      <c r="EN454" s="1"/>
      <c r="EO454" s="1"/>
      <c r="EP454" s="1"/>
      <c r="EQ454" s="1"/>
      <c r="ER454" s="1"/>
      <c r="ES454" s="1"/>
      <c r="ET454" s="1"/>
      <c r="WZB454" s="1"/>
      <c r="WZC454" s="1"/>
      <c r="WZD454" s="1"/>
      <c r="WZE454" s="1"/>
      <c r="WZF454" s="1"/>
      <c r="WZG454" s="1"/>
      <c r="WZH454" s="1"/>
      <c r="WZI454" s="1"/>
      <c r="WZJ454" s="1"/>
      <c r="WZK454" s="1"/>
      <c r="WZL454" s="1"/>
      <c r="WZM454" s="1"/>
      <c r="WZN454" s="1"/>
      <c r="WZO454" s="1"/>
      <c r="WZP454" s="1"/>
      <c r="WZQ454" s="1"/>
      <c r="WZR454" s="1"/>
      <c r="WZS454" s="1"/>
      <c r="WZT454" s="1"/>
      <c r="WZU454" s="1"/>
      <c r="WZV454" s="1"/>
      <c r="WZW454" s="1"/>
      <c r="WZX454" s="1"/>
      <c r="WZY454" s="1"/>
      <c r="WZZ454" s="1"/>
      <c r="XAA454" s="1"/>
      <c r="XAB454" s="1"/>
      <c r="XAC454" s="1"/>
      <c r="XAD454" s="1"/>
      <c r="XAE454" s="1"/>
      <c r="XAF454" s="1"/>
      <c r="XAG454" s="1"/>
      <c r="XAH454" s="1"/>
      <c r="XAI454" s="1"/>
      <c r="XAJ454" s="1"/>
      <c r="XAK454" s="1"/>
      <c r="XAL454" s="1"/>
      <c r="XAM454" s="1"/>
      <c r="XAN454" s="1"/>
      <c r="XAO454" s="1"/>
      <c r="XAP454" s="1"/>
      <c r="XAQ454" s="1"/>
      <c r="XAR454" s="1"/>
      <c r="XAS454" s="1"/>
      <c r="XAT454" s="1"/>
      <c r="XAU454" s="1"/>
      <c r="XAV454" s="1"/>
      <c r="XAW454" s="1"/>
      <c r="XAX454" s="1"/>
      <c r="XAY454" s="1"/>
      <c r="XAZ454" s="1"/>
      <c r="XBA454" s="1"/>
      <c r="XBB454" s="1"/>
      <c r="XBC454" s="1"/>
      <c r="XBD454" s="1"/>
      <c r="XBE454" s="1"/>
      <c r="XBF454" s="1"/>
      <c r="XBG454" s="1"/>
      <c r="XBH454" s="1"/>
      <c r="XBI454" s="1"/>
      <c r="XBJ454" s="1"/>
      <c r="XBK454" s="1"/>
      <c r="XBL454" s="1"/>
      <c r="XBM454" s="1"/>
      <c r="XBN454" s="1"/>
      <c r="XBO454" s="1"/>
      <c r="XBP454" s="1"/>
      <c r="XBQ454" s="1"/>
      <c r="XBR454" s="1"/>
      <c r="XBS454" s="1"/>
      <c r="XBT454" s="1"/>
      <c r="XBU454" s="1"/>
      <c r="XBV454" s="1"/>
      <c r="XBW454" s="1"/>
      <c r="XBX454" s="1"/>
      <c r="XBY454" s="1"/>
      <c r="XBZ454" s="1"/>
      <c r="XCA454" s="1"/>
      <c r="XCB454" s="1"/>
      <c r="XCC454" s="1"/>
      <c r="XCD454" s="1"/>
      <c r="XCE454" s="1"/>
      <c r="XCF454" s="1"/>
      <c r="XCG454" s="1"/>
      <c r="XCH454" s="1"/>
      <c r="XCI454" s="1"/>
      <c r="XCJ454" s="1"/>
      <c r="XCK454" s="1"/>
      <c r="XCL454" s="1"/>
      <c r="XCM454" s="1"/>
      <c r="XCN454" s="1"/>
      <c r="XCO454" s="1"/>
      <c r="XCP454" s="1"/>
      <c r="XCQ454" s="1"/>
      <c r="XCR454" s="1"/>
      <c r="XCS454" s="1"/>
      <c r="XCT454" s="1"/>
      <c r="XCU454" s="1"/>
      <c r="XCV454" s="1"/>
      <c r="XCW454" s="1"/>
      <c r="XCX454" s="1"/>
      <c r="XCY454" s="1"/>
      <c r="XCZ454" s="1"/>
      <c r="XDA454" s="1"/>
      <c r="XDB454" s="1"/>
      <c r="XDC454" s="1"/>
      <c r="XDD454" s="1"/>
      <c r="XDE454" s="1"/>
      <c r="XDF454" s="1"/>
      <c r="XDG454" s="1"/>
      <c r="XDH454" s="1"/>
      <c r="XDI454" s="1"/>
      <c r="XDJ454" s="1"/>
      <c r="XDK454" s="1"/>
      <c r="XDL454" s="1"/>
      <c r="XDM454" s="1"/>
      <c r="XDN454" s="1"/>
      <c r="XDO454" s="1"/>
      <c r="XDP454" s="1"/>
      <c r="XDQ454" s="1"/>
      <c r="XDR454" s="1"/>
      <c r="XDS454" s="1"/>
      <c r="XDT454" s="1"/>
      <c r="XDU454" s="1"/>
      <c r="XDV454" s="1"/>
      <c r="XDW454" s="1"/>
      <c r="XDX454" s="1"/>
      <c r="XDY454" s="1"/>
      <c r="XDZ454" s="1"/>
      <c r="XEA454" s="1"/>
      <c r="XEB454" s="1"/>
      <c r="XEC454" s="1"/>
      <c r="XED454" s="1"/>
      <c r="XEE454" s="1"/>
      <c r="XEF454" s="1"/>
      <c r="XEG454" s="1"/>
      <c r="XEH454" s="1"/>
      <c r="XEI454" s="1"/>
      <c r="XEJ454" s="1"/>
      <c r="XEK454" s="1"/>
      <c r="XEL454" s="1"/>
      <c r="XEM454" s="1"/>
      <c r="XEN454" s="1"/>
      <c r="XEO454" s="1"/>
      <c r="XEP454" s="1"/>
      <c r="XEQ454" s="1"/>
      <c r="XER454" s="1"/>
      <c r="XES454" s="1"/>
      <c r="XET454" s="1"/>
      <c r="XEU454" s="1"/>
      <c r="XEV454" s="1"/>
      <c r="XEW454" s="1"/>
      <c r="XEX454" s="1"/>
      <c r="XEY454" s="1"/>
      <c r="XEZ454" s="1"/>
      <c r="XFA454" s="1"/>
      <c r="XFB454" s="1"/>
      <c r="XFC454" s="1"/>
    </row>
    <row r="455" spans="1:150 16226:16383" s="2" customFormat="1" ht="20.25" customHeight="1" x14ac:dyDescent="0.25">
      <c r="A455" s="143">
        <f t="shared" si="153"/>
        <v>326</v>
      </c>
      <c r="B455" s="144"/>
      <c r="C455" s="62" t="s">
        <v>329</v>
      </c>
      <c r="D455" s="100">
        <v>192.54</v>
      </c>
      <c r="E455" s="93">
        <f t="shared" si="152"/>
        <v>2072.50056</v>
      </c>
      <c r="F455" s="87" t="s">
        <v>92</v>
      </c>
      <c r="G455" s="87" t="s">
        <v>92</v>
      </c>
      <c r="H455" s="103">
        <v>45856</v>
      </c>
      <c r="I455" s="1"/>
      <c r="J455" s="1"/>
      <c r="K455" s="1"/>
      <c r="L455" s="1"/>
      <c r="M455" s="1"/>
      <c r="N455" s="1"/>
      <c r="O455" s="1"/>
      <c r="P455" s="1"/>
      <c r="Q455" s="1"/>
      <c r="R455" s="1"/>
      <c r="S455" s="1"/>
      <c r="T455" s="1"/>
      <c r="U455" s="1"/>
      <c r="V455" s="1"/>
      <c r="W455" s="1"/>
      <c r="X455" s="1"/>
      <c r="Y455" s="1"/>
      <c r="Z455" s="1"/>
      <c r="AA455" s="1"/>
      <c r="AB455" s="1"/>
      <c r="AC455" s="1"/>
      <c r="AD455" s="1"/>
      <c r="AE455" s="1"/>
      <c r="AF455" s="1"/>
      <c r="AG455" s="1"/>
      <c r="AH455" s="1"/>
      <c r="AI455" s="1"/>
      <c r="AJ455" s="1"/>
      <c r="AK455" s="1"/>
      <c r="AL455" s="1"/>
      <c r="AM455" s="1"/>
      <c r="AN455" s="1"/>
      <c r="AO455" s="1"/>
      <c r="AP455" s="1"/>
      <c r="AQ455" s="1"/>
      <c r="AR455" s="1"/>
      <c r="AS455" s="1"/>
      <c r="AT455" s="1"/>
      <c r="AU455" s="1"/>
      <c r="AV455" s="1"/>
      <c r="AW455" s="1"/>
      <c r="AX455" s="1"/>
      <c r="AY455" s="1"/>
      <c r="AZ455" s="1"/>
      <c r="BA455" s="1"/>
      <c r="BB455" s="1"/>
      <c r="BC455" s="1"/>
      <c r="BD455" s="1"/>
      <c r="BE455" s="1"/>
      <c r="BF455" s="1"/>
      <c r="BG455" s="1"/>
      <c r="BH455" s="1"/>
      <c r="BI455" s="1"/>
      <c r="BJ455" s="1"/>
      <c r="BK455" s="1"/>
      <c r="BL455" s="1"/>
      <c r="BM455" s="1"/>
      <c r="BN455" s="1"/>
      <c r="BO455" s="1"/>
      <c r="BP455" s="1"/>
      <c r="BQ455" s="1"/>
      <c r="BR455" s="1"/>
      <c r="BS455" s="1"/>
      <c r="BT455" s="1"/>
      <c r="BU455" s="1"/>
      <c r="BV455" s="1"/>
      <c r="BW455" s="1"/>
      <c r="BX455" s="1"/>
      <c r="BY455" s="1"/>
      <c r="BZ455" s="1"/>
      <c r="CA455" s="1"/>
      <c r="CB455" s="1"/>
      <c r="CC455" s="1"/>
      <c r="CD455" s="1"/>
      <c r="CE455" s="1"/>
      <c r="CF455" s="1"/>
      <c r="CG455" s="1"/>
      <c r="CH455" s="1"/>
      <c r="CI455" s="1"/>
      <c r="CJ455" s="1"/>
      <c r="CK455" s="1"/>
      <c r="CL455" s="1"/>
      <c r="CM455" s="1"/>
      <c r="CN455" s="1"/>
      <c r="CO455" s="1"/>
      <c r="CP455" s="1"/>
      <c r="CQ455" s="1"/>
      <c r="CR455" s="1"/>
      <c r="CS455" s="1"/>
      <c r="CT455" s="1"/>
      <c r="CU455" s="1"/>
      <c r="CV455" s="1"/>
      <c r="CW455" s="1"/>
      <c r="CX455" s="1"/>
      <c r="CY455" s="1"/>
      <c r="CZ455" s="1"/>
      <c r="DA455" s="1"/>
      <c r="DB455" s="1"/>
      <c r="DC455" s="1"/>
      <c r="DD455" s="1"/>
      <c r="DE455" s="1"/>
      <c r="DF455" s="1"/>
      <c r="DG455" s="1"/>
      <c r="DH455" s="1"/>
      <c r="DI455" s="1"/>
      <c r="DJ455" s="1"/>
      <c r="DK455" s="1"/>
      <c r="DL455" s="1"/>
      <c r="DM455" s="1"/>
      <c r="DN455" s="1"/>
      <c r="DO455" s="1"/>
      <c r="DP455" s="1"/>
      <c r="DQ455" s="1"/>
      <c r="DR455" s="1"/>
      <c r="DS455" s="1"/>
      <c r="DT455" s="1"/>
      <c r="DU455" s="1"/>
      <c r="DV455" s="1"/>
      <c r="DW455" s="1"/>
      <c r="DX455" s="1"/>
      <c r="DY455" s="1"/>
      <c r="DZ455" s="1"/>
      <c r="EA455" s="1"/>
      <c r="EB455" s="1"/>
      <c r="EC455" s="1"/>
      <c r="ED455" s="1"/>
      <c r="EE455" s="1"/>
      <c r="EF455" s="1"/>
      <c r="EG455" s="1"/>
      <c r="EH455" s="1"/>
      <c r="EI455" s="1"/>
      <c r="EJ455" s="1"/>
      <c r="EK455" s="1"/>
      <c r="EL455" s="1"/>
      <c r="EM455" s="1"/>
      <c r="EN455" s="1"/>
      <c r="EO455" s="1"/>
      <c r="EP455" s="1"/>
      <c r="EQ455" s="1"/>
      <c r="ER455" s="1"/>
      <c r="ES455" s="1"/>
      <c r="ET455" s="1"/>
      <c r="WZB455" s="1"/>
      <c r="WZC455" s="1"/>
      <c r="WZD455" s="1"/>
      <c r="WZE455" s="1"/>
      <c r="WZF455" s="1"/>
      <c r="WZG455" s="1"/>
      <c r="WZH455" s="1"/>
      <c r="WZI455" s="1"/>
      <c r="WZJ455" s="1"/>
      <c r="WZK455" s="1"/>
      <c r="WZL455" s="1"/>
      <c r="WZM455" s="1"/>
      <c r="WZN455" s="1"/>
      <c r="WZO455" s="1"/>
      <c r="WZP455" s="1"/>
      <c r="WZQ455" s="1"/>
      <c r="WZR455" s="1"/>
      <c r="WZS455" s="1"/>
      <c r="WZT455" s="1"/>
      <c r="WZU455" s="1"/>
      <c r="WZV455" s="1"/>
      <c r="WZW455" s="1"/>
      <c r="WZX455" s="1"/>
      <c r="WZY455" s="1"/>
      <c r="WZZ455" s="1"/>
      <c r="XAA455" s="1"/>
      <c r="XAB455" s="1"/>
      <c r="XAC455" s="1"/>
      <c r="XAD455" s="1"/>
      <c r="XAE455" s="1"/>
      <c r="XAF455" s="1"/>
      <c r="XAG455" s="1"/>
      <c r="XAH455" s="1"/>
      <c r="XAI455" s="1"/>
      <c r="XAJ455" s="1"/>
      <c r="XAK455" s="1"/>
      <c r="XAL455" s="1"/>
      <c r="XAM455" s="1"/>
      <c r="XAN455" s="1"/>
      <c r="XAO455" s="1"/>
      <c r="XAP455" s="1"/>
      <c r="XAQ455" s="1"/>
      <c r="XAR455" s="1"/>
      <c r="XAS455" s="1"/>
      <c r="XAT455" s="1"/>
      <c r="XAU455" s="1"/>
      <c r="XAV455" s="1"/>
      <c r="XAW455" s="1"/>
      <c r="XAX455" s="1"/>
      <c r="XAY455" s="1"/>
      <c r="XAZ455" s="1"/>
      <c r="XBA455" s="1"/>
      <c r="XBB455" s="1"/>
      <c r="XBC455" s="1"/>
      <c r="XBD455" s="1"/>
      <c r="XBE455" s="1"/>
      <c r="XBF455" s="1"/>
      <c r="XBG455" s="1"/>
      <c r="XBH455" s="1"/>
      <c r="XBI455" s="1"/>
      <c r="XBJ455" s="1"/>
      <c r="XBK455" s="1"/>
      <c r="XBL455" s="1"/>
      <c r="XBM455" s="1"/>
      <c r="XBN455" s="1"/>
      <c r="XBO455" s="1"/>
      <c r="XBP455" s="1"/>
      <c r="XBQ455" s="1"/>
      <c r="XBR455" s="1"/>
      <c r="XBS455" s="1"/>
      <c r="XBT455" s="1"/>
      <c r="XBU455" s="1"/>
      <c r="XBV455" s="1"/>
      <c r="XBW455" s="1"/>
      <c r="XBX455" s="1"/>
      <c r="XBY455" s="1"/>
      <c r="XBZ455" s="1"/>
      <c r="XCA455" s="1"/>
      <c r="XCB455" s="1"/>
      <c r="XCC455" s="1"/>
      <c r="XCD455" s="1"/>
      <c r="XCE455" s="1"/>
      <c r="XCF455" s="1"/>
      <c r="XCG455" s="1"/>
      <c r="XCH455" s="1"/>
      <c r="XCI455" s="1"/>
      <c r="XCJ455" s="1"/>
      <c r="XCK455" s="1"/>
      <c r="XCL455" s="1"/>
      <c r="XCM455" s="1"/>
      <c r="XCN455" s="1"/>
      <c r="XCO455" s="1"/>
      <c r="XCP455" s="1"/>
      <c r="XCQ455" s="1"/>
      <c r="XCR455" s="1"/>
      <c r="XCS455" s="1"/>
      <c r="XCT455" s="1"/>
      <c r="XCU455" s="1"/>
      <c r="XCV455" s="1"/>
      <c r="XCW455" s="1"/>
      <c r="XCX455" s="1"/>
      <c r="XCY455" s="1"/>
      <c r="XCZ455" s="1"/>
      <c r="XDA455" s="1"/>
      <c r="XDB455" s="1"/>
      <c r="XDC455" s="1"/>
      <c r="XDD455" s="1"/>
      <c r="XDE455" s="1"/>
      <c r="XDF455" s="1"/>
      <c r="XDG455" s="1"/>
      <c r="XDH455" s="1"/>
      <c r="XDI455" s="1"/>
      <c r="XDJ455" s="1"/>
      <c r="XDK455" s="1"/>
      <c r="XDL455" s="1"/>
      <c r="XDM455" s="1"/>
      <c r="XDN455" s="1"/>
      <c r="XDO455" s="1"/>
      <c r="XDP455" s="1"/>
      <c r="XDQ455" s="1"/>
      <c r="XDR455" s="1"/>
      <c r="XDS455" s="1"/>
      <c r="XDT455" s="1"/>
      <c r="XDU455" s="1"/>
      <c r="XDV455" s="1"/>
      <c r="XDW455" s="1"/>
      <c r="XDX455" s="1"/>
      <c r="XDY455" s="1"/>
      <c r="XDZ455" s="1"/>
      <c r="XEA455" s="1"/>
      <c r="XEB455" s="1"/>
      <c r="XEC455" s="1"/>
      <c r="XED455" s="1"/>
      <c r="XEE455" s="1"/>
      <c r="XEF455" s="1"/>
      <c r="XEG455" s="1"/>
      <c r="XEH455" s="1"/>
      <c r="XEI455" s="1"/>
      <c r="XEJ455" s="1"/>
      <c r="XEK455" s="1"/>
      <c r="XEL455" s="1"/>
      <c r="XEM455" s="1"/>
      <c r="XEN455" s="1"/>
      <c r="XEO455" s="1"/>
      <c r="XEP455" s="1"/>
      <c r="XEQ455" s="1"/>
      <c r="XER455" s="1"/>
      <c r="XES455" s="1"/>
      <c r="XET455" s="1"/>
      <c r="XEU455" s="1"/>
      <c r="XEV455" s="1"/>
      <c r="XEW455" s="1"/>
      <c r="XEX455" s="1"/>
      <c r="XEY455" s="1"/>
      <c r="XEZ455" s="1"/>
      <c r="XFA455" s="1"/>
      <c r="XFB455" s="1"/>
      <c r="XFC455" s="1"/>
    </row>
    <row r="456" spans="1:150 16226:16383" s="2" customFormat="1" ht="20.25" customHeight="1" x14ac:dyDescent="0.25">
      <c r="A456" s="143">
        <f t="shared" si="153"/>
        <v>327</v>
      </c>
      <c r="B456" s="144"/>
      <c r="C456" s="62" t="s">
        <v>329</v>
      </c>
      <c r="D456" s="100">
        <v>192.54</v>
      </c>
      <c r="E456" s="93">
        <f t="shared" si="152"/>
        <v>2072.50056</v>
      </c>
      <c r="F456" s="87" t="s">
        <v>92</v>
      </c>
      <c r="G456" s="87" t="s">
        <v>92</v>
      </c>
      <c r="H456" s="103">
        <v>45856</v>
      </c>
      <c r="I456" s="1"/>
      <c r="J456" s="1"/>
      <c r="K456" s="1"/>
      <c r="L456" s="1"/>
      <c r="M456" s="1"/>
      <c r="N456" s="1"/>
      <c r="O456" s="1"/>
      <c r="P456" s="1"/>
      <c r="Q456" s="1"/>
      <c r="R456" s="1"/>
      <c r="S456" s="1"/>
      <c r="T456" s="1"/>
      <c r="U456" s="1"/>
      <c r="V456" s="1"/>
      <c r="W456" s="1"/>
      <c r="X456" s="1"/>
      <c r="Y456" s="1"/>
      <c r="Z456" s="1"/>
      <c r="AA456" s="1"/>
      <c r="AB456" s="1"/>
      <c r="AC456" s="1"/>
      <c r="AD456" s="1"/>
      <c r="AE456" s="1"/>
      <c r="AF456" s="1"/>
      <c r="AG456" s="1"/>
      <c r="AH456" s="1"/>
      <c r="AI456" s="1"/>
      <c r="AJ456" s="1"/>
      <c r="AK456" s="1"/>
      <c r="AL456" s="1"/>
      <c r="AM456" s="1"/>
      <c r="AN456" s="1"/>
      <c r="AO456" s="1"/>
      <c r="AP456" s="1"/>
      <c r="AQ456" s="1"/>
      <c r="AR456" s="1"/>
      <c r="AS456" s="1"/>
      <c r="AT456" s="1"/>
      <c r="AU456" s="1"/>
      <c r="AV456" s="1"/>
      <c r="AW456" s="1"/>
      <c r="AX456" s="1"/>
      <c r="AY456" s="1"/>
      <c r="AZ456" s="1"/>
      <c r="BA456" s="1"/>
      <c r="BB456" s="1"/>
      <c r="BC456" s="1"/>
      <c r="BD456" s="1"/>
      <c r="BE456" s="1"/>
      <c r="BF456" s="1"/>
      <c r="BG456" s="1"/>
      <c r="BH456" s="1"/>
      <c r="BI456" s="1"/>
      <c r="BJ456" s="1"/>
      <c r="BK456" s="1"/>
      <c r="BL456" s="1"/>
      <c r="BM456" s="1"/>
      <c r="BN456" s="1"/>
      <c r="BO456" s="1"/>
      <c r="BP456" s="1"/>
      <c r="BQ456" s="1"/>
      <c r="BR456" s="1"/>
      <c r="BS456" s="1"/>
      <c r="BT456" s="1"/>
      <c r="BU456" s="1"/>
      <c r="BV456" s="1"/>
      <c r="BW456" s="1"/>
      <c r="BX456" s="1"/>
      <c r="BY456" s="1"/>
      <c r="BZ456" s="1"/>
      <c r="CA456" s="1"/>
      <c r="CB456" s="1"/>
      <c r="CC456" s="1"/>
      <c r="CD456" s="1"/>
      <c r="CE456" s="1"/>
      <c r="CF456" s="1"/>
      <c r="CG456" s="1"/>
      <c r="CH456" s="1"/>
      <c r="CI456" s="1"/>
      <c r="CJ456" s="1"/>
      <c r="CK456" s="1"/>
      <c r="CL456" s="1"/>
      <c r="CM456" s="1"/>
      <c r="CN456" s="1"/>
      <c r="CO456" s="1"/>
      <c r="CP456" s="1"/>
      <c r="CQ456" s="1"/>
      <c r="CR456" s="1"/>
      <c r="CS456" s="1"/>
      <c r="CT456" s="1"/>
      <c r="CU456" s="1"/>
      <c r="CV456" s="1"/>
      <c r="CW456" s="1"/>
      <c r="CX456" s="1"/>
      <c r="CY456" s="1"/>
      <c r="CZ456" s="1"/>
      <c r="DA456" s="1"/>
      <c r="DB456" s="1"/>
      <c r="DC456" s="1"/>
      <c r="DD456" s="1"/>
      <c r="DE456" s="1"/>
      <c r="DF456" s="1"/>
      <c r="DG456" s="1"/>
      <c r="DH456" s="1"/>
      <c r="DI456" s="1"/>
      <c r="DJ456" s="1"/>
      <c r="DK456" s="1"/>
      <c r="DL456" s="1"/>
      <c r="DM456" s="1"/>
      <c r="DN456" s="1"/>
      <c r="DO456" s="1"/>
      <c r="DP456" s="1"/>
      <c r="DQ456" s="1"/>
      <c r="DR456" s="1"/>
      <c r="DS456" s="1"/>
      <c r="DT456" s="1"/>
      <c r="DU456" s="1"/>
      <c r="DV456" s="1"/>
      <c r="DW456" s="1"/>
      <c r="DX456" s="1"/>
      <c r="DY456" s="1"/>
      <c r="DZ456" s="1"/>
      <c r="EA456" s="1"/>
      <c r="EB456" s="1"/>
      <c r="EC456" s="1"/>
      <c r="ED456" s="1"/>
      <c r="EE456" s="1"/>
      <c r="EF456" s="1"/>
      <c r="EG456" s="1"/>
      <c r="EH456" s="1"/>
      <c r="EI456" s="1"/>
      <c r="EJ456" s="1"/>
      <c r="EK456" s="1"/>
      <c r="EL456" s="1"/>
      <c r="EM456" s="1"/>
      <c r="EN456" s="1"/>
      <c r="EO456" s="1"/>
      <c r="EP456" s="1"/>
      <c r="EQ456" s="1"/>
      <c r="ER456" s="1"/>
      <c r="ES456" s="1"/>
      <c r="ET456" s="1"/>
      <c r="WZB456" s="1"/>
      <c r="WZC456" s="1"/>
      <c r="WZD456" s="1"/>
      <c r="WZE456" s="1"/>
      <c r="WZF456" s="1"/>
      <c r="WZG456" s="1"/>
      <c r="WZH456" s="1"/>
      <c r="WZI456" s="1"/>
      <c r="WZJ456" s="1"/>
      <c r="WZK456" s="1"/>
      <c r="WZL456" s="1"/>
      <c r="WZM456" s="1"/>
      <c r="WZN456" s="1"/>
      <c r="WZO456" s="1"/>
      <c r="WZP456" s="1"/>
      <c r="WZQ456" s="1"/>
      <c r="WZR456" s="1"/>
      <c r="WZS456" s="1"/>
      <c r="WZT456" s="1"/>
      <c r="WZU456" s="1"/>
      <c r="WZV456" s="1"/>
      <c r="WZW456" s="1"/>
      <c r="WZX456" s="1"/>
      <c r="WZY456" s="1"/>
      <c r="WZZ456" s="1"/>
      <c r="XAA456" s="1"/>
      <c r="XAB456" s="1"/>
      <c r="XAC456" s="1"/>
      <c r="XAD456" s="1"/>
      <c r="XAE456" s="1"/>
      <c r="XAF456" s="1"/>
      <c r="XAG456" s="1"/>
      <c r="XAH456" s="1"/>
      <c r="XAI456" s="1"/>
      <c r="XAJ456" s="1"/>
      <c r="XAK456" s="1"/>
      <c r="XAL456" s="1"/>
      <c r="XAM456" s="1"/>
      <c r="XAN456" s="1"/>
      <c r="XAO456" s="1"/>
      <c r="XAP456" s="1"/>
      <c r="XAQ456" s="1"/>
      <c r="XAR456" s="1"/>
      <c r="XAS456" s="1"/>
      <c r="XAT456" s="1"/>
      <c r="XAU456" s="1"/>
      <c r="XAV456" s="1"/>
      <c r="XAW456" s="1"/>
      <c r="XAX456" s="1"/>
      <c r="XAY456" s="1"/>
      <c r="XAZ456" s="1"/>
      <c r="XBA456" s="1"/>
      <c r="XBB456" s="1"/>
      <c r="XBC456" s="1"/>
      <c r="XBD456" s="1"/>
      <c r="XBE456" s="1"/>
      <c r="XBF456" s="1"/>
      <c r="XBG456" s="1"/>
      <c r="XBH456" s="1"/>
      <c r="XBI456" s="1"/>
      <c r="XBJ456" s="1"/>
      <c r="XBK456" s="1"/>
      <c r="XBL456" s="1"/>
      <c r="XBM456" s="1"/>
      <c r="XBN456" s="1"/>
      <c r="XBO456" s="1"/>
      <c r="XBP456" s="1"/>
      <c r="XBQ456" s="1"/>
      <c r="XBR456" s="1"/>
      <c r="XBS456" s="1"/>
      <c r="XBT456" s="1"/>
      <c r="XBU456" s="1"/>
      <c r="XBV456" s="1"/>
      <c r="XBW456" s="1"/>
      <c r="XBX456" s="1"/>
      <c r="XBY456" s="1"/>
      <c r="XBZ456" s="1"/>
      <c r="XCA456" s="1"/>
      <c r="XCB456" s="1"/>
      <c r="XCC456" s="1"/>
      <c r="XCD456" s="1"/>
      <c r="XCE456" s="1"/>
      <c r="XCF456" s="1"/>
      <c r="XCG456" s="1"/>
      <c r="XCH456" s="1"/>
      <c r="XCI456" s="1"/>
      <c r="XCJ456" s="1"/>
      <c r="XCK456" s="1"/>
      <c r="XCL456" s="1"/>
      <c r="XCM456" s="1"/>
      <c r="XCN456" s="1"/>
      <c r="XCO456" s="1"/>
      <c r="XCP456" s="1"/>
      <c r="XCQ456" s="1"/>
      <c r="XCR456" s="1"/>
      <c r="XCS456" s="1"/>
      <c r="XCT456" s="1"/>
      <c r="XCU456" s="1"/>
      <c r="XCV456" s="1"/>
      <c r="XCW456" s="1"/>
      <c r="XCX456" s="1"/>
      <c r="XCY456" s="1"/>
      <c r="XCZ456" s="1"/>
      <c r="XDA456" s="1"/>
      <c r="XDB456" s="1"/>
      <c r="XDC456" s="1"/>
      <c r="XDD456" s="1"/>
      <c r="XDE456" s="1"/>
      <c r="XDF456" s="1"/>
      <c r="XDG456" s="1"/>
      <c r="XDH456" s="1"/>
      <c r="XDI456" s="1"/>
      <c r="XDJ456" s="1"/>
      <c r="XDK456" s="1"/>
      <c r="XDL456" s="1"/>
      <c r="XDM456" s="1"/>
      <c r="XDN456" s="1"/>
      <c r="XDO456" s="1"/>
      <c r="XDP456" s="1"/>
      <c r="XDQ456" s="1"/>
      <c r="XDR456" s="1"/>
      <c r="XDS456" s="1"/>
      <c r="XDT456" s="1"/>
      <c r="XDU456" s="1"/>
      <c r="XDV456" s="1"/>
      <c r="XDW456" s="1"/>
      <c r="XDX456" s="1"/>
      <c r="XDY456" s="1"/>
      <c r="XDZ456" s="1"/>
      <c r="XEA456" s="1"/>
      <c r="XEB456" s="1"/>
      <c r="XEC456" s="1"/>
      <c r="XED456" s="1"/>
      <c r="XEE456" s="1"/>
      <c r="XEF456" s="1"/>
      <c r="XEG456" s="1"/>
      <c r="XEH456" s="1"/>
      <c r="XEI456" s="1"/>
      <c r="XEJ456" s="1"/>
      <c r="XEK456" s="1"/>
      <c r="XEL456" s="1"/>
      <c r="XEM456" s="1"/>
      <c r="XEN456" s="1"/>
      <c r="XEO456" s="1"/>
      <c r="XEP456" s="1"/>
      <c r="XEQ456" s="1"/>
      <c r="XER456" s="1"/>
      <c r="XES456" s="1"/>
      <c r="XET456" s="1"/>
      <c r="XEU456" s="1"/>
      <c r="XEV456" s="1"/>
      <c r="XEW456" s="1"/>
      <c r="XEX456" s="1"/>
      <c r="XEY456" s="1"/>
      <c r="XEZ456" s="1"/>
      <c r="XFA456" s="1"/>
      <c r="XFB456" s="1"/>
      <c r="XFC456" s="1"/>
    </row>
    <row r="457" spans="1:150 16226:16383" s="2" customFormat="1" ht="20.25" customHeight="1" x14ac:dyDescent="0.25">
      <c r="A457" s="143">
        <f t="shared" si="153"/>
        <v>328</v>
      </c>
      <c r="B457" s="144"/>
      <c r="C457" s="62" t="s">
        <v>329</v>
      </c>
      <c r="D457" s="100">
        <v>192.54</v>
      </c>
      <c r="E457" s="93">
        <f t="shared" si="152"/>
        <v>2072.50056</v>
      </c>
      <c r="F457" s="87" t="s">
        <v>92</v>
      </c>
      <c r="G457" s="87" t="s">
        <v>92</v>
      </c>
      <c r="H457" s="103">
        <v>45856</v>
      </c>
      <c r="I457" s="1"/>
      <c r="J457" s="1"/>
      <c r="K457" s="1"/>
      <c r="L457" s="1"/>
      <c r="M457" s="1"/>
      <c r="N457" s="1"/>
      <c r="O457" s="1"/>
      <c r="P457" s="1"/>
      <c r="Q457" s="1"/>
      <c r="R457" s="1"/>
      <c r="S457" s="1"/>
      <c r="T457" s="1"/>
      <c r="U457" s="1"/>
      <c r="V457" s="1"/>
      <c r="W457" s="1"/>
      <c r="X457" s="1"/>
      <c r="Y457" s="1"/>
      <c r="Z457" s="1"/>
      <c r="AA457" s="1"/>
      <c r="AB457" s="1"/>
      <c r="AC457" s="1"/>
      <c r="AD457" s="1"/>
      <c r="AE457" s="1"/>
      <c r="AF457" s="1"/>
      <c r="AG457" s="1"/>
      <c r="AH457" s="1"/>
      <c r="AI457" s="1"/>
      <c r="AJ457" s="1"/>
      <c r="AK457" s="1"/>
      <c r="AL457" s="1"/>
      <c r="AM457" s="1"/>
      <c r="AN457" s="1"/>
      <c r="AO457" s="1"/>
      <c r="AP457" s="1"/>
      <c r="AQ457" s="1"/>
      <c r="AR457" s="1"/>
      <c r="AS457" s="1"/>
      <c r="AT457" s="1"/>
      <c r="AU457" s="1"/>
      <c r="AV457" s="1"/>
      <c r="AW457" s="1"/>
      <c r="AX457" s="1"/>
      <c r="AY457" s="1"/>
      <c r="AZ457" s="1"/>
      <c r="BA457" s="1"/>
      <c r="BB457" s="1"/>
      <c r="BC457" s="1"/>
      <c r="BD457" s="1"/>
      <c r="BE457" s="1"/>
      <c r="BF457" s="1"/>
      <c r="BG457" s="1"/>
      <c r="BH457" s="1"/>
      <c r="BI457" s="1"/>
      <c r="BJ457" s="1"/>
      <c r="BK457" s="1"/>
      <c r="BL457" s="1"/>
      <c r="BM457" s="1"/>
      <c r="BN457" s="1"/>
      <c r="BO457" s="1"/>
      <c r="BP457" s="1"/>
      <c r="BQ457" s="1"/>
      <c r="BR457" s="1"/>
      <c r="BS457" s="1"/>
      <c r="BT457" s="1"/>
      <c r="BU457" s="1"/>
      <c r="BV457" s="1"/>
      <c r="BW457" s="1"/>
      <c r="BX457" s="1"/>
      <c r="BY457" s="1"/>
      <c r="BZ457" s="1"/>
      <c r="CA457" s="1"/>
      <c r="CB457" s="1"/>
      <c r="CC457" s="1"/>
      <c r="CD457" s="1"/>
      <c r="CE457" s="1"/>
      <c r="CF457" s="1"/>
      <c r="CG457" s="1"/>
      <c r="CH457" s="1"/>
      <c r="CI457" s="1"/>
      <c r="CJ457" s="1"/>
      <c r="CK457" s="1"/>
      <c r="CL457" s="1"/>
      <c r="CM457" s="1"/>
      <c r="CN457" s="1"/>
      <c r="CO457" s="1"/>
      <c r="CP457" s="1"/>
      <c r="CQ457" s="1"/>
      <c r="CR457" s="1"/>
      <c r="CS457" s="1"/>
      <c r="CT457" s="1"/>
      <c r="CU457" s="1"/>
      <c r="CV457" s="1"/>
      <c r="CW457" s="1"/>
      <c r="CX457" s="1"/>
      <c r="CY457" s="1"/>
      <c r="CZ457" s="1"/>
      <c r="DA457" s="1"/>
      <c r="DB457" s="1"/>
      <c r="DC457" s="1"/>
      <c r="DD457" s="1"/>
      <c r="DE457" s="1"/>
      <c r="DF457" s="1"/>
      <c r="DG457" s="1"/>
      <c r="DH457" s="1"/>
      <c r="DI457" s="1"/>
      <c r="DJ457" s="1"/>
      <c r="DK457" s="1"/>
      <c r="DL457" s="1"/>
      <c r="DM457" s="1"/>
      <c r="DN457" s="1"/>
      <c r="DO457" s="1"/>
      <c r="DP457" s="1"/>
      <c r="DQ457" s="1"/>
      <c r="DR457" s="1"/>
      <c r="DS457" s="1"/>
      <c r="DT457" s="1"/>
      <c r="DU457" s="1"/>
      <c r="DV457" s="1"/>
      <c r="DW457" s="1"/>
      <c r="DX457" s="1"/>
      <c r="DY457" s="1"/>
      <c r="DZ457" s="1"/>
      <c r="EA457" s="1"/>
      <c r="EB457" s="1"/>
      <c r="EC457" s="1"/>
      <c r="ED457" s="1"/>
      <c r="EE457" s="1"/>
      <c r="EF457" s="1"/>
      <c r="EG457" s="1"/>
      <c r="EH457" s="1"/>
      <c r="EI457" s="1"/>
      <c r="EJ457" s="1"/>
      <c r="EK457" s="1"/>
      <c r="EL457" s="1"/>
      <c r="EM457" s="1"/>
      <c r="EN457" s="1"/>
      <c r="EO457" s="1"/>
      <c r="EP457" s="1"/>
      <c r="EQ457" s="1"/>
      <c r="ER457" s="1"/>
      <c r="ES457" s="1"/>
      <c r="ET457" s="1"/>
      <c r="WZB457" s="1"/>
      <c r="WZC457" s="1"/>
      <c r="WZD457" s="1"/>
      <c r="WZE457" s="1"/>
      <c r="WZF457" s="1"/>
      <c r="WZG457" s="1"/>
      <c r="WZH457" s="1"/>
      <c r="WZI457" s="1"/>
      <c r="WZJ457" s="1"/>
      <c r="WZK457" s="1"/>
      <c r="WZL457" s="1"/>
      <c r="WZM457" s="1"/>
      <c r="WZN457" s="1"/>
      <c r="WZO457" s="1"/>
      <c r="WZP457" s="1"/>
      <c r="WZQ457" s="1"/>
      <c r="WZR457" s="1"/>
      <c r="WZS457" s="1"/>
      <c r="WZT457" s="1"/>
      <c r="WZU457" s="1"/>
      <c r="WZV457" s="1"/>
      <c r="WZW457" s="1"/>
      <c r="WZX457" s="1"/>
      <c r="WZY457" s="1"/>
      <c r="WZZ457" s="1"/>
      <c r="XAA457" s="1"/>
      <c r="XAB457" s="1"/>
      <c r="XAC457" s="1"/>
      <c r="XAD457" s="1"/>
      <c r="XAE457" s="1"/>
      <c r="XAF457" s="1"/>
      <c r="XAG457" s="1"/>
      <c r="XAH457" s="1"/>
      <c r="XAI457" s="1"/>
      <c r="XAJ457" s="1"/>
      <c r="XAK457" s="1"/>
      <c r="XAL457" s="1"/>
      <c r="XAM457" s="1"/>
      <c r="XAN457" s="1"/>
      <c r="XAO457" s="1"/>
      <c r="XAP457" s="1"/>
      <c r="XAQ457" s="1"/>
      <c r="XAR457" s="1"/>
      <c r="XAS457" s="1"/>
      <c r="XAT457" s="1"/>
      <c r="XAU457" s="1"/>
      <c r="XAV457" s="1"/>
      <c r="XAW457" s="1"/>
      <c r="XAX457" s="1"/>
      <c r="XAY457" s="1"/>
      <c r="XAZ457" s="1"/>
      <c r="XBA457" s="1"/>
      <c r="XBB457" s="1"/>
      <c r="XBC457" s="1"/>
      <c r="XBD457" s="1"/>
      <c r="XBE457" s="1"/>
      <c r="XBF457" s="1"/>
      <c r="XBG457" s="1"/>
      <c r="XBH457" s="1"/>
      <c r="XBI457" s="1"/>
      <c r="XBJ457" s="1"/>
      <c r="XBK457" s="1"/>
      <c r="XBL457" s="1"/>
      <c r="XBM457" s="1"/>
      <c r="XBN457" s="1"/>
      <c r="XBO457" s="1"/>
      <c r="XBP457" s="1"/>
      <c r="XBQ457" s="1"/>
      <c r="XBR457" s="1"/>
      <c r="XBS457" s="1"/>
      <c r="XBT457" s="1"/>
      <c r="XBU457" s="1"/>
      <c r="XBV457" s="1"/>
      <c r="XBW457" s="1"/>
      <c r="XBX457" s="1"/>
      <c r="XBY457" s="1"/>
      <c r="XBZ457" s="1"/>
      <c r="XCA457" s="1"/>
      <c r="XCB457" s="1"/>
      <c r="XCC457" s="1"/>
      <c r="XCD457" s="1"/>
      <c r="XCE457" s="1"/>
      <c r="XCF457" s="1"/>
      <c r="XCG457" s="1"/>
      <c r="XCH457" s="1"/>
      <c r="XCI457" s="1"/>
      <c r="XCJ457" s="1"/>
      <c r="XCK457" s="1"/>
      <c r="XCL457" s="1"/>
      <c r="XCM457" s="1"/>
      <c r="XCN457" s="1"/>
      <c r="XCO457" s="1"/>
      <c r="XCP457" s="1"/>
      <c r="XCQ457" s="1"/>
      <c r="XCR457" s="1"/>
      <c r="XCS457" s="1"/>
      <c r="XCT457" s="1"/>
      <c r="XCU457" s="1"/>
      <c r="XCV457" s="1"/>
      <c r="XCW457" s="1"/>
      <c r="XCX457" s="1"/>
      <c r="XCY457" s="1"/>
      <c r="XCZ457" s="1"/>
      <c r="XDA457" s="1"/>
      <c r="XDB457" s="1"/>
      <c r="XDC457" s="1"/>
      <c r="XDD457" s="1"/>
      <c r="XDE457" s="1"/>
      <c r="XDF457" s="1"/>
      <c r="XDG457" s="1"/>
      <c r="XDH457" s="1"/>
      <c r="XDI457" s="1"/>
      <c r="XDJ457" s="1"/>
      <c r="XDK457" s="1"/>
      <c r="XDL457" s="1"/>
      <c r="XDM457" s="1"/>
      <c r="XDN457" s="1"/>
      <c r="XDO457" s="1"/>
      <c r="XDP457" s="1"/>
      <c r="XDQ457" s="1"/>
      <c r="XDR457" s="1"/>
      <c r="XDS457" s="1"/>
      <c r="XDT457" s="1"/>
      <c r="XDU457" s="1"/>
      <c r="XDV457" s="1"/>
      <c r="XDW457" s="1"/>
      <c r="XDX457" s="1"/>
      <c r="XDY457" s="1"/>
      <c r="XDZ457" s="1"/>
      <c r="XEA457" s="1"/>
      <c r="XEB457" s="1"/>
      <c r="XEC457" s="1"/>
      <c r="XED457" s="1"/>
      <c r="XEE457" s="1"/>
      <c r="XEF457" s="1"/>
      <c r="XEG457" s="1"/>
      <c r="XEH457" s="1"/>
      <c r="XEI457" s="1"/>
      <c r="XEJ457" s="1"/>
      <c r="XEK457" s="1"/>
      <c r="XEL457" s="1"/>
      <c r="XEM457" s="1"/>
      <c r="XEN457" s="1"/>
      <c r="XEO457" s="1"/>
      <c r="XEP457" s="1"/>
      <c r="XEQ457" s="1"/>
      <c r="XER457" s="1"/>
      <c r="XES457" s="1"/>
      <c r="XET457" s="1"/>
      <c r="XEU457" s="1"/>
      <c r="XEV457" s="1"/>
      <c r="XEW457" s="1"/>
      <c r="XEX457" s="1"/>
      <c r="XEY457" s="1"/>
      <c r="XEZ457" s="1"/>
      <c r="XFA457" s="1"/>
      <c r="XFB457" s="1"/>
      <c r="XFC457" s="1"/>
    </row>
    <row r="458" spans="1:150 16226:16383" s="2" customFormat="1" ht="20.25" customHeight="1" x14ac:dyDescent="0.25">
      <c r="A458" s="143">
        <f t="shared" si="153"/>
        <v>329</v>
      </c>
      <c r="B458" s="144"/>
      <c r="C458" s="62" t="s">
        <v>329</v>
      </c>
      <c r="D458" s="100">
        <v>192.54</v>
      </c>
      <c r="E458" s="93">
        <f t="shared" si="152"/>
        <v>2072.50056</v>
      </c>
      <c r="F458" s="87" t="s">
        <v>92</v>
      </c>
      <c r="G458" s="87" t="s">
        <v>92</v>
      </c>
      <c r="H458" s="103">
        <v>45856</v>
      </c>
      <c r="I458" s="1"/>
      <c r="J458" s="1"/>
      <c r="K458" s="1"/>
      <c r="L458" s="1"/>
      <c r="M458" s="1"/>
      <c r="N458" s="1"/>
      <c r="O458" s="1"/>
      <c r="P458" s="1"/>
      <c r="Q458" s="1"/>
      <c r="R458" s="1"/>
      <c r="S458" s="1"/>
      <c r="T458" s="1"/>
      <c r="U458" s="1"/>
      <c r="V458" s="1"/>
      <c r="W458" s="1"/>
      <c r="X458" s="1"/>
      <c r="Y458" s="1"/>
      <c r="Z458" s="1"/>
      <c r="AA458" s="1"/>
      <c r="AB458" s="1"/>
      <c r="AC458" s="1"/>
      <c r="AD458" s="1"/>
      <c r="AE458" s="1"/>
      <c r="AF458" s="1"/>
      <c r="AG458" s="1"/>
      <c r="AH458" s="1"/>
      <c r="AI458" s="1"/>
      <c r="AJ458" s="1"/>
      <c r="AK458" s="1"/>
      <c r="AL458" s="1"/>
      <c r="AM458" s="1"/>
      <c r="AN458" s="1"/>
      <c r="AO458" s="1"/>
      <c r="AP458" s="1"/>
      <c r="AQ458" s="1"/>
      <c r="AR458" s="1"/>
      <c r="AS458" s="1"/>
      <c r="AT458" s="1"/>
      <c r="AU458" s="1"/>
      <c r="AV458" s="1"/>
      <c r="AW458" s="1"/>
      <c r="AX458" s="1"/>
      <c r="AY458" s="1"/>
      <c r="AZ458" s="1"/>
      <c r="BA458" s="1"/>
      <c r="BB458" s="1"/>
      <c r="BC458" s="1"/>
      <c r="BD458" s="1"/>
      <c r="BE458" s="1"/>
      <c r="BF458" s="1"/>
      <c r="BG458" s="1"/>
      <c r="BH458" s="1"/>
      <c r="BI458" s="1"/>
      <c r="BJ458" s="1"/>
      <c r="BK458" s="1"/>
      <c r="BL458" s="1"/>
      <c r="BM458" s="1"/>
      <c r="BN458" s="1"/>
      <c r="BO458" s="1"/>
      <c r="BP458" s="1"/>
      <c r="BQ458" s="1"/>
      <c r="BR458" s="1"/>
      <c r="BS458" s="1"/>
      <c r="BT458" s="1"/>
      <c r="BU458" s="1"/>
      <c r="BV458" s="1"/>
      <c r="BW458" s="1"/>
      <c r="BX458" s="1"/>
      <c r="BY458" s="1"/>
      <c r="BZ458" s="1"/>
      <c r="CA458" s="1"/>
      <c r="CB458" s="1"/>
      <c r="CC458" s="1"/>
      <c r="CD458" s="1"/>
      <c r="CE458" s="1"/>
      <c r="CF458" s="1"/>
      <c r="CG458" s="1"/>
      <c r="CH458" s="1"/>
      <c r="CI458" s="1"/>
      <c r="CJ458" s="1"/>
      <c r="CK458" s="1"/>
      <c r="CL458" s="1"/>
      <c r="CM458" s="1"/>
      <c r="CN458" s="1"/>
      <c r="CO458" s="1"/>
      <c r="CP458" s="1"/>
      <c r="CQ458" s="1"/>
      <c r="CR458" s="1"/>
      <c r="CS458" s="1"/>
      <c r="CT458" s="1"/>
      <c r="CU458" s="1"/>
      <c r="CV458" s="1"/>
      <c r="CW458" s="1"/>
      <c r="CX458" s="1"/>
      <c r="CY458" s="1"/>
      <c r="CZ458" s="1"/>
      <c r="DA458" s="1"/>
      <c r="DB458" s="1"/>
      <c r="DC458" s="1"/>
      <c r="DD458" s="1"/>
      <c r="DE458" s="1"/>
      <c r="DF458" s="1"/>
      <c r="DG458" s="1"/>
      <c r="DH458" s="1"/>
      <c r="DI458" s="1"/>
      <c r="DJ458" s="1"/>
      <c r="DK458" s="1"/>
      <c r="DL458" s="1"/>
      <c r="DM458" s="1"/>
      <c r="DN458" s="1"/>
      <c r="DO458" s="1"/>
      <c r="DP458" s="1"/>
      <c r="DQ458" s="1"/>
      <c r="DR458" s="1"/>
      <c r="DS458" s="1"/>
      <c r="DT458" s="1"/>
      <c r="DU458" s="1"/>
      <c r="DV458" s="1"/>
      <c r="DW458" s="1"/>
      <c r="DX458" s="1"/>
      <c r="DY458" s="1"/>
      <c r="DZ458" s="1"/>
      <c r="EA458" s="1"/>
      <c r="EB458" s="1"/>
      <c r="EC458" s="1"/>
      <c r="ED458" s="1"/>
      <c r="EE458" s="1"/>
      <c r="EF458" s="1"/>
      <c r="EG458" s="1"/>
      <c r="EH458" s="1"/>
      <c r="EI458" s="1"/>
      <c r="EJ458" s="1"/>
      <c r="EK458" s="1"/>
      <c r="EL458" s="1"/>
      <c r="EM458" s="1"/>
      <c r="EN458" s="1"/>
      <c r="EO458" s="1"/>
      <c r="EP458" s="1"/>
      <c r="EQ458" s="1"/>
      <c r="ER458" s="1"/>
      <c r="ES458" s="1"/>
      <c r="ET458" s="1"/>
      <c r="WZB458" s="1"/>
      <c r="WZC458" s="1"/>
      <c r="WZD458" s="1"/>
      <c r="WZE458" s="1"/>
      <c r="WZF458" s="1"/>
      <c r="WZG458" s="1"/>
      <c r="WZH458" s="1"/>
      <c r="WZI458" s="1"/>
      <c r="WZJ458" s="1"/>
      <c r="WZK458" s="1"/>
      <c r="WZL458" s="1"/>
      <c r="WZM458" s="1"/>
      <c r="WZN458" s="1"/>
      <c r="WZO458" s="1"/>
      <c r="WZP458" s="1"/>
      <c r="WZQ458" s="1"/>
      <c r="WZR458" s="1"/>
      <c r="WZS458" s="1"/>
      <c r="WZT458" s="1"/>
      <c r="WZU458" s="1"/>
      <c r="WZV458" s="1"/>
      <c r="WZW458" s="1"/>
      <c r="WZX458" s="1"/>
      <c r="WZY458" s="1"/>
      <c r="WZZ458" s="1"/>
      <c r="XAA458" s="1"/>
      <c r="XAB458" s="1"/>
      <c r="XAC458" s="1"/>
      <c r="XAD458" s="1"/>
      <c r="XAE458" s="1"/>
      <c r="XAF458" s="1"/>
      <c r="XAG458" s="1"/>
      <c r="XAH458" s="1"/>
      <c r="XAI458" s="1"/>
      <c r="XAJ458" s="1"/>
      <c r="XAK458" s="1"/>
      <c r="XAL458" s="1"/>
      <c r="XAM458" s="1"/>
      <c r="XAN458" s="1"/>
      <c r="XAO458" s="1"/>
      <c r="XAP458" s="1"/>
      <c r="XAQ458" s="1"/>
      <c r="XAR458" s="1"/>
      <c r="XAS458" s="1"/>
      <c r="XAT458" s="1"/>
      <c r="XAU458" s="1"/>
      <c r="XAV458" s="1"/>
      <c r="XAW458" s="1"/>
      <c r="XAX458" s="1"/>
      <c r="XAY458" s="1"/>
      <c r="XAZ458" s="1"/>
      <c r="XBA458" s="1"/>
      <c r="XBB458" s="1"/>
      <c r="XBC458" s="1"/>
      <c r="XBD458" s="1"/>
      <c r="XBE458" s="1"/>
      <c r="XBF458" s="1"/>
      <c r="XBG458" s="1"/>
      <c r="XBH458" s="1"/>
      <c r="XBI458" s="1"/>
      <c r="XBJ458" s="1"/>
      <c r="XBK458" s="1"/>
      <c r="XBL458" s="1"/>
      <c r="XBM458" s="1"/>
      <c r="XBN458" s="1"/>
      <c r="XBO458" s="1"/>
      <c r="XBP458" s="1"/>
      <c r="XBQ458" s="1"/>
      <c r="XBR458" s="1"/>
      <c r="XBS458" s="1"/>
      <c r="XBT458" s="1"/>
      <c r="XBU458" s="1"/>
      <c r="XBV458" s="1"/>
      <c r="XBW458" s="1"/>
      <c r="XBX458" s="1"/>
      <c r="XBY458" s="1"/>
      <c r="XBZ458" s="1"/>
      <c r="XCA458" s="1"/>
      <c r="XCB458" s="1"/>
      <c r="XCC458" s="1"/>
      <c r="XCD458" s="1"/>
      <c r="XCE458" s="1"/>
      <c r="XCF458" s="1"/>
      <c r="XCG458" s="1"/>
      <c r="XCH458" s="1"/>
      <c r="XCI458" s="1"/>
      <c r="XCJ458" s="1"/>
      <c r="XCK458" s="1"/>
      <c r="XCL458" s="1"/>
      <c r="XCM458" s="1"/>
      <c r="XCN458" s="1"/>
      <c r="XCO458" s="1"/>
      <c r="XCP458" s="1"/>
      <c r="XCQ458" s="1"/>
      <c r="XCR458" s="1"/>
      <c r="XCS458" s="1"/>
      <c r="XCT458" s="1"/>
      <c r="XCU458" s="1"/>
      <c r="XCV458" s="1"/>
      <c r="XCW458" s="1"/>
      <c r="XCX458" s="1"/>
      <c r="XCY458" s="1"/>
      <c r="XCZ458" s="1"/>
      <c r="XDA458" s="1"/>
      <c r="XDB458" s="1"/>
      <c r="XDC458" s="1"/>
      <c r="XDD458" s="1"/>
      <c r="XDE458" s="1"/>
      <c r="XDF458" s="1"/>
      <c r="XDG458" s="1"/>
      <c r="XDH458" s="1"/>
      <c r="XDI458" s="1"/>
      <c r="XDJ458" s="1"/>
      <c r="XDK458" s="1"/>
      <c r="XDL458" s="1"/>
      <c r="XDM458" s="1"/>
      <c r="XDN458" s="1"/>
      <c r="XDO458" s="1"/>
      <c r="XDP458" s="1"/>
      <c r="XDQ458" s="1"/>
      <c r="XDR458" s="1"/>
      <c r="XDS458" s="1"/>
      <c r="XDT458" s="1"/>
      <c r="XDU458" s="1"/>
      <c r="XDV458" s="1"/>
      <c r="XDW458" s="1"/>
      <c r="XDX458" s="1"/>
      <c r="XDY458" s="1"/>
      <c r="XDZ458" s="1"/>
      <c r="XEA458" s="1"/>
      <c r="XEB458" s="1"/>
      <c r="XEC458" s="1"/>
      <c r="XED458" s="1"/>
      <c r="XEE458" s="1"/>
      <c r="XEF458" s="1"/>
      <c r="XEG458" s="1"/>
      <c r="XEH458" s="1"/>
      <c r="XEI458" s="1"/>
      <c r="XEJ458" s="1"/>
      <c r="XEK458" s="1"/>
      <c r="XEL458" s="1"/>
      <c r="XEM458" s="1"/>
      <c r="XEN458" s="1"/>
      <c r="XEO458" s="1"/>
      <c r="XEP458" s="1"/>
      <c r="XEQ458" s="1"/>
      <c r="XER458" s="1"/>
      <c r="XES458" s="1"/>
      <c r="XET458" s="1"/>
      <c r="XEU458" s="1"/>
      <c r="XEV458" s="1"/>
      <c r="XEW458" s="1"/>
      <c r="XEX458" s="1"/>
      <c r="XEY458" s="1"/>
      <c r="XEZ458" s="1"/>
      <c r="XFA458" s="1"/>
      <c r="XFB458" s="1"/>
      <c r="XFC458" s="1"/>
    </row>
    <row r="459" spans="1:150 16226:16383" s="2" customFormat="1" ht="20.25" customHeight="1" x14ac:dyDescent="0.25">
      <c r="A459" s="143">
        <f t="shared" si="153"/>
        <v>330</v>
      </c>
      <c r="B459" s="144"/>
      <c r="C459" s="62" t="s">
        <v>329</v>
      </c>
      <c r="D459" s="100">
        <v>192.54</v>
      </c>
      <c r="E459" s="93">
        <f t="shared" si="152"/>
        <v>2072.50056</v>
      </c>
      <c r="F459" s="87" t="s">
        <v>92</v>
      </c>
      <c r="G459" s="87" t="s">
        <v>92</v>
      </c>
      <c r="H459" s="103">
        <v>45856</v>
      </c>
      <c r="I459" s="1"/>
      <c r="J459" s="1"/>
      <c r="K459" s="1"/>
      <c r="L459" s="1"/>
      <c r="M459" s="1"/>
      <c r="N459" s="1"/>
      <c r="O459" s="1"/>
      <c r="P459" s="1"/>
      <c r="Q459" s="1"/>
      <c r="R459" s="1"/>
      <c r="S459" s="1"/>
      <c r="T459" s="21" t="e">
        <f t="shared" ref="T459:T466" ca="1" si="154">U459&amp;""&amp;",..,"&amp;""&amp;V459</f>
        <v>#REF!</v>
      </c>
      <c r="U459"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459"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459" s="1"/>
      <c r="X459" s="1"/>
      <c r="Y459" s="1"/>
      <c r="Z459" s="1"/>
      <c r="AA459" s="1"/>
      <c r="AB459" s="1"/>
      <c r="AC459" s="1"/>
      <c r="AD459" s="1"/>
      <c r="AE459" s="1"/>
      <c r="AF459" s="1"/>
      <c r="AG459" s="1"/>
      <c r="AH459" s="1"/>
      <c r="AI459" s="1"/>
      <c r="AJ459" s="1"/>
      <c r="AK459" s="1"/>
      <c r="AL459" s="1"/>
      <c r="AM459" s="1"/>
      <c r="AN459" s="1"/>
      <c r="AO459" s="1"/>
      <c r="AP459" s="1"/>
      <c r="AQ459" s="1"/>
      <c r="AR459" s="1"/>
      <c r="AS459" s="1"/>
      <c r="AT459" s="1"/>
      <c r="AU459" s="1"/>
      <c r="AV459" s="1"/>
      <c r="AW459" s="1"/>
      <c r="AX459" s="1"/>
      <c r="AY459" s="1"/>
      <c r="AZ459" s="1"/>
      <c r="BA459" s="1"/>
      <c r="BB459" s="1"/>
      <c r="BC459" s="1"/>
      <c r="BD459" s="1"/>
      <c r="BE459" s="1"/>
      <c r="BF459" s="1"/>
      <c r="BG459" s="1"/>
      <c r="BH459" s="1"/>
      <c r="BI459" s="1"/>
      <c r="BJ459" s="1"/>
      <c r="BK459" s="1"/>
      <c r="BL459" s="1"/>
      <c r="BM459" s="1"/>
      <c r="BN459" s="1"/>
      <c r="BO459" s="1"/>
      <c r="BP459" s="1"/>
      <c r="BQ459" s="1"/>
      <c r="BR459" s="1"/>
      <c r="BS459" s="1"/>
      <c r="BT459" s="1"/>
      <c r="BU459" s="1"/>
      <c r="BV459" s="1"/>
      <c r="BW459" s="1"/>
      <c r="BX459" s="1"/>
      <c r="BY459" s="1"/>
      <c r="BZ459" s="1"/>
      <c r="CA459" s="1"/>
      <c r="CB459" s="1"/>
      <c r="CC459" s="1"/>
      <c r="CD459" s="1"/>
      <c r="CE459" s="1"/>
      <c r="CF459" s="1"/>
      <c r="CG459" s="1"/>
      <c r="CH459" s="1"/>
      <c r="CI459" s="1"/>
      <c r="CJ459" s="1"/>
      <c r="CK459" s="1"/>
      <c r="CL459" s="1"/>
      <c r="CM459" s="1"/>
      <c r="CN459" s="1"/>
      <c r="CO459" s="1"/>
      <c r="CP459" s="1"/>
      <c r="CQ459" s="1"/>
      <c r="CR459" s="1"/>
      <c r="CS459" s="1"/>
      <c r="CT459" s="1"/>
      <c r="CU459" s="1"/>
      <c r="CV459" s="1"/>
      <c r="CW459" s="1"/>
      <c r="CX459" s="1"/>
      <c r="CY459" s="1"/>
      <c r="CZ459" s="1"/>
      <c r="DA459" s="1"/>
      <c r="DB459" s="1"/>
      <c r="DC459" s="1"/>
      <c r="DD459" s="1"/>
      <c r="DE459" s="1"/>
      <c r="DF459" s="1"/>
      <c r="DG459" s="1"/>
      <c r="DH459" s="1"/>
      <c r="DI459" s="1"/>
      <c r="DJ459" s="1"/>
      <c r="DK459" s="1"/>
      <c r="DL459" s="1"/>
      <c r="DM459" s="1"/>
      <c r="DN459" s="1"/>
      <c r="DO459" s="1"/>
      <c r="DP459" s="1"/>
      <c r="DQ459" s="1"/>
      <c r="DR459" s="1"/>
      <c r="DS459" s="1"/>
      <c r="DT459" s="1"/>
      <c r="DU459" s="1"/>
      <c r="DV459" s="1"/>
      <c r="DW459" s="1"/>
      <c r="DX459" s="1"/>
      <c r="DY459" s="1"/>
      <c r="DZ459" s="1"/>
      <c r="EA459" s="1"/>
      <c r="EB459" s="1"/>
      <c r="EC459" s="1"/>
      <c r="ED459" s="1"/>
      <c r="EE459" s="1"/>
      <c r="EF459" s="1"/>
      <c r="EG459" s="1"/>
      <c r="EH459" s="1"/>
      <c r="EI459" s="1"/>
      <c r="EJ459" s="1"/>
      <c r="EK459" s="1"/>
      <c r="EL459" s="1"/>
      <c r="EM459" s="1"/>
      <c r="EN459" s="1"/>
      <c r="EO459" s="1"/>
      <c r="EP459" s="1"/>
      <c r="EQ459" s="1"/>
      <c r="ER459" s="1"/>
      <c r="ES459" s="1"/>
      <c r="ET459" s="1"/>
      <c r="WZB459" s="1"/>
      <c r="WZC459" s="1"/>
      <c r="WZD459" s="1"/>
      <c r="WZE459" s="1"/>
      <c r="WZF459" s="1"/>
      <c r="WZG459" s="1"/>
      <c r="WZH459" s="1"/>
      <c r="WZI459" s="1"/>
      <c r="WZJ459" s="1"/>
      <c r="WZK459" s="1"/>
      <c r="WZL459" s="1"/>
      <c r="WZM459" s="1"/>
      <c r="WZN459" s="1"/>
      <c r="WZO459" s="1"/>
      <c r="WZP459" s="1"/>
      <c r="WZQ459" s="1"/>
      <c r="WZR459" s="1"/>
      <c r="WZS459" s="1"/>
      <c r="WZT459" s="1"/>
      <c r="WZU459" s="1"/>
      <c r="WZV459" s="1"/>
      <c r="WZW459" s="1"/>
      <c r="WZX459" s="1"/>
      <c r="WZY459" s="1"/>
      <c r="WZZ459" s="1"/>
      <c r="XAA459" s="1"/>
      <c r="XAB459" s="1"/>
      <c r="XAC459" s="1"/>
      <c r="XAD459" s="1"/>
      <c r="XAE459" s="1"/>
      <c r="XAF459" s="1"/>
      <c r="XAG459" s="1"/>
      <c r="XAH459" s="1"/>
      <c r="XAI459" s="1"/>
      <c r="XAJ459" s="1"/>
      <c r="XAK459" s="1"/>
      <c r="XAL459" s="1"/>
      <c r="XAM459" s="1"/>
      <c r="XAN459" s="1"/>
      <c r="XAO459" s="1"/>
      <c r="XAP459" s="1"/>
      <c r="XAQ459" s="1"/>
      <c r="XAR459" s="1"/>
      <c r="XAS459" s="1"/>
      <c r="XAT459" s="1"/>
      <c r="XAU459" s="1"/>
      <c r="XAV459" s="1"/>
      <c r="XAW459" s="1"/>
      <c r="XAX459" s="1"/>
      <c r="XAY459" s="1"/>
      <c r="XAZ459" s="1"/>
      <c r="XBA459" s="1"/>
      <c r="XBB459" s="1"/>
      <c r="XBC459" s="1"/>
      <c r="XBD459" s="1"/>
      <c r="XBE459" s="1"/>
      <c r="XBF459" s="1"/>
      <c r="XBG459" s="1"/>
      <c r="XBH459" s="1"/>
      <c r="XBI459" s="1"/>
      <c r="XBJ459" s="1"/>
      <c r="XBK459" s="1"/>
      <c r="XBL459" s="1"/>
      <c r="XBM459" s="1"/>
      <c r="XBN459" s="1"/>
      <c r="XBO459" s="1"/>
      <c r="XBP459" s="1"/>
      <c r="XBQ459" s="1"/>
      <c r="XBR459" s="1"/>
      <c r="XBS459" s="1"/>
      <c r="XBT459" s="1"/>
      <c r="XBU459" s="1"/>
      <c r="XBV459" s="1"/>
      <c r="XBW459" s="1"/>
      <c r="XBX459" s="1"/>
      <c r="XBY459" s="1"/>
      <c r="XBZ459" s="1"/>
      <c r="XCA459" s="1"/>
      <c r="XCB459" s="1"/>
      <c r="XCC459" s="1"/>
      <c r="XCD459" s="1"/>
      <c r="XCE459" s="1"/>
      <c r="XCF459" s="1"/>
      <c r="XCG459" s="1"/>
      <c r="XCH459" s="1"/>
      <c r="XCI459" s="1"/>
      <c r="XCJ459" s="1"/>
      <c r="XCK459" s="1"/>
      <c r="XCL459" s="1"/>
      <c r="XCM459" s="1"/>
      <c r="XCN459" s="1"/>
      <c r="XCO459" s="1"/>
      <c r="XCP459" s="1"/>
      <c r="XCQ459" s="1"/>
      <c r="XCR459" s="1"/>
      <c r="XCS459" s="1"/>
      <c r="XCT459" s="1"/>
      <c r="XCU459" s="1"/>
      <c r="XCV459" s="1"/>
      <c r="XCW459" s="1"/>
      <c r="XCX459" s="1"/>
      <c r="XCY459" s="1"/>
      <c r="XCZ459" s="1"/>
      <c r="XDA459" s="1"/>
      <c r="XDB459" s="1"/>
      <c r="XDC459" s="1"/>
      <c r="XDD459" s="1"/>
      <c r="XDE459" s="1"/>
      <c r="XDF459" s="1"/>
      <c r="XDG459" s="1"/>
      <c r="XDH459" s="1"/>
      <c r="XDI459" s="1"/>
      <c r="XDJ459" s="1"/>
      <c r="XDK459" s="1"/>
      <c r="XDL459" s="1"/>
      <c r="XDM459" s="1"/>
      <c r="XDN459" s="1"/>
      <c r="XDO459" s="1"/>
      <c r="XDP459" s="1"/>
      <c r="XDQ459" s="1"/>
      <c r="XDR459" s="1"/>
      <c r="XDS459" s="1"/>
      <c r="XDT459" s="1"/>
      <c r="XDU459" s="1"/>
      <c r="XDV459" s="1"/>
      <c r="XDW459" s="1"/>
      <c r="XDX459" s="1"/>
      <c r="XDY459" s="1"/>
      <c r="XDZ459" s="1"/>
      <c r="XEA459" s="1"/>
      <c r="XEB459" s="1"/>
      <c r="XEC459" s="1"/>
      <c r="XED459" s="1"/>
      <c r="XEE459" s="1"/>
      <c r="XEF459" s="1"/>
      <c r="XEG459" s="1"/>
      <c r="XEH459" s="1"/>
      <c r="XEI459" s="1"/>
      <c r="XEJ459" s="1"/>
      <c r="XEK459" s="1"/>
      <c r="XEL459" s="1"/>
      <c r="XEM459" s="1"/>
      <c r="XEN459" s="1"/>
      <c r="XEO459" s="1"/>
      <c r="XEP459" s="1"/>
      <c r="XEQ459" s="1"/>
      <c r="XER459" s="1"/>
      <c r="XES459" s="1"/>
      <c r="XET459" s="1"/>
      <c r="XEU459" s="1"/>
      <c r="XEV459" s="1"/>
      <c r="XEW459" s="1"/>
      <c r="XEX459" s="1"/>
      <c r="XEY459" s="1"/>
      <c r="XEZ459" s="1"/>
      <c r="XFA459" s="1"/>
      <c r="XFB459" s="1"/>
      <c r="XFC459" s="1"/>
    </row>
    <row r="460" spans="1:150 16226:16383" s="2" customFormat="1" ht="20.25" customHeight="1" x14ac:dyDescent="0.25">
      <c r="A460" s="143">
        <f t="shared" si="153"/>
        <v>331</v>
      </c>
      <c r="B460" s="144"/>
      <c r="C460" s="62" t="s">
        <v>329</v>
      </c>
      <c r="D460" s="100">
        <v>192.54</v>
      </c>
      <c r="E460" s="93">
        <f t="shared" si="152"/>
        <v>2072.50056</v>
      </c>
      <c r="F460" s="87" t="s">
        <v>92</v>
      </c>
      <c r="G460" s="87" t="s">
        <v>92</v>
      </c>
      <c r="H460" s="103">
        <v>45856</v>
      </c>
      <c r="I460" s="1"/>
      <c r="J460" s="1"/>
      <c r="K460" s="1"/>
      <c r="L460" s="1"/>
      <c r="M460" s="1"/>
      <c r="N460" s="1"/>
      <c r="O460" s="1"/>
      <c r="P460" s="1"/>
      <c r="Q460" s="1"/>
      <c r="R460" s="1"/>
      <c r="S460" s="1"/>
      <c r="T460" s="21" t="e">
        <f t="shared" ca="1" si="154"/>
        <v>#REF!</v>
      </c>
      <c r="U460" s="21" t="e">
        <f ca="1">U459+1</f>
        <v>#REF!</v>
      </c>
      <c r="V460" s="21" t="e">
        <f ca="1">V459+1</f>
        <v>#REF!</v>
      </c>
      <c r="W460" s="1"/>
      <c r="X460" s="1"/>
      <c r="Y460" s="1"/>
      <c r="Z460" s="1"/>
      <c r="AA460" s="1"/>
      <c r="AB460" s="1"/>
      <c r="AC460" s="1"/>
      <c r="AD460" s="1"/>
      <c r="AE460" s="1"/>
      <c r="AF460" s="1"/>
      <c r="AG460" s="1"/>
      <c r="AH460" s="1"/>
      <c r="AI460" s="1"/>
      <c r="AJ460" s="1"/>
      <c r="AK460" s="1"/>
      <c r="AL460" s="1"/>
      <c r="AM460" s="1"/>
      <c r="AN460" s="1"/>
      <c r="AO460" s="1"/>
      <c r="AP460" s="1"/>
      <c r="AQ460" s="1"/>
      <c r="AR460" s="1"/>
      <c r="AS460" s="1"/>
      <c r="AT460" s="1"/>
      <c r="AU460" s="1"/>
      <c r="AV460" s="1"/>
      <c r="AW460" s="1"/>
      <c r="AX460" s="1"/>
      <c r="AY460" s="1"/>
      <c r="AZ460" s="1"/>
      <c r="BA460" s="1"/>
      <c r="BB460" s="1"/>
      <c r="BC460" s="1"/>
      <c r="BD460" s="1"/>
      <c r="BE460" s="1"/>
      <c r="BF460" s="1"/>
      <c r="BG460" s="1"/>
      <c r="BH460" s="1"/>
      <c r="BI460" s="1"/>
      <c r="BJ460" s="1"/>
      <c r="BK460" s="1"/>
      <c r="BL460" s="1"/>
      <c r="BM460" s="1"/>
      <c r="BN460" s="1"/>
      <c r="BO460" s="1"/>
      <c r="BP460" s="1"/>
      <c r="BQ460" s="1"/>
      <c r="BR460" s="1"/>
      <c r="BS460" s="1"/>
      <c r="BT460" s="1"/>
      <c r="BU460" s="1"/>
      <c r="BV460" s="1"/>
      <c r="BW460" s="1"/>
      <c r="BX460" s="1"/>
      <c r="BY460" s="1"/>
      <c r="BZ460" s="1"/>
      <c r="CA460" s="1"/>
      <c r="CB460" s="1"/>
      <c r="CC460" s="1"/>
      <c r="CD460" s="1"/>
      <c r="CE460" s="1"/>
      <c r="CF460" s="1"/>
      <c r="CG460" s="1"/>
      <c r="CH460" s="1"/>
      <c r="CI460" s="1"/>
      <c r="CJ460" s="1"/>
      <c r="CK460" s="1"/>
      <c r="CL460" s="1"/>
      <c r="CM460" s="1"/>
      <c r="CN460" s="1"/>
      <c r="CO460" s="1"/>
      <c r="CP460" s="1"/>
      <c r="CQ460" s="1"/>
      <c r="CR460" s="1"/>
      <c r="CS460" s="1"/>
      <c r="CT460" s="1"/>
      <c r="CU460" s="1"/>
      <c r="CV460" s="1"/>
      <c r="CW460" s="1"/>
      <c r="CX460" s="1"/>
      <c r="CY460" s="1"/>
      <c r="CZ460" s="1"/>
      <c r="DA460" s="1"/>
      <c r="DB460" s="1"/>
      <c r="DC460" s="1"/>
      <c r="DD460" s="1"/>
      <c r="DE460" s="1"/>
      <c r="DF460" s="1"/>
      <c r="DG460" s="1"/>
      <c r="DH460" s="1"/>
      <c r="DI460" s="1"/>
      <c r="DJ460" s="1"/>
      <c r="DK460" s="1"/>
      <c r="DL460" s="1"/>
      <c r="DM460" s="1"/>
      <c r="DN460" s="1"/>
      <c r="DO460" s="1"/>
      <c r="DP460" s="1"/>
      <c r="DQ460" s="1"/>
      <c r="DR460" s="1"/>
      <c r="DS460" s="1"/>
      <c r="DT460" s="1"/>
      <c r="DU460" s="1"/>
      <c r="DV460" s="1"/>
      <c r="DW460" s="1"/>
      <c r="DX460" s="1"/>
      <c r="DY460" s="1"/>
      <c r="DZ460" s="1"/>
      <c r="EA460" s="1"/>
      <c r="EB460" s="1"/>
      <c r="EC460" s="1"/>
      <c r="ED460" s="1"/>
      <c r="EE460" s="1"/>
      <c r="EF460" s="1"/>
      <c r="EG460" s="1"/>
      <c r="EH460" s="1"/>
      <c r="EI460" s="1"/>
      <c r="EJ460" s="1"/>
      <c r="EK460" s="1"/>
      <c r="EL460" s="1"/>
      <c r="EM460" s="1"/>
      <c r="EN460" s="1"/>
      <c r="EO460" s="1"/>
      <c r="EP460" s="1"/>
      <c r="EQ460" s="1"/>
      <c r="ER460" s="1"/>
      <c r="ES460" s="1"/>
      <c r="ET460" s="1"/>
      <c r="WZB460" s="1"/>
      <c r="WZC460" s="1"/>
      <c r="WZD460" s="1"/>
      <c r="WZE460" s="1"/>
      <c r="WZF460" s="1"/>
      <c r="WZG460" s="1"/>
      <c r="WZH460" s="1"/>
      <c r="WZI460" s="1"/>
      <c r="WZJ460" s="1"/>
      <c r="WZK460" s="1"/>
      <c r="WZL460" s="1"/>
      <c r="WZM460" s="1"/>
      <c r="WZN460" s="1"/>
      <c r="WZO460" s="1"/>
      <c r="WZP460" s="1"/>
      <c r="WZQ460" s="1"/>
      <c r="WZR460" s="1"/>
      <c r="WZS460" s="1"/>
      <c r="WZT460" s="1"/>
      <c r="WZU460" s="1"/>
      <c r="WZV460" s="1"/>
      <c r="WZW460" s="1"/>
      <c r="WZX460" s="1"/>
      <c r="WZY460" s="1"/>
      <c r="WZZ460" s="1"/>
      <c r="XAA460" s="1"/>
      <c r="XAB460" s="1"/>
      <c r="XAC460" s="1"/>
      <c r="XAD460" s="1"/>
      <c r="XAE460" s="1"/>
      <c r="XAF460" s="1"/>
      <c r="XAG460" s="1"/>
      <c r="XAH460" s="1"/>
      <c r="XAI460" s="1"/>
      <c r="XAJ460" s="1"/>
      <c r="XAK460" s="1"/>
      <c r="XAL460" s="1"/>
      <c r="XAM460" s="1"/>
      <c r="XAN460" s="1"/>
      <c r="XAO460" s="1"/>
      <c r="XAP460" s="1"/>
      <c r="XAQ460" s="1"/>
      <c r="XAR460" s="1"/>
      <c r="XAS460" s="1"/>
      <c r="XAT460" s="1"/>
      <c r="XAU460" s="1"/>
      <c r="XAV460" s="1"/>
      <c r="XAW460" s="1"/>
      <c r="XAX460" s="1"/>
      <c r="XAY460" s="1"/>
      <c r="XAZ460" s="1"/>
      <c r="XBA460" s="1"/>
      <c r="XBB460" s="1"/>
      <c r="XBC460" s="1"/>
      <c r="XBD460" s="1"/>
      <c r="XBE460" s="1"/>
      <c r="XBF460" s="1"/>
      <c r="XBG460" s="1"/>
      <c r="XBH460" s="1"/>
      <c r="XBI460" s="1"/>
      <c r="XBJ460" s="1"/>
      <c r="XBK460" s="1"/>
      <c r="XBL460" s="1"/>
      <c r="XBM460" s="1"/>
      <c r="XBN460" s="1"/>
      <c r="XBO460" s="1"/>
      <c r="XBP460" s="1"/>
      <c r="XBQ460" s="1"/>
      <c r="XBR460" s="1"/>
      <c r="XBS460" s="1"/>
      <c r="XBT460" s="1"/>
      <c r="XBU460" s="1"/>
      <c r="XBV460" s="1"/>
      <c r="XBW460" s="1"/>
      <c r="XBX460" s="1"/>
      <c r="XBY460" s="1"/>
      <c r="XBZ460" s="1"/>
      <c r="XCA460" s="1"/>
      <c r="XCB460" s="1"/>
      <c r="XCC460" s="1"/>
      <c r="XCD460" s="1"/>
      <c r="XCE460" s="1"/>
      <c r="XCF460" s="1"/>
      <c r="XCG460" s="1"/>
      <c r="XCH460" s="1"/>
      <c r="XCI460" s="1"/>
      <c r="XCJ460" s="1"/>
      <c r="XCK460" s="1"/>
      <c r="XCL460" s="1"/>
      <c r="XCM460" s="1"/>
      <c r="XCN460" s="1"/>
      <c r="XCO460" s="1"/>
      <c r="XCP460" s="1"/>
      <c r="XCQ460" s="1"/>
      <c r="XCR460" s="1"/>
      <c r="XCS460" s="1"/>
      <c r="XCT460" s="1"/>
      <c r="XCU460" s="1"/>
      <c r="XCV460" s="1"/>
      <c r="XCW460" s="1"/>
      <c r="XCX460" s="1"/>
      <c r="XCY460" s="1"/>
      <c r="XCZ460" s="1"/>
      <c r="XDA460" s="1"/>
      <c r="XDB460" s="1"/>
      <c r="XDC460" s="1"/>
      <c r="XDD460" s="1"/>
      <c r="XDE460" s="1"/>
      <c r="XDF460" s="1"/>
      <c r="XDG460" s="1"/>
      <c r="XDH460" s="1"/>
      <c r="XDI460" s="1"/>
      <c r="XDJ460" s="1"/>
      <c r="XDK460" s="1"/>
      <c r="XDL460" s="1"/>
      <c r="XDM460" s="1"/>
      <c r="XDN460" s="1"/>
      <c r="XDO460" s="1"/>
      <c r="XDP460" s="1"/>
      <c r="XDQ460" s="1"/>
      <c r="XDR460" s="1"/>
      <c r="XDS460" s="1"/>
      <c r="XDT460" s="1"/>
      <c r="XDU460" s="1"/>
      <c r="XDV460" s="1"/>
      <c r="XDW460" s="1"/>
      <c r="XDX460" s="1"/>
      <c r="XDY460" s="1"/>
      <c r="XDZ460" s="1"/>
      <c r="XEA460" s="1"/>
      <c r="XEB460" s="1"/>
      <c r="XEC460" s="1"/>
      <c r="XED460" s="1"/>
      <c r="XEE460" s="1"/>
      <c r="XEF460" s="1"/>
      <c r="XEG460" s="1"/>
      <c r="XEH460" s="1"/>
      <c r="XEI460" s="1"/>
      <c r="XEJ460" s="1"/>
      <c r="XEK460" s="1"/>
      <c r="XEL460" s="1"/>
      <c r="XEM460" s="1"/>
      <c r="XEN460" s="1"/>
      <c r="XEO460" s="1"/>
      <c r="XEP460" s="1"/>
      <c r="XEQ460" s="1"/>
      <c r="XER460" s="1"/>
      <c r="XES460" s="1"/>
      <c r="XET460" s="1"/>
      <c r="XEU460" s="1"/>
      <c r="XEV460" s="1"/>
      <c r="XEW460" s="1"/>
      <c r="XEX460" s="1"/>
      <c r="XEY460" s="1"/>
      <c r="XEZ460" s="1"/>
      <c r="XFA460" s="1"/>
      <c r="XFB460" s="1"/>
      <c r="XFC460" s="1"/>
    </row>
    <row r="461" spans="1:150 16226:16383" s="2" customFormat="1" ht="20.25" customHeight="1" x14ac:dyDescent="0.25">
      <c r="A461" s="143">
        <f t="shared" si="153"/>
        <v>332</v>
      </c>
      <c r="B461" s="144"/>
      <c r="C461" s="62" t="s">
        <v>329</v>
      </c>
      <c r="D461" s="100">
        <v>182.34</v>
      </c>
      <c r="E461" s="93">
        <f t="shared" si="152"/>
        <v>1962.70776</v>
      </c>
      <c r="F461" s="87" t="s">
        <v>92</v>
      </c>
      <c r="G461" s="87" t="s">
        <v>92</v>
      </c>
      <c r="H461" s="103">
        <v>45856</v>
      </c>
      <c r="I461" s="1"/>
      <c r="J461" s="1"/>
      <c r="K461" s="1"/>
      <c r="L461" s="1"/>
      <c r="M461" s="1"/>
      <c r="N461" s="1"/>
      <c r="O461" s="1"/>
      <c r="P461" s="1"/>
      <c r="Q461" s="1"/>
      <c r="R461" s="1"/>
      <c r="S461" s="1"/>
      <c r="T461" s="21" t="e">
        <f t="shared" ca="1" si="154"/>
        <v>#REF!</v>
      </c>
      <c r="U461" s="21" t="e">
        <f t="shared" ref="U461:V466" ca="1" si="155">U460+1</f>
        <v>#REF!</v>
      </c>
      <c r="V461" s="21" t="e">
        <f t="shared" ca="1" si="155"/>
        <v>#REF!</v>
      </c>
      <c r="W461" s="1"/>
      <c r="X461" s="1"/>
      <c r="Y461" s="1"/>
      <c r="Z461" s="1"/>
      <c r="AA461" s="1"/>
      <c r="AB461" s="1"/>
      <c r="AC461" s="1"/>
      <c r="AD461" s="1"/>
      <c r="AE461" s="1"/>
      <c r="AF461" s="1"/>
      <c r="AG461" s="1"/>
      <c r="AH461" s="1"/>
      <c r="AI461" s="1"/>
      <c r="AJ461" s="1"/>
      <c r="AK461" s="1"/>
      <c r="AL461" s="1"/>
      <c r="AM461" s="1"/>
      <c r="AN461" s="1"/>
      <c r="AO461" s="1"/>
      <c r="AP461" s="1"/>
      <c r="AQ461" s="1"/>
      <c r="AR461" s="1"/>
      <c r="AS461" s="1"/>
      <c r="AT461" s="1"/>
      <c r="AU461" s="1"/>
      <c r="AV461" s="1"/>
      <c r="AW461" s="1"/>
      <c r="AX461" s="1"/>
      <c r="AY461" s="1"/>
      <c r="AZ461" s="1"/>
      <c r="BA461" s="1"/>
      <c r="BB461" s="1"/>
      <c r="BC461" s="1"/>
      <c r="BD461" s="1"/>
      <c r="BE461" s="1"/>
      <c r="BF461" s="1"/>
      <c r="BG461" s="1"/>
      <c r="BH461" s="1"/>
      <c r="BI461" s="1"/>
      <c r="BJ461" s="1"/>
      <c r="BK461" s="1"/>
      <c r="BL461" s="1"/>
      <c r="BM461" s="1"/>
      <c r="BN461" s="1"/>
      <c r="BO461" s="1"/>
      <c r="BP461" s="1"/>
      <c r="BQ461" s="1"/>
      <c r="BR461" s="1"/>
      <c r="BS461" s="1"/>
      <c r="BT461" s="1"/>
      <c r="BU461" s="1"/>
      <c r="BV461" s="1"/>
      <c r="BW461" s="1"/>
      <c r="BX461" s="1"/>
      <c r="BY461" s="1"/>
      <c r="BZ461" s="1"/>
      <c r="CA461" s="1"/>
      <c r="CB461" s="1"/>
      <c r="CC461" s="1"/>
      <c r="CD461" s="1"/>
      <c r="CE461" s="1"/>
      <c r="CF461" s="1"/>
      <c r="CG461" s="1"/>
      <c r="CH461" s="1"/>
      <c r="CI461" s="1"/>
      <c r="CJ461" s="1"/>
      <c r="CK461" s="1"/>
      <c r="CL461" s="1"/>
      <c r="CM461" s="1"/>
      <c r="CN461" s="1"/>
      <c r="CO461" s="1"/>
      <c r="CP461" s="1"/>
      <c r="CQ461" s="1"/>
      <c r="CR461" s="1"/>
      <c r="CS461" s="1"/>
      <c r="CT461" s="1"/>
      <c r="CU461" s="1"/>
      <c r="CV461" s="1"/>
      <c r="CW461" s="1"/>
      <c r="CX461" s="1"/>
      <c r="CY461" s="1"/>
      <c r="CZ461" s="1"/>
      <c r="DA461" s="1"/>
      <c r="DB461" s="1"/>
      <c r="DC461" s="1"/>
      <c r="DD461" s="1"/>
      <c r="DE461" s="1"/>
      <c r="DF461" s="1"/>
      <c r="DG461" s="1"/>
      <c r="DH461" s="1"/>
      <c r="DI461" s="1"/>
      <c r="DJ461" s="1"/>
      <c r="DK461" s="1"/>
      <c r="DL461" s="1"/>
      <c r="DM461" s="1"/>
      <c r="DN461" s="1"/>
      <c r="DO461" s="1"/>
      <c r="DP461" s="1"/>
      <c r="DQ461" s="1"/>
      <c r="DR461" s="1"/>
      <c r="DS461" s="1"/>
      <c r="DT461" s="1"/>
      <c r="DU461" s="1"/>
      <c r="DV461" s="1"/>
      <c r="DW461" s="1"/>
      <c r="DX461" s="1"/>
      <c r="DY461" s="1"/>
      <c r="DZ461" s="1"/>
      <c r="EA461" s="1"/>
      <c r="EB461" s="1"/>
      <c r="EC461" s="1"/>
      <c r="ED461" s="1"/>
      <c r="EE461" s="1"/>
      <c r="EF461" s="1"/>
      <c r="EG461" s="1"/>
      <c r="EH461" s="1"/>
      <c r="EI461" s="1"/>
      <c r="EJ461" s="1"/>
      <c r="EK461" s="1"/>
      <c r="EL461" s="1"/>
      <c r="EM461" s="1"/>
      <c r="EN461" s="1"/>
      <c r="EO461" s="1"/>
      <c r="EP461" s="1"/>
      <c r="EQ461" s="1"/>
      <c r="ER461" s="1"/>
      <c r="ES461" s="1"/>
      <c r="ET461" s="1"/>
      <c r="WZB461" s="1"/>
      <c r="WZC461" s="1"/>
      <c r="WZD461" s="1"/>
      <c r="WZE461" s="1"/>
      <c r="WZF461" s="1"/>
      <c r="WZG461" s="1"/>
      <c r="WZH461" s="1"/>
      <c r="WZI461" s="1"/>
      <c r="WZJ461" s="1"/>
      <c r="WZK461" s="1"/>
      <c r="WZL461" s="1"/>
      <c r="WZM461" s="1"/>
      <c r="WZN461" s="1"/>
      <c r="WZO461" s="1"/>
      <c r="WZP461" s="1"/>
      <c r="WZQ461" s="1"/>
      <c r="WZR461" s="1"/>
      <c r="WZS461" s="1"/>
      <c r="WZT461" s="1"/>
      <c r="WZU461" s="1"/>
      <c r="WZV461" s="1"/>
      <c r="WZW461" s="1"/>
      <c r="WZX461" s="1"/>
      <c r="WZY461" s="1"/>
      <c r="WZZ461" s="1"/>
      <c r="XAA461" s="1"/>
      <c r="XAB461" s="1"/>
      <c r="XAC461" s="1"/>
      <c r="XAD461" s="1"/>
      <c r="XAE461" s="1"/>
      <c r="XAF461" s="1"/>
      <c r="XAG461" s="1"/>
      <c r="XAH461" s="1"/>
      <c r="XAI461" s="1"/>
      <c r="XAJ461" s="1"/>
      <c r="XAK461" s="1"/>
      <c r="XAL461" s="1"/>
      <c r="XAM461" s="1"/>
      <c r="XAN461" s="1"/>
      <c r="XAO461" s="1"/>
      <c r="XAP461" s="1"/>
      <c r="XAQ461" s="1"/>
      <c r="XAR461" s="1"/>
      <c r="XAS461" s="1"/>
      <c r="XAT461" s="1"/>
      <c r="XAU461" s="1"/>
      <c r="XAV461" s="1"/>
      <c r="XAW461" s="1"/>
      <c r="XAX461" s="1"/>
      <c r="XAY461" s="1"/>
      <c r="XAZ461" s="1"/>
      <c r="XBA461" s="1"/>
      <c r="XBB461" s="1"/>
      <c r="XBC461" s="1"/>
      <c r="XBD461" s="1"/>
      <c r="XBE461" s="1"/>
      <c r="XBF461" s="1"/>
      <c r="XBG461" s="1"/>
      <c r="XBH461" s="1"/>
      <c r="XBI461" s="1"/>
      <c r="XBJ461" s="1"/>
      <c r="XBK461" s="1"/>
      <c r="XBL461" s="1"/>
      <c r="XBM461" s="1"/>
      <c r="XBN461" s="1"/>
      <c r="XBO461" s="1"/>
      <c r="XBP461" s="1"/>
      <c r="XBQ461" s="1"/>
      <c r="XBR461" s="1"/>
      <c r="XBS461" s="1"/>
      <c r="XBT461" s="1"/>
      <c r="XBU461" s="1"/>
      <c r="XBV461" s="1"/>
      <c r="XBW461" s="1"/>
      <c r="XBX461" s="1"/>
      <c r="XBY461" s="1"/>
      <c r="XBZ461" s="1"/>
      <c r="XCA461" s="1"/>
      <c r="XCB461" s="1"/>
      <c r="XCC461" s="1"/>
      <c r="XCD461" s="1"/>
      <c r="XCE461" s="1"/>
      <c r="XCF461" s="1"/>
      <c r="XCG461" s="1"/>
      <c r="XCH461" s="1"/>
      <c r="XCI461" s="1"/>
      <c r="XCJ461" s="1"/>
      <c r="XCK461" s="1"/>
      <c r="XCL461" s="1"/>
      <c r="XCM461" s="1"/>
      <c r="XCN461" s="1"/>
      <c r="XCO461" s="1"/>
      <c r="XCP461" s="1"/>
      <c r="XCQ461" s="1"/>
      <c r="XCR461" s="1"/>
      <c r="XCS461" s="1"/>
      <c r="XCT461" s="1"/>
      <c r="XCU461" s="1"/>
      <c r="XCV461" s="1"/>
      <c r="XCW461" s="1"/>
      <c r="XCX461" s="1"/>
      <c r="XCY461" s="1"/>
      <c r="XCZ461" s="1"/>
      <c r="XDA461" s="1"/>
      <c r="XDB461" s="1"/>
      <c r="XDC461" s="1"/>
      <c r="XDD461" s="1"/>
      <c r="XDE461" s="1"/>
      <c r="XDF461" s="1"/>
      <c r="XDG461" s="1"/>
      <c r="XDH461" s="1"/>
      <c r="XDI461" s="1"/>
      <c r="XDJ461" s="1"/>
      <c r="XDK461" s="1"/>
      <c r="XDL461" s="1"/>
      <c r="XDM461" s="1"/>
      <c r="XDN461" s="1"/>
      <c r="XDO461" s="1"/>
      <c r="XDP461" s="1"/>
      <c r="XDQ461" s="1"/>
      <c r="XDR461" s="1"/>
      <c r="XDS461" s="1"/>
      <c r="XDT461" s="1"/>
      <c r="XDU461" s="1"/>
      <c r="XDV461" s="1"/>
      <c r="XDW461" s="1"/>
      <c r="XDX461" s="1"/>
      <c r="XDY461" s="1"/>
      <c r="XDZ461" s="1"/>
      <c r="XEA461" s="1"/>
      <c r="XEB461" s="1"/>
      <c r="XEC461" s="1"/>
      <c r="XED461" s="1"/>
      <c r="XEE461" s="1"/>
      <c r="XEF461" s="1"/>
      <c r="XEG461" s="1"/>
      <c r="XEH461" s="1"/>
      <c r="XEI461" s="1"/>
      <c r="XEJ461" s="1"/>
      <c r="XEK461" s="1"/>
      <c r="XEL461" s="1"/>
      <c r="XEM461" s="1"/>
      <c r="XEN461" s="1"/>
      <c r="XEO461" s="1"/>
      <c r="XEP461" s="1"/>
      <c r="XEQ461" s="1"/>
      <c r="XER461" s="1"/>
      <c r="XES461" s="1"/>
      <c r="XET461" s="1"/>
      <c r="XEU461" s="1"/>
      <c r="XEV461" s="1"/>
      <c r="XEW461" s="1"/>
      <c r="XEX461" s="1"/>
      <c r="XEY461" s="1"/>
      <c r="XEZ461" s="1"/>
      <c r="XFA461" s="1"/>
      <c r="XFB461" s="1"/>
      <c r="XFC461" s="1"/>
    </row>
    <row r="462" spans="1:150 16226:16383" s="2" customFormat="1" ht="20.25" customHeight="1" x14ac:dyDescent="0.25">
      <c r="A462" s="143">
        <f t="shared" si="153"/>
        <v>333</v>
      </c>
      <c r="B462" s="144"/>
      <c r="C462" s="62" t="s">
        <v>329</v>
      </c>
      <c r="D462" s="100">
        <v>185.33</v>
      </c>
      <c r="E462" s="93">
        <f t="shared" si="152"/>
        <v>1994.89212</v>
      </c>
      <c r="F462" s="87" t="s">
        <v>92</v>
      </c>
      <c r="G462" s="87" t="s">
        <v>92</v>
      </c>
      <c r="H462" s="103">
        <v>45856</v>
      </c>
      <c r="I462" s="1"/>
      <c r="J462" s="1"/>
      <c r="K462" s="1"/>
      <c r="L462" s="1"/>
      <c r="M462" s="1"/>
      <c r="N462" s="1"/>
      <c r="O462" s="1"/>
      <c r="P462" s="1"/>
      <c r="Q462" s="1"/>
      <c r="R462" s="1"/>
      <c r="S462" s="1"/>
      <c r="T462" s="21" t="e">
        <f t="shared" ca="1" si="154"/>
        <v>#REF!</v>
      </c>
      <c r="U462" s="21" t="e">
        <f t="shared" ca="1" si="155"/>
        <v>#REF!</v>
      </c>
      <c r="V462" s="21" t="e">
        <f t="shared" ca="1" si="155"/>
        <v>#REF!</v>
      </c>
      <c r="W462" s="1"/>
      <c r="X462" s="1"/>
      <c r="Y462" s="1"/>
      <c r="Z462" s="1"/>
      <c r="AA462" s="1"/>
      <c r="AB462" s="1"/>
      <c r="AC462" s="1"/>
      <c r="AD462" s="1"/>
      <c r="AE462" s="1"/>
      <c r="AF462" s="1"/>
      <c r="AG462" s="1"/>
      <c r="AH462" s="1"/>
      <c r="AI462" s="1"/>
      <c r="AJ462" s="1"/>
      <c r="AK462" s="1"/>
      <c r="AL462" s="1"/>
      <c r="AM462" s="1"/>
      <c r="AN462" s="1"/>
      <c r="AO462" s="1"/>
      <c r="AP462" s="1"/>
      <c r="AQ462" s="1"/>
      <c r="AR462" s="1"/>
      <c r="AS462" s="1"/>
      <c r="AT462" s="1"/>
      <c r="AU462" s="1"/>
      <c r="AV462" s="1"/>
      <c r="AW462" s="1"/>
      <c r="AX462" s="1"/>
      <c r="AY462" s="1"/>
      <c r="AZ462" s="1"/>
      <c r="BA462" s="1"/>
      <c r="BB462" s="1"/>
      <c r="BC462" s="1"/>
      <c r="BD462" s="1"/>
      <c r="BE462" s="1"/>
      <c r="BF462" s="1"/>
      <c r="BG462" s="1"/>
      <c r="BH462" s="1"/>
      <c r="BI462" s="1"/>
      <c r="BJ462" s="1"/>
      <c r="BK462" s="1"/>
      <c r="BL462" s="1"/>
      <c r="BM462" s="1"/>
      <c r="BN462" s="1"/>
      <c r="BO462" s="1"/>
      <c r="BP462" s="1"/>
      <c r="BQ462" s="1"/>
      <c r="BR462" s="1"/>
      <c r="BS462" s="1"/>
      <c r="BT462" s="1"/>
      <c r="BU462" s="1"/>
      <c r="BV462" s="1"/>
      <c r="BW462" s="1"/>
      <c r="BX462" s="1"/>
      <c r="BY462" s="1"/>
      <c r="BZ462" s="1"/>
      <c r="CA462" s="1"/>
      <c r="CB462" s="1"/>
      <c r="CC462" s="1"/>
      <c r="CD462" s="1"/>
      <c r="CE462" s="1"/>
      <c r="CF462" s="1"/>
      <c r="CG462" s="1"/>
      <c r="CH462" s="1"/>
      <c r="CI462" s="1"/>
      <c r="CJ462" s="1"/>
      <c r="CK462" s="1"/>
      <c r="CL462" s="1"/>
      <c r="CM462" s="1"/>
      <c r="CN462" s="1"/>
      <c r="CO462" s="1"/>
      <c r="CP462" s="1"/>
      <c r="CQ462" s="1"/>
      <c r="CR462" s="1"/>
      <c r="CS462" s="1"/>
      <c r="CT462" s="1"/>
      <c r="CU462" s="1"/>
      <c r="CV462" s="1"/>
      <c r="CW462" s="1"/>
      <c r="CX462" s="1"/>
      <c r="CY462" s="1"/>
      <c r="CZ462" s="1"/>
      <c r="DA462" s="1"/>
      <c r="DB462" s="1"/>
      <c r="DC462" s="1"/>
      <c r="DD462" s="1"/>
      <c r="DE462" s="1"/>
      <c r="DF462" s="1"/>
      <c r="DG462" s="1"/>
      <c r="DH462" s="1"/>
      <c r="DI462" s="1"/>
      <c r="DJ462" s="1"/>
      <c r="DK462" s="1"/>
      <c r="DL462" s="1"/>
      <c r="DM462" s="1"/>
      <c r="DN462" s="1"/>
      <c r="DO462" s="1"/>
      <c r="DP462" s="1"/>
      <c r="DQ462" s="1"/>
      <c r="DR462" s="1"/>
      <c r="DS462" s="1"/>
      <c r="DT462" s="1"/>
      <c r="DU462" s="1"/>
      <c r="DV462" s="1"/>
      <c r="DW462" s="1"/>
      <c r="DX462" s="1"/>
      <c r="DY462" s="1"/>
      <c r="DZ462" s="1"/>
      <c r="EA462" s="1"/>
      <c r="EB462" s="1"/>
      <c r="EC462" s="1"/>
      <c r="ED462" s="1"/>
      <c r="EE462" s="1"/>
      <c r="EF462" s="1"/>
      <c r="EG462" s="1"/>
      <c r="EH462" s="1"/>
      <c r="EI462" s="1"/>
      <c r="EJ462" s="1"/>
      <c r="EK462" s="1"/>
      <c r="EL462" s="1"/>
      <c r="EM462" s="1"/>
      <c r="EN462" s="1"/>
      <c r="EO462" s="1"/>
      <c r="EP462" s="1"/>
      <c r="EQ462" s="1"/>
      <c r="ER462" s="1"/>
      <c r="ES462" s="1"/>
      <c r="ET462" s="1"/>
      <c r="WZB462" s="1"/>
      <c r="WZC462" s="1"/>
      <c r="WZD462" s="1"/>
      <c r="WZE462" s="1"/>
      <c r="WZF462" s="1"/>
      <c r="WZG462" s="1"/>
      <c r="WZH462" s="1"/>
      <c r="WZI462" s="1"/>
      <c r="WZJ462" s="1"/>
      <c r="WZK462" s="1"/>
      <c r="WZL462" s="1"/>
      <c r="WZM462" s="1"/>
      <c r="WZN462" s="1"/>
      <c r="WZO462" s="1"/>
      <c r="WZP462" s="1"/>
      <c r="WZQ462" s="1"/>
      <c r="WZR462" s="1"/>
      <c r="WZS462" s="1"/>
      <c r="WZT462" s="1"/>
      <c r="WZU462" s="1"/>
      <c r="WZV462" s="1"/>
      <c r="WZW462" s="1"/>
      <c r="WZX462" s="1"/>
      <c r="WZY462" s="1"/>
      <c r="WZZ462" s="1"/>
      <c r="XAA462" s="1"/>
      <c r="XAB462" s="1"/>
      <c r="XAC462" s="1"/>
      <c r="XAD462" s="1"/>
      <c r="XAE462" s="1"/>
      <c r="XAF462" s="1"/>
      <c r="XAG462" s="1"/>
      <c r="XAH462" s="1"/>
      <c r="XAI462" s="1"/>
      <c r="XAJ462" s="1"/>
      <c r="XAK462" s="1"/>
      <c r="XAL462" s="1"/>
      <c r="XAM462" s="1"/>
      <c r="XAN462" s="1"/>
      <c r="XAO462" s="1"/>
      <c r="XAP462" s="1"/>
      <c r="XAQ462" s="1"/>
      <c r="XAR462" s="1"/>
      <c r="XAS462" s="1"/>
      <c r="XAT462" s="1"/>
      <c r="XAU462" s="1"/>
      <c r="XAV462" s="1"/>
      <c r="XAW462" s="1"/>
      <c r="XAX462" s="1"/>
      <c r="XAY462" s="1"/>
      <c r="XAZ462" s="1"/>
      <c r="XBA462" s="1"/>
      <c r="XBB462" s="1"/>
      <c r="XBC462" s="1"/>
      <c r="XBD462" s="1"/>
      <c r="XBE462" s="1"/>
      <c r="XBF462" s="1"/>
      <c r="XBG462" s="1"/>
      <c r="XBH462" s="1"/>
      <c r="XBI462" s="1"/>
      <c r="XBJ462" s="1"/>
      <c r="XBK462" s="1"/>
      <c r="XBL462" s="1"/>
      <c r="XBM462" s="1"/>
      <c r="XBN462" s="1"/>
      <c r="XBO462" s="1"/>
      <c r="XBP462" s="1"/>
      <c r="XBQ462" s="1"/>
      <c r="XBR462" s="1"/>
      <c r="XBS462" s="1"/>
      <c r="XBT462" s="1"/>
      <c r="XBU462" s="1"/>
      <c r="XBV462" s="1"/>
      <c r="XBW462" s="1"/>
      <c r="XBX462" s="1"/>
      <c r="XBY462" s="1"/>
      <c r="XBZ462" s="1"/>
      <c r="XCA462" s="1"/>
      <c r="XCB462" s="1"/>
      <c r="XCC462" s="1"/>
      <c r="XCD462" s="1"/>
      <c r="XCE462" s="1"/>
      <c r="XCF462" s="1"/>
      <c r="XCG462" s="1"/>
      <c r="XCH462" s="1"/>
      <c r="XCI462" s="1"/>
      <c r="XCJ462" s="1"/>
      <c r="XCK462" s="1"/>
      <c r="XCL462" s="1"/>
      <c r="XCM462" s="1"/>
      <c r="XCN462" s="1"/>
      <c r="XCO462" s="1"/>
      <c r="XCP462" s="1"/>
      <c r="XCQ462" s="1"/>
      <c r="XCR462" s="1"/>
      <c r="XCS462" s="1"/>
      <c r="XCT462" s="1"/>
      <c r="XCU462" s="1"/>
      <c r="XCV462" s="1"/>
      <c r="XCW462" s="1"/>
      <c r="XCX462" s="1"/>
      <c r="XCY462" s="1"/>
      <c r="XCZ462" s="1"/>
      <c r="XDA462" s="1"/>
      <c r="XDB462" s="1"/>
      <c r="XDC462" s="1"/>
      <c r="XDD462" s="1"/>
      <c r="XDE462" s="1"/>
      <c r="XDF462" s="1"/>
      <c r="XDG462" s="1"/>
      <c r="XDH462" s="1"/>
      <c r="XDI462" s="1"/>
      <c r="XDJ462" s="1"/>
      <c r="XDK462" s="1"/>
      <c r="XDL462" s="1"/>
      <c r="XDM462" s="1"/>
      <c r="XDN462" s="1"/>
      <c r="XDO462" s="1"/>
      <c r="XDP462" s="1"/>
      <c r="XDQ462" s="1"/>
      <c r="XDR462" s="1"/>
      <c r="XDS462" s="1"/>
      <c r="XDT462" s="1"/>
      <c r="XDU462" s="1"/>
      <c r="XDV462" s="1"/>
      <c r="XDW462" s="1"/>
      <c r="XDX462" s="1"/>
      <c r="XDY462" s="1"/>
      <c r="XDZ462" s="1"/>
      <c r="XEA462" s="1"/>
      <c r="XEB462" s="1"/>
      <c r="XEC462" s="1"/>
      <c r="XED462" s="1"/>
      <c r="XEE462" s="1"/>
      <c r="XEF462" s="1"/>
      <c r="XEG462" s="1"/>
      <c r="XEH462" s="1"/>
      <c r="XEI462" s="1"/>
      <c r="XEJ462" s="1"/>
      <c r="XEK462" s="1"/>
      <c r="XEL462" s="1"/>
      <c r="XEM462" s="1"/>
      <c r="XEN462" s="1"/>
      <c r="XEO462" s="1"/>
      <c r="XEP462" s="1"/>
      <c r="XEQ462" s="1"/>
      <c r="XER462" s="1"/>
      <c r="XES462" s="1"/>
      <c r="XET462" s="1"/>
      <c r="XEU462" s="1"/>
      <c r="XEV462" s="1"/>
      <c r="XEW462" s="1"/>
      <c r="XEX462" s="1"/>
      <c r="XEY462" s="1"/>
      <c r="XEZ462" s="1"/>
      <c r="XFA462" s="1"/>
      <c r="XFB462" s="1"/>
      <c r="XFC462" s="1"/>
    </row>
    <row r="463" spans="1:150 16226:16383" s="2" customFormat="1" ht="20.25" customHeight="1" x14ac:dyDescent="0.25">
      <c r="A463" s="143">
        <f t="shared" si="153"/>
        <v>334</v>
      </c>
      <c r="B463" s="144"/>
      <c r="C463" s="62" t="s">
        <v>329</v>
      </c>
      <c r="D463" s="100">
        <v>192.54</v>
      </c>
      <c r="E463" s="93">
        <f t="shared" si="152"/>
        <v>2072.50056</v>
      </c>
      <c r="F463" s="87" t="s">
        <v>92</v>
      </c>
      <c r="G463" s="87" t="s">
        <v>92</v>
      </c>
      <c r="H463" s="103">
        <v>45856</v>
      </c>
      <c r="I463" s="1"/>
      <c r="J463" s="1"/>
      <c r="K463" s="1"/>
      <c r="L463" s="1"/>
      <c r="M463" s="1"/>
      <c r="N463" s="1"/>
      <c r="O463" s="1"/>
      <c r="P463" s="1"/>
      <c r="Q463" s="1"/>
      <c r="R463" s="1"/>
      <c r="S463" s="1"/>
      <c r="T463" s="21" t="e">
        <f t="shared" ca="1" si="154"/>
        <v>#REF!</v>
      </c>
      <c r="U463" s="21" t="e">
        <f t="shared" ca="1" si="155"/>
        <v>#REF!</v>
      </c>
      <c r="V463" s="21" t="e">
        <f t="shared" ca="1" si="155"/>
        <v>#REF!</v>
      </c>
      <c r="W463" s="1"/>
      <c r="X463" s="1"/>
      <c r="Y463" s="1"/>
      <c r="Z463" s="1"/>
      <c r="AA463" s="1"/>
      <c r="AB463" s="1"/>
      <c r="AC463" s="1"/>
      <c r="AD463" s="1"/>
      <c r="AE463" s="1"/>
      <c r="AF463" s="1"/>
      <c r="AG463" s="1"/>
      <c r="AH463" s="1"/>
      <c r="AI463" s="1"/>
      <c r="AJ463" s="1"/>
      <c r="AK463" s="1"/>
      <c r="AL463" s="1"/>
      <c r="AM463" s="1"/>
      <c r="AN463" s="1"/>
      <c r="AO463" s="1"/>
      <c r="AP463" s="1"/>
      <c r="AQ463" s="1"/>
      <c r="AR463" s="1"/>
      <c r="AS463" s="1"/>
      <c r="AT463" s="1"/>
      <c r="AU463" s="1"/>
      <c r="AV463" s="1"/>
      <c r="AW463" s="1"/>
      <c r="AX463" s="1"/>
      <c r="AY463" s="1"/>
      <c r="AZ463" s="1"/>
      <c r="BA463" s="1"/>
      <c r="BB463" s="1"/>
      <c r="BC463" s="1"/>
      <c r="BD463" s="1"/>
      <c r="BE463" s="1"/>
      <c r="BF463" s="1"/>
      <c r="BG463" s="1"/>
      <c r="BH463" s="1"/>
      <c r="BI463" s="1"/>
      <c r="BJ463" s="1"/>
      <c r="BK463" s="1"/>
      <c r="BL463" s="1"/>
      <c r="BM463" s="1"/>
      <c r="BN463" s="1"/>
      <c r="BO463" s="1"/>
      <c r="BP463" s="1"/>
      <c r="BQ463" s="1"/>
      <c r="BR463" s="1"/>
      <c r="BS463" s="1"/>
      <c r="BT463" s="1"/>
      <c r="BU463" s="1"/>
      <c r="BV463" s="1"/>
      <c r="BW463" s="1"/>
      <c r="BX463" s="1"/>
      <c r="BY463" s="1"/>
      <c r="BZ463" s="1"/>
      <c r="CA463" s="1"/>
      <c r="CB463" s="1"/>
      <c r="CC463" s="1"/>
      <c r="CD463" s="1"/>
      <c r="CE463" s="1"/>
      <c r="CF463" s="1"/>
      <c r="CG463" s="1"/>
      <c r="CH463" s="1"/>
      <c r="CI463" s="1"/>
      <c r="CJ463" s="1"/>
      <c r="CK463" s="1"/>
      <c r="CL463" s="1"/>
      <c r="CM463" s="1"/>
      <c r="CN463" s="1"/>
      <c r="CO463" s="1"/>
      <c r="CP463" s="1"/>
      <c r="CQ463" s="1"/>
      <c r="CR463" s="1"/>
      <c r="CS463" s="1"/>
      <c r="CT463" s="1"/>
      <c r="CU463" s="1"/>
      <c r="CV463" s="1"/>
      <c r="CW463" s="1"/>
      <c r="CX463" s="1"/>
      <c r="CY463" s="1"/>
      <c r="CZ463" s="1"/>
      <c r="DA463" s="1"/>
      <c r="DB463" s="1"/>
      <c r="DC463" s="1"/>
      <c r="DD463" s="1"/>
      <c r="DE463" s="1"/>
      <c r="DF463" s="1"/>
      <c r="DG463" s="1"/>
      <c r="DH463" s="1"/>
      <c r="DI463" s="1"/>
      <c r="DJ463" s="1"/>
      <c r="DK463" s="1"/>
      <c r="DL463" s="1"/>
      <c r="DM463" s="1"/>
      <c r="DN463" s="1"/>
      <c r="DO463" s="1"/>
      <c r="DP463" s="1"/>
      <c r="DQ463" s="1"/>
      <c r="DR463" s="1"/>
      <c r="DS463" s="1"/>
      <c r="DT463" s="1"/>
      <c r="DU463" s="1"/>
      <c r="DV463" s="1"/>
      <c r="DW463" s="1"/>
      <c r="DX463" s="1"/>
      <c r="DY463" s="1"/>
      <c r="DZ463" s="1"/>
      <c r="EA463" s="1"/>
      <c r="EB463" s="1"/>
      <c r="EC463" s="1"/>
      <c r="ED463" s="1"/>
      <c r="EE463" s="1"/>
      <c r="EF463" s="1"/>
      <c r="EG463" s="1"/>
      <c r="EH463" s="1"/>
      <c r="EI463" s="1"/>
      <c r="EJ463" s="1"/>
      <c r="EK463" s="1"/>
      <c r="EL463" s="1"/>
      <c r="EM463" s="1"/>
      <c r="EN463" s="1"/>
      <c r="EO463" s="1"/>
      <c r="EP463" s="1"/>
      <c r="EQ463" s="1"/>
      <c r="ER463" s="1"/>
      <c r="ES463" s="1"/>
      <c r="ET463" s="1"/>
      <c r="WZB463" s="1"/>
      <c r="WZC463" s="1"/>
      <c r="WZD463" s="1"/>
      <c r="WZE463" s="1"/>
      <c r="WZF463" s="1"/>
      <c r="WZG463" s="1"/>
      <c r="WZH463" s="1"/>
      <c r="WZI463" s="1"/>
      <c r="WZJ463" s="1"/>
      <c r="WZK463" s="1"/>
      <c r="WZL463" s="1"/>
      <c r="WZM463" s="1"/>
      <c r="WZN463" s="1"/>
      <c r="WZO463" s="1"/>
      <c r="WZP463" s="1"/>
      <c r="WZQ463" s="1"/>
      <c r="WZR463" s="1"/>
      <c r="WZS463" s="1"/>
      <c r="WZT463" s="1"/>
      <c r="WZU463" s="1"/>
      <c r="WZV463" s="1"/>
      <c r="WZW463" s="1"/>
      <c r="WZX463" s="1"/>
      <c r="WZY463" s="1"/>
      <c r="WZZ463" s="1"/>
      <c r="XAA463" s="1"/>
      <c r="XAB463" s="1"/>
      <c r="XAC463" s="1"/>
      <c r="XAD463" s="1"/>
      <c r="XAE463" s="1"/>
      <c r="XAF463" s="1"/>
      <c r="XAG463" s="1"/>
      <c r="XAH463" s="1"/>
      <c r="XAI463" s="1"/>
      <c r="XAJ463" s="1"/>
      <c r="XAK463" s="1"/>
      <c r="XAL463" s="1"/>
      <c r="XAM463" s="1"/>
      <c r="XAN463" s="1"/>
      <c r="XAO463" s="1"/>
      <c r="XAP463" s="1"/>
      <c r="XAQ463" s="1"/>
      <c r="XAR463" s="1"/>
      <c r="XAS463" s="1"/>
      <c r="XAT463" s="1"/>
      <c r="XAU463" s="1"/>
      <c r="XAV463" s="1"/>
      <c r="XAW463" s="1"/>
      <c r="XAX463" s="1"/>
      <c r="XAY463" s="1"/>
      <c r="XAZ463" s="1"/>
      <c r="XBA463" s="1"/>
      <c r="XBB463" s="1"/>
      <c r="XBC463" s="1"/>
      <c r="XBD463" s="1"/>
      <c r="XBE463" s="1"/>
      <c r="XBF463" s="1"/>
      <c r="XBG463" s="1"/>
      <c r="XBH463" s="1"/>
      <c r="XBI463" s="1"/>
      <c r="XBJ463" s="1"/>
      <c r="XBK463" s="1"/>
      <c r="XBL463" s="1"/>
      <c r="XBM463" s="1"/>
      <c r="XBN463" s="1"/>
      <c r="XBO463" s="1"/>
      <c r="XBP463" s="1"/>
      <c r="XBQ463" s="1"/>
      <c r="XBR463" s="1"/>
      <c r="XBS463" s="1"/>
      <c r="XBT463" s="1"/>
      <c r="XBU463" s="1"/>
      <c r="XBV463" s="1"/>
      <c r="XBW463" s="1"/>
      <c r="XBX463" s="1"/>
      <c r="XBY463" s="1"/>
      <c r="XBZ463" s="1"/>
      <c r="XCA463" s="1"/>
      <c r="XCB463" s="1"/>
      <c r="XCC463" s="1"/>
      <c r="XCD463" s="1"/>
      <c r="XCE463" s="1"/>
      <c r="XCF463" s="1"/>
      <c r="XCG463" s="1"/>
      <c r="XCH463" s="1"/>
      <c r="XCI463" s="1"/>
      <c r="XCJ463" s="1"/>
      <c r="XCK463" s="1"/>
      <c r="XCL463" s="1"/>
      <c r="XCM463" s="1"/>
      <c r="XCN463" s="1"/>
      <c r="XCO463" s="1"/>
      <c r="XCP463" s="1"/>
      <c r="XCQ463" s="1"/>
      <c r="XCR463" s="1"/>
      <c r="XCS463" s="1"/>
      <c r="XCT463" s="1"/>
      <c r="XCU463" s="1"/>
      <c r="XCV463" s="1"/>
      <c r="XCW463" s="1"/>
      <c r="XCX463" s="1"/>
      <c r="XCY463" s="1"/>
      <c r="XCZ463" s="1"/>
      <c r="XDA463" s="1"/>
      <c r="XDB463" s="1"/>
      <c r="XDC463" s="1"/>
      <c r="XDD463" s="1"/>
      <c r="XDE463" s="1"/>
      <c r="XDF463" s="1"/>
      <c r="XDG463" s="1"/>
      <c r="XDH463" s="1"/>
      <c r="XDI463" s="1"/>
      <c r="XDJ463" s="1"/>
      <c r="XDK463" s="1"/>
      <c r="XDL463" s="1"/>
      <c r="XDM463" s="1"/>
      <c r="XDN463" s="1"/>
      <c r="XDO463" s="1"/>
      <c r="XDP463" s="1"/>
      <c r="XDQ463" s="1"/>
      <c r="XDR463" s="1"/>
      <c r="XDS463" s="1"/>
      <c r="XDT463" s="1"/>
      <c r="XDU463" s="1"/>
      <c r="XDV463" s="1"/>
      <c r="XDW463" s="1"/>
      <c r="XDX463" s="1"/>
      <c r="XDY463" s="1"/>
      <c r="XDZ463" s="1"/>
      <c r="XEA463" s="1"/>
      <c r="XEB463" s="1"/>
      <c r="XEC463" s="1"/>
      <c r="XED463" s="1"/>
      <c r="XEE463" s="1"/>
      <c r="XEF463" s="1"/>
      <c r="XEG463" s="1"/>
      <c r="XEH463" s="1"/>
      <c r="XEI463" s="1"/>
      <c r="XEJ463" s="1"/>
      <c r="XEK463" s="1"/>
      <c r="XEL463" s="1"/>
      <c r="XEM463" s="1"/>
      <c r="XEN463" s="1"/>
      <c r="XEO463" s="1"/>
      <c r="XEP463" s="1"/>
      <c r="XEQ463" s="1"/>
      <c r="XER463" s="1"/>
      <c r="XES463" s="1"/>
      <c r="XET463" s="1"/>
      <c r="XEU463" s="1"/>
      <c r="XEV463" s="1"/>
      <c r="XEW463" s="1"/>
      <c r="XEX463" s="1"/>
      <c r="XEY463" s="1"/>
      <c r="XEZ463" s="1"/>
      <c r="XFA463" s="1"/>
      <c r="XFB463" s="1"/>
      <c r="XFC463" s="1"/>
    </row>
    <row r="464" spans="1:150 16226:16383" s="2" customFormat="1" ht="20.25" customHeight="1" x14ac:dyDescent="0.25">
      <c r="A464" s="143">
        <f t="shared" si="153"/>
        <v>335</v>
      </c>
      <c r="B464" s="144"/>
      <c r="C464" s="62" t="s">
        <v>329</v>
      </c>
      <c r="D464" s="100">
        <v>192.54</v>
      </c>
      <c r="E464" s="93">
        <f t="shared" si="152"/>
        <v>2072.50056</v>
      </c>
      <c r="F464" s="87" t="s">
        <v>92</v>
      </c>
      <c r="G464" s="87" t="s">
        <v>92</v>
      </c>
      <c r="H464" s="103">
        <v>45856</v>
      </c>
      <c r="I464" s="1"/>
      <c r="J464" s="1"/>
      <c r="K464" s="1"/>
      <c r="L464" s="1"/>
      <c r="M464" s="1"/>
      <c r="N464" s="1"/>
      <c r="O464" s="1"/>
      <c r="P464" s="1"/>
      <c r="Q464" s="1"/>
      <c r="R464" s="1"/>
      <c r="S464" s="1"/>
      <c r="T464" s="21" t="e">
        <f t="shared" ca="1" si="154"/>
        <v>#REF!</v>
      </c>
      <c r="U464" s="21" t="e">
        <f t="shared" ca="1" si="155"/>
        <v>#REF!</v>
      </c>
      <c r="V464" s="21" t="e">
        <f t="shared" ca="1" si="155"/>
        <v>#REF!</v>
      </c>
      <c r="W464" s="1"/>
      <c r="X464" s="1"/>
      <c r="Y464" s="1"/>
      <c r="Z464" s="1"/>
      <c r="AA464" s="1"/>
      <c r="AB464" s="1"/>
      <c r="AC464" s="1"/>
      <c r="AD464" s="1"/>
      <c r="AE464" s="1"/>
      <c r="AF464" s="1"/>
      <c r="AG464" s="1"/>
      <c r="AH464" s="1"/>
      <c r="AI464" s="1"/>
      <c r="AJ464" s="1"/>
      <c r="AK464" s="1"/>
      <c r="AL464" s="1"/>
      <c r="AM464" s="1"/>
      <c r="AN464" s="1"/>
      <c r="AO464" s="1"/>
      <c r="AP464" s="1"/>
      <c r="AQ464" s="1"/>
      <c r="AR464" s="1"/>
      <c r="AS464" s="1"/>
      <c r="AT464" s="1"/>
      <c r="AU464" s="1"/>
      <c r="AV464" s="1"/>
      <c r="AW464" s="1"/>
      <c r="AX464" s="1"/>
      <c r="AY464" s="1"/>
      <c r="AZ464" s="1"/>
      <c r="BA464" s="1"/>
      <c r="BB464" s="1"/>
      <c r="BC464" s="1"/>
      <c r="BD464" s="1"/>
      <c r="BE464" s="1"/>
      <c r="BF464" s="1"/>
      <c r="BG464" s="1"/>
      <c r="BH464" s="1"/>
      <c r="BI464" s="1"/>
      <c r="BJ464" s="1"/>
      <c r="BK464" s="1"/>
      <c r="BL464" s="1"/>
      <c r="BM464" s="1"/>
      <c r="BN464" s="1"/>
      <c r="BO464" s="1"/>
      <c r="BP464" s="1"/>
      <c r="BQ464" s="1"/>
      <c r="BR464" s="1"/>
      <c r="BS464" s="1"/>
      <c r="BT464" s="1"/>
      <c r="BU464" s="1"/>
      <c r="BV464" s="1"/>
      <c r="BW464" s="1"/>
      <c r="BX464" s="1"/>
      <c r="BY464" s="1"/>
      <c r="BZ464" s="1"/>
      <c r="CA464" s="1"/>
      <c r="CB464" s="1"/>
      <c r="CC464" s="1"/>
      <c r="CD464" s="1"/>
      <c r="CE464" s="1"/>
      <c r="CF464" s="1"/>
      <c r="CG464" s="1"/>
      <c r="CH464" s="1"/>
      <c r="CI464" s="1"/>
      <c r="CJ464" s="1"/>
      <c r="CK464" s="1"/>
      <c r="CL464" s="1"/>
      <c r="CM464" s="1"/>
      <c r="CN464" s="1"/>
      <c r="CO464" s="1"/>
      <c r="CP464" s="1"/>
      <c r="CQ464" s="1"/>
      <c r="CR464" s="1"/>
      <c r="CS464" s="1"/>
      <c r="CT464" s="1"/>
      <c r="CU464" s="1"/>
      <c r="CV464" s="1"/>
      <c r="CW464" s="1"/>
      <c r="CX464" s="1"/>
      <c r="CY464" s="1"/>
      <c r="CZ464" s="1"/>
      <c r="DA464" s="1"/>
      <c r="DB464" s="1"/>
      <c r="DC464" s="1"/>
      <c r="DD464" s="1"/>
      <c r="DE464" s="1"/>
      <c r="DF464" s="1"/>
      <c r="DG464" s="1"/>
      <c r="DH464" s="1"/>
      <c r="DI464" s="1"/>
      <c r="DJ464" s="1"/>
      <c r="DK464" s="1"/>
      <c r="DL464" s="1"/>
      <c r="DM464" s="1"/>
      <c r="DN464" s="1"/>
      <c r="DO464" s="1"/>
      <c r="DP464" s="1"/>
      <c r="DQ464" s="1"/>
      <c r="DR464" s="1"/>
      <c r="DS464" s="1"/>
      <c r="DT464" s="1"/>
      <c r="DU464" s="1"/>
      <c r="DV464" s="1"/>
      <c r="DW464" s="1"/>
      <c r="DX464" s="1"/>
      <c r="DY464" s="1"/>
      <c r="DZ464" s="1"/>
      <c r="EA464" s="1"/>
      <c r="EB464" s="1"/>
      <c r="EC464" s="1"/>
      <c r="ED464" s="1"/>
      <c r="EE464" s="1"/>
      <c r="EF464" s="1"/>
      <c r="EG464" s="1"/>
      <c r="EH464" s="1"/>
      <c r="EI464" s="1"/>
      <c r="EJ464" s="1"/>
      <c r="EK464" s="1"/>
      <c r="EL464" s="1"/>
      <c r="EM464" s="1"/>
      <c r="EN464" s="1"/>
      <c r="EO464" s="1"/>
      <c r="EP464" s="1"/>
      <c r="EQ464" s="1"/>
      <c r="ER464" s="1"/>
      <c r="ES464" s="1"/>
      <c r="ET464" s="1"/>
      <c r="WZB464" s="1"/>
      <c r="WZC464" s="1"/>
      <c r="WZD464" s="1"/>
      <c r="WZE464" s="1"/>
      <c r="WZF464" s="1"/>
      <c r="WZG464" s="1"/>
      <c r="WZH464" s="1"/>
      <c r="WZI464" s="1"/>
      <c r="WZJ464" s="1"/>
      <c r="WZK464" s="1"/>
      <c r="WZL464" s="1"/>
      <c r="WZM464" s="1"/>
      <c r="WZN464" s="1"/>
      <c r="WZO464" s="1"/>
      <c r="WZP464" s="1"/>
      <c r="WZQ464" s="1"/>
      <c r="WZR464" s="1"/>
      <c r="WZS464" s="1"/>
      <c r="WZT464" s="1"/>
      <c r="WZU464" s="1"/>
      <c r="WZV464" s="1"/>
      <c r="WZW464" s="1"/>
      <c r="WZX464" s="1"/>
      <c r="WZY464" s="1"/>
      <c r="WZZ464" s="1"/>
      <c r="XAA464" s="1"/>
      <c r="XAB464" s="1"/>
      <c r="XAC464" s="1"/>
      <c r="XAD464" s="1"/>
      <c r="XAE464" s="1"/>
      <c r="XAF464" s="1"/>
      <c r="XAG464" s="1"/>
      <c r="XAH464" s="1"/>
      <c r="XAI464" s="1"/>
      <c r="XAJ464" s="1"/>
      <c r="XAK464" s="1"/>
      <c r="XAL464" s="1"/>
      <c r="XAM464" s="1"/>
      <c r="XAN464" s="1"/>
      <c r="XAO464" s="1"/>
      <c r="XAP464" s="1"/>
      <c r="XAQ464" s="1"/>
      <c r="XAR464" s="1"/>
      <c r="XAS464" s="1"/>
      <c r="XAT464" s="1"/>
      <c r="XAU464" s="1"/>
      <c r="XAV464" s="1"/>
      <c r="XAW464" s="1"/>
      <c r="XAX464" s="1"/>
      <c r="XAY464" s="1"/>
      <c r="XAZ464" s="1"/>
      <c r="XBA464" s="1"/>
      <c r="XBB464" s="1"/>
      <c r="XBC464" s="1"/>
      <c r="XBD464" s="1"/>
      <c r="XBE464" s="1"/>
      <c r="XBF464" s="1"/>
      <c r="XBG464" s="1"/>
      <c r="XBH464" s="1"/>
      <c r="XBI464" s="1"/>
      <c r="XBJ464" s="1"/>
      <c r="XBK464" s="1"/>
      <c r="XBL464" s="1"/>
      <c r="XBM464" s="1"/>
      <c r="XBN464" s="1"/>
      <c r="XBO464" s="1"/>
      <c r="XBP464" s="1"/>
      <c r="XBQ464" s="1"/>
      <c r="XBR464" s="1"/>
      <c r="XBS464" s="1"/>
      <c r="XBT464" s="1"/>
      <c r="XBU464" s="1"/>
      <c r="XBV464" s="1"/>
      <c r="XBW464" s="1"/>
      <c r="XBX464" s="1"/>
      <c r="XBY464" s="1"/>
      <c r="XBZ464" s="1"/>
      <c r="XCA464" s="1"/>
      <c r="XCB464" s="1"/>
      <c r="XCC464" s="1"/>
      <c r="XCD464" s="1"/>
      <c r="XCE464" s="1"/>
      <c r="XCF464" s="1"/>
      <c r="XCG464" s="1"/>
      <c r="XCH464" s="1"/>
      <c r="XCI464" s="1"/>
      <c r="XCJ464" s="1"/>
      <c r="XCK464" s="1"/>
      <c r="XCL464" s="1"/>
      <c r="XCM464" s="1"/>
      <c r="XCN464" s="1"/>
      <c r="XCO464" s="1"/>
      <c r="XCP464" s="1"/>
      <c r="XCQ464" s="1"/>
      <c r="XCR464" s="1"/>
      <c r="XCS464" s="1"/>
      <c r="XCT464" s="1"/>
      <c r="XCU464" s="1"/>
      <c r="XCV464" s="1"/>
      <c r="XCW464" s="1"/>
      <c r="XCX464" s="1"/>
      <c r="XCY464" s="1"/>
      <c r="XCZ464" s="1"/>
      <c r="XDA464" s="1"/>
      <c r="XDB464" s="1"/>
      <c r="XDC464" s="1"/>
      <c r="XDD464" s="1"/>
      <c r="XDE464" s="1"/>
      <c r="XDF464" s="1"/>
      <c r="XDG464" s="1"/>
      <c r="XDH464" s="1"/>
      <c r="XDI464" s="1"/>
      <c r="XDJ464" s="1"/>
      <c r="XDK464" s="1"/>
      <c r="XDL464" s="1"/>
      <c r="XDM464" s="1"/>
      <c r="XDN464" s="1"/>
      <c r="XDO464" s="1"/>
      <c r="XDP464" s="1"/>
      <c r="XDQ464" s="1"/>
      <c r="XDR464" s="1"/>
      <c r="XDS464" s="1"/>
      <c r="XDT464" s="1"/>
      <c r="XDU464" s="1"/>
      <c r="XDV464" s="1"/>
      <c r="XDW464" s="1"/>
      <c r="XDX464" s="1"/>
      <c r="XDY464" s="1"/>
      <c r="XDZ464" s="1"/>
      <c r="XEA464" s="1"/>
      <c r="XEB464" s="1"/>
      <c r="XEC464" s="1"/>
      <c r="XED464" s="1"/>
      <c r="XEE464" s="1"/>
      <c r="XEF464" s="1"/>
      <c r="XEG464" s="1"/>
      <c r="XEH464" s="1"/>
      <c r="XEI464" s="1"/>
      <c r="XEJ464" s="1"/>
      <c r="XEK464" s="1"/>
      <c r="XEL464" s="1"/>
      <c r="XEM464" s="1"/>
      <c r="XEN464" s="1"/>
      <c r="XEO464" s="1"/>
      <c r="XEP464" s="1"/>
      <c r="XEQ464" s="1"/>
      <c r="XER464" s="1"/>
      <c r="XES464" s="1"/>
      <c r="XET464" s="1"/>
      <c r="XEU464" s="1"/>
      <c r="XEV464" s="1"/>
      <c r="XEW464" s="1"/>
      <c r="XEX464" s="1"/>
      <c r="XEY464" s="1"/>
      <c r="XEZ464" s="1"/>
      <c r="XFA464" s="1"/>
      <c r="XFB464" s="1"/>
      <c r="XFC464" s="1"/>
    </row>
    <row r="465" spans="1:150 16226:16383" s="2" customFormat="1" ht="20.25" customHeight="1" x14ac:dyDescent="0.25">
      <c r="A465" s="143">
        <f t="shared" si="153"/>
        <v>336</v>
      </c>
      <c r="B465" s="144"/>
      <c r="C465" s="62" t="s">
        <v>329</v>
      </c>
      <c r="D465" s="100">
        <v>192.54</v>
      </c>
      <c r="E465" s="93">
        <f t="shared" si="152"/>
        <v>2072.50056</v>
      </c>
      <c r="F465" s="87" t="s">
        <v>92</v>
      </c>
      <c r="G465" s="87" t="s">
        <v>92</v>
      </c>
      <c r="H465" s="103">
        <v>45856</v>
      </c>
      <c r="I465" s="1"/>
      <c r="J465" s="1"/>
      <c r="K465" s="1"/>
      <c r="L465" s="1"/>
      <c r="M465" s="1"/>
      <c r="N465" s="1"/>
      <c r="O465" s="1"/>
      <c r="P465" s="1"/>
      <c r="Q465" s="1"/>
      <c r="R465" s="1"/>
      <c r="S465" s="1"/>
      <c r="T465" s="21" t="e">
        <f t="shared" ca="1" si="154"/>
        <v>#REF!</v>
      </c>
      <c r="U465" s="21" t="e">
        <f t="shared" ca="1" si="155"/>
        <v>#REF!</v>
      </c>
      <c r="V465" s="21" t="e">
        <f t="shared" ca="1" si="155"/>
        <v>#REF!</v>
      </c>
      <c r="W465" s="1"/>
      <c r="X465" s="1"/>
      <c r="Y465" s="1"/>
      <c r="Z465" s="1"/>
      <c r="AA465" s="1"/>
      <c r="AB465" s="1"/>
      <c r="AC465" s="1"/>
      <c r="AD465" s="1"/>
      <c r="AE465" s="1"/>
      <c r="AF465" s="1"/>
      <c r="AG465" s="1"/>
      <c r="AH465" s="1"/>
      <c r="AI465" s="1"/>
      <c r="AJ465" s="1"/>
      <c r="AK465" s="1"/>
      <c r="AL465" s="1"/>
      <c r="AM465" s="1"/>
      <c r="AN465" s="1"/>
      <c r="AO465" s="1"/>
      <c r="AP465" s="1"/>
      <c r="AQ465" s="1"/>
      <c r="AR465" s="1"/>
      <c r="AS465" s="1"/>
      <c r="AT465" s="1"/>
      <c r="AU465" s="1"/>
      <c r="AV465" s="1"/>
      <c r="AW465" s="1"/>
      <c r="AX465" s="1"/>
      <c r="AY465" s="1"/>
      <c r="AZ465" s="1"/>
      <c r="BA465" s="1"/>
      <c r="BB465" s="1"/>
      <c r="BC465" s="1"/>
      <c r="BD465" s="1"/>
      <c r="BE465" s="1"/>
      <c r="BF465" s="1"/>
      <c r="BG465" s="1"/>
      <c r="BH465" s="1"/>
      <c r="BI465" s="1"/>
      <c r="BJ465" s="1"/>
      <c r="BK465" s="1"/>
      <c r="BL465" s="1"/>
      <c r="BM465" s="1"/>
      <c r="BN465" s="1"/>
      <c r="BO465" s="1"/>
      <c r="BP465" s="1"/>
      <c r="BQ465" s="1"/>
      <c r="BR465" s="1"/>
      <c r="BS465" s="1"/>
      <c r="BT465" s="1"/>
      <c r="BU465" s="1"/>
      <c r="BV465" s="1"/>
      <c r="BW465" s="1"/>
      <c r="BX465" s="1"/>
      <c r="BY465" s="1"/>
      <c r="BZ465" s="1"/>
      <c r="CA465" s="1"/>
      <c r="CB465" s="1"/>
      <c r="CC465" s="1"/>
      <c r="CD465" s="1"/>
      <c r="CE465" s="1"/>
      <c r="CF465" s="1"/>
      <c r="CG465" s="1"/>
      <c r="CH465" s="1"/>
      <c r="CI465" s="1"/>
      <c r="CJ465" s="1"/>
      <c r="CK465" s="1"/>
      <c r="CL465" s="1"/>
      <c r="CM465" s="1"/>
      <c r="CN465" s="1"/>
      <c r="CO465" s="1"/>
      <c r="CP465" s="1"/>
      <c r="CQ465" s="1"/>
      <c r="CR465" s="1"/>
      <c r="CS465" s="1"/>
      <c r="CT465" s="1"/>
      <c r="CU465" s="1"/>
      <c r="CV465" s="1"/>
      <c r="CW465" s="1"/>
      <c r="CX465" s="1"/>
      <c r="CY465" s="1"/>
      <c r="CZ465" s="1"/>
      <c r="DA465" s="1"/>
      <c r="DB465" s="1"/>
      <c r="DC465" s="1"/>
      <c r="DD465" s="1"/>
      <c r="DE465" s="1"/>
      <c r="DF465" s="1"/>
      <c r="DG465" s="1"/>
      <c r="DH465" s="1"/>
      <c r="DI465" s="1"/>
      <c r="DJ465" s="1"/>
      <c r="DK465" s="1"/>
      <c r="DL465" s="1"/>
      <c r="DM465" s="1"/>
      <c r="DN465" s="1"/>
      <c r="DO465" s="1"/>
      <c r="DP465" s="1"/>
      <c r="DQ465" s="1"/>
      <c r="DR465" s="1"/>
      <c r="DS465" s="1"/>
      <c r="DT465" s="1"/>
      <c r="DU465" s="1"/>
      <c r="DV465" s="1"/>
      <c r="DW465" s="1"/>
      <c r="DX465" s="1"/>
      <c r="DY465" s="1"/>
      <c r="DZ465" s="1"/>
      <c r="EA465" s="1"/>
      <c r="EB465" s="1"/>
      <c r="EC465" s="1"/>
      <c r="ED465" s="1"/>
      <c r="EE465" s="1"/>
      <c r="EF465" s="1"/>
      <c r="EG465" s="1"/>
      <c r="EH465" s="1"/>
      <c r="EI465" s="1"/>
      <c r="EJ465" s="1"/>
      <c r="EK465" s="1"/>
      <c r="EL465" s="1"/>
      <c r="EM465" s="1"/>
      <c r="EN465" s="1"/>
      <c r="EO465" s="1"/>
      <c r="EP465" s="1"/>
      <c r="EQ465" s="1"/>
      <c r="ER465" s="1"/>
      <c r="ES465" s="1"/>
      <c r="ET465" s="1"/>
      <c r="WZB465" s="1"/>
      <c r="WZC465" s="1"/>
      <c r="WZD465" s="1"/>
      <c r="WZE465" s="1"/>
      <c r="WZF465" s="1"/>
      <c r="WZG465" s="1"/>
      <c r="WZH465" s="1"/>
      <c r="WZI465" s="1"/>
      <c r="WZJ465" s="1"/>
      <c r="WZK465" s="1"/>
      <c r="WZL465" s="1"/>
      <c r="WZM465" s="1"/>
      <c r="WZN465" s="1"/>
      <c r="WZO465" s="1"/>
      <c r="WZP465" s="1"/>
      <c r="WZQ465" s="1"/>
      <c r="WZR465" s="1"/>
      <c r="WZS465" s="1"/>
      <c r="WZT465" s="1"/>
      <c r="WZU465" s="1"/>
      <c r="WZV465" s="1"/>
      <c r="WZW465" s="1"/>
      <c r="WZX465" s="1"/>
      <c r="WZY465" s="1"/>
      <c r="WZZ465" s="1"/>
      <c r="XAA465" s="1"/>
      <c r="XAB465" s="1"/>
      <c r="XAC465" s="1"/>
      <c r="XAD465" s="1"/>
      <c r="XAE465" s="1"/>
      <c r="XAF465" s="1"/>
      <c r="XAG465" s="1"/>
      <c r="XAH465" s="1"/>
      <c r="XAI465" s="1"/>
      <c r="XAJ465" s="1"/>
      <c r="XAK465" s="1"/>
      <c r="XAL465" s="1"/>
      <c r="XAM465" s="1"/>
      <c r="XAN465" s="1"/>
      <c r="XAO465" s="1"/>
      <c r="XAP465" s="1"/>
      <c r="XAQ465" s="1"/>
      <c r="XAR465" s="1"/>
      <c r="XAS465" s="1"/>
      <c r="XAT465" s="1"/>
      <c r="XAU465" s="1"/>
      <c r="XAV465" s="1"/>
      <c r="XAW465" s="1"/>
      <c r="XAX465" s="1"/>
      <c r="XAY465" s="1"/>
      <c r="XAZ465" s="1"/>
      <c r="XBA465" s="1"/>
      <c r="XBB465" s="1"/>
      <c r="XBC465" s="1"/>
      <c r="XBD465" s="1"/>
      <c r="XBE465" s="1"/>
      <c r="XBF465" s="1"/>
      <c r="XBG465" s="1"/>
      <c r="XBH465" s="1"/>
      <c r="XBI465" s="1"/>
      <c r="XBJ465" s="1"/>
      <c r="XBK465" s="1"/>
      <c r="XBL465" s="1"/>
      <c r="XBM465" s="1"/>
      <c r="XBN465" s="1"/>
      <c r="XBO465" s="1"/>
      <c r="XBP465" s="1"/>
      <c r="XBQ465" s="1"/>
      <c r="XBR465" s="1"/>
      <c r="XBS465" s="1"/>
      <c r="XBT465" s="1"/>
      <c r="XBU465" s="1"/>
      <c r="XBV465" s="1"/>
      <c r="XBW465" s="1"/>
      <c r="XBX465" s="1"/>
      <c r="XBY465" s="1"/>
      <c r="XBZ465" s="1"/>
      <c r="XCA465" s="1"/>
      <c r="XCB465" s="1"/>
      <c r="XCC465" s="1"/>
      <c r="XCD465" s="1"/>
      <c r="XCE465" s="1"/>
      <c r="XCF465" s="1"/>
      <c r="XCG465" s="1"/>
      <c r="XCH465" s="1"/>
      <c r="XCI465" s="1"/>
      <c r="XCJ465" s="1"/>
      <c r="XCK465" s="1"/>
      <c r="XCL465" s="1"/>
      <c r="XCM465" s="1"/>
      <c r="XCN465" s="1"/>
      <c r="XCO465" s="1"/>
      <c r="XCP465" s="1"/>
      <c r="XCQ465" s="1"/>
      <c r="XCR465" s="1"/>
      <c r="XCS465" s="1"/>
      <c r="XCT465" s="1"/>
      <c r="XCU465" s="1"/>
      <c r="XCV465" s="1"/>
      <c r="XCW465" s="1"/>
      <c r="XCX465" s="1"/>
      <c r="XCY465" s="1"/>
      <c r="XCZ465" s="1"/>
      <c r="XDA465" s="1"/>
      <c r="XDB465" s="1"/>
      <c r="XDC465" s="1"/>
      <c r="XDD465" s="1"/>
      <c r="XDE465" s="1"/>
      <c r="XDF465" s="1"/>
      <c r="XDG465" s="1"/>
      <c r="XDH465" s="1"/>
      <c r="XDI465" s="1"/>
      <c r="XDJ465" s="1"/>
      <c r="XDK465" s="1"/>
      <c r="XDL465" s="1"/>
      <c r="XDM465" s="1"/>
      <c r="XDN465" s="1"/>
      <c r="XDO465" s="1"/>
      <c r="XDP465" s="1"/>
      <c r="XDQ465" s="1"/>
      <c r="XDR465" s="1"/>
      <c r="XDS465" s="1"/>
      <c r="XDT465" s="1"/>
      <c r="XDU465" s="1"/>
      <c r="XDV465" s="1"/>
      <c r="XDW465" s="1"/>
      <c r="XDX465" s="1"/>
      <c r="XDY465" s="1"/>
      <c r="XDZ465" s="1"/>
      <c r="XEA465" s="1"/>
      <c r="XEB465" s="1"/>
      <c r="XEC465" s="1"/>
      <c r="XED465" s="1"/>
      <c r="XEE465" s="1"/>
      <c r="XEF465" s="1"/>
      <c r="XEG465" s="1"/>
      <c r="XEH465" s="1"/>
      <c r="XEI465" s="1"/>
      <c r="XEJ465" s="1"/>
      <c r="XEK465" s="1"/>
      <c r="XEL465" s="1"/>
      <c r="XEM465" s="1"/>
      <c r="XEN465" s="1"/>
      <c r="XEO465" s="1"/>
      <c r="XEP465" s="1"/>
      <c r="XEQ465" s="1"/>
      <c r="XER465" s="1"/>
      <c r="XES465" s="1"/>
      <c r="XET465" s="1"/>
      <c r="XEU465" s="1"/>
      <c r="XEV465" s="1"/>
      <c r="XEW465" s="1"/>
      <c r="XEX465" s="1"/>
      <c r="XEY465" s="1"/>
      <c r="XEZ465" s="1"/>
      <c r="XFA465" s="1"/>
      <c r="XFB465" s="1"/>
      <c r="XFC465" s="1"/>
    </row>
    <row r="466" spans="1:150 16226:16383" s="2" customFormat="1" ht="20.25" customHeight="1" x14ac:dyDescent="0.25">
      <c r="A466" s="143">
        <f t="shared" si="153"/>
        <v>337</v>
      </c>
      <c r="B466" s="144"/>
      <c r="C466" s="62" t="s">
        <v>329</v>
      </c>
      <c r="D466" s="100">
        <v>192.54</v>
      </c>
      <c r="E466" s="93">
        <f t="shared" si="152"/>
        <v>2072.50056</v>
      </c>
      <c r="F466" s="87" t="s">
        <v>92</v>
      </c>
      <c r="G466" s="87" t="s">
        <v>92</v>
      </c>
      <c r="H466" s="103">
        <v>45856</v>
      </c>
      <c r="I466" s="1"/>
      <c r="J466" s="1"/>
      <c r="K466" s="1"/>
      <c r="L466" s="1"/>
      <c r="M466" s="1"/>
      <c r="N466" s="1"/>
      <c r="O466" s="1"/>
      <c r="P466" s="1"/>
      <c r="Q466" s="1"/>
      <c r="R466" s="1"/>
      <c r="S466" s="1"/>
      <c r="T466" s="21" t="e">
        <f t="shared" ca="1" si="154"/>
        <v>#REF!</v>
      </c>
      <c r="U466" s="21" t="e">
        <f t="shared" ca="1" si="155"/>
        <v>#REF!</v>
      </c>
      <c r="V466" s="21" t="e">
        <f t="shared" ca="1" si="155"/>
        <v>#REF!</v>
      </c>
      <c r="W466" s="1"/>
      <c r="X466" s="1"/>
      <c r="Y466" s="1"/>
      <c r="Z466" s="1"/>
      <c r="AA466" s="1"/>
      <c r="AB466" s="1"/>
      <c r="AC466" s="1"/>
      <c r="AD466" s="1"/>
      <c r="AE466" s="1"/>
      <c r="AF466" s="1"/>
      <c r="AG466" s="1"/>
      <c r="AH466" s="1"/>
      <c r="AI466" s="1"/>
      <c r="AJ466" s="1"/>
      <c r="AK466" s="1"/>
      <c r="AL466" s="1"/>
      <c r="AM466" s="1"/>
      <c r="AN466" s="1"/>
      <c r="AO466" s="1"/>
      <c r="AP466" s="1"/>
      <c r="AQ466" s="1"/>
      <c r="AR466" s="1"/>
      <c r="AS466" s="1"/>
      <c r="AT466" s="1"/>
      <c r="AU466" s="1"/>
      <c r="AV466" s="1"/>
      <c r="AW466" s="1"/>
      <c r="AX466" s="1"/>
      <c r="AY466" s="1"/>
      <c r="AZ466" s="1"/>
      <c r="BA466" s="1"/>
      <c r="BB466" s="1"/>
      <c r="BC466" s="1"/>
      <c r="BD466" s="1"/>
      <c r="BE466" s="1"/>
      <c r="BF466" s="1"/>
      <c r="BG466" s="1"/>
      <c r="BH466" s="1"/>
      <c r="BI466" s="1"/>
      <c r="BJ466" s="1"/>
      <c r="BK466" s="1"/>
      <c r="BL466" s="1"/>
      <c r="BM466" s="1"/>
      <c r="BN466" s="1"/>
      <c r="BO466" s="1"/>
      <c r="BP466" s="1"/>
      <c r="BQ466" s="1"/>
      <c r="BR466" s="1"/>
      <c r="BS466" s="1"/>
      <c r="BT466" s="1"/>
      <c r="BU466" s="1"/>
      <c r="BV466" s="1"/>
      <c r="BW466" s="1"/>
      <c r="BX466" s="1"/>
      <c r="BY466" s="1"/>
      <c r="BZ466" s="1"/>
      <c r="CA466" s="1"/>
      <c r="CB466" s="1"/>
      <c r="CC466" s="1"/>
      <c r="CD466" s="1"/>
      <c r="CE466" s="1"/>
      <c r="CF466" s="1"/>
      <c r="CG466" s="1"/>
      <c r="CH466" s="1"/>
      <c r="CI466" s="1"/>
      <c r="CJ466" s="1"/>
      <c r="CK466" s="1"/>
      <c r="CL466" s="1"/>
      <c r="CM466" s="1"/>
      <c r="CN466" s="1"/>
      <c r="CO466" s="1"/>
      <c r="CP466" s="1"/>
      <c r="CQ466" s="1"/>
      <c r="CR466" s="1"/>
      <c r="CS466" s="1"/>
      <c r="CT466" s="1"/>
      <c r="CU466" s="1"/>
      <c r="CV466" s="1"/>
      <c r="CW466" s="1"/>
      <c r="CX466" s="1"/>
      <c r="CY466" s="1"/>
      <c r="CZ466" s="1"/>
      <c r="DA466" s="1"/>
      <c r="DB466" s="1"/>
      <c r="DC466" s="1"/>
      <c r="DD466" s="1"/>
      <c r="DE466" s="1"/>
      <c r="DF466" s="1"/>
      <c r="DG466" s="1"/>
      <c r="DH466" s="1"/>
      <c r="DI466" s="1"/>
      <c r="DJ466" s="1"/>
      <c r="DK466" s="1"/>
      <c r="DL466" s="1"/>
      <c r="DM466" s="1"/>
      <c r="DN466" s="1"/>
      <c r="DO466" s="1"/>
      <c r="DP466" s="1"/>
      <c r="DQ466" s="1"/>
      <c r="DR466" s="1"/>
      <c r="DS466" s="1"/>
      <c r="DT466" s="1"/>
      <c r="DU466" s="1"/>
      <c r="DV466" s="1"/>
      <c r="DW466" s="1"/>
      <c r="DX466" s="1"/>
      <c r="DY466" s="1"/>
      <c r="DZ466" s="1"/>
      <c r="EA466" s="1"/>
      <c r="EB466" s="1"/>
      <c r="EC466" s="1"/>
      <c r="ED466" s="1"/>
      <c r="EE466" s="1"/>
      <c r="EF466" s="1"/>
      <c r="EG466" s="1"/>
      <c r="EH466" s="1"/>
      <c r="EI466" s="1"/>
      <c r="EJ466" s="1"/>
      <c r="EK466" s="1"/>
      <c r="EL466" s="1"/>
      <c r="EM466" s="1"/>
      <c r="EN466" s="1"/>
      <c r="EO466" s="1"/>
      <c r="EP466" s="1"/>
      <c r="EQ466" s="1"/>
      <c r="ER466" s="1"/>
      <c r="ES466" s="1"/>
      <c r="ET466" s="1"/>
      <c r="WZB466" s="1"/>
      <c r="WZC466" s="1"/>
      <c r="WZD466" s="1"/>
      <c r="WZE466" s="1"/>
      <c r="WZF466" s="1"/>
      <c r="WZG466" s="1"/>
      <c r="WZH466" s="1"/>
      <c r="WZI466" s="1"/>
      <c r="WZJ466" s="1"/>
      <c r="WZK466" s="1"/>
      <c r="WZL466" s="1"/>
      <c r="WZM466" s="1"/>
      <c r="WZN466" s="1"/>
      <c r="WZO466" s="1"/>
      <c r="WZP466" s="1"/>
      <c r="WZQ466" s="1"/>
      <c r="WZR466" s="1"/>
      <c r="WZS466" s="1"/>
      <c r="WZT466" s="1"/>
      <c r="WZU466" s="1"/>
      <c r="WZV466" s="1"/>
      <c r="WZW466" s="1"/>
      <c r="WZX466" s="1"/>
      <c r="WZY466" s="1"/>
      <c r="WZZ466" s="1"/>
      <c r="XAA466" s="1"/>
      <c r="XAB466" s="1"/>
      <c r="XAC466" s="1"/>
      <c r="XAD466" s="1"/>
      <c r="XAE466" s="1"/>
      <c r="XAF466" s="1"/>
      <c r="XAG466" s="1"/>
      <c r="XAH466" s="1"/>
      <c r="XAI466" s="1"/>
      <c r="XAJ466" s="1"/>
      <c r="XAK466" s="1"/>
      <c r="XAL466" s="1"/>
      <c r="XAM466" s="1"/>
      <c r="XAN466" s="1"/>
      <c r="XAO466" s="1"/>
      <c r="XAP466" s="1"/>
      <c r="XAQ466" s="1"/>
      <c r="XAR466" s="1"/>
      <c r="XAS466" s="1"/>
      <c r="XAT466" s="1"/>
      <c r="XAU466" s="1"/>
      <c r="XAV466" s="1"/>
      <c r="XAW466" s="1"/>
      <c r="XAX466" s="1"/>
      <c r="XAY466" s="1"/>
      <c r="XAZ466" s="1"/>
      <c r="XBA466" s="1"/>
      <c r="XBB466" s="1"/>
      <c r="XBC466" s="1"/>
      <c r="XBD466" s="1"/>
      <c r="XBE466" s="1"/>
      <c r="XBF466" s="1"/>
      <c r="XBG466" s="1"/>
      <c r="XBH466" s="1"/>
      <c r="XBI466" s="1"/>
      <c r="XBJ466" s="1"/>
      <c r="XBK466" s="1"/>
      <c r="XBL466" s="1"/>
      <c r="XBM466" s="1"/>
      <c r="XBN466" s="1"/>
      <c r="XBO466" s="1"/>
      <c r="XBP466" s="1"/>
      <c r="XBQ466" s="1"/>
      <c r="XBR466" s="1"/>
      <c r="XBS466" s="1"/>
      <c r="XBT466" s="1"/>
      <c r="XBU466" s="1"/>
      <c r="XBV466" s="1"/>
      <c r="XBW466" s="1"/>
      <c r="XBX466" s="1"/>
      <c r="XBY466" s="1"/>
      <c r="XBZ466" s="1"/>
      <c r="XCA466" s="1"/>
      <c r="XCB466" s="1"/>
      <c r="XCC466" s="1"/>
      <c r="XCD466" s="1"/>
      <c r="XCE466" s="1"/>
      <c r="XCF466" s="1"/>
      <c r="XCG466" s="1"/>
      <c r="XCH466" s="1"/>
      <c r="XCI466" s="1"/>
      <c r="XCJ466" s="1"/>
      <c r="XCK466" s="1"/>
      <c r="XCL466" s="1"/>
      <c r="XCM466" s="1"/>
      <c r="XCN466" s="1"/>
      <c r="XCO466" s="1"/>
      <c r="XCP466" s="1"/>
      <c r="XCQ466" s="1"/>
      <c r="XCR466" s="1"/>
      <c r="XCS466" s="1"/>
      <c r="XCT466" s="1"/>
      <c r="XCU466" s="1"/>
      <c r="XCV466" s="1"/>
      <c r="XCW466" s="1"/>
      <c r="XCX466" s="1"/>
      <c r="XCY466" s="1"/>
      <c r="XCZ466" s="1"/>
      <c r="XDA466" s="1"/>
      <c r="XDB466" s="1"/>
      <c r="XDC466" s="1"/>
      <c r="XDD466" s="1"/>
      <c r="XDE466" s="1"/>
      <c r="XDF466" s="1"/>
      <c r="XDG466" s="1"/>
      <c r="XDH466" s="1"/>
      <c r="XDI466" s="1"/>
      <c r="XDJ466" s="1"/>
      <c r="XDK466" s="1"/>
      <c r="XDL466" s="1"/>
      <c r="XDM466" s="1"/>
      <c r="XDN466" s="1"/>
      <c r="XDO466" s="1"/>
      <c r="XDP466" s="1"/>
      <c r="XDQ466" s="1"/>
      <c r="XDR466" s="1"/>
      <c r="XDS466" s="1"/>
      <c r="XDT466" s="1"/>
      <c r="XDU466" s="1"/>
      <c r="XDV466" s="1"/>
      <c r="XDW466" s="1"/>
      <c r="XDX466" s="1"/>
      <c r="XDY466" s="1"/>
      <c r="XDZ466" s="1"/>
      <c r="XEA466" s="1"/>
      <c r="XEB466" s="1"/>
      <c r="XEC466" s="1"/>
      <c r="XED466" s="1"/>
      <c r="XEE466" s="1"/>
      <c r="XEF466" s="1"/>
      <c r="XEG466" s="1"/>
      <c r="XEH466" s="1"/>
      <c r="XEI466" s="1"/>
      <c r="XEJ466" s="1"/>
      <c r="XEK466" s="1"/>
      <c r="XEL466" s="1"/>
      <c r="XEM466" s="1"/>
      <c r="XEN466" s="1"/>
      <c r="XEO466" s="1"/>
      <c r="XEP466" s="1"/>
      <c r="XEQ466" s="1"/>
      <c r="XER466" s="1"/>
      <c r="XES466" s="1"/>
      <c r="XET466" s="1"/>
      <c r="XEU466" s="1"/>
      <c r="XEV466" s="1"/>
      <c r="XEW466" s="1"/>
      <c r="XEX466" s="1"/>
      <c r="XEY466" s="1"/>
      <c r="XEZ466" s="1"/>
      <c r="XFA466" s="1"/>
      <c r="XFB466" s="1"/>
      <c r="XFC466" s="1"/>
    </row>
    <row r="467" spans="1:150 16226:16383" s="2" customFormat="1" ht="20.25" customHeight="1" x14ac:dyDescent="0.25">
      <c r="A467" s="143">
        <f t="shared" si="153"/>
        <v>338</v>
      </c>
      <c r="B467" s="144"/>
      <c r="C467" s="62" t="s">
        <v>329</v>
      </c>
      <c r="D467" s="100">
        <v>192.54</v>
      </c>
      <c r="E467" s="93">
        <f t="shared" si="152"/>
        <v>2072.50056</v>
      </c>
      <c r="F467" s="87" t="s">
        <v>92</v>
      </c>
      <c r="G467" s="87" t="s">
        <v>92</v>
      </c>
      <c r="H467" s="103">
        <v>45856</v>
      </c>
      <c r="I467" s="1"/>
      <c r="J467" s="1"/>
      <c r="K467" s="1"/>
      <c r="L467" s="1"/>
      <c r="M467" s="1"/>
      <c r="N467" s="1"/>
      <c r="O467" s="1"/>
      <c r="P467" s="1"/>
      <c r="Q467" s="1"/>
      <c r="R467" s="1"/>
      <c r="S467" s="1"/>
      <c r="T467" s="21" t="e">
        <f ca="1">U467&amp;""&amp;" to "&amp;""&amp;V467</f>
        <v>#REF!</v>
      </c>
      <c r="U467"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467"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467" s="1"/>
      <c r="X467" s="1"/>
      <c r="Y467" s="1"/>
      <c r="Z467" s="1"/>
      <c r="AA467" s="1"/>
      <c r="AB467" s="1"/>
      <c r="AC467" s="1"/>
      <c r="AD467" s="1"/>
      <c r="AE467" s="1"/>
      <c r="AF467" s="1"/>
      <c r="AG467" s="1"/>
      <c r="AH467" s="1"/>
      <c r="AI467" s="1"/>
      <c r="AJ467" s="1"/>
      <c r="AK467" s="1"/>
      <c r="AL467" s="1"/>
      <c r="AM467" s="1"/>
      <c r="AN467" s="1"/>
      <c r="AO467" s="1"/>
      <c r="AP467" s="1"/>
      <c r="AQ467" s="1"/>
      <c r="AR467" s="1"/>
      <c r="AS467" s="1"/>
      <c r="AT467" s="1"/>
      <c r="AU467" s="1"/>
      <c r="AV467" s="1"/>
      <c r="AW467" s="1"/>
      <c r="AX467" s="1"/>
      <c r="AY467" s="1"/>
      <c r="AZ467" s="1"/>
      <c r="BA467" s="1"/>
      <c r="BB467" s="1"/>
      <c r="BC467" s="1"/>
      <c r="BD467" s="1"/>
      <c r="BE467" s="1"/>
      <c r="BF467" s="1"/>
      <c r="BG467" s="1"/>
      <c r="BH467" s="1"/>
      <c r="BI467" s="1"/>
      <c r="BJ467" s="1"/>
      <c r="BK467" s="1"/>
      <c r="BL467" s="1"/>
      <c r="BM467" s="1"/>
      <c r="BN467" s="1"/>
      <c r="BO467" s="1"/>
      <c r="BP467" s="1"/>
      <c r="BQ467" s="1"/>
      <c r="BR467" s="1"/>
      <c r="BS467" s="1"/>
      <c r="BT467" s="1"/>
      <c r="BU467" s="1"/>
      <c r="BV467" s="1"/>
      <c r="BW467" s="1"/>
      <c r="BX467" s="1"/>
      <c r="BY467" s="1"/>
      <c r="BZ467" s="1"/>
      <c r="CA467" s="1"/>
      <c r="CB467" s="1"/>
      <c r="CC467" s="1"/>
      <c r="CD467" s="1"/>
      <c r="CE467" s="1"/>
      <c r="CF467" s="1"/>
      <c r="CG467" s="1"/>
      <c r="CH467" s="1"/>
      <c r="CI467" s="1"/>
      <c r="CJ467" s="1"/>
      <c r="CK467" s="1"/>
      <c r="CL467" s="1"/>
      <c r="CM467" s="1"/>
      <c r="CN467" s="1"/>
      <c r="CO467" s="1"/>
      <c r="CP467" s="1"/>
      <c r="CQ467" s="1"/>
      <c r="CR467" s="1"/>
      <c r="CS467" s="1"/>
      <c r="CT467" s="1"/>
      <c r="CU467" s="1"/>
      <c r="CV467" s="1"/>
      <c r="CW467" s="1"/>
      <c r="CX467" s="1"/>
      <c r="CY467" s="1"/>
      <c r="CZ467" s="1"/>
      <c r="DA467" s="1"/>
      <c r="DB467" s="1"/>
      <c r="DC467" s="1"/>
      <c r="DD467" s="1"/>
      <c r="DE467" s="1"/>
      <c r="DF467" s="1"/>
      <c r="DG467" s="1"/>
      <c r="DH467" s="1"/>
      <c r="DI467" s="1"/>
      <c r="DJ467" s="1"/>
      <c r="DK467" s="1"/>
      <c r="DL467" s="1"/>
      <c r="DM467" s="1"/>
      <c r="DN467" s="1"/>
      <c r="DO467" s="1"/>
      <c r="DP467" s="1"/>
      <c r="DQ467" s="1"/>
      <c r="DR467" s="1"/>
      <c r="DS467" s="1"/>
      <c r="DT467" s="1"/>
      <c r="DU467" s="1"/>
      <c r="DV467" s="1"/>
      <c r="DW467" s="1"/>
      <c r="DX467" s="1"/>
      <c r="DY467" s="1"/>
      <c r="DZ467" s="1"/>
      <c r="EA467" s="1"/>
      <c r="EB467" s="1"/>
      <c r="EC467" s="1"/>
      <c r="ED467" s="1"/>
      <c r="EE467" s="1"/>
      <c r="EF467" s="1"/>
      <c r="EG467" s="1"/>
      <c r="EH467" s="1"/>
      <c r="EI467" s="1"/>
      <c r="EJ467" s="1"/>
      <c r="EK467" s="1"/>
      <c r="EL467" s="1"/>
      <c r="EM467" s="1"/>
      <c r="EN467" s="1"/>
      <c r="EO467" s="1"/>
      <c r="EP467" s="1"/>
      <c r="EQ467" s="1"/>
      <c r="ER467" s="1"/>
      <c r="ES467" s="1"/>
      <c r="ET467" s="1"/>
      <c r="WZB467" s="1"/>
      <c r="WZC467" s="1"/>
      <c r="WZD467" s="1"/>
      <c r="WZE467" s="1"/>
      <c r="WZF467" s="1"/>
      <c r="WZG467" s="1"/>
      <c r="WZH467" s="1"/>
      <c r="WZI467" s="1"/>
      <c r="WZJ467" s="1"/>
      <c r="WZK467" s="1"/>
      <c r="WZL467" s="1"/>
      <c r="WZM467" s="1"/>
      <c r="WZN467" s="1"/>
      <c r="WZO467" s="1"/>
      <c r="WZP467" s="1"/>
      <c r="WZQ467" s="1"/>
      <c r="WZR467" s="1"/>
      <c r="WZS467" s="1"/>
      <c r="WZT467" s="1"/>
      <c r="WZU467" s="1"/>
      <c r="WZV467" s="1"/>
      <c r="WZW467" s="1"/>
      <c r="WZX467" s="1"/>
      <c r="WZY467" s="1"/>
      <c r="WZZ467" s="1"/>
      <c r="XAA467" s="1"/>
      <c r="XAB467" s="1"/>
      <c r="XAC467" s="1"/>
      <c r="XAD467" s="1"/>
      <c r="XAE467" s="1"/>
      <c r="XAF467" s="1"/>
      <c r="XAG467" s="1"/>
      <c r="XAH467" s="1"/>
      <c r="XAI467" s="1"/>
      <c r="XAJ467" s="1"/>
      <c r="XAK467" s="1"/>
      <c r="XAL467" s="1"/>
      <c r="XAM467" s="1"/>
      <c r="XAN467" s="1"/>
      <c r="XAO467" s="1"/>
      <c r="XAP467" s="1"/>
      <c r="XAQ467" s="1"/>
      <c r="XAR467" s="1"/>
      <c r="XAS467" s="1"/>
      <c r="XAT467" s="1"/>
      <c r="XAU467" s="1"/>
      <c r="XAV467" s="1"/>
      <c r="XAW467" s="1"/>
      <c r="XAX467" s="1"/>
      <c r="XAY467" s="1"/>
      <c r="XAZ467" s="1"/>
      <c r="XBA467" s="1"/>
      <c r="XBB467" s="1"/>
      <c r="XBC467" s="1"/>
      <c r="XBD467" s="1"/>
      <c r="XBE467" s="1"/>
      <c r="XBF467" s="1"/>
      <c r="XBG467" s="1"/>
      <c r="XBH467" s="1"/>
      <c r="XBI467" s="1"/>
      <c r="XBJ467" s="1"/>
      <c r="XBK467" s="1"/>
      <c r="XBL467" s="1"/>
      <c r="XBM467" s="1"/>
      <c r="XBN467" s="1"/>
      <c r="XBO467" s="1"/>
      <c r="XBP467" s="1"/>
      <c r="XBQ467" s="1"/>
      <c r="XBR467" s="1"/>
      <c r="XBS467" s="1"/>
      <c r="XBT467" s="1"/>
      <c r="XBU467" s="1"/>
      <c r="XBV467" s="1"/>
      <c r="XBW467" s="1"/>
      <c r="XBX467" s="1"/>
      <c r="XBY467" s="1"/>
      <c r="XBZ467" s="1"/>
      <c r="XCA467" s="1"/>
      <c r="XCB467" s="1"/>
      <c r="XCC467" s="1"/>
      <c r="XCD467" s="1"/>
      <c r="XCE467" s="1"/>
      <c r="XCF467" s="1"/>
      <c r="XCG467" s="1"/>
      <c r="XCH467" s="1"/>
      <c r="XCI467" s="1"/>
      <c r="XCJ467" s="1"/>
      <c r="XCK467" s="1"/>
      <c r="XCL467" s="1"/>
      <c r="XCM467" s="1"/>
      <c r="XCN467" s="1"/>
      <c r="XCO467" s="1"/>
      <c r="XCP467" s="1"/>
      <c r="XCQ467" s="1"/>
      <c r="XCR467" s="1"/>
      <c r="XCS467" s="1"/>
      <c r="XCT467" s="1"/>
      <c r="XCU467" s="1"/>
      <c r="XCV467" s="1"/>
      <c r="XCW467" s="1"/>
      <c r="XCX467" s="1"/>
      <c r="XCY467" s="1"/>
      <c r="XCZ467" s="1"/>
      <c r="XDA467" s="1"/>
      <c r="XDB467" s="1"/>
      <c r="XDC467" s="1"/>
      <c r="XDD467" s="1"/>
      <c r="XDE467" s="1"/>
      <c r="XDF467" s="1"/>
      <c r="XDG467" s="1"/>
      <c r="XDH467" s="1"/>
      <c r="XDI467" s="1"/>
      <c r="XDJ467" s="1"/>
      <c r="XDK467" s="1"/>
      <c r="XDL467" s="1"/>
      <c r="XDM467" s="1"/>
      <c r="XDN467" s="1"/>
      <c r="XDO467" s="1"/>
      <c r="XDP467" s="1"/>
      <c r="XDQ467" s="1"/>
      <c r="XDR467" s="1"/>
      <c r="XDS467" s="1"/>
      <c r="XDT467" s="1"/>
      <c r="XDU467" s="1"/>
      <c r="XDV467" s="1"/>
      <c r="XDW467" s="1"/>
      <c r="XDX467" s="1"/>
      <c r="XDY467" s="1"/>
      <c r="XDZ467" s="1"/>
      <c r="XEA467" s="1"/>
      <c r="XEB467" s="1"/>
      <c r="XEC467" s="1"/>
      <c r="XED467" s="1"/>
      <c r="XEE467" s="1"/>
      <c r="XEF467" s="1"/>
      <c r="XEG467" s="1"/>
      <c r="XEH467" s="1"/>
      <c r="XEI467" s="1"/>
      <c r="XEJ467" s="1"/>
      <c r="XEK467" s="1"/>
      <c r="XEL467" s="1"/>
      <c r="XEM467" s="1"/>
      <c r="XEN467" s="1"/>
      <c r="XEO467" s="1"/>
      <c r="XEP467" s="1"/>
      <c r="XEQ467" s="1"/>
      <c r="XER467" s="1"/>
      <c r="XES467" s="1"/>
      <c r="XET467" s="1"/>
      <c r="XEU467" s="1"/>
      <c r="XEV467" s="1"/>
      <c r="XEW467" s="1"/>
      <c r="XEX467" s="1"/>
      <c r="XEY467" s="1"/>
      <c r="XEZ467" s="1"/>
      <c r="XFA467" s="1"/>
      <c r="XFB467" s="1"/>
      <c r="XFC467" s="1"/>
    </row>
    <row r="468" spans="1:150 16226:16383" s="2" customFormat="1" ht="20.25" customHeight="1" x14ac:dyDescent="0.25">
      <c r="A468" s="143">
        <f t="shared" si="153"/>
        <v>339</v>
      </c>
      <c r="B468" s="144"/>
      <c r="C468" s="62" t="s">
        <v>329</v>
      </c>
      <c r="D468" s="100">
        <v>192.54</v>
      </c>
      <c r="E468" s="93">
        <f t="shared" si="152"/>
        <v>2072.50056</v>
      </c>
      <c r="F468" s="87" t="s">
        <v>92</v>
      </c>
      <c r="G468" s="87" t="s">
        <v>92</v>
      </c>
      <c r="H468" s="103">
        <v>45856</v>
      </c>
      <c r="I468" s="1"/>
      <c r="J468" s="1"/>
      <c r="K468" s="1"/>
      <c r="L468" s="1"/>
      <c r="M468" s="1"/>
      <c r="N468" s="1"/>
      <c r="O468" s="1"/>
      <c r="P468" s="1"/>
      <c r="Q468" s="1"/>
      <c r="R468" s="1"/>
      <c r="S468" s="1"/>
      <c r="T468" s="21" t="e">
        <f t="shared" ref="T468:T474" ca="1" si="156">U468&amp;""&amp;" to "&amp;""&amp;V468</f>
        <v>#REF!</v>
      </c>
      <c r="U468" s="21" t="e">
        <f ca="1">U467+1</f>
        <v>#REF!</v>
      </c>
      <c r="V468" s="21" t="e">
        <f ca="1">V467+1</f>
        <v>#REF!</v>
      </c>
      <c r="W468" s="1"/>
      <c r="X468" s="1"/>
      <c r="Y468" s="1"/>
      <c r="Z468" s="1"/>
      <c r="AA468" s="1"/>
      <c r="AB468" s="1"/>
      <c r="AC468" s="1"/>
      <c r="AD468" s="1"/>
      <c r="AE468" s="1"/>
      <c r="AF468" s="1"/>
      <c r="AG468" s="1"/>
      <c r="AH468" s="1"/>
      <c r="AI468" s="1"/>
      <c r="AJ468" s="1"/>
      <c r="AK468" s="1"/>
      <c r="AL468" s="1"/>
      <c r="AM468" s="1"/>
      <c r="AN468" s="1"/>
      <c r="AO468" s="1"/>
      <c r="AP468" s="1"/>
      <c r="AQ468" s="1"/>
      <c r="AR468" s="1"/>
      <c r="AS468" s="1"/>
      <c r="AT468" s="1"/>
      <c r="AU468" s="1"/>
      <c r="AV468" s="1"/>
      <c r="AW468" s="1"/>
      <c r="AX468" s="1"/>
      <c r="AY468" s="1"/>
      <c r="AZ468" s="1"/>
      <c r="BA468" s="1"/>
      <c r="BB468" s="1"/>
      <c r="BC468" s="1"/>
      <c r="BD468" s="1"/>
      <c r="BE468" s="1"/>
      <c r="BF468" s="1"/>
      <c r="BG468" s="1"/>
      <c r="BH468" s="1"/>
      <c r="BI468" s="1"/>
      <c r="BJ468" s="1"/>
      <c r="BK468" s="1"/>
      <c r="BL468" s="1"/>
      <c r="BM468" s="1"/>
      <c r="BN468" s="1"/>
      <c r="BO468" s="1"/>
      <c r="BP468" s="1"/>
      <c r="BQ468" s="1"/>
      <c r="BR468" s="1"/>
      <c r="BS468" s="1"/>
      <c r="BT468" s="1"/>
      <c r="BU468" s="1"/>
      <c r="BV468" s="1"/>
      <c r="BW468" s="1"/>
      <c r="BX468" s="1"/>
      <c r="BY468" s="1"/>
      <c r="BZ468" s="1"/>
      <c r="CA468" s="1"/>
      <c r="CB468" s="1"/>
      <c r="CC468" s="1"/>
      <c r="CD468" s="1"/>
      <c r="CE468" s="1"/>
      <c r="CF468" s="1"/>
      <c r="CG468" s="1"/>
      <c r="CH468" s="1"/>
      <c r="CI468" s="1"/>
      <c r="CJ468" s="1"/>
      <c r="CK468" s="1"/>
      <c r="CL468" s="1"/>
      <c r="CM468" s="1"/>
      <c r="CN468" s="1"/>
      <c r="CO468" s="1"/>
      <c r="CP468" s="1"/>
      <c r="CQ468" s="1"/>
      <c r="CR468" s="1"/>
      <c r="CS468" s="1"/>
      <c r="CT468" s="1"/>
      <c r="CU468" s="1"/>
      <c r="CV468" s="1"/>
      <c r="CW468" s="1"/>
      <c r="CX468" s="1"/>
      <c r="CY468" s="1"/>
      <c r="CZ468" s="1"/>
      <c r="DA468" s="1"/>
      <c r="DB468" s="1"/>
      <c r="DC468" s="1"/>
      <c r="DD468" s="1"/>
      <c r="DE468" s="1"/>
      <c r="DF468" s="1"/>
      <c r="DG468" s="1"/>
      <c r="DH468" s="1"/>
      <c r="DI468" s="1"/>
      <c r="DJ468" s="1"/>
      <c r="DK468" s="1"/>
      <c r="DL468" s="1"/>
      <c r="DM468" s="1"/>
      <c r="DN468" s="1"/>
      <c r="DO468" s="1"/>
      <c r="DP468" s="1"/>
      <c r="DQ468" s="1"/>
      <c r="DR468" s="1"/>
      <c r="DS468" s="1"/>
      <c r="DT468" s="1"/>
      <c r="DU468" s="1"/>
      <c r="DV468" s="1"/>
      <c r="DW468" s="1"/>
      <c r="DX468" s="1"/>
      <c r="DY468" s="1"/>
      <c r="DZ468" s="1"/>
      <c r="EA468" s="1"/>
      <c r="EB468" s="1"/>
      <c r="EC468" s="1"/>
      <c r="ED468" s="1"/>
      <c r="EE468" s="1"/>
      <c r="EF468" s="1"/>
      <c r="EG468" s="1"/>
      <c r="EH468" s="1"/>
      <c r="EI468" s="1"/>
      <c r="EJ468" s="1"/>
      <c r="EK468" s="1"/>
      <c r="EL468" s="1"/>
      <c r="EM468" s="1"/>
      <c r="EN468" s="1"/>
      <c r="EO468" s="1"/>
      <c r="EP468" s="1"/>
      <c r="EQ468" s="1"/>
      <c r="ER468" s="1"/>
      <c r="ES468" s="1"/>
      <c r="ET468" s="1"/>
      <c r="WZB468" s="1"/>
      <c r="WZC468" s="1"/>
      <c r="WZD468" s="1"/>
      <c r="WZE468" s="1"/>
      <c r="WZF468" s="1"/>
      <c r="WZG468" s="1"/>
      <c r="WZH468" s="1"/>
      <c r="WZI468" s="1"/>
      <c r="WZJ468" s="1"/>
      <c r="WZK468" s="1"/>
      <c r="WZL468" s="1"/>
      <c r="WZM468" s="1"/>
      <c r="WZN468" s="1"/>
      <c r="WZO468" s="1"/>
      <c r="WZP468" s="1"/>
      <c r="WZQ468" s="1"/>
      <c r="WZR468" s="1"/>
      <c r="WZS468" s="1"/>
      <c r="WZT468" s="1"/>
      <c r="WZU468" s="1"/>
      <c r="WZV468" s="1"/>
      <c r="WZW468" s="1"/>
      <c r="WZX468" s="1"/>
      <c r="WZY468" s="1"/>
      <c r="WZZ468" s="1"/>
      <c r="XAA468" s="1"/>
      <c r="XAB468" s="1"/>
      <c r="XAC468" s="1"/>
      <c r="XAD468" s="1"/>
      <c r="XAE468" s="1"/>
      <c r="XAF468" s="1"/>
      <c r="XAG468" s="1"/>
      <c r="XAH468" s="1"/>
      <c r="XAI468" s="1"/>
      <c r="XAJ468" s="1"/>
      <c r="XAK468" s="1"/>
      <c r="XAL468" s="1"/>
      <c r="XAM468" s="1"/>
      <c r="XAN468" s="1"/>
      <c r="XAO468" s="1"/>
      <c r="XAP468" s="1"/>
      <c r="XAQ468" s="1"/>
      <c r="XAR468" s="1"/>
      <c r="XAS468" s="1"/>
      <c r="XAT468" s="1"/>
      <c r="XAU468" s="1"/>
      <c r="XAV468" s="1"/>
      <c r="XAW468" s="1"/>
      <c r="XAX468" s="1"/>
      <c r="XAY468" s="1"/>
      <c r="XAZ468" s="1"/>
      <c r="XBA468" s="1"/>
      <c r="XBB468" s="1"/>
      <c r="XBC468" s="1"/>
      <c r="XBD468" s="1"/>
      <c r="XBE468" s="1"/>
      <c r="XBF468" s="1"/>
      <c r="XBG468" s="1"/>
      <c r="XBH468" s="1"/>
      <c r="XBI468" s="1"/>
      <c r="XBJ468" s="1"/>
      <c r="XBK468" s="1"/>
      <c r="XBL468" s="1"/>
      <c r="XBM468" s="1"/>
      <c r="XBN468" s="1"/>
      <c r="XBO468" s="1"/>
      <c r="XBP468" s="1"/>
      <c r="XBQ468" s="1"/>
      <c r="XBR468" s="1"/>
      <c r="XBS468" s="1"/>
      <c r="XBT468" s="1"/>
      <c r="XBU468" s="1"/>
      <c r="XBV468" s="1"/>
      <c r="XBW468" s="1"/>
      <c r="XBX468" s="1"/>
      <c r="XBY468" s="1"/>
      <c r="XBZ468" s="1"/>
      <c r="XCA468" s="1"/>
      <c r="XCB468" s="1"/>
      <c r="XCC468" s="1"/>
      <c r="XCD468" s="1"/>
      <c r="XCE468" s="1"/>
      <c r="XCF468" s="1"/>
      <c r="XCG468" s="1"/>
      <c r="XCH468" s="1"/>
      <c r="XCI468" s="1"/>
      <c r="XCJ468" s="1"/>
      <c r="XCK468" s="1"/>
      <c r="XCL468" s="1"/>
      <c r="XCM468" s="1"/>
      <c r="XCN468" s="1"/>
      <c r="XCO468" s="1"/>
      <c r="XCP468" s="1"/>
      <c r="XCQ468" s="1"/>
      <c r="XCR468" s="1"/>
      <c r="XCS468" s="1"/>
      <c r="XCT468" s="1"/>
      <c r="XCU468" s="1"/>
      <c r="XCV468" s="1"/>
      <c r="XCW468" s="1"/>
      <c r="XCX468" s="1"/>
      <c r="XCY468" s="1"/>
      <c r="XCZ468" s="1"/>
      <c r="XDA468" s="1"/>
      <c r="XDB468" s="1"/>
      <c r="XDC468" s="1"/>
      <c r="XDD468" s="1"/>
      <c r="XDE468" s="1"/>
      <c r="XDF468" s="1"/>
      <c r="XDG468" s="1"/>
      <c r="XDH468" s="1"/>
      <c r="XDI468" s="1"/>
      <c r="XDJ468" s="1"/>
      <c r="XDK468" s="1"/>
      <c r="XDL468" s="1"/>
      <c r="XDM468" s="1"/>
      <c r="XDN468" s="1"/>
      <c r="XDO468" s="1"/>
      <c r="XDP468" s="1"/>
      <c r="XDQ468" s="1"/>
      <c r="XDR468" s="1"/>
      <c r="XDS468" s="1"/>
      <c r="XDT468" s="1"/>
      <c r="XDU468" s="1"/>
      <c r="XDV468" s="1"/>
      <c r="XDW468" s="1"/>
      <c r="XDX468" s="1"/>
      <c r="XDY468" s="1"/>
      <c r="XDZ468" s="1"/>
      <c r="XEA468" s="1"/>
      <c r="XEB468" s="1"/>
      <c r="XEC468" s="1"/>
      <c r="XED468" s="1"/>
      <c r="XEE468" s="1"/>
      <c r="XEF468" s="1"/>
      <c r="XEG468" s="1"/>
      <c r="XEH468" s="1"/>
      <c r="XEI468" s="1"/>
      <c r="XEJ468" s="1"/>
      <c r="XEK468" s="1"/>
      <c r="XEL468" s="1"/>
      <c r="XEM468" s="1"/>
      <c r="XEN468" s="1"/>
      <c r="XEO468" s="1"/>
      <c r="XEP468" s="1"/>
      <c r="XEQ468" s="1"/>
      <c r="XER468" s="1"/>
      <c r="XES468" s="1"/>
      <c r="XET468" s="1"/>
      <c r="XEU468" s="1"/>
      <c r="XEV468" s="1"/>
      <c r="XEW468" s="1"/>
      <c r="XEX468" s="1"/>
      <c r="XEY468" s="1"/>
      <c r="XEZ468" s="1"/>
      <c r="XFA468" s="1"/>
      <c r="XFB468" s="1"/>
      <c r="XFC468" s="1"/>
    </row>
    <row r="469" spans="1:150 16226:16383" s="2" customFormat="1" ht="20.25" customHeight="1" x14ac:dyDescent="0.25">
      <c r="A469" s="143">
        <f t="shared" si="153"/>
        <v>340</v>
      </c>
      <c r="B469" s="144"/>
      <c r="C469" s="62" t="s">
        <v>329</v>
      </c>
      <c r="D469" s="100">
        <v>192.54</v>
      </c>
      <c r="E469" s="93">
        <f t="shared" si="152"/>
        <v>2072.50056</v>
      </c>
      <c r="F469" s="87" t="s">
        <v>92</v>
      </c>
      <c r="G469" s="87" t="s">
        <v>92</v>
      </c>
      <c r="H469" s="103">
        <v>45856</v>
      </c>
      <c r="I469" s="90">
        <f>6600000/E469</f>
        <v>3184.5588500106364</v>
      </c>
      <c r="J469" s="1"/>
      <c r="K469" s="1"/>
      <c r="L469" s="1"/>
      <c r="M469" s="1"/>
      <c r="N469" s="1"/>
      <c r="O469" s="1"/>
      <c r="P469" s="1"/>
      <c r="Q469" s="1"/>
      <c r="R469" s="1"/>
      <c r="S469" s="1"/>
      <c r="T469" s="21" t="e">
        <f t="shared" ca="1" si="156"/>
        <v>#REF!</v>
      </c>
      <c r="U469" s="21" t="e">
        <f t="shared" ref="U469:V474" ca="1" si="157">U468+1</f>
        <v>#REF!</v>
      </c>
      <c r="V469" s="21" t="e">
        <f t="shared" ca="1" si="157"/>
        <v>#REF!</v>
      </c>
      <c r="W469" s="1"/>
      <c r="X469" s="1"/>
      <c r="Y469" s="1"/>
      <c r="Z469" s="1"/>
      <c r="AA469" s="1"/>
      <c r="AB469" s="1"/>
      <c r="AC469" s="1"/>
      <c r="AD469" s="1"/>
      <c r="AE469" s="1"/>
      <c r="AF469" s="1"/>
      <c r="AG469" s="1"/>
      <c r="AH469" s="1"/>
      <c r="AI469" s="1"/>
      <c r="AJ469" s="1"/>
      <c r="AK469" s="1"/>
      <c r="AL469" s="1"/>
      <c r="AM469" s="1"/>
      <c r="AN469" s="1"/>
      <c r="AO469" s="1"/>
      <c r="AP469" s="1"/>
      <c r="AQ469" s="1"/>
      <c r="AR469" s="1"/>
      <c r="AS469" s="1"/>
      <c r="AT469" s="1"/>
      <c r="AU469" s="1"/>
      <c r="AV469" s="1"/>
      <c r="AW469" s="1"/>
      <c r="AX469" s="1"/>
      <c r="AY469" s="1"/>
      <c r="AZ469" s="1"/>
      <c r="BA469" s="1"/>
      <c r="BB469" s="1"/>
      <c r="BC469" s="1"/>
      <c r="BD469" s="1"/>
      <c r="BE469" s="1"/>
      <c r="BF469" s="1"/>
      <c r="BG469" s="1"/>
      <c r="BH469" s="1"/>
      <c r="BI469" s="1"/>
      <c r="BJ469" s="1"/>
      <c r="BK469" s="1"/>
      <c r="BL469" s="1"/>
      <c r="BM469" s="1"/>
      <c r="BN469" s="1"/>
      <c r="BO469" s="1"/>
      <c r="BP469" s="1"/>
      <c r="BQ469" s="1"/>
      <c r="BR469" s="1"/>
      <c r="BS469" s="1"/>
      <c r="BT469" s="1"/>
      <c r="BU469" s="1"/>
      <c r="BV469" s="1"/>
      <c r="BW469" s="1"/>
      <c r="BX469" s="1"/>
      <c r="BY469" s="1"/>
      <c r="BZ469" s="1"/>
      <c r="CA469" s="1"/>
      <c r="CB469" s="1"/>
      <c r="CC469" s="1"/>
      <c r="CD469" s="1"/>
      <c r="CE469" s="1"/>
      <c r="CF469" s="1"/>
      <c r="CG469" s="1"/>
      <c r="CH469" s="1"/>
      <c r="CI469" s="1"/>
      <c r="CJ469" s="1"/>
      <c r="CK469" s="1"/>
      <c r="CL469" s="1"/>
      <c r="CM469" s="1"/>
      <c r="CN469" s="1"/>
      <c r="CO469" s="1"/>
      <c r="CP469" s="1"/>
      <c r="CQ469" s="1"/>
      <c r="CR469" s="1"/>
      <c r="CS469" s="1"/>
      <c r="CT469" s="1"/>
      <c r="CU469" s="1"/>
      <c r="CV469" s="1"/>
      <c r="CW469" s="1"/>
      <c r="CX469" s="1"/>
      <c r="CY469" s="1"/>
      <c r="CZ469" s="1"/>
      <c r="DA469" s="1"/>
      <c r="DB469" s="1"/>
      <c r="DC469" s="1"/>
      <c r="DD469" s="1"/>
      <c r="DE469" s="1"/>
      <c r="DF469" s="1"/>
      <c r="DG469" s="1"/>
      <c r="DH469" s="1"/>
      <c r="DI469" s="1"/>
      <c r="DJ469" s="1"/>
      <c r="DK469" s="1"/>
      <c r="DL469" s="1"/>
      <c r="DM469" s="1"/>
      <c r="DN469" s="1"/>
      <c r="DO469" s="1"/>
      <c r="DP469" s="1"/>
      <c r="DQ469" s="1"/>
      <c r="DR469" s="1"/>
      <c r="DS469" s="1"/>
      <c r="DT469" s="1"/>
      <c r="DU469" s="1"/>
      <c r="DV469" s="1"/>
      <c r="DW469" s="1"/>
      <c r="DX469" s="1"/>
      <c r="DY469" s="1"/>
      <c r="DZ469" s="1"/>
      <c r="EA469" s="1"/>
      <c r="EB469" s="1"/>
      <c r="EC469" s="1"/>
      <c r="ED469" s="1"/>
      <c r="EE469" s="1"/>
      <c r="EF469" s="1"/>
      <c r="EG469" s="1"/>
      <c r="EH469" s="1"/>
      <c r="EI469" s="1"/>
      <c r="EJ469" s="1"/>
      <c r="EK469" s="1"/>
      <c r="EL469" s="1"/>
      <c r="EM469" s="1"/>
      <c r="EN469" s="1"/>
      <c r="EO469" s="1"/>
      <c r="EP469" s="1"/>
      <c r="EQ469" s="1"/>
      <c r="ER469" s="1"/>
      <c r="ES469" s="1"/>
      <c r="ET469" s="1"/>
      <c r="WZB469" s="1"/>
      <c r="WZC469" s="1"/>
      <c r="WZD469" s="1"/>
      <c r="WZE469" s="1"/>
      <c r="WZF469" s="1"/>
      <c r="WZG469" s="1"/>
      <c r="WZH469" s="1"/>
      <c r="WZI469" s="1"/>
      <c r="WZJ469" s="1"/>
      <c r="WZK469" s="1"/>
      <c r="WZL469" s="1"/>
      <c r="WZM469" s="1"/>
      <c r="WZN469" s="1"/>
      <c r="WZO469" s="1"/>
      <c r="WZP469" s="1"/>
      <c r="WZQ469" s="1"/>
      <c r="WZR469" s="1"/>
      <c r="WZS469" s="1"/>
      <c r="WZT469" s="1"/>
      <c r="WZU469" s="1"/>
      <c r="WZV469" s="1"/>
      <c r="WZW469" s="1"/>
      <c r="WZX469" s="1"/>
      <c r="WZY469" s="1"/>
      <c r="WZZ469" s="1"/>
      <c r="XAA469" s="1"/>
      <c r="XAB469" s="1"/>
      <c r="XAC469" s="1"/>
      <c r="XAD469" s="1"/>
      <c r="XAE469" s="1"/>
      <c r="XAF469" s="1"/>
      <c r="XAG469" s="1"/>
      <c r="XAH469" s="1"/>
      <c r="XAI469" s="1"/>
      <c r="XAJ469" s="1"/>
      <c r="XAK469" s="1"/>
      <c r="XAL469" s="1"/>
      <c r="XAM469" s="1"/>
      <c r="XAN469" s="1"/>
      <c r="XAO469" s="1"/>
      <c r="XAP469" s="1"/>
      <c r="XAQ469" s="1"/>
      <c r="XAR469" s="1"/>
      <c r="XAS469" s="1"/>
      <c r="XAT469" s="1"/>
      <c r="XAU469" s="1"/>
      <c r="XAV469" s="1"/>
      <c r="XAW469" s="1"/>
      <c r="XAX469" s="1"/>
      <c r="XAY469" s="1"/>
      <c r="XAZ469" s="1"/>
      <c r="XBA469" s="1"/>
      <c r="XBB469" s="1"/>
      <c r="XBC469" s="1"/>
      <c r="XBD469" s="1"/>
      <c r="XBE469" s="1"/>
      <c r="XBF469" s="1"/>
      <c r="XBG469" s="1"/>
      <c r="XBH469" s="1"/>
      <c r="XBI469" s="1"/>
      <c r="XBJ469" s="1"/>
      <c r="XBK469" s="1"/>
      <c r="XBL469" s="1"/>
      <c r="XBM469" s="1"/>
      <c r="XBN469" s="1"/>
      <c r="XBO469" s="1"/>
      <c r="XBP469" s="1"/>
      <c r="XBQ469" s="1"/>
      <c r="XBR469" s="1"/>
      <c r="XBS469" s="1"/>
      <c r="XBT469" s="1"/>
      <c r="XBU469" s="1"/>
      <c r="XBV469" s="1"/>
      <c r="XBW469" s="1"/>
      <c r="XBX469" s="1"/>
      <c r="XBY469" s="1"/>
      <c r="XBZ469" s="1"/>
      <c r="XCA469" s="1"/>
      <c r="XCB469" s="1"/>
      <c r="XCC469" s="1"/>
      <c r="XCD469" s="1"/>
      <c r="XCE469" s="1"/>
      <c r="XCF469" s="1"/>
      <c r="XCG469" s="1"/>
      <c r="XCH469" s="1"/>
      <c r="XCI469" s="1"/>
      <c r="XCJ469" s="1"/>
      <c r="XCK469" s="1"/>
      <c r="XCL469" s="1"/>
      <c r="XCM469" s="1"/>
      <c r="XCN469" s="1"/>
      <c r="XCO469" s="1"/>
      <c r="XCP469" s="1"/>
      <c r="XCQ469" s="1"/>
      <c r="XCR469" s="1"/>
      <c r="XCS469" s="1"/>
      <c r="XCT469" s="1"/>
      <c r="XCU469" s="1"/>
      <c r="XCV469" s="1"/>
      <c r="XCW469" s="1"/>
      <c r="XCX469" s="1"/>
      <c r="XCY469" s="1"/>
      <c r="XCZ469" s="1"/>
      <c r="XDA469" s="1"/>
      <c r="XDB469" s="1"/>
      <c r="XDC469" s="1"/>
      <c r="XDD469" s="1"/>
      <c r="XDE469" s="1"/>
      <c r="XDF469" s="1"/>
      <c r="XDG469" s="1"/>
      <c r="XDH469" s="1"/>
      <c r="XDI469" s="1"/>
      <c r="XDJ469" s="1"/>
      <c r="XDK469" s="1"/>
      <c r="XDL469" s="1"/>
      <c r="XDM469" s="1"/>
      <c r="XDN469" s="1"/>
      <c r="XDO469" s="1"/>
      <c r="XDP469" s="1"/>
      <c r="XDQ469" s="1"/>
      <c r="XDR469" s="1"/>
      <c r="XDS469" s="1"/>
      <c r="XDT469" s="1"/>
      <c r="XDU469" s="1"/>
      <c r="XDV469" s="1"/>
      <c r="XDW469" s="1"/>
      <c r="XDX469" s="1"/>
      <c r="XDY469" s="1"/>
      <c r="XDZ469" s="1"/>
      <c r="XEA469" s="1"/>
      <c r="XEB469" s="1"/>
      <c r="XEC469" s="1"/>
      <c r="XED469" s="1"/>
      <c r="XEE469" s="1"/>
      <c r="XEF469" s="1"/>
      <c r="XEG469" s="1"/>
      <c r="XEH469" s="1"/>
      <c r="XEI469" s="1"/>
      <c r="XEJ469" s="1"/>
      <c r="XEK469" s="1"/>
      <c r="XEL469" s="1"/>
      <c r="XEM469" s="1"/>
      <c r="XEN469" s="1"/>
      <c r="XEO469" s="1"/>
      <c r="XEP469" s="1"/>
      <c r="XEQ469" s="1"/>
      <c r="XER469" s="1"/>
      <c r="XES469" s="1"/>
      <c r="XET469" s="1"/>
      <c r="XEU469" s="1"/>
      <c r="XEV469" s="1"/>
      <c r="XEW469" s="1"/>
      <c r="XEX469" s="1"/>
      <c r="XEY469" s="1"/>
      <c r="XEZ469" s="1"/>
      <c r="XFA469" s="1"/>
      <c r="XFB469" s="1"/>
      <c r="XFC469" s="1"/>
    </row>
    <row r="470" spans="1:150 16226:16383" s="2" customFormat="1" ht="20.25" customHeight="1" x14ac:dyDescent="0.25">
      <c r="A470" s="143">
        <f t="shared" si="153"/>
        <v>341</v>
      </c>
      <c r="B470" s="144"/>
      <c r="C470" s="62" t="s">
        <v>329</v>
      </c>
      <c r="D470" s="100">
        <v>192.54</v>
      </c>
      <c r="E470" s="93">
        <f t="shared" si="152"/>
        <v>2072.50056</v>
      </c>
      <c r="F470" s="87" t="s">
        <v>92</v>
      </c>
      <c r="G470" s="87" t="s">
        <v>92</v>
      </c>
      <c r="H470" s="103">
        <v>45856</v>
      </c>
      <c r="I470" s="1"/>
      <c r="J470" s="1"/>
      <c r="K470" s="1"/>
      <c r="L470" s="1"/>
      <c r="M470" s="1"/>
      <c r="N470" s="1"/>
      <c r="O470" s="1"/>
      <c r="P470" s="1"/>
      <c r="Q470" s="1"/>
      <c r="R470" s="1"/>
      <c r="S470" s="1"/>
      <c r="T470" s="21" t="e">
        <f t="shared" ca="1" si="156"/>
        <v>#REF!</v>
      </c>
      <c r="U470" s="21" t="e">
        <f t="shared" ca="1" si="157"/>
        <v>#REF!</v>
      </c>
      <c r="V470" s="21" t="e">
        <f t="shared" ca="1" si="157"/>
        <v>#REF!</v>
      </c>
      <c r="W470" s="1"/>
      <c r="X470" s="1"/>
      <c r="Y470" s="1"/>
      <c r="Z470" s="1"/>
      <c r="AA470" s="1"/>
      <c r="AB470" s="1"/>
      <c r="AC470" s="1"/>
      <c r="AD470" s="1"/>
      <c r="AE470" s="1"/>
      <c r="AF470" s="1"/>
      <c r="AG470" s="1"/>
      <c r="AH470" s="1"/>
      <c r="AI470" s="1"/>
      <c r="AJ470" s="1"/>
      <c r="AK470" s="1"/>
      <c r="AL470" s="1"/>
      <c r="AM470" s="1"/>
      <c r="AN470" s="1"/>
      <c r="AO470" s="1"/>
      <c r="AP470" s="1"/>
      <c r="AQ470" s="1"/>
      <c r="AR470" s="1"/>
      <c r="AS470" s="1"/>
      <c r="AT470" s="1"/>
      <c r="AU470" s="1"/>
      <c r="AV470" s="1"/>
      <c r="AW470" s="1"/>
      <c r="AX470" s="1"/>
      <c r="AY470" s="1"/>
      <c r="AZ470" s="1"/>
      <c r="BA470" s="1"/>
      <c r="BB470" s="1"/>
      <c r="BC470" s="1"/>
      <c r="BD470" s="1"/>
      <c r="BE470" s="1"/>
      <c r="BF470" s="1"/>
      <c r="BG470" s="1"/>
      <c r="BH470" s="1"/>
      <c r="BI470" s="1"/>
      <c r="BJ470" s="1"/>
      <c r="BK470" s="1"/>
      <c r="BL470" s="1"/>
      <c r="BM470" s="1"/>
      <c r="BN470" s="1"/>
      <c r="BO470" s="1"/>
      <c r="BP470" s="1"/>
      <c r="BQ470" s="1"/>
      <c r="BR470" s="1"/>
      <c r="BS470" s="1"/>
      <c r="BT470" s="1"/>
      <c r="BU470" s="1"/>
      <c r="BV470" s="1"/>
      <c r="BW470" s="1"/>
      <c r="BX470" s="1"/>
      <c r="BY470" s="1"/>
      <c r="BZ470" s="1"/>
      <c r="CA470" s="1"/>
      <c r="CB470" s="1"/>
      <c r="CC470" s="1"/>
      <c r="CD470" s="1"/>
      <c r="CE470" s="1"/>
      <c r="CF470" s="1"/>
      <c r="CG470" s="1"/>
      <c r="CH470" s="1"/>
      <c r="CI470" s="1"/>
      <c r="CJ470" s="1"/>
      <c r="CK470" s="1"/>
      <c r="CL470" s="1"/>
      <c r="CM470" s="1"/>
      <c r="CN470" s="1"/>
      <c r="CO470" s="1"/>
      <c r="CP470" s="1"/>
      <c r="CQ470" s="1"/>
      <c r="CR470" s="1"/>
      <c r="CS470" s="1"/>
      <c r="CT470" s="1"/>
      <c r="CU470" s="1"/>
      <c r="CV470" s="1"/>
      <c r="CW470" s="1"/>
      <c r="CX470" s="1"/>
      <c r="CY470" s="1"/>
      <c r="CZ470" s="1"/>
      <c r="DA470" s="1"/>
      <c r="DB470" s="1"/>
      <c r="DC470" s="1"/>
      <c r="DD470" s="1"/>
      <c r="DE470" s="1"/>
      <c r="DF470" s="1"/>
      <c r="DG470" s="1"/>
      <c r="DH470" s="1"/>
      <c r="DI470" s="1"/>
      <c r="DJ470" s="1"/>
      <c r="DK470" s="1"/>
      <c r="DL470" s="1"/>
      <c r="DM470" s="1"/>
      <c r="DN470" s="1"/>
      <c r="DO470" s="1"/>
      <c r="DP470" s="1"/>
      <c r="DQ470" s="1"/>
      <c r="DR470" s="1"/>
      <c r="DS470" s="1"/>
      <c r="DT470" s="1"/>
      <c r="DU470" s="1"/>
      <c r="DV470" s="1"/>
      <c r="DW470" s="1"/>
      <c r="DX470" s="1"/>
      <c r="DY470" s="1"/>
      <c r="DZ470" s="1"/>
      <c r="EA470" s="1"/>
      <c r="EB470" s="1"/>
      <c r="EC470" s="1"/>
      <c r="ED470" s="1"/>
      <c r="EE470" s="1"/>
      <c r="EF470" s="1"/>
      <c r="EG470" s="1"/>
      <c r="EH470" s="1"/>
      <c r="EI470" s="1"/>
      <c r="EJ470" s="1"/>
      <c r="EK470" s="1"/>
      <c r="EL470" s="1"/>
      <c r="EM470" s="1"/>
      <c r="EN470" s="1"/>
      <c r="EO470" s="1"/>
      <c r="EP470" s="1"/>
      <c r="EQ470" s="1"/>
      <c r="ER470" s="1"/>
      <c r="ES470" s="1"/>
      <c r="ET470" s="1"/>
      <c r="WZB470" s="1"/>
      <c r="WZC470" s="1"/>
      <c r="WZD470" s="1"/>
      <c r="WZE470" s="1"/>
      <c r="WZF470" s="1"/>
      <c r="WZG470" s="1"/>
      <c r="WZH470" s="1"/>
      <c r="WZI470" s="1"/>
      <c r="WZJ470" s="1"/>
      <c r="WZK470" s="1"/>
      <c r="WZL470" s="1"/>
      <c r="WZM470" s="1"/>
      <c r="WZN470" s="1"/>
      <c r="WZO470" s="1"/>
      <c r="WZP470" s="1"/>
      <c r="WZQ470" s="1"/>
      <c r="WZR470" s="1"/>
      <c r="WZS470" s="1"/>
      <c r="WZT470" s="1"/>
      <c r="WZU470" s="1"/>
      <c r="WZV470" s="1"/>
      <c r="WZW470" s="1"/>
      <c r="WZX470" s="1"/>
      <c r="WZY470" s="1"/>
      <c r="WZZ470" s="1"/>
      <c r="XAA470" s="1"/>
      <c r="XAB470" s="1"/>
      <c r="XAC470" s="1"/>
      <c r="XAD470" s="1"/>
      <c r="XAE470" s="1"/>
      <c r="XAF470" s="1"/>
      <c r="XAG470" s="1"/>
      <c r="XAH470" s="1"/>
      <c r="XAI470" s="1"/>
      <c r="XAJ470" s="1"/>
      <c r="XAK470" s="1"/>
      <c r="XAL470" s="1"/>
      <c r="XAM470" s="1"/>
      <c r="XAN470" s="1"/>
      <c r="XAO470" s="1"/>
      <c r="XAP470" s="1"/>
      <c r="XAQ470" s="1"/>
      <c r="XAR470" s="1"/>
      <c r="XAS470" s="1"/>
      <c r="XAT470" s="1"/>
      <c r="XAU470" s="1"/>
      <c r="XAV470" s="1"/>
      <c r="XAW470" s="1"/>
      <c r="XAX470" s="1"/>
      <c r="XAY470" s="1"/>
      <c r="XAZ470" s="1"/>
      <c r="XBA470" s="1"/>
      <c r="XBB470" s="1"/>
      <c r="XBC470" s="1"/>
      <c r="XBD470" s="1"/>
      <c r="XBE470" s="1"/>
      <c r="XBF470" s="1"/>
      <c r="XBG470" s="1"/>
      <c r="XBH470" s="1"/>
      <c r="XBI470" s="1"/>
      <c r="XBJ470" s="1"/>
      <c r="XBK470" s="1"/>
      <c r="XBL470" s="1"/>
      <c r="XBM470" s="1"/>
      <c r="XBN470" s="1"/>
      <c r="XBO470" s="1"/>
      <c r="XBP470" s="1"/>
      <c r="XBQ470" s="1"/>
      <c r="XBR470" s="1"/>
      <c r="XBS470" s="1"/>
      <c r="XBT470" s="1"/>
      <c r="XBU470" s="1"/>
      <c r="XBV470" s="1"/>
      <c r="XBW470" s="1"/>
      <c r="XBX470" s="1"/>
      <c r="XBY470" s="1"/>
      <c r="XBZ470" s="1"/>
      <c r="XCA470" s="1"/>
      <c r="XCB470" s="1"/>
      <c r="XCC470" s="1"/>
      <c r="XCD470" s="1"/>
      <c r="XCE470" s="1"/>
      <c r="XCF470" s="1"/>
      <c r="XCG470" s="1"/>
      <c r="XCH470" s="1"/>
      <c r="XCI470" s="1"/>
      <c r="XCJ470" s="1"/>
      <c r="XCK470" s="1"/>
      <c r="XCL470" s="1"/>
      <c r="XCM470" s="1"/>
      <c r="XCN470" s="1"/>
      <c r="XCO470" s="1"/>
      <c r="XCP470" s="1"/>
      <c r="XCQ470" s="1"/>
      <c r="XCR470" s="1"/>
      <c r="XCS470" s="1"/>
      <c r="XCT470" s="1"/>
      <c r="XCU470" s="1"/>
      <c r="XCV470" s="1"/>
      <c r="XCW470" s="1"/>
      <c r="XCX470" s="1"/>
      <c r="XCY470" s="1"/>
      <c r="XCZ470" s="1"/>
      <c r="XDA470" s="1"/>
      <c r="XDB470" s="1"/>
      <c r="XDC470" s="1"/>
      <c r="XDD470" s="1"/>
      <c r="XDE470" s="1"/>
      <c r="XDF470" s="1"/>
      <c r="XDG470" s="1"/>
      <c r="XDH470" s="1"/>
      <c r="XDI470" s="1"/>
      <c r="XDJ470" s="1"/>
      <c r="XDK470" s="1"/>
      <c r="XDL470" s="1"/>
      <c r="XDM470" s="1"/>
      <c r="XDN470" s="1"/>
      <c r="XDO470" s="1"/>
      <c r="XDP470" s="1"/>
      <c r="XDQ470" s="1"/>
      <c r="XDR470" s="1"/>
      <c r="XDS470" s="1"/>
      <c r="XDT470" s="1"/>
      <c r="XDU470" s="1"/>
      <c r="XDV470" s="1"/>
      <c r="XDW470" s="1"/>
      <c r="XDX470" s="1"/>
      <c r="XDY470" s="1"/>
      <c r="XDZ470" s="1"/>
      <c r="XEA470" s="1"/>
      <c r="XEB470" s="1"/>
      <c r="XEC470" s="1"/>
      <c r="XED470" s="1"/>
      <c r="XEE470" s="1"/>
      <c r="XEF470" s="1"/>
      <c r="XEG470" s="1"/>
      <c r="XEH470" s="1"/>
      <c r="XEI470" s="1"/>
      <c r="XEJ470" s="1"/>
      <c r="XEK470" s="1"/>
      <c r="XEL470" s="1"/>
      <c r="XEM470" s="1"/>
      <c r="XEN470" s="1"/>
      <c r="XEO470" s="1"/>
      <c r="XEP470" s="1"/>
      <c r="XEQ470" s="1"/>
      <c r="XER470" s="1"/>
      <c r="XES470" s="1"/>
      <c r="XET470" s="1"/>
      <c r="XEU470" s="1"/>
      <c r="XEV470" s="1"/>
      <c r="XEW470" s="1"/>
      <c r="XEX470" s="1"/>
      <c r="XEY470" s="1"/>
      <c r="XEZ470" s="1"/>
      <c r="XFA470" s="1"/>
      <c r="XFB470" s="1"/>
      <c r="XFC470" s="1"/>
    </row>
    <row r="471" spans="1:150 16226:16383" s="2" customFormat="1" ht="20.25" customHeight="1" x14ac:dyDescent="0.25">
      <c r="A471" s="143">
        <f t="shared" si="153"/>
        <v>342</v>
      </c>
      <c r="B471" s="144"/>
      <c r="C471" s="62" t="s">
        <v>329</v>
      </c>
      <c r="D471" s="100">
        <v>192.54</v>
      </c>
      <c r="E471" s="93">
        <f t="shared" si="152"/>
        <v>2072.50056</v>
      </c>
      <c r="F471" s="87" t="s">
        <v>92</v>
      </c>
      <c r="G471" s="87" t="s">
        <v>92</v>
      </c>
      <c r="H471" s="103">
        <v>45856</v>
      </c>
      <c r="I471" s="1"/>
      <c r="J471" s="1"/>
      <c r="K471" s="1"/>
      <c r="L471" s="1"/>
      <c r="M471" s="1"/>
      <c r="N471" s="1"/>
      <c r="O471" s="1"/>
      <c r="P471" s="1"/>
      <c r="Q471" s="1"/>
      <c r="R471" s="1"/>
      <c r="S471" s="1"/>
      <c r="T471" s="21" t="e">
        <f t="shared" ca="1" si="156"/>
        <v>#REF!</v>
      </c>
      <c r="U471" s="21" t="e">
        <f t="shared" ca="1" si="157"/>
        <v>#REF!</v>
      </c>
      <c r="V471" s="21" t="e">
        <f t="shared" ca="1" si="157"/>
        <v>#REF!</v>
      </c>
      <c r="W471" s="1"/>
      <c r="X471" s="1"/>
      <c r="Y471" s="1"/>
      <c r="Z471" s="1"/>
      <c r="AA471" s="1"/>
      <c r="AB471" s="1"/>
      <c r="AC471" s="1"/>
      <c r="AD471" s="1"/>
      <c r="AE471" s="1"/>
      <c r="AF471" s="1"/>
      <c r="AG471" s="1"/>
      <c r="AH471" s="1"/>
      <c r="AI471" s="1"/>
      <c r="AJ471" s="1"/>
      <c r="AK471" s="1"/>
      <c r="AL471" s="1"/>
      <c r="AM471" s="1"/>
      <c r="AN471" s="1"/>
      <c r="AO471" s="1"/>
      <c r="AP471" s="1"/>
      <c r="AQ471" s="1"/>
      <c r="AR471" s="1"/>
      <c r="AS471" s="1"/>
      <c r="AT471" s="1"/>
      <c r="AU471" s="1"/>
      <c r="AV471" s="1"/>
      <c r="AW471" s="1"/>
      <c r="AX471" s="1"/>
      <c r="AY471" s="1"/>
      <c r="AZ471" s="1"/>
      <c r="BA471" s="1"/>
      <c r="BB471" s="1"/>
      <c r="BC471" s="1"/>
      <c r="BD471" s="1"/>
      <c r="BE471" s="1"/>
      <c r="BF471" s="1"/>
      <c r="BG471" s="1"/>
      <c r="BH471" s="1"/>
      <c r="BI471" s="1"/>
      <c r="BJ471" s="1"/>
      <c r="BK471" s="1"/>
      <c r="BL471" s="1"/>
      <c r="BM471" s="1"/>
      <c r="BN471" s="1"/>
      <c r="BO471" s="1"/>
      <c r="BP471" s="1"/>
      <c r="BQ471" s="1"/>
      <c r="BR471" s="1"/>
      <c r="BS471" s="1"/>
      <c r="BT471" s="1"/>
      <c r="BU471" s="1"/>
      <c r="BV471" s="1"/>
      <c r="BW471" s="1"/>
      <c r="BX471" s="1"/>
      <c r="BY471" s="1"/>
      <c r="BZ471" s="1"/>
      <c r="CA471" s="1"/>
      <c r="CB471" s="1"/>
      <c r="CC471" s="1"/>
      <c r="CD471" s="1"/>
      <c r="CE471" s="1"/>
      <c r="CF471" s="1"/>
      <c r="CG471" s="1"/>
      <c r="CH471" s="1"/>
      <c r="CI471" s="1"/>
      <c r="CJ471" s="1"/>
      <c r="CK471" s="1"/>
      <c r="CL471" s="1"/>
      <c r="CM471" s="1"/>
      <c r="CN471" s="1"/>
      <c r="CO471" s="1"/>
      <c r="CP471" s="1"/>
      <c r="CQ471" s="1"/>
      <c r="CR471" s="1"/>
      <c r="CS471" s="1"/>
      <c r="CT471" s="1"/>
      <c r="CU471" s="1"/>
      <c r="CV471" s="1"/>
      <c r="CW471" s="1"/>
      <c r="CX471" s="1"/>
      <c r="CY471" s="1"/>
      <c r="CZ471" s="1"/>
      <c r="DA471" s="1"/>
      <c r="DB471" s="1"/>
      <c r="DC471" s="1"/>
      <c r="DD471" s="1"/>
      <c r="DE471" s="1"/>
      <c r="DF471" s="1"/>
      <c r="DG471" s="1"/>
      <c r="DH471" s="1"/>
      <c r="DI471" s="1"/>
      <c r="DJ471" s="1"/>
      <c r="DK471" s="1"/>
      <c r="DL471" s="1"/>
      <c r="DM471" s="1"/>
      <c r="DN471" s="1"/>
      <c r="DO471" s="1"/>
      <c r="DP471" s="1"/>
      <c r="DQ471" s="1"/>
      <c r="DR471" s="1"/>
      <c r="DS471" s="1"/>
      <c r="DT471" s="1"/>
      <c r="DU471" s="1"/>
      <c r="DV471" s="1"/>
      <c r="DW471" s="1"/>
      <c r="DX471" s="1"/>
      <c r="DY471" s="1"/>
      <c r="DZ471" s="1"/>
      <c r="EA471" s="1"/>
      <c r="EB471" s="1"/>
      <c r="EC471" s="1"/>
      <c r="ED471" s="1"/>
      <c r="EE471" s="1"/>
      <c r="EF471" s="1"/>
      <c r="EG471" s="1"/>
      <c r="EH471" s="1"/>
      <c r="EI471" s="1"/>
      <c r="EJ471" s="1"/>
      <c r="EK471" s="1"/>
      <c r="EL471" s="1"/>
      <c r="EM471" s="1"/>
      <c r="EN471" s="1"/>
      <c r="EO471" s="1"/>
      <c r="EP471" s="1"/>
      <c r="EQ471" s="1"/>
      <c r="ER471" s="1"/>
      <c r="ES471" s="1"/>
      <c r="ET471" s="1"/>
      <c r="WZB471" s="1"/>
      <c r="WZC471" s="1"/>
      <c r="WZD471" s="1"/>
      <c r="WZE471" s="1"/>
      <c r="WZF471" s="1"/>
      <c r="WZG471" s="1"/>
      <c r="WZH471" s="1"/>
      <c r="WZI471" s="1"/>
      <c r="WZJ471" s="1"/>
      <c r="WZK471" s="1"/>
      <c r="WZL471" s="1"/>
      <c r="WZM471" s="1"/>
      <c r="WZN471" s="1"/>
      <c r="WZO471" s="1"/>
      <c r="WZP471" s="1"/>
      <c r="WZQ471" s="1"/>
      <c r="WZR471" s="1"/>
      <c r="WZS471" s="1"/>
      <c r="WZT471" s="1"/>
      <c r="WZU471" s="1"/>
      <c r="WZV471" s="1"/>
      <c r="WZW471" s="1"/>
      <c r="WZX471" s="1"/>
      <c r="WZY471" s="1"/>
      <c r="WZZ471" s="1"/>
      <c r="XAA471" s="1"/>
      <c r="XAB471" s="1"/>
      <c r="XAC471" s="1"/>
      <c r="XAD471" s="1"/>
      <c r="XAE471" s="1"/>
      <c r="XAF471" s="1"/>
      <c r="XAG471" s="1"/>
      <c r="XAH471" s="1"/>
      <c r="XAI471" s="1"/>
      <c r="XAJ471" s="1"/>
      <c r="XAK471" s="1"/>
      <c r="XAL471" s="1"/>
      <c r="XAM471" s="1"/>
      <c r="XAN471" s="1"/>
      <c r="XAO471" s="1"/>
      <c r="XAP471" s="1"/>
      <c r="XAQ471" s="1"/>
      <c r="XAR471" s="1"/>
      <c r="XAS471" s="1"/>
      <c r="XAT471" s="1"/>
      <c r="XAU471" s="1"/>
      <c r="XAV471" s="1"/>
      <c r="XAW471" s="1"/>
      <c r="XAX471" s="1"/>
      <c r="XAY471" s="1"/>
      <c r="XAZ471" s="1"/>
      <c r="XBA471" s="1"/>
      <c r="XBB471" s="1"/>
      <c r="XBC471" s="1"/>
      <c r="XBD471" s="1"/>
      <c r="XBE471" s="1"/>
      <c r="XBF471" s="1"/>
      <c r="XBG471" s="1"/>
      <c r="XBH471" s="1"/>
      <c r="XBI471" s="1"/>
      <c r="XBJ471" s="1"/>
      <c r="XBK471" s="1"/>
      <c r="XBL471" s="1"/>
      <c r="XBM471" s="1"/>
      <c r="XBN471" s="1"/>
      <c r="XBO471" s="1"/>
      <c r="XBP471" s="1"/>
      <c r="XBQ471" s="1"/>
      <c r="XBR471" s="1"/>
      <c r="XBS471" s="1"/>
      <c r="XBT471" s="1"/>
      <c r="XBU471" s="1"/>
      <c r="XBV471" s="1"/>
      <c r="XBW471" s="1"/>
      <c r="XBX471" s="1"/>
      <c r="XBY471" s="1"/>
      <c r="XBZ471" s="1"/>
      <c r="XCA471" s="1"/>
      <c r="XCB471" s="1"/>
      <c r="XCC471" s="1"/>
      <c r="XCD471" s="1"/>
      <c r="XCE471" s="1"/>
      <c r="XCF471" s="1"/>
      <c r="XCG471" s="1"/>
      <c r="XCH471" s="1"/>
      <c r="XCI471" s="1"/>
      <c r="XCJ471" s="1"/>
      <c r="XCK471" s="1"/>
      <c r="XCL471" s="1"/>
      <c r="XCM471" s="1"/>
      <c r="XCN471" s="1"/>
      <c r="XCO471" s="1"/>
      <c r="XCP471" s="1"/>
      <c r="XCQ471" s="1"/>
      <c r="XCR471" s="1"/>
      <c r="XCS471" s="1"/>
      <c r="XCT471" s="1"/>
      <c r="XCU471" s="1"/>
      <c r="XCV471" s="1"/>
      <c r="XCW471" s="1"/>
      <c r="XCX471" s="1"/>
      <c r="XCY471" s="1"/>
      <c r="XCZ471" s="1"/>
      <c r="XDA471" s="1"/>
      <c r="XDB471" s="1"/>
      <c r="XDC471" s="1"/>
      <c r="XDD471" s="1"/>
      <c r="XDE471" s="1"/>
      <c r="XDF471" s="1"/>
      <c r="XDG471" s="1"/>
      <c r="XDH471" s="1"/>
      <c r="XDI471" s="1"/>
      <c r="XDJ471" s="1"/>
      <c r="XDK471" s="1"/>
      <c r="XDL471" s="1"/>
      <c r="XDM471" s="1"/>
      <c r="XDN471" s="1"/>
      <c r="XDO471" s="1"/>
      <c r="XDP471" s="1"/>
      <c r="XDQ471" s="1"/>
      <c r="XDR471" s="1"/>
      <c r="XDS471" s="1"/>
      <c r="XDT471" s="1"/>
      <c r="XDU471" s="1"/>
      <c r="XDV471" s="1"/>
      <c r="XDW471" s="1"/>
      <c r="XDX471" s="1"/>
      <c r="XDY471" s="1"/>
      <c r="XDZ471" s="1"/>
      <c r="XEA471" s="1"/>
      <c r="XEB471" s="1"/>
      <c r="XEC471" s="1"/>
      <c r="XED471" s="1"/>
      <c r="XEE471" s="1"/>
      <c r="XEF471" s="1"/>
      <c r="XEG471" s="1"/>
      <c r="XEH471" s="1"/>
      <c r="XEI471" s="1"/>
      <c r="XEJ471" s="1"/>
      <c r="XEK471" s="1"/>
      <c r="XEL471" s="1"/>
      <c r="XEM471" s="1"/>
      <c r="XEN471" s="1"/>
      <c r="XEO471" s="1"/>
      <c r="XEP471" s="1"/>
      <c r="XEQ471" s="1"/>
      <c r="XER471" s="1"/>
      <c r="XES471" s="1"/>
      <c r="XET471" s="1"/>
      <c r="XEU471" s="1"/>
      <c r="XEV471" s="1"/>
      <c r="XEW471" s="1"/>
      <c r="XEX471" s="1"/>
      <c r="XEY471" s="1"/>
      <c r="XEZ471" s="1"/>
      <c r="XFA471" s="1"/>
      <c r="XFB471" s="1"/>
      <c r="XFC471" s="1"/>
    </row>
    <row r="472" spans="1:150 16226:16383" s="2" customFormat="1" ht="20.25" customHeight="1" x14ac:dyDescent="0.25">
      <c r="A472" s="143">
        <f t="shared" si="153"/>
        <v>343</v>
      </c>
      <c r="B472" s="144"/>
      <c r="C472" s="62" t="s">
        <v>329</v>
      </c>
      <c r="D472" s="100">
        <v>192.54</v>
      </c>
      <c r="E472" s="93">
        <f t="shared" si="152"/>
        <v>2072.50056</v>
      </c>
      <c r="F472" s="87" t="s">
        <v>92</v>
      </c>
      <c r="G472" s="87" t="s">
        <v>92</v>
      </c>
      <c r="H472" s="103">
        <v>45856</v>
      </c>
      <c r="I472" s="1"/>
      <c r="J472" s="1"/>
      <c r="K472" s="1"/>
      <c r="L472" s="1"/>
      <c r="M472" s="1"/>
      <c r="N472" s="1"/>
      <c r="O472" s="1"/>
      <c r="P472" s="1"/>
      <c r="Q472" s="1"/>
      <c r="R472" s="1"/>
      <c r="S472" s="1"/>
      <c r="T472" s="21" t="e">
        <f t="shared" ca="1" si="156"/>
        <v>#REF!</v>
      </c>
      <c r="U472" s="21" t="e">
        <f t="shared" ca="1" si="157"/>
        <v>#REF!</v>
      </c>
      <c r="V472" s="21" t="e">
        <f t="shared" ca="1" si="157"/>
        <v>#REF!</v>
      </c>
      <c r="W472" s="1"/>
      <c r="X472" s="1"/>
      <c r="Y472" s="1"/>
      <c r="Z472" s="1"/>
      <c r="AA472" s="1"/>
      <c r="AB472" s="1"/>
      <c r="AC472" s="1"/>
      <c r="AD472" s="1"/>
      <c r="AE472" s="1"/>
      <c r="AF472" s="1"/>
      <c r="AG472" s="1"/>
      <c r="AH472" s="1"/>
      <c r="AI472" s="1"/>
      <c r="AJ472" s="1"/>
      <c r="AK472" s="1"/>
      <c r="AL472" s="1"/>
      <c r="AM472" s="1"/>
      <c r="AN472" s="1"/>
      <c r="AO472" s="1"/>
      <c r="AP472" s="1"/>
      <c r="AQ472" s="1"/>
      <c r="AR472" s="1"/>
      <c r="AS472" s="1"/>
      <c r="AT472" s="1"/>
      <c r="AU472" s="1"/>
      <c r="AV472" s="1"/>
      <c r="AW472" s="1"/>
      <c r="AX472" s="1"/>
      <c r="AY472" s="1"/>
      <c r="AZ472" s="1"/>
      <c r="BA472" s="1"/>
      <c r="BB472" s="1"/>
      <c r="BC472" s="1"/>
      <c r="BD472" s="1"/>
      <c r="BE472" s="1"/>
      <c r="BF472" s="1"/>
      <c r="BG472" s="1"/>
      <c r="BH472" s="1"/>
      <c r="BI472" s="1"/>
      <c r="BJ472" s="1"/>
      <c r="BK472" s="1"/>
      <c r="BL472" s="1"/>
      <c r="BM472" s="1"/>
      <c r="BN472" s="1"/>
      <c r="BO472" s="1"/>
      <c r="BP472" s="1"/>
      <c r="BQ472" s="1"/>
      <c r="BR472" s="1"/>
      <c r="BS472" s="1"/>
      <c r="BT472" s="1"/>
      <c r="BU472" s="1"/>
      <c r="BV472" s="1"/>
      <c r="BW472" s="1"/>
      <c r="BX472" s="1"/>
      <c r="BY472" s="1"/>
      <c r="BZ472" s="1"/>
      <c r="CA472" s="1"/>
      <c r="CB472" s="1"/>
      <c r="CC472" s="1"/>
      <c r="CD472" s="1"/>
      <c r="CE472" s="1"/>
      <c r="CF472" s="1"/>
      <c r="CG472" s="1"/>
      <c r="CH472" s="1"/>
      <c r="CI472" s="1"/>
      <c r="CJ472" s="1"/>
      <c r="CK472" s="1"/>
      <c r="CL472" s="1"/>
      <c r="CM472" s="1"/>
      <c r="CN472" s="1"/>
      <c r="CO472" s="1"/>
      <c r="CP472" s="1"/>
      <c r="CQ472" s="1"/>
      <c r="CR472" s="1"/>
      <c r="CS472" s="1"/>
      <c r="CT472" s="1"/>
      <c r="CU472" s="1"/>
      <c r="CV472" s="1"/>
      <c r="CW472" s="1"/>
      <c r="CX472" s="1"/>
      <c r="CY472" s="1"/>
      <c r="CZ472" s="1"/>
      <c r="DA472" s="1"/>
      <c r="DB472" s="1"/>
      <c r="DC472" s="1"/>
      <c r="DD472" s="1"/>
      <c r="DE472" s="1"/>
      <c r="DF472" s="1"/>
      <c r="DG472" s="1"/>
      <c r="DH472" s="1"/>
      <c r="DI472" s="1"/>
      <c r="DJ472" s="1"/>
      <c r="DK472" s="1"/>
      <c r="DL472" s="1"/>
      <c r="DM472" s="1"/>
      <c r="DN472" s="1"/>
      <c r="DO472" s="1"/>
      <c r="DP472" s="1"/>
      <c r="DQ472" s="1"/>
      <c r="DR472" s="1"/>
      <c r="DS472" s="1"/>
      <c r="DT472" s="1"/>
      <c r="DU472" s="1"/>
      <c r="DV472" s="1"/>
      <c r="DW472" s="1"/>
      <c r="DX472" s="1"/>
      <c r="DY472" s="1"/>
      <c r="DZ472" s="1"/>
      <c r="EA472" s="1"/>
      <c r="EB472" s="1"/>
      <c r="EC472" s="1"/>
      <c r="ED472" s="1"/>
      <c r="EE472" s="1"/>
      <c r="EF472" s="1"/>
      <c r="EG472" s="1"/>
      <c r="EH472" s="1"/>
      <c r="EI472" s="1"/>
      <c r="EJ472" s="1"/>
      <c r="EK472" s="1"/>
      <c r="EL472" s="1"/>
      <c r="EM472" s="1"/>
      <c r="EN472" s="1"/>
      <c r="EO472" s="1"/>
      <c r="EP472" s="1"/>
      <c r="EQ472" s="1"/>
      <c r="ER472" s="1"/>
      <c r="ES472" s="1"/>
      <c r="ET472" s="1"/>
      <c r="WZB472" s="1"/>
      <c r="WZC472" s="1"/>
      <c r="WZD472" s="1"/>
      <c r="WZE472" s="1"/>
      <c r="WZF472" s="1"/>
      <c r="WZG472" s="1"/>
      <c r="WZH472" s="1"/>
      <c r="WZI472" s="1"/>
      <c r="WZJ472" s="1"/>
      <c r="WZK472" s="1"/>
      <c r="WZL472" s="1"/>
      <c r="WZM472" s="1"/>
      <c r="WZN472" s="1"/>
      <c r="WZO472" s="1"/>
      <c r="WZP472" s="1"/>
      <c r="WZQ472" s="1"/>
      <c r="WZR472" s="1"/>
      <c r="WZS472" s="1"/>
      <c r="WZT472" s="1"/>
      <c r="WZU472" s="1"/>
      <c r="WZV472" s="1"/>
      <c r="WZW472" s="1"/>
      <c r="WZX472" s="1"/>
      <c r="WZY472" s="1"/>
      <c r="WZZ472" s="1"/>
      <c r="XAA472" s="1"/>
      <c r="XAB472" s="1"/>
      <c r="XAC472" s="1"/>
      <c r="XAD472" s="1"/>
      <c r="XAE472" s="1"/>
      <c r="XAF472" s="1"/>
      <c r="XAG472" s="1"/>
      <c r="XAH472" s="1"/>
      <c r="XAI472" s="1"/>
      <c r="XAJ472" s="1"/>
      <c r="XAK472" s="1"/>
      <c r="XAL472" s="1"/>
      <c r="XAM472" s="1"/>
      <c r="XAN472" s="1"/>
      <c r="XAO472" s="1"/>
      <c r="XAP472" s="1"/>
      <c r="XAQ472" s="1"/>
      <c r="XAR472" s="1"/>
      <c r="XAS472" s="1"/>
      <c r="XAT472" s="1"/>
      <c r="XAU472" s="1"/>
      <c r="XAV472" s="1"/>
      <c r="XAW472" s="1"/>
      <c r="XAX472" s="1"/>
      <c r="XAY472" s="1"/>
      <c r="XAZ472" s="1"/>
      <c r="XBA472" s="1"/>
      <c r="XBB472" s="1"/>
      <c r="XBC472" s="1"/>
      <c r="XBD472" s="1"/>
      <c r="XBE472" s="1"/>
      <c r="XBF472" s="1"/>
      <c r="XBG472" s="1"/>
      <c r="XBH472" s="1"/>
      <c r="XBI472" s="1"/>
      <c r="XBJ472" s="1"/>
      <c r="XBK472" s="1"/>
      <c r="XBL472" s="1"/>
      <c r="XBM472" s="1"/>
      <c r="XBN472" s="1"/>
      <c r="XBO472" s="1"/>
      <c r="XBP472" s="1"/>
      <c r="XBQ472" s="1"/>
      <c r="XBR472" s="1"/>
      <c r="XBS472" s="1"/>
      <c r="XBT472" s="1"/>
      <c r="XBU472" s="1"/>
      <c r="XBV472" s="1"/>
      <c r="XBW472" s="1"/>
      <c r="XBX472" s="1"/>
      <c r="XBY472" s="1"/>
      <c r="XBZ472" s="1"/>
      <c r="XCA472" s="1"/>
      <c r="XCB472" s="1"/>
      <c r="XCC472" s="1"/>
      <c r="XCD472" s="1"/>
      <c r="XCE472" s="1"/>
      <c r="XCF472" s="1"/>
      <c r="XCG472" s="1"/>
      <c r="XCH472" s="1"/>
      <c r="XCI472" s="1"/>
      <c r="XCJ472" s="1"/>
      <c r="XCK472" s="1"/>
      <c r="XCL472" s="1"/>
      <c r="XCM472" s="1"/>
      <c r="XCN472" s="1"/>
      <c r="XCO472" s="1"/>
      <c r="XCP472" s="1"/>
      <c r="XCQ472" s="1"/>
      <c r="XCR472" s="1"/>
      <c r="XCS472" s="1"/>
      <c r="XCT472" s="1"/>
      <c r="XCU472" s="1"/>
      <c r="XCV472" s="1"/>
      <c r="XCW472" s="1"/>
      <c r="XCX472" s="1"/>
      <c r="XCY472" s="1"/>
      <c r="XCZ472" s="1"/>
      <c r="XDA472" s="1"/>
      <c r="XDB472" s="1"/>
      <c r="XDC472" s="1"/>
      <c r="XDD472" s="1"/>
      <c r="XDE472" s="1"/>
      <c r="XDF472" s="1"/>
      <c r="XDG472" s="1"/>
      <c r="XDH472" s="1"/>
      <c r="XDI472" s="1"/>
      <c r="XDJ472" s="1"/>
      <c r="XDK472" s="1"/>
      <c r="XDL472" s="1"/>
      <c r="XDM472" s="1"/>
      <c r="XDN472" s="1"/>
      <c r="XDO472" s="1"/>
      <c r="XDP472" s="1"/>
      <c r="XDQ472" s="1"/>
      <c r="XDR472" s="1"/>
      <c r="XDS472" s="1"/>
      <c r="XDT472" s="1"/>
      <c r="XDU472" s="1"/>
      <c r="XDV472" s="1"/>
      <c r="XDW472" s="1"/>
      <c r="XDX472" s="1"/>
      <c r="XDY472" s="1"/>
      <c r="XDZ472" s="1"/>
      <c r="XEA472" s="1"/>
      <c r="XEB472" s="1"/>
      <c r="XEC472" s="1"/>
      <c r="XED472" s="1"/>
      <c r="XEE472" s="1"/>
      <c r="XEF472" s="1"/>
      <c r="XEG472" s="1"/>
      <c r="XEH472" s="1"/>
      <c r="XEI472" s="1"/>
      <c r="XEJ472" s="1"/>
      <c r="XEK472" s="1"/>
      <c r="XEL472" s="1"/>
      <c r="XEM472" s="1"/>
      <c r="XEN472" s="1"/>
      <c r="XEO472" s="1"/>
      <c r="XEP472" s="1"/>
      <c r="XEQ472" s="1"/>
      <c r="XER472" s="1"/>
      <c r="XES472" s="1"/>
      <c r="XET472" s="1"/>
      <c r="XEU472" s="1"/>
      <c r="XEV472" s="1"/>
      <c r="XEW472" s="1"/>
      <c r="XEX472" s="1"/>
      <c r="XEY472" s="1"/>
      <c r="XEZ472" s="1"/>
      <c r="XFA472" s="1"/>
      <c r="XFB472" s="1"/>
      <c r="XFC472" s="1"/>
    </row>
    <row r="473" spans="1:150 16226:16383" s="2" customFormat="1" ht="20.25" customHeight="1" x14ac:dyDescent="0.25">
      <c r="A473" s="143">
        <f t="shared" si="153"/>
        <v>344</v>
      </c>
      <c r="B473" s="144"/>
      <c r="C473" s="62" t="s">
        <v>329</v>
      </c>
      <c r="D473" s="100">
        <v>340.99</v>
      </c>
      <c r="E473" s="93">
        <f t="shared" si="152"/>
        <v>3670.4163599999997</v>
      </c>
      <c r="F473" s="87" t="s">
        <v>92</v>
      </c>
      <c r="G473" s="87" t="s">
        <v>92</v>
      </c>
      <c r="H473" s="103">
        <v>45856</v>
      </c>
      <c r="I473" s="1"/>
      <c r="J473" s="1"/>
      <c r="K473" s="1"/>
      <c r="L473" s="1"/>
      <c r="M473" s="1"/>
      <c r="N473" s="1"/>
      <c r="O473" s="1"/>
      <c r="P473" s="1"/>
      <c r="Q473" s="1"/>
      <c r="R473" s="1"/>
      <c r="S473" s="1"/>
      <c r="T473" s="21" t="e">
        <f t="shared" ca="1" si="156"/>
        <v>#REF!</v>
      </c>
      <c r="U473" s="21" t="e">
        <f t="shared" ca="1" si="157"/>
        <v>#REF!</v>
      </c>
      <c r="V473" s="21" t="e">
        <f t="shared" ca="1" si="157"/>
        <v>#REF!</v>
      </c>
      <c r="W473" s="1"/>
      <c r="X473" s="1"/>
      <c r="Y473" s="1"/>
      <c r="Z473" s="1"/>
      <c r="AA473" s="1"/>
      <c r="AB473" s="1"/>
      <c r="AC473" s="1"/>
      <c r="AD473" s="1"/>
      <c r="AE473" s="1"/>
      <c r="AF473" s="1"/>
      <c r="AG473" s="1"/>
      <c r="AH473" s="1"/>
      <c r="AI473" s="1"/>
      <c r="AJ473" s="1"/>
      <c r="AK473" s="1"/>
      <c r="AL473" s="1"/>
      <c r="AM473" s="1"/>
      <c r="AN473" s="1"/>
      <c r="AO473" s="1"/>
      <c r="AP473" s="1"/>
      <c r="AQ473" s="1"/>
      <c r="AR473" s="1"/>
      <c r="AS473" s="1"/>
      <c r="AT473" s="1"/>
      <c r="AU473" s="1"/>
      <c r="AV473" s="1"/>
      <c r="AW473" s="1"/>
      <c r="AX473" s="1"/>
      <c r="AY473" s="1"/>
      <c r="AZ473" s="1"/>
      <c r="BA473" s="1"/>
      <c r="BB473" s="1"/>
      <c r="BC473" s="1"/>
      <c r="BD473" s="1"/>
      <c r="BE473" s="1"/>
      <c r="BF473" s="1"/>
      <c r="BG473" s="1"/>
      <c r="BH473" s="1"/>
      <c r="BI473" s="1"/>
      <c r="BJ473" s="1"/>
      <c r="BK473" s="1"/>
      <c r="BL473" s="1"/>
      <c r="BM473" s="1"/>
      <c r="BN473" s="1"/>
      <c r="BO473" s="1"/>
      <c r="BP473" s="1"/>
      <c r="BQ473" s="1"/>
      <c r="BR473" s="1"/>
      <c r="BS473" s="1"/>
      <c r="BT473" s="1"/>
      <c r="BU473" s="1"/>
      <c r="BV473" s="1"/>
      <c r="BW473" s="1"/>
      <c r="BX473" s="1"/>
      <c r="BY473" s="1"/>
      <c r="BZ473" s="1"/>
      <c r="CA473" s="1"/>
      <c r="CB473" s="1"/>
      <c r="CC473" s="1"/>
      <c r="CD473" s="1"/>
      <c r="CE473" s="1"/>
      <c r="CF473" s="1"/>
      <c r="CG473" s="1"/>
      <c r="CH473" s="1"/>
      <c r="CI473" s="1"/>
      <c r="CJ473" s="1"/>
      <c r="CK473" s="1"/>
      <c r="CL473" s="1"/>
      <c r="CM473" s="1"/>
      <c r="CN473" s="1"/>
      <c r="CO473" s="1"/>
      <c r="CP473" s="1"/>
      <c r="CQ473" s="1"/>
      <c r="CR473" s="1"/>
      <c r="CS473" s="1"/>
      <c r="CT473" s="1"/>
      <c r="CU473" s="1"/>
      <c r="CV473" s="1"/>
      <c r="CW473" s="1"/>
      <c r="CX473" s="1"/>
      <c r="CY473" s="1"/>
      <c r="CZ473" s="1"/>
      <c r="DA473" s="1"/>
      <c r="DB473" s="1"/>
      <c r="DC473" s="1"/>
      <c r="DD473" s="1"/>
      <c r="DE473" s="1"/>
      <c r="DF473" s="1"/>
      <c r="DG473" s="1"/>
      <c r="DH473" s="1"/>
      <c r="DI473" s="1"/>
      <c r="DJ473" s="1"/>
      <c r="DK473" s="1"/>
      <c r="DL473" s="1"/>
      <c r="DM473" s="1"/>
      <c r="DN473" s="1"/>
      <c r="DO473" s="1"/>
      <c r="DP473" s="1"/>
      <c r="DQ473" s="1"/>
      <c r="DR473" s="1"/>
      <c r="DS473" s="1"/>
      <c r="DT473" s="1"/>
      <c r="DU473" s="1"/>
      <c r="DV473" s="1"/>
      <c r="DW473" s="1"/>
      <c r="DX473" s="1"/>
      <c r="DY473" s="1"/>
      <c r="DZ473" s="1"/>
      <c r="EA473" s="1"/>
      <c r="EB473" s="1"/>
      <c r="EC473" s="1"/>
      <c r="ED473" s="1"/>
      <c r="EE473" s="1"/>
      <c r="EF473" s="1"/>
      <c r="EG473" s="1"/>
      <c r="EH473" s="1"/>
      <c r="EI473" s="1"/>
      <c r="EJ473" s="1"/>
      <c r="EK473" s="1"/>
      <c r="EL473" s="1"/>
      <c r="EM473" s="1"/>
      <c r="EN473" s="1"/>
      <c r="EO473" s="1"/>
      <c r="EP473" s="1"/>
      <c r="EQ473" s="1"/>
      <c r="ER473" s="1"/>
      <c r="ES473" s="1"/>
      <c r="ET473" s="1"/>
      <c r="WZB473" s="1"/>
      <c r="WZC473" s="1"/>
      <c r="WZD473" s="1"/>
      <c r="WZE473" s="1"/>
      <c r="WZF473" s="1"/>
      <c r="WZG473" s="1"/>
      <c r="WZH473" s="1"/>
      <c r="WZI473" s="1"/>
      <c r="WZJ473" s="1"/>
      <c r="WZK473" s="1"/>
      <c r="WZL473" s="1"/>
      <c r="WZM473" s="1"/>
      <c r="WZN473" s="1"/>
      <c r="WZO473" s="1"/>
      <c r="WZP473" s="1"/>
      <c r="WZQ473" s="1"/>
      <c r="WZR473" s="1"/>
      <c r="WZS473" s="1"/>
      <c r="WZT473" s="1"/>
      <c r="WZU473" s="1"/>
      <c r="WZV473" s="1"/>
      <c r="WZW473" s="1"/>
      <c r="WZX473" s="1"/>
      <c r="WZY473" s="1"/>
      <c r="WZZ473" s="1"/>
      <c r="XAA473" s="1"/>
      <c r="XAB473" s="1"/>
      <c r="XAC473" s="1"/>
      <c r="XAD473" s="1"/>
      <c r="XAE473" s="1"/>
      <c r="XAF473" s="1"/>
      <c r="XAG473" s="1"/>
      <c r="XAH473" s="1"/>
      <c r="XAI473" s="1"/>
      <c r="XAJ473" s="1"/>
      <c r="XAK473" s="1"/>
      <c r="XAL473" s="1"/>
      <c r="XAM473" s="1"/>
      <c r="XAN473" s="1"/>
      <c r="XAO473" s="1"/>
      <c r="XAP473" s="1"/>
      <c r="XAQ473" s="1"/>
      <c r="XAR473" s="1"/>
      <c r="XAS473" s="1"/>
      <c r="XAT473" s="1"/>
      <c r="XAU473" s="1"/>
      <c r="XAV473" s="1"/>
      <c r="XAW473" s="1"/>
      <c r="XAX473" s="1"/>
      <c r="XAY473" s="1"/>
      <c r="XAZ473" s="1"/>
      <c r="XBA473" s="1"/>
      <c r="XBB473" s="1"/>
      <c r="XBC473" s="1"/>
      <c r="XBD473" s="1"/>
      <c r="XBE473" s="1"/>
      <c r="XBF473" s="1"/>
      <c r="XBG473" s="1"/>
      <c r="XBH473" s="1"/>
      <c r="XBI473" s="1"/>
      <c r="XBJ473" s="1"/>
      <c r="XBK473" s="1"/>
      <c r="XBL473" s="1"/>
      <c r="XBM473" s="1"/>
      <c r="XBN473" s="1"/>
      <c r="XBO473" s="1"/>
      <c r="XBP473" s="1"/>
      <c r="XBQ473" s="1"/>
      <c r="XBR473" s="1"/>
      <c r="XBS473" s="1"/>
      <c r="XBT473" s="1"/>
      <c r="XBU473" s="1"/>
      <c r="XBV473" s="1"/>
      <c r="XBW473" s="1"/>
      <c r="XBX473" s="1"/>
      <c r="XBY473" s="1"/>
      <c r="XBZ473" s="1"/>
      <c r="XCA473" s="1"/>
      <c r="XCB473" s="1"/>
      <c r="XCC473" s="1"/>
      <c r="XCD473" s="1"/>
      <c r="XCE473" s="1"/>
      <c r="XCF473" s="1"/>
      <c r="XCG473" s="1"/>
      <c r="XCH473" s="1"/>
      <c r="XCI473" s="1"/>
      <c r="XCJ473" s="1"/>
      <c r="XCK473" s="1"/>
      <c r="XCL473" s="1"/>
      <c r="XCM473" s="1"/>
      <c r="XCN473" s="1"/>
      <c r="XCO473" s="1"/>
      <c r="XCP473" s="1"/>
      <c r="XCQ473" s="1"/>
      <c r="XCR473" s="1"/>
      <c r="XCS473" s="1"/>
      <c r="XCT473" s="1"/>
      <c r="XCU473" s="1"/>
      <c r="XCV473" s="1"/>
      <c r="XCW473" s="1"/>
      <c r="XCX473" s="1"/>
      <c r="XCY473" s="1"/>
      <c r="XCZ473" s="1"/>
      <c r="XDA473" s="1"/>
      <c r="XDB473" s="1"/>
      <c r="XDC473" s="1"/>
      <c r="XDD473" s="1"/>
      <c r="XDE473" s="1"/>
      <c r="XDF473" s="1"/>
      <c r="XDG473" s="1"/>
      <c r="XDH473" s="1"/>
      <c r="XDI473" s="1"/>
      <c r="XDJ473" s="1"/>
      <c r="XDK473" s="1"/>
      <c r="XDL473" s="1"/>
      <c r="XDM473" s="1"/>
      <c r="XDN473" s="1"/>
      <c r="XDO473" s="1"/>
      <c r="XDP473" s="1"/>
      <c r="XDQ473" s="1"/>
      <c r="XDR473" s="1"/>
      <c r="XDS473" s="1"/>
      <c r="XDT473" s="1"/>
      <c r="XDU473" s="1"/>
      <c r="XDV473" s="1"/>
      <c r="XDW473" s="1"/>
      <c r="XDX473" s="1"/>
      <c r="XDY473" s="1"/>
      <c r="XDZ473" s="1"/>
      <c r="XEA473" s="1"/>
      <c r="XEB473" s="1"/>
      <c r="XEC473" s="1"/>
      <c r="XED473" s="1"/>
      <c r="XEE473" s="1"/>
      <c r="XEF473" s="1"/>
      <c r="XEG473" s="1"/>
      <c r="XEH473" s="1"/>
      <c r="XEI473" s="1"/>
      <c r="XEJ473" s="1"/>
      <c r="XEK473" s="1"/>
      <c r="XEL473" s="1"/>
      <c r="XEM473" s="1"/>
      <c r="XEN473" s="1"/>
      <c r="XEO473" s="1"/>
      <c r="XEP473" s="1"/>
      <c r="XEQ473" s="1"/>
      <c r="XER473" s="1"/>
      <c r="XES473" s="1"/>
      <c r="XET473" s="1"/>
      <c r="XEU473" s="1"/>
      <c r="XEV473" s="1"/>
      <c r="XEW473" s="1"/>
      <c r="XEX473" s="1"/>
      <c r="XEY473" s="1"/>
      <c r="XEZ473" s="1"/>
      <c r="XFA473" s="1"/>
      <c r="XFB473" s="1"/>
      <c r="XFC473" s="1"/>
    </row>
    <row r="474" spans="1:150 16226:16383" s="2" customFormat="1" ht="20.25" customHeight="1" x14ac:dyDescent="0.25">
      <c r="A474" s="143">
        <f t="shared" si="153"/>
        <v>345</v>
      </c>
      <c r="B474" s="144"/>
      <c r="C474" s="62" t="s">
        <v>329</v>
      </c>
      <c r="D474" s="100">
        <v>288</v>
      </c>
      <c r="E474" s="93">
        <f t="shared" si="152"/>
        <v>3100.0319999999997</v>
      </c>
      <c r="F474" s="87" t="s">
        <v>92</v>
      </c>
      <c r="G474" s="87" t="s">
        <v>92</v>
      </c>
      <c r="H474" s="103">
        <v>45856</v>
      </c>
      <c r="I474" s="1"/>
      <c r="J474" s="1"/>
      <c r="K474" s="1"/>
      <c r="L474" s="1"/>
      <c r="M474" s="1"/>
      <c r="N474" s="1"/>
      <c r="O474" s="1"/>
      <c r="P474" s="1"/>
      <c r="Q474" s="1"/>
      <c r="R474" s="1"/>
      <c r="S474" s="1"/>
      <c r="T474" s="21" t="e">
        <f t="shared" ca="1" si="156"/>
        <v>#REF!</v>
      </c>
      <c r="U474" s="21" t="e">
        <f t="shared" ca="1" si="157"/>
        <v>#REF!</v>
      </c>
      <c r="V474" s="21" t="e">
        <f t="shared" ca="1" si="157"/>
        <v>#REF!</v>
      </c>
      <c r="W474" s="1"/>
      <c r="X474" s="1"/>
      <c r="Y474" s="1"/>
      <c r="Z474" s="1"/>
      <c r="AA474" s="1"/>
      <c r="AB474" s="1"/>
      <c r="AC474" s="1"/>
      <c r="AD474" s="1"/>
      <c r="AE474" s="1"/>
      <c r="AF474" s="1"/>
      <c r="AG474" s="1"/>
      <c r="AH474" s="1"/>
      <c r="AI474" s="1"/>
      <c r="AJ474" s="1"/>
      <c r="AK474" s="1"/>
      <c r="AL474" s="1"/>
      <c r="AM474" s="1"/>
      <c r="AN474" s="1"/>
      <c r="AO474" s="1"/>
      <c r="AP474" s="1"/>
      <c r="AQ474" s="1"/>
      <c r="AR474" s="1"/>
      <c r="AS474" s="1"/>
      <c r="AT474" s="1"/>
      <c r="AU474" s="1"/>
      <c r="AV474" s="1"/>
      <c r="AW474" s="1"/>
      <c r="AX474" s="1"/>
      <c r="AY474" s="1"/>
      <c r="AZ474" s="1"/>
      <c r="BA474" s="1"/>
      <c r="BB474" s="1"/>
      <c r="BC474" s="1"/>
      <c r="BD474" s="1"/>
      <c r="BE474" s="1"/>
      <c r="BF474" s="1"/>
      <c r="BG474" s="1"/>
      <c r="BH474" s="1"/>
      <c r="BI474" s="1"/>
      <c r="BJ474" s="1"/>
      <c r="BK474" s="1"/>
      <c r="BL474" s="1"/>
      <c r="BM474" s="1"/>
      <c r="BN474" s="1"/>
      <c r="BO474" s="1"/>
      <c r="BP474" s="1"/>
      <c r="BQ474" s="1"/>
      <c r="BR474" s="1"/>
      <c r="BS474" s="1"/>
      <c r="BT474" s="1"/>
      <c r="BU474" s="1"/>
      <c r="BV474" s="1"/>
      <c r="BW474" s="1"/>
      <c r="BX474" s="1"/>
      <c r="BY474" s="1"/>
      <c r="BZ474" s="1"/>
      <c r="CA474" s="1"/>
      <c r="CB474" s="1"/>
      <c r="CC474" s="1"/>
      <c r="CD474" s="1"/>
      <c r="CE474" s="1"/>
      <c r="CF474" s="1"/>
      <c r="CG474" s="1"/>
      <c r="CH474" s="1"/>
      <c r="CI474" s="1"/>
      <c r="CJ474" s="1"/>
      <c r="CK474" s="1"/>
      <c r="CL474" s="1"/>
      <c r="CM474" s="1"/>
      <c r="CN474" s="1"/>
      <c r="CO474" s="1"/>
      <c r="CP474" s="1"/>
      <c r="CQ474" s="1"/>
      <c r="CR474" s="1"/>
      <c r="CS474" s="1"/>
      <c r="CT474" s="1"/>
      <c r="CU474" s="1"/>
      <c r="CV474" s="1"/>
      <c r="CW474" s="1"/>
      <c r="CX474" s="1"/>
      <c r="CY474" s="1"/>
      <c r="CZ474" s="1"/>
      <c r="DA474" s="1"/>
      <c r="DB474" s="1"/>
      <c r="DC474" s="1"/>
      <c r="DD474" s="1"/>
      <c r="DE474" s="1"/>
      <c r="DF474" s="1"/>
      <c r="DG474" s="1"/>
      <c r="DH474" s="1"/>
      <c r="DI474" s="1"/>
      <c r="DJ474" s="1"/>
      <c r="DK474" s="1"/>
      <c r="DL474" s="1"/>
      <c r="DM474" s="1"/>
      <c r="DN474" s="1"/>
      <c r="DO474" s="1"/>
      <c r="DP474" s="1"/>
      <c r="DQ474" s="1"/>
      <c r="DR474" s="1"/>
      <c r="DS474" s="1"/>
      <c r="DT474" s="1"/>
      <c r="DU474" s="1"/>
      <c r="DV474" s="1"/>
      <c r="DW474" s="1"/>
      <c r="DX474" s="1"/>
      <c r="DY474" s="1"/>
      <c r="DZ474" s="1"/>
      <c r="EA474" s="1"/>
      <c r="EB474" s="1"/>
      <c r="EC474" s="1"/>
      <c r="ED474" s="1"/>
      <c r="EE474" s="1"/>
      <c r="EF474" s="1"/>
      <c r="EG474" s="1"/>
      <c r="EH474" s="1"/>
      <c r="EI474" s="1"/>
      <c r="EJ474" s="1"/>
      <c r="EK474" s="1"/>
      <c r="EL474" s="1"/>
      <c r="EM474" s="1"/>
      <c r="EN474" s="1"/>
      <c r="EO474" s="1"/>
      <c r="EP474" s="1"/>
      <c r="EQ474" s="1"/>
      <c r="ER474" s="1"/>
      <c r="ES474" s="1"/>
      <c r="ET474" s="1"/>
      <c r="WZB474" s="1"/>
      <c r="WZC474" s="1"/>
      <c r="WZD474" s="1"/>
      <c r="WZE474" s="1"/>
      <c r="WZF474" s="1"/>
      <c r="WZG474" s="1"/>
      <c r="WZH474" s="1"/>
      <c r="WZI474" s="1"/>
      <c r="WZJ474" s="1"/>
      <c r="WZK474" s="1"/>
      <c r="WZL474" s="1"/>
      <c r="WZM474" s="1"/>
      <c r="WZN474" s="1"/>
      <c r="WZO474" s="1"/>
      <c r="WZP474" s="1"/>
      <c r="WZQ474" s="1"/>
      <c r="WZR474" s="1"/>
      <c r="WZS474" s="1"/>
      <c r="WZT474" s="1"/>
      <c r="WZU474" s="1"/>
      <c r="WZV474" s="1"/>
      <c r="WZW474" s="1"/>
      <c r="WZX474" s="1"/>
      <c r="WZY474" s="1"/>
      <c r="WZZ474" s="1"/>
      <c r="XAA474" s="1"/>
      <c r="XAB474" s="1"/>
      <c r="XAC474" s="1"/>
      <c r="XAD474" s="1"/>
      <c r="XAE474" s="1"/>
      <c r="XAF474" s="1"/>
      <c r="XAG474" s="1"/>
      <c r="XAH474" s="1"/>
      <c r="XAI474" s="1"/>
      <c r="XAJ474" s="1"/>
      <c r="XAK474" s="1"/>
      <c r="XAL474" s="1"/>
      <c r="XAM474" s="1"/>
      <c r="XAN474" s="1"/>
      <c r="XAO474" s="1"/>
      <c r="XAP474" s="1"/>
      <c r="XAQ474" s="1"/>
      <c r="XAR474" s="1"/>
      <c r="XAS474" s="1"/>
      <c r="XAT474" s="1"/>
      <c r="XAU474" s="1"/>
      <c r="XAV474" s="1"/>
      <c r="XAW474" s="1"/>
      <c r="XAX474" s="1"/>
      <c r="XAY474" s="1"/>
      <c r="XAZ474" s="1"/>
      <c r="XBA474" s="1"/>
      <c r="XBB474" s="1"/>
      <c r="XBC474" s="1"/>
      <c r="XBD474" s="1"/>
      <c r="XBE474" s="1"/>
      <c r="XBF474" s="1"/>
      <c r="XBG474" s="1"/>
      <c r="XBH474" s="1"/>
      <c r="XBI474" s="1"/>
      <c r="XBJ474" s="1"/>
      <c r="XBK474" s="1"/>
      <c r="XBL474" s="1"/>
      <c r="XBM474" s="1"/>
      <c r="XBN474" s="1"/>
      <c r="XBO474" s="1"/>
      <c r="XBP474" s="1"/>
      <c r="XBQ474" s="1"/>
      <c r="XBR474" s="1"/>
      <c r="XBS474" s="1"/>
      <c r="XBT474" s="1"/>
      <c r="XBU474" s="1"/>
      <c r="XBV474" s="1"/>
      <c r="XBW474" s="1"/>
      <c r="XBX474" s="1"/>
      <c r="XBY474" s="1"/>
      <c r="XBZ474" s="1"/>
      <c r="XCA474" s="1"/>
      <c r="XCB474" s="1"/>
      <c r="XCC474" s="1"/>
      <c r="XCD474" s="1"/>
      <c r="XCE474" s="1"/>
      <c r="XCF474" s="1"/>
      <c r="XCG474" s="1"/>
      <c r="XCH474" s="1"/>
      <c r="XCI474" s="1"/>
      <c r="XCJ474" s="1"/>
      <c r="XCK474" s="1"/>
      <c r="XCL474" s="1"/>
      <c r="XCM474" s="1"/>
      <c r="XCN474" s="1"/>
      <c r="XCO474" s="1"/>
      <c r="XCP474" s="1"/>
      <c r="XCQ474" s="1"/>
      <c r="XCR474" s="1"/>
      <c r="XCS474" s="1"/>
      <c r="XCT474" s="1"/>
      <c r="XCU474" s="1"/>
      <c r="XCV474" s="1"/>
      <c r="XCW474" s="1"/>
      <c r="XCX474" s="1"/>
      <c r="XCY474" s="1"/>
      <c r="XCZ474" s="1"/>
      <c r="XDA474" s="1"/>
      <c r="XDB474" s="1"/>
      <c r="XDC474" s="1"/>
      <c r="XDD474" s="1"/>
      <c r="XDE474" s="1"/>
      <c r="XDF474" s="1"/>
      <c r="XDG474" s="1"/>
      <c r="XDH474" s="1"/>
      <c r="XDI474" s="1"/>
      <c r="XDJ474" s="1"/>
      <c r="XDK474" s="1"/>
      <c r="XDL474" s="1"/>
      <c r="XDM474" s="1"/>
      <c r="XDN474" s="1"/>
      <c r="XDO474" s="1"/>
      <c r="XDP474" s="1"/>
      <c r="XDQ474" s="1"/>
      <c r="XDR474" s="1"/>
      <c r="XDS474" s="1"/>
      <c r="XDT474" s="1"/>
      <c r="XDU474" s="1"/>
      <c r="XDV474" s="1"/>
      <c r="XDW474" s="1"/>
      <c r="XDX474" s="1"/>
      <c r="XDY474" s="1"/>
      <c r="XDZ474" s="1"/>
      <c r="XEA474" s="1"/>
      <c r="XEB474" s="1"/>
      <c r="XEC474" s="1"/>
      <c r="XED474" s="1"/>
      <c r="XEE474" s="1"/>
      <c r="XEF474" s="1"/>
      <c r="XEG474" s="1"/>
      <c r="XEH474" s="1"/>
      <c r="XEI474" s="1"/>
      <c r="XEJ474" s="1"/>
      <c r="XEK474" s="1"/>
      <c r="XEL474" s="1"/>
      <c r="XEM474" s="1"/>
      <c r="XEN474" s="1"/>
      <c r="XEO474" s="1"/>
      <c r="XEP474" s="1"/>
      <c r="XEQ474" s="1"/>
      <c r="XER474" s="1"/>
      <c r="XES474" s="1"/>
      <c r="XET474" s="1"/>
      <c r="XEU474" s="1"/>
      <c r="XEV474" s="1"/>
      <c r="XEW474" s="1"/>
      <c r="XEX474" s="1"/>
      <c r="XEY474" s="1"/>
      <c r="XEZ474" s="1"/>
      <c r="XFA474" s="1"/>
      <c r="XFB474" s="1"/>
      <c r="XFC474" s="1"/>
    </row>
    <row r="475" spans="1:150 16226:16383" s="2" customFormat="1" ht="20.25" customHeight="1" x14ac:dyDescent="0.25">
      <c r="A475" s="143">
        <f t="shared" si="153"/>
        <v>346</v>
      </c>
      <c r="B475" s="144"/>
      <c r="C475" s="62" t="s">
        <v>329</v>
      </c>
      <c r="D475" s="100">
        <v>199.9</v>
      </c>
      <c r="E475" s="93">
        <f t="shared" si="152"/>
        <v>2151.7235999999998</v>
      </c>
      <c r="F475" s="87" t="s">
        <v>92</v>
      </c>
      <c r="G475" s="87" t="s">
        <v>92</v>
      </c>
      <c r="H475" s="103">
        <v>45856</v>
      </c>
      <c r="I475" s="1"/>
      <c r="J475" s="1"/>
      <c r="K475" s="1"/>
      <c r="L475" s="1"/>
      <c r="M475" s="1"/>
      <c r="N475" s="1"/>
      <c r="O475" s="1"/>
      <c r="P475" s="1"/>
      <c r="Q475" s="1"/>
      <c r="R475" s="1"/>
      <c r="S475" s="1"/>
      <c r="T475" s="21" t="e">
        <f ca="1">U475&amp;""&amp;" &amp; "&amp;""&amp;V475</f>
        <v>#REF!</v>
      </c>
      <c r="U475"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475"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475" s="1"/>
      <c r="X475" s="1"/>
      <c r="Y475" s="1"/>
      <c r="Z475" s="1"/>
      <c r="AA475" s="1"/>
      <c r="AB475" s="1"/>
      <c r="AC475" s="1"/>
      <c r="AD475" s="1"/>
      <c r="AE475" s="1"/>
      <c r="AF475" s="1"/>
      <c r="AG475" s="1"/>
      <c r="AH475" s="1"/>
      <c r="AI475" s="1"/>
      <c r="AJ475" s="1"/>
      <c r="AK475" s="1"/>
      <c r="AL475" s="1"/>
      <c r="AM475" s="1"/>
      <c r="AN475" s="1"/>
      <c r="AO475" s="1"/>
      <c r="AP475" s="1"/>
      <c r="AQ475" s="1"/>
      <c r="AR475" s="1"/>
      <c r="AS475" s="1"/>
      <c r="AT475" s="1"/>
      <c r="AU475" s="1"/>
      <c r="AV475" s="1"/>
      <c r="AW475" s="1"/>
      <c r="AX475" s="1"/>
      <c r="AY475" s="1"/>
      <c r="AZ475" s="1"/>
      <c r="BA475" s="1"/>
      <c r="BB475" s="1"/>
      <c r="BC475" s="1"/>
      <c r="BD475" s="1"/>
      <c r="BE475" s="1"/>
      <c r="BF475" s="1"/>
      <c r="BG475" s="1"/>
      <c r="BH475" s="1"/>
      <c r="BI475" s="1"/>
      <c r="BJ475" s="1"/>
      <c r="BK475" s="1"/>
      <c r="BL475" s="1"/>
      <c r="BM475" s="1"/>
      <c r="BN475" s="1"/>
      <c r="BO475" s="1"/>
      <c r="BP475" s="1"/>
      <c r="BQ475" s="1"/>
      <c r="BR475" s="1"/>
      <c r="BS475" s="1"/>
      <c r="BT475" s="1"/>
      <c r="BU475" s="1"/>
      <c r="BV475" s="1"/>
      <c r="BW475" s="1"/>
      <c r="BX475" s="1"/>
      <c r="BY475" s="1"/>
      <c r="BZ475" s="1"/>
      <c r="CA475" s="1"/>
      <c r="CB475" s="1"/>
      <c r="CC475" s="1"/>
      <c r="CD475" s="1"/>
      <c r="CE475" s="1"/>
      <c r="CF475" s="1"/>
      <c r="CG475" s="1"/>
      <c r="CH475" s="1"/>
      <c r="CI475" s="1"/>
      <c r="CJ475" s="1"/>
      <c r="CK475" s="1"/>
      <c r="CL475" s="1"/>
      <c r="CM475" s="1"/>
      <c r="CN475" s="1"/>
      <c r="CO475" s="1"/>
      <c r="CP475" s="1"/>
      <c r="CQ475" s="1"/>
      <c r="CR475" s="1"/>
      <c r="CS475" s="1"/>
      <c r="CT475" s="1"/>
      <c r="CU475" s="1"/>
      <c r="CV475" s="1"/>
      <c r="CW475" s="1"/>
      <c r="CX475" s="1"/>
      <c r="CY475" s="1"/>
      <c r="CZ475" s="1"/>
      <c r="DA475" s="1"/>
      <c r="DB475" s="1"/>
      <c r="DC475" s="1"/>
      <c r="DD475" s="1"/>
      <c r="DE475" s="1"/>
      <c r="DF475" s="1"/>
      <c r="DG475" s="1"/>
      <c r="DH475" s="1"/>
      <c r="DI475" s="1"/>
      <c r="DJ475" s="1"/>
      <c r="DK475" s="1"/>
      <c r="DL475" s="1"/>
      <c r="DM475" s="1"/>
      <c r="DN475" s="1"/>
      <c r="DO475" s="1"/>
      <c r="DP475" s="1"/>
      <c r="DQ475" s="1"/>
      <c r="DR475" s="1"/>
      <c r="DS475" s="1"/>
      <c r="DT475" s="1"/>
      <c r="DU475" s="1"/>
      <c r="DV475" s="1"/>
      <c r="DW475" s="1"/>
      <c r="DX475" s="1"/>
      <c r="DY475" s="1"/>
      <c r="DZ475" s="1"/>
      <c r="EA475" s="1"/>
      <c r="EB475" s="1"/>
      <c r="EC475" s="1"/>
      <c r="ED475" s="1"/>
      <c r="EE475" s="1"/>
      <c r="EF475" s="1"/>
      <c r="EG475" s="1"/>
      <c r="EH475" s="1"/>
      <c r="EI475" s="1"/>
      <c r="EJ475" s="1"/>
      <c r="EK475" s="1"/>
      <c r="EL475" s="1"/>
      <c r="EM475" s="1"/>
      <c r="EN475" s="1"/>
      <c r="EO475" s="1"/>
      <c r="EP475" s="1"/>
      <c r="EQ475" s="1"/>
      <c r="ER475" s="1"/>
      <c r="ES475" s="1"/>
      <c r="ET475" s="1"/>
      <c r="WZB475" s="1"/>
      <c r="WZC475" s="1"/>
      <c r="WZD475" s="1"/>
      <c r="WZE475" s="1"/>
      <c r="WZF475" s="1"/>
      <c r="WZG475" s="1"/>
      <c r="WZH475" s="1"/>
      <c r="WZI475" s="1"/>
      <c r="WZJ475" s="1"/>
      <c r="WZK475" s="1"/>
      <c r="WZL475" s="1"/>
      <c r="WZM475" s="1"/>
      <c r="WZN475" s="1"/>
      <c r="WZO475" s="1"/>
      <c r="WZP475" s="1"/>
      <c r="WZQ475" s="1"/>
      <c r="WZR475" s="1"/>
      <c r="WZS475" s="1"/>
      <c r="WZT475" s="1"/>
      <c r="WZU475" s="1"/>
      <c r="WZV475" s="1"/>
      <c r="WZW475" s="1"/>
      <c r="WZX475" s="1"/>
      <c r="WZY475" s="1"/>
      <c r="WZZ475" s="1"/>
      <c r="XAA475" s="1"/>
      <c r="XAB475" s="1"/>
      <c r="XAC475" s="1"/>
      <c r="XAD475" s="1"/>
      <c r="XAE475" s="1"/>
      <c r="XAF475" s="1"/>
      <c r="XAG475" s="1"/>
      <c r="XAH475" s="1"/>
      <c r="XAI475" s="1"/>
      <c r="XAJ475" s="1"/>
      <c r="XAK475" s="1"/>
      <c r="XAL475" s="1"/>
      <c r="XAM475" s="1"/>
      <c r="XAN475" s="1"/>
      <c r="XAO475" s="1"/>
      <c r="XAP475" s="1"/>
      <c r="XAQ475" s="1"/>
      <c r="XAR475" s="1"/>
      <c r="XAS475" s="1"/>
      <c r="XAT475" s="1"/>
      <c r="XAU475" s="1"/>
      <c r="XAV475" s="1"/>
      <c r="XAW475" s="1"/>
      <c r="XAX475" s="1"/>
      <c r="XAY475" s="1"/>
      <c r="XAZ475" s="1"/>
      <c r="XBA475" s="1"/>
      <c r="XBB475" s="1"/>
      <c r="XBC475" s="1"/>
      <c r="XBD475" s="1"/>
      <c r="XBE475" s="1"/>
      <c r="XBF475" s="1"/>
      <c r="XBG475" s="1"/>
      <c r="XBH475" s="1"/>
      <c r="XBI475" s="1"/>
      <c r="XBJ475" s="1"/>
      <c r="XBK475" s="1"/>
      <c r="XBL475" s="1"/>
      <c r="XBM475" s="1"/>
      <c r="XBN475" s="1"/>
      <c r="XBO475" s="1"/>
      <c r="XBP475" s="1"/>
      <c r="XBQ475" s="1"/>
      <c r="XBR475" s="1"/>
      <c r="XBS475" s="1"/>
      <c r="XBT475" s="1"/>
      <c r="XBU475" s="1"/>
      <c r="XBV475" s="1"/>
      <c r="XBW475" s="1"/>
      <c r="XBX475" s="1"/>
      <c r="XBY475" s="1"/>
      <c r="XBZ475" s="1"/>
      <c r="XCA475" s="1"/>
      <c r="XCB475" s="1"/>
      <c r="XCC475" s="1"/>
      <c r="XCD475" s="1"/>
      <c r="XCE475" s="1"/>
      <c r="XCF475" s="1"/>
      <c r="XCG475" s="1"/>
      <c r="XCH475" s="1"/>
      <c r="XCI475" s="1"/>
      <c r="XCJ475" s="1"/>
      <c r="XCK475" s="1"/>
      <c r="XCL475" s="1"/>
      <c r="XCM475" s="1"/>
      <c r="XCN475" s="1"/>
      <c r="XCO475" s="1"/>
      <c r="XCP475" s="1"/>
      <c r="XCQ475" s="1"/>
      <c r="XCR475" s="1"/>
      <c r="XCS475" s="1"/>
      <c r="XCT475" s="1"/>
      <c r="XCU475" s="1"/>
      <c r="XCV475" s="1"/>
      <c r="XCW475" s="1"/>
      <c r="XCX475" s="1"/>
      <c r="XCY475" s="1"/>
      <c r="XCZ475" s="1"/>
      <c r="XDA475" s="1"/>
      <c r="XDB475" s="1"/>
      <c r="XDC475" s="1"/>
      <c r="XDD475" s="1"/>
      <c r="XDE475" s="1"/>
      <c r="XDF475" s="1"/>
      <c r="XDG475" s="1"/>
      <c r="XDH475" s="1"/>
      <c r="XDI475" s="1"/>
      <c r="XDJ475" s="1"/>
      <c r="XDK475" s="1"/>
      <c r="XDL475" s="1"/>
      <c r="XDM475" s="1"/>
      <c r="XDN475" s="1"/>
      <c r="XDO475" s="1"/>
      <c r="XDP475" s="1"/>
      <c r="XDQ475" s="1"/>
      <c r="XDR475" s="1"/>
      <c r="XDS475" s="1"/>
      <c r="XDT475" s="1"/>
      <c r="XDU475" s="1"/>
      <c r="XDV475" s="1"/>
      <c r="XDW475" s="1"/>
      <c r="XDX475" s="1"/>
      <c r="XDY475" s="1"/>
      <c r="XDZ475" s="1"/>
      <c r="XEA475" s="1"/>
      <c r="XEB475" s="1"/>
      <c r="XEC475" s="1"/>
      <c r="XED475" s="1"/>
      <c r="XEE475" s="1"/>
      <c r="XEF475" s="1"/>
      <c r="XEG475" s="1"/>
      <c r="XEH475" s="1"/>
      <c r="XEI475" s="1"/>
      <c r="XEJ475" s="1"/>
      <c r="XEK475" s="1"/>
      <c r="XEL475" s="1"/>
      <c r="XEM475" s="1"/>
      <c r="XEN475" s="1"/>
      <c r="XEO475" s="1"/>
      <c r="XEP475" s="1"/>
      <c r="XEQ475" s="1"/>
      <c r="XER475" s="1"/>
      <c r="XES475" s="1"/>
      <c r="XET475" s="1"/>
      <c r="XEU475" s="1"/>
      <c r="XEV475" s="1"/>
      <c r="XEW475" s="1"/>
      <c r="XEX475" s="1"/>
      <c r="XEY475" s="1"/>
      <c r="XEZ475" s="1"/>
      <c r="XFA475" s="1"/>
      <c r="XFB475" s="1"/>
      <c r="XFC475" s="1"/>
    </row>
    <row r="476" spans="1:150 16226:16383" s="2" customFormat="1" ht="20.25" customHeight="1" x14ac:dyDescent="0.25">
      <c r="A476" s="143">
        <f t="shared" si="153"/>
        <v>347</v>
      </c>
      <c r="B476" s="144"/>
      <c r="C476" s="62" t="s">
        <v>329</v>
      </c>
      <c r="D476" s="100">
        <v>200.18</v>
      </c>
      <c r="E476" s="93">
        <f t="shared" si="152"/>
        <v>2154.7375200000001</v>
      </c>
      <c r="F476" s="87" t="s">
        <v>92</v>
      </c>
      <c r="G476" s="87" t="s">
        <v>92</v>
      </c>
      <c r="H476" s="103">
        <v>45856</v>
      </c>
      <c r="I476" s="1"/>
      <c r="J476" s="1"/>
      <c r="K476" s="1"/>
      <c r="L476" s="1"/>
      <c r="M476" s="1"/>
      <c r="N476" s="1"/>
      <c r="O476" s="1"/>
      <c r="P476" s="1"/>
      <c r="Q476" s="1"/>
      <c r="R476" s="1"/>
      <c r="S476" s="1"/>
      <c r="T476" s="21" t="e">
        <f t="shared" ref="T476:T491" ca="1" si="158">U476&amp;""&amp;" &amp; "&amp;""&amp;V476</f>
        <v>#REF!</v>
      </c>
      <c r="U476" s="21" t="e">
        <f ca="1">U475+1</f>
        <v>#REF!</v>
      </c>
      <c r="V476" s="21" t="e">
        <f ca="1">V475+1</f>
        <v>#REF!</v>
      </c>
      <c r="W476" s="1"/>
      <c r="X476" s="1"/>
      <c r="Y476" s="1"/>
      <c r="Z476" s="1"/>
      <c r="AA476" s="1"/>
      <c r="AB476" s="1"/>
      <c r="AC476" s="1"/>
      <c r="AD476" s="1"/>
      <c r="AE476" s="1"/>
      <c r="AF476" s="1"/>
      <c r="AG476" s="1"/>
      <c r="AH476" s="1"/>
      <c r="AI476" s="1"/>
      <c r="AJ476" s="1"/>
      <c r="AK476" s="1"/>
      <c r="AL476" s="1"/>
      <c r="AM476" s="1"/>
      <c r="AN476" s="1"/>
      <c r="AO476" s="1"/>
      <c r="AP476" s="1"/>
      <c r="AQ476" s="1"/>
      <c r="AR476" s="1"/>
      <c r="AS476" s="1"/>
      <c r="AT476" s="1"/>
      <c r="AU476" s="1"/>
      <c r="AV476" s="1"/>
      <c r="AW476" s="1"/>
      <c r="AX476" s="1"/>
      <c r="AY476" s="1"/>
      <c r="AZ476" s="1"/>
      <c r="BA476" s="1"/>
      <c r="BB476" s="1"/>
      <c r="BC476" s="1"/>
      <c r="BD476" s="1"/>
      <c r="BE476" s="1"/>
      <c r="BF476" s="1"/>
      <c r="BG476" s="1"/>
      <c r="BH476" s="1"/>
      <c r="BI476" s="1"/>
      <c r="BJ476" s="1"/>
      <c r="BK476" s="1"/>
      <c r="BL476" s="1"/>
      <c r="BM476" s="1"/>
      <c r="BN476" s="1"/>
      <c r="BO476" s="1"/>
      <c r="BP476" s="1"/>
      <c r="BQ476" s="1"/>
      <c r="BR476" s="1"/>
      <c r="BS476" s="1"/>
      <c r="BT476" s="1"/>
      <c r="BU476" s="1"/>
      <c r="BV476" s="1"/>
      <c r="BW476" s="1"/>
      <c r="BX476" s="1"/>
      <c r="BY476" s="1"/>
      <c r="BZ476" s="1"/>
      <c r="CA476" s="1"/>
      <c r="CB476" s="1"/>
      <c r="CC476" s="1"/>
      <c r="CD476" s="1"/>
      <c r="CE476" s="1"/>
      <c r="CF476" s="1"/>
      <c r="CG476" s="1"/>
      <c r="CH476" s="1"/>
      <c r="CI476" s="1"/>
      <c r="CJ476" s="1"/>
      <c r="CK476" s="1"/>
      <c r="CL476" s="1"/>
      <c r="CM476" s="1"/>
      <c r="CN476" s="1"/>
      <c r="CO476" s="1"/>
      <c r="CP476" s="1"/>
      <c r="CQ476" s="1"/>
      <c r="CR476" s="1"/>
      <c r="CS476" s="1"/>
      <c r="CT476" s="1"/>
      <c r="CU476" s="1"/>
      <c r="CV476" s="1"/>
      <c r="CW476" s="1"/>
      <c r="CX476" s="1"/>
      <c r="CY476" s="1"/>
      <c r="CZ476" s="1"/>
      <c r="DA476" s="1"/>
      <c r="DB476" s="1"/>
      <c r="DC476" s="1"/>
      <c r="DD476" s="1"/>
      <c r="DE476" s="1"/>
      <c r="DF476" s="1"/>
      <c r="DG476" s="1"/>
      <c r="DH476" s="1"/>
      <c r="DI476" s="1"/>
      <c r="DJ476" s="1"/>
      <c r="DK476" s="1"/>
      <c r="DL476" s="1"/>
      <c r="DM476" s="1"/>
      <c r="DN476" s="1"/>
      <c r="DO476" s="1"/>
      <c r="DP476" s="1"/>
      <c r="DQ476" s="1"/>
      <c r="DR476" s="1"/>
      <c r="DS476" s="1"/>
      <c r="DT476" s="1"/>
      <c r="DU476" s="1"/>
      <c r="DV476" s="1"/>
      <c r="DW476" s="1"/>
      <c r="DX476" s="1"/>
      <c r="DY476" s="1"/>
      <c r="DZ476" s="1"/>
      <c r="EA476" s="1"/>
      <c r="EB476" s="1"/>
      <c r="EC476" s="1"/>
      <c r="ED476" s="1"/>
      <c r="EE476" s="1"/>
      <c r="EF476" s="1"/>
      <c r="EG476" s="1"/>
      <c r="EH476" s="1"/>
      <c r="EI476" s="1"/>
      <c r="EJ476" s="1"/>
      <c r="EK476" s="1"/>
      <c r="EL476" s="1"/>
      <c r="EM476" s="1"/>
      <c r="EN476" s="1"/>
      <c r="EO476" s="1"/>
      <c r="EP476" s="1"/>
      <c r="EQ476" s="1"/>
      <c r="ER476" s="1"/>
      <c r="ES476" s="1"/>
      <c r="ET476" s="1"/>
      <c r="WZB476" s="1"/>
      <c r="WZC476" s="1"/>
      <c r="WZD476" s="1"/>
      <c r="WZE476" s="1"/>
      <c r="WZF476" s="1"/>
      <c r="WZG476" s="1"/>
      <c r="WZH476" s="1"/>
      <c r="WZI476" s="1"/>
      <c r="WZJ476" s="1"/>
      <c r="WZK476" s="1"/>
      <c r="WZL476" s="1"/>
      <c r="WZM476" s="1"/>
      <c r="WZN476" s="1"/>
      <c r="WZO476" s="1"/>
      <c r="WZP476" s="1"/>
      <c r="WZQ476" s="1"/>
      <c r="WZR476" s="1"/>
      <c r="WZS476" s="1"/>
      <c r="WZT476" s="1"/>
      <c r="WZU476" s="1"/>
      <c r="WZV476" s="1"/>
      <c r="WZW476" s="1"/>
      <c r="WZX476" s="1"/>
      <c r="WZY476" s="1"/>
      <c r="WZZ476" s="1"/>
      <c r="XAA476" s="1"/>
      <c r="XAB476" s="1"/>
      <c r="XAC476" s="1"/>
      <c r="XAD476" s="1"/>
      <c r="XAE476" s="1"/>
      <c r="XAF476" s="1"/>
      <c r="XAG476" s="1"/>
      <c r="XAH476" s="1"/>
      <c r="XAI476" s="1"/>
      <c r="XAJ476" s="1"/>
      <c r="XAK476" s="1"/>
      <c r="XAL476" s="1"/>
      <c r="XAM476" s="1"/>
      <c r="XAN476" s="1"/>
      <c r="XAO476" s="1"/>
      <c r="XAP476" s="1"/>
      <c r="XAQ476" s="1"/>
      <c r="XAR476" s="1"/>
      <c r="XAS476" s="1"/>
      <c r="XAT476" s="1"/>
      <c r="XAU476" s="1"/>
      <c r="XAV476" s="1"/>
      <c r="XAW476" s="1"/>
      <c r="XAX476" s="1"/>
      <c r="XAY476" s="1"/>
      <c r="XAZ476" s="1"/>
      <c r="XBA476" s="1"/>
      <c r="XBB476" s="1"/>
      <c r="XBC476" s="1"/>
      <c r="XBD476" s="1"/>
      <c r="XBE476" s="1"/>
      <c r="XBF476" s="1"/>
      <c r="XBG476" s="1"/>
      <c r="XBH476" s="1"/>
      <c r="XBI476" s="1"/>
      <c r="XBJ476" s="1"/>
      <c r="XBK476" s="1"/>
      <c r="XBL476" s="1"/>
      <c r="XBM476" s="1"/>
      <c r="XBN476" s="1"/>
      <c r="XBO476" s="1"/>
      <c r="XBP476" s="1"/>
      <c r="XBQ476" s="1"/>
      <c r="XBR476" s="1"/>
      <c r="XBS476" s="1"/>
      <c r="XBT476" s="1"/>
      <c r="XBU476" s="1"/>
      <c r="XBV476" s="1"/>
      <c r="XBW476" s="1"/>
      <c r="XBX476" s="1"/>
      <c r="XBY476" s="1"/>
      <c r="XBZ476" s="1"/>
      <c r="XCA476" s="1"/>
      <c r="XCB476" s="1"/>
      <c r="XCC476" s="1"/>
      <c r="XCD476" s="1"/>
      <c r="XCE476" s="1"/>
      <c r="XCF476" s="1"/>
      <c r="XCG476" s="1"/>
      <c r="XCH476" s="1"/>
      <c r="XCI476" s="1"/>
      <c r="XCJ476" s="1"/>
      <c r="XCK476" s="1"/>
      <c r="XCL476" s="1"/>
      <c r="XCM476" s="1"/>
      <c r="XCN476" s="1"/>
      <c r="XCO476" s="1"/>
      <c r="XCP476" s="1"/>
      <c r="XCQ476" s="1"/>
      <c r="XCR476" s="1"/>
      <c r="XCS476" s="1"/>
      <c r="XCT476" s="1"/>
      <c r="XCU476" s="1"/>
      <c r="XCV476" s="1"/>
      <c r="XCW476" s="1"/>
      <c r="XCX476" s="1"/>
      <c r="XCY476" s="1"/>
      <c r="XCZ476" s="1"/>
      <c r="XDA476" s="1"/>
      <c r="XDB476" s="1"/>
      <c r="XDC476" s="1"/>
      <c r="XDD476" s="1"/>
      <c r="XDE476" s="1"/>
      <c r="XDF476" s="1"/>
      <c r="XDG476" s="1"/>
      <c r="XDH476" s="1"/>
      <c r="XDI476" s="1"/>
      <c r="XDJ476" s="1"/>
      <c r="XDK476" s="1"/>
      <c r="XDL476" s="1"/>
      <c r="XDM476" s="1"/>
      <c r="XDN476" s="1"/>
      <c r="XDO476" s="1"/>
      <c r="XDP476" s="1"/>
      <c r="XDQ476" s="1"/>
      <c r="XDR476" s="1"/>
      <c r="XDS476" s="1"/>
      <c r="XDT476" s="1"/>
      <c r="XDU476" s="1"/>
      <c r="XDV476" s="1"/>
      <c r="XDW476" s="1"/>
      <c r="XDX476" s="1"/>
      <c r="XDY476" s="1"/>
      <c r="XDZ476" s="1"/>
      <c r="XEA476" s="1"/>
      <c r="XEB476" s="1"/>
      <c r="XEC476" s="1"/>
      <c r="XED476" s="1"/>
      <c r="XEE476" s="1"/>
      <c r="XEF476" s="1"/>
      <c r="XEG476" s="1"/>
      <c r="XEH476" s="1"/>
      <c r="XEI476" s="1"/>
      <c r="XEJ476" s="1"/>
      <c r="XEK476" s="1"/>
      <c r="XEL476" s="1"/>
      <c r="XEM476" s="1"/>
      <c r="XEN476" s="1"/>
      <c r="XEO476" s="1"/>
      <c r="XEP476" s="1"/>
      <c r="XEQ476" s="1"/>
      <c r="XER476" s="1"/>
      <c r="XES476" s="1"/>
      <c r="XET476" s="1"/>
      <c r="XEU476" s="1"/>
      <c r="XEV476" s="1"/>
      <c r="XEW476" s="1"/>
      <c r="XEX476" s="1"/>
      <c r="XEY476" s="1"/>
      <c r="XEZ476" s="1"/>
      <c r="XFA476" s="1"/>
      <c r="XFB476" s="1"/>
      <c r="XFC476" s="1"/>
    </row>
    <row r="477" spans="1:150 16226:16383" s="2" customFormat="1" ht="20.25" customHeight="1" x14ac:dyDescent="0.25">
      <c r="A477" s="143">
        <f t="shared" si="153"/>
        <v>348</v>
      </c>
      <c r="B477" s="144"/>
      <c r="C477" s="62" t="s">
        <v>329</v>
      </c>
      <c r="D477" s="100">
        <v>200.46</v>
      </c>
      <c r="E477" s="93">
        <f t="shared" si="152"/>
        <v>2157.75144</v>
      </c>
      <c r="F477" s="87" t="s">
        <v>92</v>
      </c>
      <c r="G477" s="87" t="s">
        <v>92</v>
      </c>
      <c r="H477" s="103">
        <v>45856</v>
      </c>
      <c r="I477" s="1"/>
      <c r="J477" s="1"/>
      <c r="K477" s="1"/>
      <c r="L477" s="1"/>
      <c r="M477" s="1"/>
      <c r="N477" s="1"/>
      <c r="O477" s="1"/>
      <c r="P477" s="1"/>
      <c r="Q477" s="1"/>
      <c r="R477" s="1"/>
      <c r="S477" s="1"/>
      <c r="T477" s="21" t="e">
        <f t="shared" ca="1" si="158"/>
        <v>#REF!</v>
      </c>
      <c r="U477" s="21" t="e">
        <f t="shared" ref="U477:V491" ca="1" si="159">U476+1</f>
        <v>#REF!</v>
      </c>
      <c r="V477" s="21" t="e">
        <f t="shared" ca="1" si="159"/>
        <v>#REF!</v>
      </c>
      <c r="W477" s="1"/>
      <c r="X477" s="1"/>
      <c r="Y477" s="1"/>
      <c r="Z477" s="1"/>
      <c r="AA477" s="1"/>
      <c r="AB477" s="1"/>
      <c r="AC477" s="1"/>
      <c r="AD477" s="1"/>
      <c r="AE477" s="1"/>
      <c r="AF477" s="1"/>
      <c r="AG477" s="1"/>
      <c r="AH477" s="1"/>
      <c r="AI477" s="1"/>
      <c r="AJ477" s="1"/>
      <c r="AK477" s="1"/>
      <c r="AL477" s="1"/>
      <c r="AM477" s="1"/>
      <c r="AN477" s="1"/>
      <c r="AO477" s="1"/>
      <c r="AP477" s="1"/>
      <c r="AQ477" s="1"/>
      <c r="AR477" s="1"/>
      <c r="AS477" s="1"/>
      <c r="AT477" s="1"/>
      <c r="AU477" s="1"/>
      <c r="AV477" s="1"/>
      <c r="AW477" s="1"/>
      <c r="AX477" s="1"/>
      <c r="AY477" s="1"/>
      <c r="AZ477" s="1"/>
      <c r="BA477" s="1"/>
      <c r="BB477" s="1"/>
      <c r="BC477" s="1"/>
      <c r="BD477" s="1"/>
      <c r="BE477" s="1"/>
      <c r="BF477" s="1"/>
      <c r="BG477" s="1"/>
      <c r="BH477" s="1"/>
      <c r="BI477" s="1"/>
      <c r="BJ477" s="1"/>
      <c r="BK477" s="1"/>
      <c r="BL477" s="1"/>
      <c r="BM477" s="1"/>
      <c r="BN477" s="1"/>
      <c r="BO477" s="1"/>
      <c r="BP477" s="1"/>
      <c r="BQ477" s="1"/>
      <c r="BR477" s="1"/>
      <c r="BS477" s="1"/>
      <c r="BT477" s="1"/>
      <c r="BU477" s="1"/>
      <c r="BV477" s="1"/>
      <c r="BW477" s="1"/>
      <c r="BX477" s="1"/>
      <c r="BY477" s="1"/>
      <c r="BZ477" s="1"/>
      <c r="CA477" s="1"/>
      <c r="CB477" s="1"/>
      <c r="CC477" s="1"/>
      <c r="CD477" s="1"/>
      <c r="CE477" s="1"/>
      <c r="CF477" s="1"/>
      <c r="CG477" s="1"/>
      <c r="CH477" s="1"/>
      <c r="CI477" s="1"/>
      <c r="CJ477" s="1"/>
      <c r="CK477" s="1"/>
      <c r="CL477" s="1"/>
      <c r="CM477" s="1"/>
      <c r="CN477" s="1"/>
      <c r="CO477" s="1"/>
      <c r="CP477" s="1"/>
      <c r="CQ477" s="1"/>
      <c r="CR477" s="1"/>
      <c r="CS477" s="1"/>
      <c r="CT477" s="1"/>
      <c r="CU477" s="1"/>
      <c r="CV477" s="1"/>
      <c r="CW477" s="1"/>
      <c r="CX477" s="1"/>
      <c r="CY477" s="1"/>
      <c r="CZ477" s="1"/>
      <c r="DA477" s="1"/>
      <c r="DB477" s="1"/>
      <c r="DC477" s="1"/>
      <c r="DD477" s="1"/>
      <c r="DE477" s="1"/>
      <c r="DF477" s="1"/>
      <c r="DG477" s="1"/>
      <c r="DH477" s="1"/>
      <c r="DI477" s="1"/>
      <c r="DJ477" s="1"/>
      <c r="DK477" s="1"/>
      <c r="DL477" s="1"/>
      <c r="DM477" s="1"/>
      <c r="DN477" s="1"/>
      <c r="DO477" s="1"/>
      <c r="DP477" s="1"/>
      <c r="DQ477" s="1"/>
      <c r="DR477" s="1"/>
      <c r="DS477" s="1"/>
      <c r="DT477" s="1"/>
      <c r="DU477" s="1"/>
      <c r="DV477" s="1"/>
      <c r="DW477" s="1"/>
      <c r="DX477" s="1"/>
      <c r="DY477" s="1"/>
      <c r="DZ477" s="1"/>
      <c r="EA477" s="1"/>
      <c r="EB477" s="1"/>
      <c r="EC477" s="1"/>
      <c r="ED477" s="1"/>
      <c r="EE477" s="1"/>
      <c r="EF477" s="1"/>
      <c r="EG477" s="1"/>
      <c r="EH477" s="1"/>
      <c r="EI477" s="1"/>
      <c r="EJ477" s="1"/>
      <c r="EK477" s="1"/>
      <c r="EL477" s="1"/>
      <c r="EM477" s="1"/>
      <c r="EN477" s="1"/>
      <c r="EO477" s="1"/>
      <c r="EP477" s="1"/>
      <c r="EQ477" s="1"/>
      <c r="ER477" s="1"/>
      <c r="ES477" s="1"/>
      <c r="ET477" s="1"/>
      <c r="WZB477" s="1"/>
      <c r="WZC477" s="1"/>
      <c r="WZD477" s="1"/>
      <c r="WZE477" s="1"/>
      <c r="WZF477" s="1"/>
      <c r="WZG477" s="1"/>
      <c r="WZH477" s="1"/>
      <c r="WZI477" s="1"/>
      <c r="WZJ477" s="1"/>
      <c r="WZK477" s="1"/>
      <c r="WZL477" s="1"/>
      <c r="WZM477" s="1"/>
      <c r="WZN477" s="1"/>
      <c r="WZO477" s="1"/>
      <c r="WZP477" s="1"/>
      <c r="WZQ477" s="1"/>
      <c r="WZR477" s="1"/>
      <c r="WZS477" s="1"/>
      <c r="WZT477" s="1"/>
      <c r="WZU477" s="1"/>
      <c r="WZV477" s="1"/>
      <c r="WZW477" s="1"/>
      <c r="WZX477" s="1"/>
      <c r="WZY477" s="1"/>
      <c r="WZZ477" s="1"/>
      <c r="XAA477" s="1"/>
      <c r="XAB477" s="1"/>
      <c r="XAC477" s="1"/>
      <c r="XAD477" s="1"/>
      <c r="XAE477" s="1"/>
      <c r="XAF477" s="1"/>
      <c r="XAG477" s="1"/>
      <c r="XAH477" s="1"/>
      <c r="XAI477" s="1"/>
      <c r="XAJ477" s="1"/>
      <c r="XAK477" s="1"/>
      <c r="XAL477" s="1"/>
      <c r="XAM477" s="1"/>
      <c r="XAN477" s="1"/>
      <c r="XAO477" s="1"/>
      <c r="XAP477" s="1"/>
      <c r="XAQ477" s="1"/>
      <c r="XAR477" s="1"/>
      <c r="XAS477" s="1"/>
      <c r="XAT477" s="1"/>
      <c r="XAU477" s="1"/>
      <c r="XAV477" s="1"/>
      <c r="XAW477" s="1"/>
      <c r="XAX477" s="1"/>
      <c r="XAY477" s="1"/>
      <c r="XAZ477" s="1"/>
      <c r="XBA477" s="1"/>
      <c r="XBB477" s="1"/>
      <c r="XBC477" s="1"/>
      <c r="XBD477" s="1"/>
      <c r="XBE477" s="1"/>
      <c r="XBF477" s="1"/>
      <c r="XBG477" s="1"/>
      <c r="XBH477" s="1"/>
      <c r="XBI477" s="1"/>
      <c r="XBJ477" s="1"/>
      <c r="XBK477" s="1"/>
      <c r="XBL477" s="1"/>
      <c r="XBM477" s="1"/>
      <c r="XBN477" s="1"/>
      <c r="XBO477" s="1"/>
      <c r="XBP477" s="1"/>
      <c r="XBQ477" s="1"/>
      <c r="XBR477" s="1"/>
      <c r="XBS477" s="1"/>
      <c r="XBT477" s="1"/>
      <c r="XBU477" s="1"/>
      <c r="XBV477" s="1"/>
      <c r="XBW477" s="1"/>
      <c r="XBX477" s="1"/>
      <c r="XBY477" s="1"/>
      <c r="XBZ477" s="1"/>
      <c r="XCA477" s="1"/>
      <c r="XCB477" s="1"/>
      <c r="XCC477" s="1"/>
      <c r="XCD477" s="1"/>
      <c r="XCE477" s="1"/>
      <c r="XCF477" s="1"/>
      <c r="XCG477" s="1"/>
      <c r="XCH477" s="1"/>
      <c r="XCI477" s="1"/>
      <c r="XCJ477" s="1"/>
      <c r="XCK477" s="1"/>
      <c r="XCL477" s="1"/>
      <c r="XCM477" s="1"/>
      <c r="XCN477" s="1"/>
      <c r="XCO477" s="1"/>
      <c r="XCP477" s="1"/>
      <c r="XCQ477" s="1"/>
      <c r="XCR477" s="1"/>
      <c r="XCS477" s="1"/>
      <c r="XCT477" s="1"/>
      <c r="XCU477" s="1"/>
      <c r="XCV477" s="1"/>
      <c r="XCW477" s="1"/>
      <c r="XCX477" s="1"/>
      <c r="XCY477" s="1"/>
      <c r="XCZ477" s="1"/>
      <c r="XDA477" s="1"/>
      <c r="XDB477" s="1"/>
      <c r="XDC477" s="1"/>
      <c r="XDD477" s="1"/>
      <c r="XDE477" s="1"/>
      <c r="XDF477" s="1"/>
      <c r="XDG477" s="1"/>
      <c r="XDH477" s="1"/>
      <c r="XDI477" s="1"/>
      <c r="XDJ477" s="1"/>
      <c r="XDK477" s="1"/>
      <c r="XDL477" s="1"/>
      <c r="XDM477" s="1"/>
      <c r="XDN477" s="1"/>
      <c r="XDO477" s="1"/>
      <c r="XDP477" s="1"/>
      <c r="XDQ477" s="1"/>
      <c r="XDR477" s="1"/>
      <c r="XDS477" s="1"/>
      <c r="XDT477" s="1"/>
      <c r="XDU477" s="1"/>
      <c r="XDV477" s="1"/>
      <c r="XDW477" s="1"/>
      <c r="XDX477" s="1"/>
      <c r="XDY477" s="1"/>
      <c r="XDZ477" s="1"/>
      <c r="XEA477" s="1"/>
      <c r="XEB477" s="1"/>
      <c r="XEC477" s="1"/>
      <c r="XED477" s="1"/>
      <c r="XEE477" s="1"/>
      <c r="XEF477" s="1"/>
      <c r="XEG477" s="1"/>
      <c r="XEH477" s="1"/>
      <c r="XEI477" s="1"/>
      <c r="XEJ477" s="1"/>
      <c r="XEK477" s="1"/>
      <c r="XEL477" s="1"/>
      <c r="XEM477" s="1"/>
      <c r="XEN477" s="1"/>
      <c r="XEO477" s="1"/>
      <c r="XEP477" s="1"/>
      <c r="XEQ477" s="1"/>
      <c r="XER477" s="1"/>
      <c r="XES477" s="1"/>
      <c r="XET477" s="1"/>
      <c r="XEU477" s="1"/>
      <c r="XEV477" s="1"/>
      <c r="XEW477" s="1"/>
      <c r="XEX477" s="1"/>
      <c r="XEY477" s="1"/>
      <c r="XEZ477" s="1"/>
      <c r="XFA477" s="1"/>
      <c r="XFB477" s="1"/>
      <c r="XFC477" s="1"/>
    </row>
    <row r="478" spans="1:150 16226:16383" s="2" customFormat="1" ht="20.25" customHeight="1" x14ac:dyDescent="0.25">
      <c r="A478" s="143">
        <f t="shared" si="153"/>
        <v>349</v>
      </c>
      <c r="B478" s="144"/>
      <c r="C478" s="62" t="s">
        <v>329</v>
      </c>
      <c r="D478" s="100">
        <v>200.74</v>
      </c>
      <c r="E478" s="93">
        <f t="shared" si="152"/>
        <v>2160.7653599999999</v>
      </c>
      <c r="F478" s="87" t="s">
        <v>92</v>
      </c>
      <c r="G478" s="87" t="s">
        <v>92</v>
      </c>
      <c r="H478" s="103">
        <v>45856</v>
      </c>
      <c r="I478" s="1"/>
      <c r="J478" s="1"/>
      <c r="K478" s="1"/>
      <c r="L478" s="1"/>
      <c r="M478" s="1"/>
      <c r="N478" s="1"/>
      <c r="O478" s="1"/>
      <c r="P478" s="1"/>
      <c r="Q478" s="1"/>
      <c r="R478" s="1"/>
      <c r="S478" s="1"/>
      <c r="T478" s="21" t="e">
        <f t="shared" ca="1" si="158"/>
        <v>#REF!</v>
      </c>
      <c r="U478" s="21" t="e">
        <f t="shared" ca="1" si="159"/>
        <v>#REF!</v>
      </c>
      <c r="V478" s="21" t="e">
        <f t="shared" ca="1" si="159"/>
        <v>#REF!</v>
      </c>
      <c r="W478" s="1"/>
      <c r="X478" s="1"/>
      <c r="Y478" s="1"/>
      <c r="Z478" s="1"/>
      <c r="AA478" s="1"/>
      <c r="AB478" s="1"/>
      <c r="AC478" s="1"/>
      <c r="AD478" s="1"/>
      <c r="AE478" s="1"/>
      <c r="AF478" s="1"/>
      <c r="AG478" s="1"/>
      <c r="AH478" s="1"/>
      <c r="AI478" s="1"/>
      <c r="AJ478" s="1"/>
      <c r="AK478" s="1"/>
      <c r="AL478" s="1"/>
      <c r="AM478" s="1"/>
      <c r="AN478" s="1"/>
      <c r="AO478" s="1"/>
      <c r="AP478" s="1"/>
      <c r="AQ478" s="1"/>
      <c r="AR478" s="1"/>
      <c r="AS478" s="1"/>
      <c r="AT478" s="1"/>
      <c r="AU478" s="1"/>
      <c r="AV478" s="1"/>
      <c r="AW478" s="1"/>
      <c r="AX478" s="1"/>
      <c r="AY478" s="1"/>
      <c r="AZ478" s="1"/>
      <c r="BA478" s="1"/>
      <c r="BB478" s="1"/>
      <c r="BC478" s="1"/>
      <c r="BD478" s="1"/>
      <c r="BE478" s="1"/>
      <c r="BF478" s="1"/>
      <c r="BG478" s="1"/>
      <c r="BH478" s="1"/>
      <c r="BI478" s="1"/>
      <c r="BJ478" s="1"/>
      <c r="BK478" s="1"/>
      <c r="BL478" s="1"/>
      <c r="BM478" s="1"/>
      <c r="BN478" s="1"/>
      <c r="BO478" s="1"/>
      <c r="BP478" s="1"/>
      <c r="BQ478" s="1"/>
      <c r="BR478" s="1"/>
      <c r="BS478" s="1"/>
      <c r="BT478" s="1"/>
      <c r="BU478" s="1"/>
      <c r="BV478" s="1"/>
      <c r="BW478" s="1"/>
      <c r="BX478" s="1"/>
      <c r="BY478" s="1"/>
      <c r="BZ478" s="1"/>
      <c r="CA478" s="1"/>
      <c r="CB478" s="1"/>
      <c r="CC478" s="1"/>
      <c r="CD478" s="1"/>
      <c r="CE478" s="1"/>
      <c r="CF478" s="1"/>
      <c r="CG478" s="1"/>
      <c r="CH478" s="1"/>
      <c r="CI478" s="1"/>
      <c r="CJ478" s="1"/>
      <c r="CK478" s="1"/>
      <c r="CL478" s="1"/>
      <c r="CM478" s="1"/>
      <c r="CN478" s="1"/>
      <c r="CO478" s="1"/>
      <c r="CP478" s="1"/>
      <c r="CQ478" s="1"/>
      <c r="CR478" s="1"/>
      <c r="CS478" s="1"/>
      <c r="CT478" s="1"/>
      <c r="CU478" s="1"/>
      <c r="CV478" s="1"/>
      <c r="CW478" s="1"/>
      <c r="CX478" s="1"/>
      <c r="CY478" s="1"/>
      <c r="CZ478" s="1"/>
      <c r="DA478" s="1"/>
      <c r="DB478" s="1"/>
      <c r="DC478" s="1"/>
      <c r="DD478" s="1"/>
      <c r="DE478" s="1"/>
      <c r="DF478" s="1"/>
      <c r="DG478" s="1"/>
      <c r="DH478" s="1"/>
      <c r="DI478" s="1"/>
      <c r="DJ478" s="1"/>
      <c r="DK478" s="1"/>
      <c r="DL478" s="1"/>
      <c r="DM478" s="1"/>
      <c r="DN478" s="1"/>
      <c r="DO478" s="1"/>
      <c r="DP478" s="1"/>
      <c r="DQ478" s="1"/>
      <c r="DR478" s="1"/>
      <c r="DS478" s="1"/>
      <c r="DT478" s="1"/>
      <c r="DU478" s="1"/>
      <c r="DV478" s="1"/>
      <c r="DW478" s="1"/>
      <c r="DX478" s="1"/>
      <c r="DY478" s="1"/>
      <c r="DZ478" s="1"/>
      <c r="EA478" s="1"/>
      <c r="EB478" s="1"/>
      <c r="EC478" s="1"/>
      <c r="ED478" s="1"/>
      <c r="EE478" s="1"/>
      <c r="EF478" s="1"/>
      <c r="EG478" s="1"/>
      <c r="EH478" s="1"/>
      <c r="EI478" s="1"/>
      <c r="EJ478" s="1"/>
      <c r="EK478" s="1"/>
      <c r="EL478" s="1"/>
      <c r="EM478" s="1"/>
      <c r="EN478" s="1"/>
      <c r="EO478" s="1"/>
      <c r="EP478" s="1"/>
      <c r="EQ478" s="1"/>
      <c r="ER478" s="1"/>
      <c r="ES478" s="1"/>
      <c r="ET478" s="1"/>
      <c r="WZB478" s="1"/>
      <c r="WZC478" s="1"/>
      <c r="WZD478" s="1"/>
      <c r="WZE478" s="1"/>
      <c r="WZF478" s="1"/>
      <c r="WZG478" s="1"/>
      <c r="WZH478" s="1"/>
      <c r="WZI478" s="1"/>
      <c r="WZJ478" s="1"/>
      <c r="WZK478" s="1"/>
      <c r="WZL478" s="1"/>
      <c r="WZM478" s="1"/>
      <c r="WZN478" s="1"/>
      <c r="WZO478" s="1"/>
      <c r="WZP478" s="1"/>
      <c r="WZQ478" s="1"/>
      <c r="WZR478" s="1"/>
      <c r="WZS478" s="1"/>
      <c r="WZT478" s="1"/>
      <c r="WZU478" s="1"/>
      <c r="WZV478" s="1"/>
      <c r="WZW478" s="1"/>
      <c r="WZX478" s="1"/>
      <c r="WZY478" s="1"/>
      <c r="WZZ478" s="1"/>
      <c r="XAA478" s="1"/>
      <c r="XAB478" s="1"/>
      <c r="XAC478" s="1"/>
      <c r="XAD478" s="1"/>
      <c r="XAE478" s="1"/>
      <c r="XAF478" s="1"/>
      <c r="XAG478" s="1"/>
      <c r="XAH478" s="1"/>
      <c r="XAI478" s="1"/>
      <c r="XAJ478" s="1"/>
      <c r="XAK478" s="1"/>
      <c r="XAL478" s="1"/>
      <c r="XAM478" s="1"/>
      <c r="XAN478" s="1"/>
      <c r="XAO478" s="1"/>
      <c r="XAP478" s="1"/>
      <c r="XAQ478" s="1"/>
      <c r="XAR478" s="1"/>
      <c r="XAS478" s="1"/>
      <c r="XAT478" s="1"/>
      <c r="XAU478" s="1"/>
      <c r="XAV478" s="1"/>
      <c r="XAW478" s="1"/>
      <c r="XAX478" s="1"/>
      <c r="XAY478" s="1"/>
      <c r="XAZ478" s="1"/>
      <c r="XBA478" s="1"/>
      <c r="XBB478" s="1"/>
      <c r="XBC478" s="1"/>
      <c r="XBD478" s="1"/>
      <c r="XBE478" s="1"/>
      <c r="XBF478" s="1"/>
      <c r="XBG478" s="1"/>
      <c r="XBH478" s="1"/>
      <c r="XBI478" s="1"/>
      <c r="XBJ478" s="1"/>
      <c r="XBK478" s="1"/>
      <c r="XBL478" s="1"/>
      <c r="XBM478" s="1"/>
      <c r="XBN478" s="1"/>
      <c r="XBO478" s="1"/>
      <c r="XBP478" s="1"/>
      <c r="XBQ478" s="1"/>
      <c r="XBR478" s="1"/>
      <c r="XBS478" s="1"/>
      <c r="XBT478" s="1"/>
      <c r="XBU478" s="1"/>
      <c r="XBV478" s="1"/>
      <c r="XBW478" s="1"/>
      <c r="XBX478" s="1"/>
      <c r="XBY478" s="1"/>
      <c r="XBZ478" s="1"/>
      <c r="XCA478" s="1"/>
      <c r="XCB478" s="1"/>
      <c r="XCC478" s="1"/>
      <c r="XCD478" s="1"/>
      <c r="XCE478" s="1"/>
      <c r="XCF478" s="1"/>
      <c r="XCG478" s="1"/>
      <c r="XCH478" s="1"/>
      <c r="XCI478" s="1"/>
      <c r="XCJ478" s="1"/>
      <c r="XCK478" s="1"/>
      <c r="XCL478" s="1"/>
      <c r="XCM478" s="1"/>
      <c r="XCN478" s="1"/>
      <c r="XCO478" s="1"/>
      <c r="XCP478" s="1"/>
      <c r="XCQ478" s="1"/>
      <c r="XCR478" s="1"/>
      <c r="XCS478" s="1"/>
      <c r="XCT478" s="1"/>
      <c r="XCU478" s="1"/>
      <c r="XCV478" s="1"/>
      <c r="XCW478" s="1"/>
      <c r="XCX478" s="1"/>
      <c r="XCY478" s="1"/>
      <c r="XCZ478" s="1"/>
      <c r="XDA478" s="1"/>
      <c r="XDB478" s="1"/>
      <c r="XDC478" s="1"/>
      <c r="XDD478" s="1"/>
      <c r="XDE478" s="1"/>
      <c r="XDF478" s="1"/>
      <c r="XDG478" s="1"/>
      <c r="XDH478" s="1"/>
      <c r="XDI478" s="1"/>
      <c r="XDJ478" s="1"/>
      <c r="XDK478" s="1"/>
      <c r="XDL478" s="1"/>
      <c r="XDM478" s="1"/>
      <c r="XDN478" s="1"/>
      <c r="XDO478" s="1"/>
      <c r="XDP478" s="1"/>
      <c r="XDQ478" s="1"/>
      <c r="XDR478" s="1"/>
      <c r="XDS478" s="1"/>
      <c r="XDT478" s="1"/>
      <c r="XDU478" s="1"/>
      <c r="XDV478" s="1"/>
      <c r="XDW478" s="1"/>
      <c r="XDX478" s="1"/>
      <c r="XDY478" s="1"/>
      <c r="XDZ478" s="1"/>
      <c r="XEA478" s="1"/>
      <c r="XEB478" s="1"/>
      <c r="XEC478" s="1"/>
      <c r="XED478" s="1"/>
      <c r="XEE478" s="1"/>
      <c r="XEF478" s="1"/>
      <c r="XEG478" s="1"/>
      <c r="XEH478" s="1"/>
      <c r="XEI478" s="1"/>
      <c r="XEJ478" s="1"/>
      <c r="XEK478" s="1"/>
      <c r="XEL478" s="1"/>
      <c r="XEM478" s="1"/>
      <c r="XEN478" s="1"/>
      <c r="XEO478" s="1"/>
      <c r="XEP478" s="1"/>
      <c r="XEQ478" s="1"/>
      <c r="XER478" s="1"/>
      <c r="XES478" s="1"/>
      <c r="XET478" s="1"/>
      <c r="XEU478" s="1"/>
      <c r="XEV478" s="1"/>
      <c r="XEW478" s="1"/>
      <c r="XEX478" s="1"/>
      <c r="XEY478" s="1"/>
      <c r="XEZ478" s="1"/>
      <c r="XFA478" s="1"/>
      <c r="XFB478" s="1"/>
      <c r="XFC478" s="1"/>
    </row>
    <row r="479" spans="1:150 16226:16383" s="2" customFormat="1" ht="20.25" customHeight="1" x14ac:dyDescent="0.25">
      <c r="A479" s="143">
        <f t="shared" si="153"/>
        <v>350</v>
      </c>
      <c r="B479" s="144"/>
      <c r="C479" s="62" t="s">
        <v>329</v>
      </c>
      <c r="D479" s="100">
        <v>201.02</v>
      </c>
      <c r="E479" s="93">
        <f t="shared" si="152"/>
        <v>2163.7792800000002</v>
      </c>
      <c r="F479" s="87" t="s">
        <v>92</v>
      </c>
      <c r="G479" s="87" t="s">
        <v>92</v>
      </c>
      <c r="H479" s="103">
        <v>45856</v>
      </c>
      <c r="I479" s="1"/>
      <c r="J479" s="1"/>
      <c r="K479" s="1"/>
      <c r="L479" s="1"/>
      <c r="M479" s="1"/>
      <c r="N479" s="1"/>
      <c r="O479" s="1"/>
      <c r="P479" s="1"/>
      <c r="Q479" s="1"/>
      <c r="R479" s="1"/>
      <c r="S479" s="1"/>
      <c r="T479" s="21" t="e">
        <f t="shared" ca="1" si="158"/>
        <v>#REF!</v>
      </c>
      <c r="U479" s="21" t="e">
        <f t="shared" ca="1" si="159"/>
        <v>#REF!</v>
      </c>
      <c r="V479" s="21" t="e">
        <f t="shared" ca="1" si="159"/>
        <v>#REF!</v>
      </c>
      <c r="W479" s="1"/>
      <c r="X479" s="1"/>
      <c r="Y479" s="1"/>
      <c r="Z479" s="1"/>
      <c r="AA479" s="1"/>
      <c r="AB479" s="1"/>
      <c r="AC479" s="1"/>
      <c r="AD479" s="1"/>
      <c r="AE479" s="1"/>
      <c r="AF479" s="1"/>
      <c r="AG479" s="1"/>
      <c r="AH479" s="1"/>
      <c r="AI479" s="1"/>
      <c r="AJ479" s="1"/>
      <c r="AK479" s="1"/>
      <c r="AL479" s="1"/>
      <c r="AM479" s="1"/>
      <c r="AN479" s="1"/>
      <c r="AO479" s="1"/>
      <c r="AP479" s="1"/>
      <c r="AQ479" s="1"/>
      <c r="AR479" s="1"/>
      <c r="AS479" s="1"/>
      <c r="AT479" s="1"/>
      <c r="AU479" s="1"/>
      <c r="AV479" s="1"/>
      <c r="AW479" s="1"/>
      <c r="AX479" s="1"/>
      <c r="AY479" s="1"/>
      <c r="AZ479" s="1"/>
      <c r="BA479" s="1"/>
      <c r="BB479" s="1"/>
      <c r="BC479" s="1"/>
      <c r="BD479" s="1"/>
      <c r="BE479" s="1"/>
      <c r="BF479" s="1"/>
      <c r="BG479" s="1"/>
      <c r="BH479" s="1"/>
      <c r="BI479" s="1"/>
      <c r="BJ479" s="1"/>
      <c r="BK479" s="1"/>
      <c r="BL479" s="1"/>
      <c r="BM479" s="1"/>
      <c r="BN479" s="1"/>
      <c r="BO479" s="1"/>
      <c r="BP479" s="1"/>
      <c r="BQ479" s="1"/>
      <c r="BR479" s="1"/>
      <c r="BS479" s="1"/>
      <c r="BT479" s="1"/>
      <c r="BU479" s="1"/>
      <c r="BV479" s="1"/>
      <c r="BW479" s="1"/>
      <c r="BX479" s="1"/>
      <c r="BY479" s="1"/>
      <c r="BZ479" s="1"/>
      <c r="CA479" s="1"/>
      <c r="CB479" s="1"/>
      <c r="CC479" s="1"/>
      <c r="CD479" s="1"/>
      <c r="CE479" s="1"/>
      <c r="CF479" s="1"/>
      <c r="CG479" s="1"/>
      <c r="CH479" s="1"/>
      <c r="CI479" s="1"/>
      <c r="CJ479" s="1"/>
      <c r="CK479" s="1"/>
      <c r="CL479" s="1"/>
      <c r="CM479" s="1"/>
      <c r="CN479" s="1"/>
      <c r="CO479" s="1"/>
      <c r="CP479" s="1"/>
      <c r="CQ479" s="1"/>
      <c r="CR479" s="1"/>
      <c r="CS479" s="1"/>
      <c r="CT479" s="1"/>
      <c r="CU479" s="1"/>
      <c r="CV479" s="1"/>
      <c r="CW479" s="1"/>
      <c r="CX479" s="1"/>
      <c r="CY479" s="1"/>
      <c r="CZ479" s="1"/>
      <c r="DA479" s="1"/>
      <c r="DB479" s="1"/>
      <c r="DC479" s="1"/>
      <c r="DD479" s="1"/>
      <c r="DE479" s="1"/>
      <c r="DF479" s="1"/>
      <c r="DG479" s="1"/>
      <c r="DH479" s="1"/>
      <c r="DI479" s="1"/>
      <c r="DJ479" s="1"/>
      <c r="DK479" s="1"/>
      <c r="DL479" s="1"/>
      <c r="DM479" s="1"/>
      <c r="DN479" s="1"/>
      <c r="DO479" s="1"/>
      <c r="DP479" s="1"/>
      <c r="DQ479" s="1"/>
      <c r="DR479" s="1"/>
      <c r="DS479" s="1"/>
      <c r="DT479" s="1"/>
      <c r="DU479" s="1"/>
      <c r="DV479" s="1"/>
      <c r="DW479" s="1"/>
      <c r="DX479" s="1"/>
      <c r="DY479" s="1"/>
      <c r="DZ479" s="1"/>
      <c r="EA479" s="1"/>
      <c r="EB479" s="1"/>
      <c r="EC479" s="1"/>
      <c r="ED479" s="1"/>
      <c r="EE479" s="1"/>
      <c r="EF479" s="1"/>
      <c r="EG479" s="1"/>
      <c r="EH479" s="1"/>
      <c r="EI479" s="1"/>
      <c r="EJ479" s="1"/>
      <c r="EK479" s="1"/>
      <c r="EL479" s="1"/>
      <c r="EM479" s="1"/>
      <c r="EN479" s="1"/>
      <c r="EO479" s="1"/>
      <c r="EP479" s="1"/>
      <c r="EQ479" s="1"/>
      <c r="ER479" s="1"/>
      <c r="ES479" s="1"/>
      <c r="ET479" s="1"/>
      <c r="WZB479" s="1"/>
      <c r="WZC479" s="1"/>
      <c r="WZD479" s="1"/>
      <c r="WZE479" s="1"/>
      <c r="WZF479" s="1"/>
      <c r="WZG479" s="1"/>
      <c r="WZH479" s="1"/>
      <c r="WZI479" s="1"/>
      <c r="WZJ479" s="1"/>
      <c r="WZK479" s="1"/>
      <c r="WZL479" s="1"/>
      <c r="WZM479" s="1"/>
      <c r="WZN479" s="1"/>
      <c r="WZO479" s="1"/>
      <c r="WZP479" s="1"/>
      <c r="WZQ479" s="1"/>
      <c r="WZR479" s="1"/>
      <c r="WZS479" s="1"/>
      <c r="WZT479" s="1"/>
      <c r="WZU479" s="1"/>
      <c r="WZV479" s="1"/>
      <c r="WZW479" s="1"/>
      <c r="WZX479" s="1"/>
      <c r="WZY479" s="1"/>
      <c r="WZZ479" s="1"/>
      <c r="XAA479" s="1"/>
      <c r="XAB479" s="1"/>
      <c r="XAC479" s="1"/>
      <c r="XAD479" s="1"/>
      <c r="XAE479" s="1"/>
      <c r="XAF479" s="1"/>
      <c r="XAG479" s="1"/>
      <c r="XAH479" s="1"/>
      <c r="XAI479" s="1"/>
      <c r="XAJ479" s="1"/>
      <c r="XAK479" s="1"/>
      <c r="XAL479" s="1"/>
      <c r="XAM479" s="1"/>
      <c r="XAN479" s="1"/>
      <c r="XAO479" s="1"/>
      <c r="XAP479" s="1"/>
      <c r="XAQ479" s="1"/>
      <c r="XAR479" s="1"/>
      <c r="XAS479" s="1"/>
      <c r="XAT479" s="1"/>
      <c r="XAU479" s="1"/>
      <c r="XAV479" s="1"/>
      <c r="XAW479" s="1"/>
      <c r="XAX479" s="1"/>
      <c r="XAY479" s="1"/>
      <c r="XAZ479" s="1"/>
      <c r="XBA479" s="1"/>
      <c r="XBB479" s="1"/>
      <c r="XBC479" s="1"/>
      <c r="XBD479" s="1"/>
      <c r="XBE479" s="1"/>
      <c r="XBF479" s="1"/>
      <c r="XBG479" s="1"/>
      <c r="XBH479" s="1"/>
      <c r="XBI479" s="1"/>
      <c r="XBJ479" s="1"/>
      <c r="XBK479" s="1"/>
      <c r="XBL479" s="1"/>
      <c r="XBM479" s="1"/>
      <c r="XBN479" s="1"/>
      <c r="XBO479" s="1"/>
      <c r="XBP479" s="1"/>
      <c r="XBQ479" s="1"/>
      <c r="XBR479" s="1"/>
      <c r="XBS479" s="1"/>
      <c r="XBT479" s="1"/>
      <c r="XBU479" s="1"/>
      <c r="XBV479" s="1"/>
      <c r="XBW479" s="1"/>
      <c r="XBX479" s="1"/>
      <c r="XBY479" s="1"/>
      <c r="XBZ479" s="1"/>
      <c r="XCA479" s="1"/>
      <c r="XCB479" s="1"/>
      <c r="XCC479" s="1"/>
      <c r="XCD479" s="1"/>
      <c r="XCE479" s="1"/>
      <c r="XCF479" s="1"/>
      <c r="XCG479" s="1"/>
      <c r="XCH479" s="1"/>
      <c r="XCI479" s="1"/>
      <c r="XCJ479" s="1"/>
      <c r="XCK479" s="1"/>
      <c r="XCL479" s="1"/>
      <c r="XCM479" s="1"/>
      <c r="XCN479" s="1"/>
      <c r="XCO479" s="1"/>
      <c r="XCP479" s="1"/>
      <c r="XCQ479" s="1"/>
      <c r="XCR479" s="1"/>
      <c r="XCS479" s="1"/>
      <c r="XCT479" s="1"/>
      <c r="XCU479" s="1"/>
      <c r="XCV479" s="1"/>
      <c r="XCW479" s="1"/>
      <c r="XCX479" s="1"/>
      <c r="XCY479" s="1"/>
      <c r="XCZ479" s="1"/>
      <c r="XDA479" s="1"/>
      <c r="XDB479" s="1"/>
      <c r="XDC479" s="1"/>
      <c r="XDD479" s="1"/>
      <c r="XDE479" s="1"/>
      <c r="XDF479" s="1"/>
      <c r="XDG479" s="1"/>
      <c r="XDH479" s="1"/>
      <c r="XDI479" s="1"/>
      <c r="XDJ479" s="1"/>
      <c r="XDK479" s="1"/>
      <c r="XDL479" s="1"/>
      <c r="XDM479" s="1"/>
      <c r="XDN479" s="1"/>
      <c r="XDO479" s="1"/>
      <c r="XDP479" s="1"/>
      <c r="XDQ479" s="1"/>
      <c r="XDR479" s="1"/>
      <c r="XDS479" s="1"/>
      <c r="XDT479" s="1"/>
      <c r="XDU479" s="1"/>
      <c r="XDV479" s="1"/>
      <c r="XDW479" s="1"/>
      <c r="XDX479" s="1"/>
      <c r="XDY479" s="1"/>
      <c r="XDZ479" s="1"/>
      <c r="XEA479" s="1"/>
      <c r="XEB479" s="1"/>
      <c r="XEC479" s="1"/>
      <c r="XED479" s="1"/>
      <c r="XEE479" s="1"/>
      <c r="XEF479" s="1"/>
      <c r="XEG479" s="1"/>
      <c r="XEH479" s="1"/>
      <c r="XEI479" s="1"/>
      <c r="XEJ479" s="1"/>
      <c r="XEK479" s="1"/>
      <c r="XEL479" s="1"/>
      <c r="XEM479" s="1"/>
      <c r="XEN479" s="1"/>
      <c r="XEO479" s="1"/>
      <c r="XEP479" s="1"/>
      <c r="XEQ479" s="1"/>
      <c r="XER479" s="1"/>
      <c r="XES479" s="1"/>
      <c r="XET479" s="1"/>
      <c r="XEU479" s="1"/>
      <c r="XEV479" s="1"/>
      <c r="XEW479" s="1"/>
      <c r="XEX479" s="1"/>
      <c r="XEY479" s="1"/>
      <c r="XEZ479" s="1"/>
      <c r="XFA479" s="1"/>
      <c r="XFB479" s="1"/>
      <c r="XFC479" s="1"/>
    </row>
    <row r="480" spans="1:150 16226:16383" s="2" customFormat="1" ht="20.25" customHeight="1" x14ac:dyDescent="0.25">
      <c r="A480" s="143">
        <f t="shared" si="153"/>
        <v>351</v>
      </c>
      <c r="B480" s="144"/>
      <c r="C480" s="62" t="s">
        <v>329</v>
      </c>
      <c r="D480" s="100">
        <v>201.3</v>
      </c>
      <c r="E480" s="93">
        <f t="shared" si="152"/>
        <v>2166.7932000000001</v>
      </c>
      <c r="F480" s="87" t="s">
        <v>92</v>
      </c>
      <c r="G480" s="87" t="s">
        <v>92</v>
      </c>
      <c r="H480" s="103">
        <v>45856</v>
      </c>
      <c r="I480" s="1"/>
      <c r="J480" s="1"/>
      <c r="K480" s="1"/>
      <c r="L480" s="1"/>
      <c r="M480" s="1"/>
      <c r="N480" s="1"/>
      <c r="O480" s="1"/>
      <c r="P480" s="1"/>
      <c r="Q480" s="1"/>
      <c r="R480" s="1"/>
      <c r="S480" s="1"/>
      <c r="T480" s="21" t="e">
        <f t="shared" ca="1" si="158"/>
        <v>#REF!</v>
      </c>
      <c r="U480" s="21" t="e">
        <f t="shared" ca="1" si="159"/>
        <v>#REF!</v>
      </c>
      <c r="V480" s="21" t="e">
        <f t="shared" ca="1" si="159"/>
        <v>#REF!</v>
      </c>
      <c r="W480" s="1"/>
      <c r="X480" s="1"/>
      <c r="Y480" s="1"/>
      <c r="Z480" s="1"/>
      <c r="AA480" s="1"/>
      <c r="AB480" s="1"/>
      <c r="AC480" s="1"/>
      <c r="AD480" s="1"/>
      <c r="AE480" s="1"/>
      <c r="AF480" s="1"/>
      <c r="AG480" s="1"/>
      <c r="AH480" s="1"/>
      <c r="AI480" s="1"/>
      <c r="AJ480" s="1"/>
      <c r="AK480" s="1"/>
      <c r="AL480" s="1"/>
      <c r="AM480" s="1"/>
      <c r="AN480" s="1"/>
      <c r="AO480" s="1"/>
      <c r="AP480" s="1"/>
      <c r="AQ480" s="1"/>
      <c r="AR480" s="1"/>
      <c r="AS480" s="1"/>
      <c r="AT480" s="1"/>
      <c r="AU480" s="1"/>
      <c r="AV480" s="1"/>
      <c r="AW480" s="1"/>
      <c r="AX480" s="1"/>
      <c r="AY480" s="1"/>
      <c r="AZ480" s="1"/>
      <c r="BA480" s="1"/>
      <c r="BB480" s="1"/>
      <c r="BC480" s="1"/>
      <c r="BD480" s="1"/>
      <c r="BE480" s="1"/>
      <c r="BF480" s="1"/>
      <c r="BG480" s="1"/>
      <c r="BH480" s="1"/>
      <c r="BI480" s="1"/>
      <c r="BJ480" s="1"/>
      <c r="BK480" s="1"/>
      <c r="BL480" s="1"/>
      <c r="BM480" s="1"/>
      <c r="BN480" s="1"/>
      <c r="BO480" s="1"/>
      <c r="BP480" s="1"/>
      <c r="BQ480" s="1"/>
      <c r="BR480" s="1"/>
      <c r="BS480" s="1"/>
      <c r="BT480" s="1"/>
      <c r="BU480" s="1"/>
      <c r="BV480" s="1"/>
      <c r="BW480" s="1"/>
      <c r="BX480" s="1"/>
      <c r="BY480" s="1"/>
      <c r="BZ480" s="1"/>
      <c r="CA480" s="1"/>
      <c r="CB480" s="1"/>
      <c r="CC480" s="1"/>
      <c r="CD480" s="1"/>
      <c r="CE480" s="1"/>
      <c r="CF480" s="1"/>
      <c r="CG480" s="1"/>
      <c r="CH480" s="1"/>
      <c r="CI480" s="1"/>
      <c r="CJ480" s="1"/>
      <c r="CK480" s="1"/>
      <c r="CL480" s="1"/>
      <c r="CM480" s="1"/>
      <c r="CN480" s="1"/>
      <c r="CO480" s="1"/>
      <c r="CP480" s="1"/>
      <c r="CQ480" s="1"/>
      <c r="CR480" s="1"/>
      <c r="CS480" s="1"/>
      <c r="CT480" s="1"/>
      <c r="CU480" s="1"/>
      <c r="CV480" s="1"/>
      <c r="CW480" s="1"/>
      <c r="CX480" s="1"/>
      <c r="CY480" s="1"/>
      <c r="CZ480" s="1"/>
      <c r="DA480" s="1"/>
      <c r="DB480" s="1"/>
      <c r="DC480" s="1"/>
      <c r="DD480" s="1"/>
      <c r="DE480" s="1"/>
      <c r="DF480" s="1"/>
      <c r="DG480" s="1"/>
      <c r="DH480" s="1"/>
      <c r="DI480" s="1"/>
      <c r="DJ480" s="1"/>
      <c r="DK480" s="1"/>
      <c r="DL480" s="1"/>
      <c r="DM480" s="1"/>
      <c r="DN480" s="1"/>
      <c r="DO480" s="1"/>
      <c r="DP480" s="1"/>
      <c r="DQ480" s="1"/>
      <c r="DR480" s="1"/>
      <c r="DS480" s="1"/>
      <c r="DT480" s="1"/>
      <c r="DU480" s="1"/>
      <c r="DV480" s="1"/>
      <c r="DW480" s="1"/>
      <c r="DX480" s="1"/>
      <c r="DY480" s="1"/>
      <c r="DZ480" s="1"/>
      <c r="EA480" s="1"/>
      <c r="EB480" s="1"/>
      <c r="EC480" s="1"/>
      <c r="ED480" s="1"/>
      <c r="EE480" s="1"/>
      <c r="EF480" s="1"/>
      <c r="EG480" s="1"/>
      <c r="EH480" s="1"/>
      <c r="EI480" s="1"/>
      <c r="EJ480" s="1"/>
      <c r="EK480" s="1"/>
      <c r="EL480" s="1"/>
      <c r="EM480" s="1"/>
      <c r="EN480" s="1"/>
      <c r="EO480" s="1"/>
      <c r="EP480" s="1"/>
      <c r="EQ480" s="1"/>
      <c r="ER480" s="1"/>
      <c r="ES480" s="1"/>
      <c r="ET480" s="1"/>
      <c r="WZB480" s="1"/>
      <c r="WZC480" s="1"/>
      <c r="WZD480" s="1"/>
      <c r="WZE480" s="1"/>
      <c r="WZF480" s="1"/>
      <c r="WZG480" s="1"/>
      <c r="WZH480" s="1"/>
      <c r="WZI480" s="1"/>
      <c r="WZJ480" s="1"/>
      <c r="WZK480" s="1"/>
      <c r="WZL480" s="1"/>
      <c r="WZM480" s="1"/>
      <c r="WZN480" s="1"/>
      <c r="WZO480" s="1"/>
      <c r="WZP480" s="1"/>
      <c r="WZQ480" s="1"/>
      <c r="WZR480" s="1"/>
      <c r="WZS480" s="1"/>
      <c r="WZT480" s="1"/>
      <c r="WZU480" s="1"/>
      <c r="WZV480" s="1"/>
      <c r="WZW480" s="1"/>
      <c r="WZX480" s="1"/>
      <c r="WZY480" s="1"/>
      <c r="WZZ480" s="1"/>
      <c r="XAA480" s="1"/>
      <c r="XAB480" s="1"/>
      <c r="XAC480" s="1"/>
      <c r="XAD480" s="1"/>
      <c r="XAE480" s="1"/>
      <c r="XAF480" s="1"/>
      <c r="XAG480" s="1"/>
      <c r="XAH480" s="1"/>
      <c r="XAI480" s="1"/>
      <c r="XAJ480" s="1"/>
      <c r="XAK480" s="1"/>
      <c r="XAL480" s="1"/>
      <c r="XAM480" s="1"/>
      <c r="XAN480" s="1"/>
      <c r="XAO480" s="1"/>
      <c r="XAP480" s="1"/>
      <c r="XAQ480" s="1"/>
      <c r="XAR480" s="1"/>
      <c r="XAS480" s="1"/>
      <c r="XAT480" s="1"/>
      <c r="XAU480" s="1"/>
      <c r="XAV480" s="1"/>
      <c r="XAW480" s="1"/>
      <c r="XAX480" s="1"/>
      <c r="XAY480" s="1"/>
      <c r="XAZ480" s="1"/>
      <c r="XBA480" s="1"/>
      <c r="XBB480" s="1"/>
      <c r="XBC480" s="1"/>
      <c r="XBD480" s="1"/>
      <c r="XBE480" s="1"/>
      <c r="XBF480" s="1"/>
      <c r="XBG480" s="1"/>
      <c r="XBH480" s="1"/>
      <c r="XBI480" s="1"/>
      <c r="XBJ480" s="1"/>
      <c r="XBK480" s="1"/>
      <c r="XBL480" s="1"/>
      <c r="XBM480" s="1"/>
      <c r="XBN480" s="1"/>
      <c r="XBO480" s="1"/>
      <c r="XBP480" s="1"/>
      <c r="XBQ480" s="1"/>
      <c r="XBR480" s="1"/>
      <c r="XBS480" s="1"/>
      <c r="XBT480" s="1"/>
      <c r="XBU480" s="1"/>
      <c r="XBV480" s="1"/>
      <c r="XBW480" s="1"/>
      <c r="XBX480" s="1"/>
      <c r="XBY480" s="1"/>
      <c r="XBZ480" s="1"/>
      <c r="XCA480" s="1"/>
      <c r="XCB480" s="1"/>
      <c r="XCC480" s="1"/>
      <c r="XCD480" s="1"/>
      <c r="XCE480" s="1"/>
      <c r="XCF480" s="1"/>
      <c r="XCG480" s="1"/>
      <c r="XCH480" s="1"/>
      <c r="XCI480" s="1"/>
      <c r="XCJ480" s="1"/>
      <c r="XCK480" s="1"/>
      <c r="XCL480" s="1"/>
      <c r="XCM480" s="1"/>
      <c r="XCN480" s="1"/>
      <c r="XCO480" s="1"/>
      <c r="XCP480" s="1"/>
      <c r="XCQ480" s="1"/>
      <c r="XCR480" s="1"/>
      <c r="XCS480" s="1"/>
      <c r="XCT480" s="1"/>
      <c r="XCU480" s="1"/>
      <c r="XCV480" s="1"/>
      <c r="XCW480" s="1"/>
      <c r="XCX480" s="1"/>
      <c r="XCY480" s="1"/>
      <c r="XCZ480" s="1"/>
      <c r="XDA480" s="1"/>
      <c r="XDB480" s="1"/>
      <c r="XDC480" s="1"/>
      <c r="XDD480" s="1"/>
      <c r="XDE480" s="1"/>
      <c r="XDF480" s="1"/>
      <c r="XDG480" s="1"/>
      <c r="XDH480" s="1"/>
      <c r="XDI480" s="1"/>
      <c r="XDJ480" s="1"/>
      <c r="XDK480" s="1"/>
      <c r="XDL480" s="1"/>
      <c r="XDM480" s="1"/>
      <c r="XDN480" s="1"/>
      <c r="XDO480" s="1"/>
      <c r="XDP480" s="1"/>
      <c r="XDQ480" s="1"/>
      <c r="XDR480" s="1"/>
      <c r="XDS480" s="1"/>
      <c r="XDT480" s="1"/>
      <c r="XDU480" s="1"/>
      <c r="XDV480" s="1"/>
      <c r="XDW480" s="1"/>
      <c r="XDX480" s="1"/>
      <c r="XDY480" s="1"/>
      <c r="XDZ480" s="1"/>
      <c r="XEA480" s="1"/>
      <c r="XEB480" s="1"/>
      <c r="XEC480" s="1"/>
      <c r="XED480" s="1"/>
      <c r="XEE480" s="1"/>
      <c r="XEF480" s="1"/>
      <c r="XEG480" s="1"/>
      <c r="XEH480" s="1"/>
      <c r="XEI480" s="1"/>
      <c r="XEJ480" s="1"/>
      <c r="XEK480" s="1"/>
      <c r="XEL480" s="1"/>
      <c r="XEM480" s="1"/>
      <c r="XEN480" s="1"/>
      <c r="XEO480" s="1"/>
      <c r="XEP480" s="1"/>
      <c r="XEQ480" s="1"/>
      <c r="XER480" s="1"/>
      <c r="XES480" s="1"/>
      <c r="XET480" s="1"/>
      <c r="XEU480" s="1"/>
      <c r="XEV480" s="1"/>
      <c r="XEW480" s="1"/>
      <c r="XEX480" s="1"/>
      <c r="XEY480" s="1"/>
      <c r="XEZ480" s="1"/>
      <c r="XFA480" s="1"/>
      <c r="XFB480" s="1"/>
      <c r="XFC480" s="1"/>
    </row>
    <row r="481" spans="1:150 16226:16383" s="2" customFormat="1" ht="20.25" customHeight="1" x14ac:dyDescent="0.25">
      <c r="A481" s="143">
        <f t="shared" si="153"/>
        <v>352</v>
      </c>
      <c r="B481" s="144"/>
      <c r="C481" s="62" t="s">
        <v>329</v>
      </c>
      <c r="D481" s="100">
        <v>201.58</v>
      </c>
      <c r="E481" s="93">
        <f t="shared" si="152"/>
        <v>2169.8071199999999</v>
      </c>
      <c r="F481" s="87" t="s">
        <v>92</v>
      </c>
      <c r="G481" s="87" t="s">
        <v>92</v>
      </c>
      <c r="H481" s="103">
        <v>45856</v>
      </c>
      <c r="I481" s="1"/>
      <c r="J481" s="1"/>
      <c r="K481" s="1"/>
      <c r="L481" s="1"/>
      <c r="M481" s="1"/>
      <c r="N481" s="1"/>
      <c r="O481" s="1"/>
      <c r="P481" s="1"/>
      <c r="Q481" s="1"/>
      <c r="R481" s="1"/>
      <c r="S481" s="1"/>
      <c r="T481" s="21" t="e">
        <f t="shared" ca="1" si="158"/>
        <v>#REF!</v>
      </c>
      <c r="U481" s="21" t="e">
        <f t="shared" ca="1" si="159"/>
        <v>#REF!</v>
      </c>
      <c r="V481" s="21" t="e">
        <f t="shared" ca="1" si="159"/>
        <v>#REF!</v>
      </c>
      <c r="W481" s="1"/>
      <c r="X481" s="1"/>
      <c r="Y481" s="1"/>
      <c r="Z481" s="1"/>
      <c r="AA481" s="1"/>
      <c r="AB481" s="1"/>
      <c r="AC481" s="1"/>
      <c r="AD481" s="1"/>
      <c r="AE481" s="1"/>
      <c r="AF481" s="1"/>
      <c r="AG481" s="1"/>
      <c r="AH481" s="1"/>
      <c r="AI481" s="1"/>
      <c r="AJ481" s="1"/>
      <c r="AK481" s="1"/>
      <c r="AL481" s="1"/>
      <c r="AM481" s="1"/>
      <c r="AN481" s="1"/>
      <c r="AO481" s="1"/>
      <c r="AP481" s="1"/>
      <c r="AQ481" s="1"/>
      <c r="AR481" s="1"/>
      <c r="AS481" s="1"/>
      <c r="AT481" s="1"/>
      <c r="AU481" s="1"/>
      <c r="AV481" s="1"/>
      <c r="AW481" s="1"/>
      <c r="AX481" s="1"/>
      <c r="AY481" s="1"/>
      <c r="AZ481" s="1"/>
      <c r="BA481" s="1"/>
      <c r="BB481" s="1"/>
      <c r="BC481" s="1"/>
      <c r="BD481" s="1"/>
      <c r="BE481" s="1"/>
      <c r="BF481" s="1"/>
      <c r="BG481" s="1"/>
      <c r="BH481" s="1"/>
      <c r="BI481" s="1"/>
      <c r="BJ481" s="1"/>
      <c r="BK481" s="1"/>
      <c r="BL481" s="1"/>
      <c r="BM481" s="1"/>
      <c r="BN481" s="1"/>
      <c r="BO481" s="1"/>
      <c r="BP481" s="1"/>
      <c r="BQ481" s="1"/>
      <c r="BR481" s="1"/>
      <c r="BS481" s="1"/>
      <c r="BT481" s="1"/>
      <c r="BU481" s="1"/>
      <c r="BV481" s="1"/>
      <c r="BW481" s="1"/>
      <c r="BX481" s="1"/>
      <c r="BY481" s="1"/>
      <c r="BZ481" s="1"/>
      <c r="CA481" s="1"/>
      <c r="CB481" s="1"/>
      <c r="CC481" s="1"/>
      <c r="CD481" s="1"/>
      <c r="CE481" s="1"/>
      <c r="CF481" s="1"/>
      <c r="CG481" s="1"/>
      <c r="CH481" s="1"/>
      <c r="CI481" s="1"/>
      <c r="CJ481" s="1"/>
      <c r="CK481" s="1"/>
      <c r="CL481" s="1"/>
      <c r="CM481" s="1"/>
      <c r="CN481" s="1"/>
      <c r="CO481" s="1"/>
      <c r="CP481" s="1"/>
      <c r="CQ481" s="1"/>
      <c r="CR481" s="1"/>
      <c r="CS481" s="1"/>
      <c r="CT481" s="1"/>
      <c r="CU481" s="1"/>
      <c r="CV481" s="1"/>
      <c r="CW481" s="1"/>
      <c r="CX481" s="1"/>
      <c r="CY481" s="1"/>
      <c r="CZ481" s="1"/>
      <c r="DA481" s="1"/>
      <c r="DB481" s="1"/>
      <c r="DC481" s="1"/>
      <c r="DD481" s="1"/>
      <c r="DE481" s="1"/>
      <c r="DF481" s="1"/>
      <c r="DG481" s="1"/>
      <c r="DH481" s="1"/>
      <c r="DI481" s="1"/>
      <c r="DJ481" s="1"/>
      <c r="DK481" s="1"/>
      <c r="DL481" s="1"/>
      <c r="DM481" s="1"/>
      <c r="DN481" s="1"/>
      <c r="DO481" s="1"/>
      <c r="DP481" s="1"/>
      <c r="DQ481" s="1"/>
      <c r="DR481" s="1"/>
      <c r="DS481" s="1"/>
      <c r="DT481" s="1"/>
      <c r="DU481" s="1"/>
      <c r="DV481" s="1"/>
      <c r="DW481" s="1"/>
      <c r="DX481" s="1"/>
      <c r="DY481" s="1"/>
      <c r="DZ481" s="1"/>
      <c r="EA481" s="1"/>
      <c r="EB481" s="1"/>
      <c r="EC481" s="1"/>
      <c r="ED481" s="1"/>
      <c r="EE481" s="1"/>
      <c r="EF481" s="1"/>
      <c r="EG481" s="1"/>
      <c r="EH481" s="1"/>
      <c r="EI481" s="1"/>
      <c r="EJ481" s="1"/>
      <c r="EK481" s="1"/>
      <c r="EL481" s="1"/>
      <c r="EM481" s="1"/>
      <c r="EN481" s="1"/>
      <c r="EO481" s="1"/>
      <c r="EP481" s="1"/>
      <c r="EQ481" s="1"/>
      <c r="ER481" s="1"/>
      <c r="ES481" s="1"/>
      <c r="ET481" s="1"/>
      <c r="WZB481" s="1"/>
      <c r="WZC481" s="1"/>
      <c r="WZD481" s="1"/>
      <c r="WZE481" s="1"/>
      <c r="WZF481" s="1"/>
      <c r="WZG481" s="1"/>
      <c r="WZH481" s="1"/>
      <c r="WZI481" s="1"/>
      <c r="WZJ481" s="1"/>
      <c r="WZK481" s="1"/>
      <c r="WZL481" s="1"/>
      <c r="WZM481" s="1"/>
      <c r="WZN481" s="1"/>
      <c r="WZO481" s="1"/>
      <c r="WZP481" s="1"/>
      <c r="WZQ481" s="1"/>
      <c r="WZR481" s="1"/>
      <c r="WZS481" s="1"/>
      <c r="WZT481" s="1"/>
      <c r="WZU481" s="1"/>
      <c r="WZV481" s="1"/>
      <c r="WZW481" s="1"/>
      <c r="WZX481" s="1"/>
      <c r="WZY481" s="1"/>
      <c r="WZZ481" s="1"/>
      <c r="XAA481" s="1"/>
      <c r="XAB481" s="1"/>
      <c r="XAC481" s="1"/>
      <c r="XAD481" s="1"/>
      <c r="XAE481" s="1"/>
      <c r="XAF481" s="1"/>
      <c r="XAG481" s="1"/>
      <c r="XAH481" s="1"/>
      <c r="XAI481" s="1"/>
      <c r="XAJ481" s="1"/>
      <c r="XAK481" s="1"/>
      <c r="XAL481" s="1"/>
      <c r="XAM481" s="1"/>
      <c r="XAN481" s="1"/>
      <c r="XAO481" s="1"/>
      <c r="XAP481" s="1"/>
      <c r="XAQ481" s="1"/>
      <c r="XAR481" s="1"/>
      <c r="XAS481" s="1"/>
      <c r="XAT481" s="1"/>
      <c r="XAU481" s="1"/>
      <c r="XAV481" s="1"/>
      <c r="XAW481" s="1"/>
      <c r="XAX481" s="1"/>
      <c r="XAY481" s="1"/>
      <c r="XAZ481" s="1"/>
      <c r="XBA481" s="1"/>
      <c r="XBB481" s="1"/>
      <c r="XBC481" s="1"/>
      <c r="XBD481" s="1"/>
      <c r="XBE481" s="1"/>
      <c r="XBF481" s="1"/>
      <c r="XBG481" s="1"/>
      <c r="XBH481" s="1"/>
      <c r="XBI481" s="1"/>
      <c r="XBJ481" s="1"/>
      <c r="XBK481" s="1"/>
      <c r="XBL481" s="1"/>
      <c r="XBM481" s="1"/>
      <c r="XBN481" s="1"/>
      <c r="XBO481" s="1"/>
      <c r="XBP481" s="1"/>
      <c r="XBQ481" s="1"/>
      <c r="XBR481" s="1"/>
      <c r="XBS481" s="1"/>
      <c r="XBT481" s="1"/>
      <c r="XBU481" s="1"/>
      <c r="XBV481" s="1"/>
      <c r="XBW481" s="1"/>
      <c r="XBX481" s="1"/>
      <c r="XBY481" s="1"/>
      <c r="XBZ481" s="1"/>
      <c r="XCA481" s="1"/>
      <c r="XCB481" s="1"/>
      <c r="XCC481" s="1"/>
      <c r="XCD481" s="1"/>
      <c r="XCE481" s="1"/>
      <c r="XCF481" s="1"/>
      <c r="XCG481" s="1"/>
      <c r="XCH481" s="1"/>
      <c r="XCI481" s="1"/>
      <c r="XCJ481" s="1"/>
      <c r="XCK481" s="1"/>
      <c r="XCL481" s="1"/>
      <c r="XCM481" s="1"/>
      <c r="XCN481" s="1"/>
      <c r="XCO481" s="1"/>
      <c r="XCP481" s="1"/>
      <c r="XCQ481" s="1"/>
      <c r="XCR481" s="1"/>
      <c r="XCS481" s="1"/>
      <c r="XCT481" s="1"/>
      <c r="XCU481" s="1"/>
      <c r="XCV481" s="1"/>
      <c r="XCW481" s="1"/>
      <c r="XCX481" s="1"/>
      <c r="XCY481" s="1"/>
      <c r="XCZ481" s="1"/>
      <c r="XDA481" s="1"/>
      <c r="XDB481" s="1"/>
      <c r="XDC481" s="1"/>
      <c r="XDD481" s="1"/>
      <c r="XDE481" s="1"/>
      <c r="XDF481" s="1"/>
      <c r="XDG481" s="1"/>
      <c r="XDH481" s="1"/>
      <c r="XDI481" s="1"/>
      <c r="XDJ481" s="1"/>
      <c r="XDK481" s="1"/>
      <c r="XDL481" s="1"/>
      <c r="XDM481" s="1"/>
      <c r="XDN481" s="1"/>
      <c r="XDO481" s="1"/>
      <c r="XDP481" s="1"/>
      <c r="XDQ481" s="1"/>
      <c r="XDR481" s="1"/>
      <c r="XDS481" s="1"/>
      <c r="XDT481" s="1"/>
      <c r="XDU481" s="1"/>
      <c r="XDV481" s="1"/>
      <c r="XDW481" s="1"/>
      <c r="XDX481" s="1"/>
      <c r="XDY481" s="1"/>
      <c r="XDZ481" s="1"/>
      <c r="XEA481" s="1"/>
      <c r="XEB481" s="1"/>
      <c r="XEC481" s="1"/>
      <c r="XED481" s="1"/>
      <c r="XEE481" s="1"/>
      <c r="XEF481" s="1"/>
      <c r="XEG481" s="1"/>
      <c r="XEH481" s="1"/>
      <c r="XEI481" s="1"/>
      <c r="XEJ481" s="1"/>
      <c r="XEK481" s="1"/>
      <c r="XEL481" s="1"/>
      <c r="XEM481" s="1"/>
      <c r="XEN481" s="1"/>
      <c r="XEO481" s="1"/>
      <c r="XEP481" s="1"/>
      <c r="XEQ481" s="1"/>
      <c r="XER481" s="1"/>
      <c r="XES481" s="1"/>
      <c r="XET481" s="1"/>
      <c r="XEU481" s="1"/>
      <c r="XEV481" s="1"/>
      <c r="XEW481" s="1"/>
      <c r="XEX481" s="1"/>
      <c r="XEY481" s="1"/>
      <c r="XEZ481" s="1"/>
      <c r="XFA481" s="1"/>
      <c r="XFB481" s="1"/>
      <c r="XFC481" s="1"/>
    </row>
    <row r="482" spans="1:150 16226:16383" s="2" customFormat="1" ht="20.25" customHeight="1" x14ac:dyDescent="0.25">
      <c r="A482" s="143">
        <f t="shared" si="153"/>
        <v>353</v>
      </c>
      <c r="B482" s="144"/>
      <c r="C482" s="62" t="s">
        <v>329</v>
      </c>
      <c r="D482" s="100">
        <v>201.86</v>
      </c>
      <c r="E482" s="93">
        <f t="shared" si="152"/>
        <v>2172.8210399999998</v>
      </c>
      <c r="F482" s="87" t="s">
        <v>92</v>
      </c>
      <c r="G482" s="87" t="s">
        <v>92</v>
      </c>
      <c r="H482" s="103">
        <v>45856</v>
      </c>
      <c r="I482" s="1"/>
      <c r="J482" s="1"/>
      <c r="K482" s="1"/>
      <c r="L482" s="1"/>
      <c r="M482" s="1"/>
      <c r="N482" s="1"/>
      <c r="O482" s="1"/>
      <c r="P482" s="1"/>
      <c r="Q482" s="1"/>
      <c r="R482" s="1"/>
      <c r="S482" s="1"/>
      <c r="T482" s="21" t="e">
        <f t="shared" ca="1" si="158"/>
        <v>#REF!</v>
      </c>
      <c r="U482" s="21" t="e">
        <f t="shared" ca="1" si="159"/>
        <v>#REF!</v>
      </c>
      <c r="V482" s="21" t="e">
        <f t="shared" ca="1" si="159"/>
        <v>#REF!</v>
      </c>
      <c r="W482" s="1"/>
      <c r="X482" s="1"/>
      <c r="Y482" s="1"/>
      <c r="Z482" s="1"/>
      <c r="AA482" s="1"/>
      <c r="AB482" s="1"/>
      <c r="AC482" s="1"/>
      <c r="AD482" s="1"/>
      <c r="AE482" s="1"/>
      <c r="AF482" s="1"/>
      <c r="AG482" s="1"/>
      <c r="AH482" s="1"/>
      <c r="AI482" s="1"/>
      <c r="AJ482" s="1"/>
      <c r="AK482" s="1"/>
      <c r="AL482" s="1"/>
      <c r="AM482" s="1"/>
      <c r="AN482" s="1"/>
      <c r="AO482" s="1"/>
      <c r="AP482" s="1"/>
      <c r="AQ482" s="1"/>
      <c r="AR482" s="1"/>
      <c r="AS482" s="1"/>
      <c r="AT482" s="1"/>
      <c r="AU482" s="1"/>
      <c r="AV482" s="1"/>
      <c r="AW482" s="1"/>
      <c r="AX482" s="1"/>
      <c r="AY482" s="1"/>
      <c r="AZ482" s="1"/>
      <c r="BA482" s="1"/>
      <c r="BB482" s="1"/>
      <c r="BC482" s="1"/>
      <c r="BD482" s="1"/>
      <c r="BE482" s="1"/>
      <c r="BF482" s="1"/>
      <c r="BG482" s="1"/>
      <c r="BH482" s="1"/>
      <c r="BI482" s="1"/>
      <c r="BJ482" s="1"/>
      <c r="BK482" s="1"/>
      <c r="BL482" s="1"/>
      <c r="BM482" s="1"/>
      <c r="BN482" s="1"/>
      <c r="BO482" s="1"/>
      <c r="BP482" s="1"/>
      <c r="BQ482" s="1"/>
      <c r="BR482" s="1"/>
      <c r="BS482" s="1"/>
      <c r="BT482" s="1"/>
      <c r="BU482" s="1"/>
      <c r="BV482" s="1"/>
      <c r="BW482" s="1"/>
      <c r="BX482" s="1"/>
      <c r="BY482" s="1"/>
      <c r="BZ482" s="1"/>
      <c r="CA482" s="1"/>
      <c r="CB482" s="1"/>
      <c r="CC482" s="1"/>
      <c r="CD482" s="1"/>
      <c r="CE482" s="1"/>
      <c r="CF482" s="1"/>
      <c r="CG482" s="1"/>
      <c r="CH482" s="1"/>
      <c r="CI482" s="1"/>
      <c r="CJ482" s="1"/>
      <c r="CK482" s="1"/>
      <c r="CL482" s="1"/>
      <c r="CM482" s="1"/>
      <c r="CN482" s="1"/>
      <c r="CO482" s="1"/>
      <c r="CP482" s="1"/>
      <c r="CQ482" s="1"/>
      <c r="CR482" s="1"/>
      <c r="CS482" s="1"/>
      <c r="CT482" s="1"/>
      <c r="CU482" s="1"/>
      <c r="CV482" s="1"/>
      <c r="CW482" s="1"/>
      <c r="CX482" s="1"/>
      <c r="CY482" s="1"/>
      <c r="CZ482" s="1"/>
      <c r="DA482" s="1"/>
      <c r="DB482" s="1"/>
      <c r="DC482" s="1"/>
      <c r="DD482" s="1"/>
      <c r="DE482" s="1"/>
      <c r="DF482" s="1"/>
      <c r="DG482" s="1"/>
      <c r="DH482" s="1"/>
      <c r="DI482" s="1"/>
      <c r="DJ482" s="1"/>
      <c r="DK482" s="1"/>
      <c r="DL482" s="1"/>
      <c r="DM482" s="1"/>
      <c r="DN482" s="1"/>
      <c r="DO482" s="1"/>
      <c r="DP482" s="1"/>
      <c r="DQ482" s="1"/>
      <c r="DR482" s="1"/>
      <c r="DS482" s="1"/>
      <c r="DT482" s="1"/>
      <c r="DU482" s="1"/>
      <c r="DV482" s="1"/>
      <c r="DW482" s="1"/>
      <c r="DX482" s="1"/>
      <c r="DY482" s="1"/>
      <c r="DZ482" s="1"/>
      <c r="EA482" s="1"/>
      <c r="EB482" s="1"/>
      <c r="EC482" s="1"/>
      <c r="ED482" s="1"/>
      <c r="EE482" s="1"/>
      <c r="EF482" s="1"/>
      <c r="EG482" s="1"/>
      <c r="EH482" s="1"/>
      <c r="EI482" s="1"/>
      <c r="EJ482" s="1"/>
      <c r="EK482" s="1"/>
      <c r="EL482" s="1"/>
      <c r="EM482" s="1"/>
      <c r="EN482" s="1"/>
      <c r="EO482" s="1"/>
      <c r="EP482" s="1"/>
      <c r="EQ482" s="1"/>
      <c r="ER482" s="1"/>
      <c r="ES482" s="1"/>
      <c r="ET482" s="1"/>
      <c r="WZB482" s="1"/>
      <c r="WZC482" s="1"/>
      <c r="WZD482" s="1"/>
      <c r="WZE482" s="1"/>
      <c r="WZF482" s="1"/>
      <c r="WZG482" s="1"/>
      <c r="WZH482" s="1"/>
      <c r="WZI482" s="1"/>
      <c r="WZJ482" s="1"/>
      <c r="WZK482" s="1"/>
      <c r="WZL482" s="1"/>
      <c r="WZM482" s="1"/>
      <c r="WZN482" s="1"/>
      <c r="WZO482" s="1"/>
      <c r="WZP482" s="1"/>
      <c r="WZQ482" s="1"/>
      <c r="WZR482" s="1"/>
      <c r="WZS482" s="1"/>
      <c r="WZT482" s="1"/>
      <c r="WZU482" s="1"/>
      <c r="WZV482" s="1"/>
      <c r="WZW482" s="1"/>
      <c r="WZX482" s="1"/>
      <c r="WZY482" s="1"/>
      <c r="WZZ482" s="1"/>
      <c r="XAA482" s="1"/>
      <c r="XAB482" s="1"/>
      <c r="XAC482" s="1"/>
      <c r="XAD482" s="1"/>
      <c r="XAE482" s="1"/>
      <c r="XAF482" s="1"/>
      <c r="XAG482" s="1"/>
      <c r="XAH482" s="1"/>
      <c r="XAI482" s="1"/>
      <c r="XAJ482" s="1"/>
      <c r="XAK482" s="1"/>
      <c r="XAL482" s="1"/>
      <c r="XAM482" s="1"/>
      <c r="XAN482" s="1"/>
      <c r="XAO482" s="1"/>
      <c r="XAP482" s="1"/>
      <c r="XAQ482" s="1"/>
      <c r="XAR482" s="1"/>
      <c r="XAS482" s="1"/>
      <c r="XAT482" s="1"/>
      <c r="XAU482" s="1"/>
      <c r="XAV482" s="1"/>
      <c r="XAW482" s="1"/>
      <c r="XAX482" s="1"/>
      <c r="XAY482" s="1"/>
      <c r="XAZ482" s="1"/>
      <c r="XBA482" s="1"/>
      <c r="XBB482" s="1"/>
      <c r="XBC482" s="1"/>
      <c r="XBD482" s="1"/>
      <c r="XBE482" s="1"/>
      <c r="XBF482" s="1"/>
      <c r="XBG482" s="1"/>
      <c r="XBH482" s="1"/>
      <c r="XBI482" s="1"/>
      <c r="XBJ482" s="1"/>
      <c r="XBK482" s="1"/>
      <c r="XBL482" s="1"/>
      <c r="XBM482" s="1"/>
      <c r="XBN482" s="1"/>
      <c r="XBO482" s="1"/>
      <c r="XBP482" s="1"/>
      <c r="XBQ482" s="1"/>
      <c r="XBR482" s="1"/>
      <c r="XBS482" s="1"/>
      <c r="XBT482" s="1"/>
      <c r="XBU482" s="1"/>
      <c r="XBV482" s="1"/>
      <c r="XBW482" s="1"/>
      <c r="XBX482" s="1"/>
      <c r="XBY482" s="1"/>
      <c r="XBZ482" s="1"/>
      <c r="XCA482" s="1"/>
      <c r="XCB482" s="1"/>
      <c r="XCC482" s="1"/>
      <c r="XCD482" s="1"/>
      <c r="XCE482" s="1"/>
      <c r="XCF482" s="1"/>
      <c r="XCG482" s="1"/>
      <c r="XCH482" s="1"/>
      <c r="XCI482" s="1"/>
      <c r="XCJ482" s="1"/>
      <c r="XCK482" s="1"/>
      <c r="XCL482" s="1"/>
      <c r="XCM482" s="1"/>
      <c r="XCN482" s="1"/>
      <c r="XCO482" s="1"/>
      <c r="XCP482" s="1"/>
      <c r="XCQ482" s="1"/>
      <c r="XCR482" s="1"/>
      <c r="XCS482" s="1"/>
      <c r="XCT482" s="1"/>
      <c r="XCU482" s="1"/>
      <c r="XCV482" s="1"/>
      <c r="XCW482" s="1"/>
      <c r="XCX482" s="1"/>
      <c r="XCY482" s="1"/>
      <c r="XCZ482" s="1"/>
      <c r="XDA482" s="1"/>
      <c r="XDB482" s="1"/>
      <c r="XDC482" s="1"/>
      <c r="XDD482" s="1"/>
      <c r="XDE482" s="1"/>
      <c r="XDF482" s="1"/>
      <c r="XDG482" s="1"/>
      <c r="XDH482" s="1"/>
      <c r="XDI482" s="1"/>
      <c r="XDJ482" s="1"/>
      <c r="XDK482" s="1"/>
      <c r="XDL482" s="1"/>
      <c r="XDM482" s="1"/>
      <c r="XDN482" s="1"/>
      <c r="XDO482" s="1"/>
      <c r="XDP482" s="1"/>
      <c r="XDQ482" s="1"/>
      <c r="XDR482" s="1"/>
      <c r="XDS482" s="1"/>
      <c r="XDT482" s="1"/>
      <c r="XDU482" s="1"/>
      <c r="XDV482" s="1"/>
      <c r="XDW482" s="1"/>
      <c r="XDX482" s="1"/>
      <c r="XDY482" s="1"/>
      <c r="XDZ482" s="1"/>
      <c r="XEA482" s="1"/>
      <c r="XEB482" s="1"/>
      <c r="XEC482" s="1"/>
      <c r="XED482" s="1"/>
      <c r="XEE482" s="1"/>
      <c r="XEF482" s="1"/>
      <c r="XEG482" s="1"/>
      <c r="XEH482" s="1"/>
      <c r="XEI482" s="1"/>
      <c r="XEJ482" s="1"/>
      <c r="XEK482" s="1"/>
      <c r="XEL482" s="1"/>
      <c r="XEM482" s="1"/>
      <c r="XEN482" s="1"/>
      <c r="XEO482" s="1"/>
      <c r="XEP482" s="1"/>
      <c r="XEQ482" s="1"/>
      <c r="XER482" s="1"/>
      <c r="XES482" s="1"/>
      <c r="XET482" s="1"/>
      <c r="XEU482" s="1"/>
      <c r="XEV482" s="1"/>
      <c r="XEW482" s="1"/>
      <c r="XEX482" s="1"/>
      <c r="XEY482" s="1"/>
      <c r="XEZ482" s="1"/>
      <c r="XFA482" s="1"/>
      <c r="XFB482" s="1"/>
      <c r="XFC482" s="1"/>
    </row>
    <row r="483" spans="1:150 16226:16383" s="2" customFormat="1" ht="20.25" customHeight="1" x14ac:dyDescent="0.25">
      <c r="A483" s="143">
        <f t="shared" si="153"/>
        <v>354</v>
      </c>
      <c r="B483" s="144"/>
      <c r="C483" s="62" t="s">
        <v>329</v>
      </c>
      <c r="D483" s="100">
        <v>202.14</v>
      </c>
      <c r="E483" s="93">
        <f t="shared" si="152"/>
        <v>2175.8349599999997</v>
      </c>
      <c r="F483" s="87" t="s">
        <v>92</v>
      </c>
      <c r="G483" s="87" t="s">
        <v>92</v>
      </c>
      <c r="H483" s="103">
        <v>45856</v>
      </c>
      <c r="I483" s="1"/>
      <c r="J483" s="1"/>
      <c r="K483" s="1"/>
      <c r="L483" s="1"/>
      <c r="M483" s="1"/>
      <c r="N483" s="1"/>
      <c r="O483" s="1"/>
      <c r="P483" s="1"/>
      <c r="Q483" s="1"/>
      <c r="R483" s="1"/>
      <c r="S483" s="1"/>
      <c r="T483" s="21" t="e">
        <f t="shared" ca="1" si="158"/>
        <v>#REF!</v>
      </c>
      <c r="U483" s="21" t="e">
        <f t="shared" ca="1" si="159"/>
        <v>#REF!</v>
      </c>
      <c r="V483" s="21" t="e">
        <f t="shared" ca="1" si="159"/>
        <v>#REF!</v>
      </c>
      <c r="W483" s="1"/>
      <c r="X483" s="1"/>
      <c r="Y483" s="1"/>
      <c r="Z483" s="1"/>
      <c r="AA483" s="1"/>
      <c r="AB483" s="1"/>
      <c r="AC483" s="1"/>
      <c r="AD483" s="1"/>
      <c r="AE483" s="1"/>
      <c r="AF483" s="1"/>
      <c r="AG483" s="1"/>
      <c r="AH483" s="1"/>
      <c r="AI483" s="1"/>
      <c r="AJ483" s="1"/>
      <c r="AK483" s="1"/>
      <c r="AL483" s="1"/>
      <c r="AM483" s="1"/>
      <c r="AN483" s="1"/>
      <c r="AO483" s="1"/>
      <c r="AP483" s="1"/>
      <c r="AQ483" s="1"/>
      <c r="AR483" s="1"/>
      <c r="AS483" s="1"/>
      <c r="AT483" s="1"/>
      <c r="AU483" s="1"/>
      <c r="AV483" s="1"/>
      <c r="AW483" s="1"/>
      <c r="AX483" s="1"/>
      <c r="AY483" s="1"/>
      <c r="AZ483" s="1"/>
      <c r="BA483" s="1"/>
      <c r="BB483" s="1"/>
      <c r="BC483" s="1"/>
      <c r="BD483" s="1"/>
      <c r="BE483" s="1"/>
      <c r="BF483" s="1"/>
      <c r="BG483" s="1"/>
      <c r="BH483" s="1"/>
      <c r="BI483" s="1"/>
      <c r="BJ483" s="1"/>
      <c r="BK483" s="1"/>
      <c r="BL483" s="1"/>
      <c r="BM483" s="1"/>
      <c r="BN483" s="1"/>
      <c r="BO483" s="1"/>
      <c r="BP483" s="1"/>
      <c r="BQ483" s="1"/>
      <c r="BR483" s="1"/>
      <c r="BS483" s="1"/>
      <c r="BT483" s="1"/>
      <c r="BU483" s="1"/>
      <c r="BV483" s="1"/>
      <c r="BW483" s="1"/>
      <c r="BX483" s="1"/>
      <c r="BY483" s="1"/>
      <c r="BZ483" s="1"/>
      <c r="CA483" s="1"/>
      <c r="CB483" s="1"/>
      <c r="CC483" s="1"/>
      <c r="CD483" s="1"/>
      <c r="CE483" s="1"/>
      <c r="CF483" s="1"/>
      <c r="CG483" s="1"/>
      <c r="CH483" s="1"/>
      <c r="CI483" s="1"/>
      <c r="CJ483" s="1"/>
      <c r="CK483" s="1"/>
      <c r="CL483" s="1"/>
      <c r="CM483" s="1"/>
      <c r="CN483" s="1"/>
      <c r="CO483" s="1"/>
      <c r="CP483" s="1"/>
      <c r="CQ483" s="1"/>
      <c r="CR483" s="1"/>
      <c r="CS483" s="1"/>
      <c r="CT483" s="1"/>
      <c r="CU483" s="1"/>
      <c r="CV483" s="1"/>
      <c r="CW483" s="1"/>
      <c r="CX483" s="1"/>
      <c r="CY483" s="1"/>
      <c r="CZ483" s="1"/>
      <c r="DA483" s="1"/>
      <c r="DB483" s="1"/>
      <c r="DC483" s="1"/>
      <c r="DD483" s="1"/>
      <c r="DE483" s="1"/>
      <c r="DF483" s="1"/>
      <c r="DG483" s="1"/>
      <c r="DH483" s="1"/>
      <c r="DI483" s="1"/>
      <c r="DJ483" s="1"/>
      <c r="DK483" s="1"/>
      <c r="DL483" s="1"/>
      <c r="DM483" s="1"/>
      <c r="DN483" s="1"/>
      <c r="DO483" s="1"/>
      <c r="DP483" s="1"/>
      <c r="DQ483" s="1"/>
      <c r="DR483" s="1"/>
      <c r="DS483" s="1"/>
      <c r="DT483" s="1"/>
      <c r="DU483" s="1"/>
      <c r="DV483" s="1"/>
      <c r="DW483" s="1"/>
      <c r="DX483" s="1"/>
      <c r="DY483" s="1"/>
      <c r="DZ483" s="1"/>
      <c r="EA483" s="1"/>
      <c r="EB483" s="1"/>
      <c r="EC483" s="1"/>
      <c r="ED483" s="1"/>
      <c r="EE483" s="1"/>
      <c r="EF483" s="1"/>
      <c r="EG483" s="1"/>
      <c r="EH483" s="1"/>
      <c r="EI483" s="1"/>
      <c r="EJ483" s="1"/>
      <c r="EK483" s="1"/>
      <c r="EL483" s="1"/>
      <c r="EM483" s="1"/>
      <c r="EN483" s="1"/>
      <c r="EO483" s="1"/>
      <c r="EP483" s="1"/>
      <c r="EQ483" s="1"/>
      <c r="ER483" s="1"/>
      <c r="ES483" s="1"/>
      <c r="ET483" s="1"/>
      <c r="WZB483" s="1"/>
      <c r="WZC483" s="1"/>
      <c r="WZD483" s="1"/>
      <c r="WZE483" s="1"/>
      <c r="WZF483" s="1"/>
      <c r="WZG483" s="1"/>
      <c r="WZH483" s="1"/>
      <c r="WZI483" s="1"/>
      <c r="WZJ483" s="1"/>
      <c r="WZK483" s="1"/>
      <c r="WZL483" s="1"/>
      <c r="WZM483" s="1"/>
      <c r="WZN483" s="1"/>
      <c r="WZO483" s="1"/>
      <c r="WZP483" s="1"/>
      <c r="WZQ483" s="1"/>
      <c r="WZR483" s="1"/>
      <c r="WZS483" s="1"/>
      <c r="WZT483" s="1"/>
      <c r="WZU483" s="1"/>
      <c r="WZV483" s="1"/>
      <c r="WZW483" s="1"/>
      <c r="WZX483" s="1"/>
      <c r="WZY483" s="1"/>
      <c r="WZZ483" s="1"/>
      <c r="XAA483" s="1"/>
      <c r="XAB483" s="1"/>
      <c r="XAC483" s="1"/>
      <c r="XAD483" s="1"/>
      <c r="XAE483" s="1"/>
      <c r="XAF483" s="1"/>
      <c r="XAG483" s="1"/>
      <c r="XAH483" s="1"/>
      <c r="XAI483" s="1"/>
      <c r="XAJ483" s="1"/>
      <c r="XAK483" s="1"/>
      <c r="XAL483" s="1"/>
      <c r="XAM483" s="1"/>
      <c r="XAN483" s="1"/>
      <c r="XAO483" s="1"/>
      <c r="XAP483" s="1"/>
      <c r="XAQ483" s="1"/>
      <c r="XAR483" s="1"/>
      <c r="XAS483" s="1"/>
      <c r="XAT483" s="1"/>
      <c r="XAU483" s="1"/>
      <c r="XAV483" s="1"/>
      <c r="XAW483" s="1"/>
      <c r="XAX483" s="1"/>
      <c r="XAY483" s="1"/>
      <c r="XAZ483" s="1"/>
      <c r="XBA483" s="1"/>
      <c r="XBB483" s="1"/>
      <c r="XBC483" s="1"/>
      <c r="XBD483" s="1"/>
      <c r="XBE483" s="1"/>
      <c r="XBF483" s="1"/>
      <c r="XBG483" s="1"/>
      <c r="XBH483" s="1"/>
      <c r="XBI483" s="1"/>
      <c r="XBJ483" s="1"/>
      <c r="XBK483" s="1"/>
      <c r="XBL483" s="1"/>
      <c r="XBM483" s="1"/>
      <c r="XBN483" s="1"/>
      <c r="XBO483" s="1"/>
      <c r="XBP483" s="1"/>
      <c r="XBQ483" s="1"/>
      <c r="XBR483" s="1"/>
      <c r="XBS483" s="1"/>
      <c r="XBT483" s="1"/>
      <c r="XBU483" s="1"/>
      <c r="XBV483" s="1"/>
      <c r="XBW483" s="1"/>
      <c r="XBX483" s="1"/>
      <c r="XBY483" s="1"/>
      <c r="XBZ483" s="1"/>
      <c r="XCA483" s="1"/>
      <c r="XCB483" s="1"/>
      <c r="XCC483" s="1"/>
      <c r="XCD483" s="1"/>
      <c r="XCE483" s="1"/>
      <c r="XCF483" s="1"/>
      <c r="XCG483" s="1"/>
      <c r="XCH483" s="1"/>
      <c r="XCI483" s="1"/>
      <c r="XCJ483" s="1"/>
      <c r="XCK483" s="1"/>
      <c r="XCL483" s="1"/>
      <c r="XCM483" s="1"/>
      <c r="XCN483" s="1"/>
      <c r="XCO483" s="1"/>
      <c r="XCP483" s="1"/>
      <c r="XCQ483" s="1"/>
      <c r="XCR483" s="1"/>
      <c r="XCS483" s="1"/>
      <c r="XCT483" s="1"/>
      <c r="XCU483" s="1"/>
      <c r="XCV483" s="1"/>
      <c r="XCW483" s="1"/>
      <c r="XCX483" s="1"/>
      <c r="XCY483" s="1"/>
      <c r="XCZ483" s="1"/>
      <c r="XDA483" s="1"/>
      <c r="XDB483" s="1"/>
      <c r="XDC483" s="1"/>
      <c r="XDD483" s="1"/>
      <c r="XDE483" s="1"/>
      <c r="XDF483" s="1"/>
      <c r="XDG483" s="1"/>
      <c r="XDH483" s="1"/>
      <c r="XDI483" s="1"/>
      <c r="XDJ483" s="1"/>
      <c r="XDK483" s="1"/>
      <c r="XDL483" s="1"/>
      <c r="XDM483" s="1"/>
      <c r="XDN483" s="1"/>
      <c r="XDO483" s="1"/>
      <c r="XDP483" s="1"/>
      <c r="XDQ483" s="1"/>
      <c r="XDR483" s="1"/>
      <c r="XDS483" s="1"/>
      <c r="XDT483" s="1"/>
      <c r="XDU483" s="1"/>
      <c r="XDV483" s="1"/>
      <c r="XDW483" s="1"/>
      <c r="XDX483" s="1"/>
      <c r="XDY483" s="1"/>
      <c r="XDZ483" s="1"/>
      <c r="XEA483" s="1"/>
      <c r="XEB483" s="1"/>
      <c r="XEC483" s="1"/>
      <c r="XED483" s="1"/>
      <c r="XEE483" s="1"/>
      <c r="XEF483" s="1"/>
      <c r="XEG483" s="1"/>
      <c r="XEH483" s="1"/>
      <c r="XEI483" s="1"/>
      <c r="XEJ483" s="1"/>
      <c r="XEK483" s="1"/>
      <c r="XEL483" s="1"/>
      <c r="XEM483" s="1"/>
      <c r="XEN483" s="1"/>
      <c r="XEO483" s="1"/>
      <c r="XEP483" s="1"/>
      <c r="XEQ483" s="1"/>
      <c r="XER483" s="1"/>
      <c r="XES483" s="1"/>
      <c r="XET483" s="1"/>
      <c r="XEU483" s="1"/>
      <c r="XEV483" s="1"/>
      <c r="XEW483" s="1"/>
      <c r="XEX483" s="1"/>
      <c r="XEY483" s="1"/>
      <c r="XEZ483" s="1"/>
      <c r="XFA483" s="1"/>
      <c r="XFB483" s="1"/>
      <c r="XFC483" s="1"/>
    </row>
    <row r="484" spans="1:150 16226:16383" s="2" customFormat="1" ht="20.25" customHeight="1" x14ac:dyDescent="0.25">
      <c r="A484" s="143">
        <f t="shared" si="153"/>
        <v>355</v>
      </c>
      <c r="B484" s="144"/>
      <c r="C484" s="62" t="s">
        <v>329</v>
      </c>
      <c r="D484" s="100">
        <v>195.02</v>
      </c>
      <c r="E484" s="93">
        <f t="shared" si="152"/>
        <v>2099.1952799999999</v>
      </c>
      <c r="F484" s="87" t="s">
        <v>92</v>
      </c>
      <c r="G484" s="87" t="s">
        <v>92</v>
      </c>
      <c r="H484" s="103">
        <v>45856</v>
      </c>
      <c r="I484" s="1"/>
      <c r="J484" s="1"/>
      <c r="K484" s="1"/>
      <c r="L484" s="1"/>
      <c r="M484" s="1"/>
      <c r="N484" s="1"/>
      <c r="O484" s="1"/>
      <c r="P484" s="1"/>
      <c r="Q484" s="1"/>
      <c r="R484" s="1"/>
      <c r="S484" s="1"/>
      <c r="T484" s="21" t="e">
        <f t="shared" ca="1" si="158"/>
        <v>#REF!</v>
      </c>
      <c r="U484" s="21" t="e">
        <f t="shared" ca="1" si="159"/>
        <v>#REF!</v>
      </c>
      <c r="V484" s="21" t="e">
        <f t="shared" ca="1" si="159"/>
        <v>#REF!</v>
      </c>
      <c r="W484" s="1"/>
      <c r="X484" s="1"/>
      <c r="Y484" s="1"/>
      <c r="Z484" s="1"/>
      <c r="AA484" s="1"/>
      <c r="AB484" s="1"/>
      <c r="AC484" s="1"/>
      <c r="AD484" s="1"/>
      <c r="AE484" s="1"/>
      <c r="AF484" s="1"/>
      <c r="AG484" s="1"/>
      <c r="AH484" s="1"/>
      <c r="AI484" s="1"/>
      <c r="AJ484" s="1"/>
      <c r="AK484" s="1"/>
      <c r="AL484" s="1"/>
      <c r="AM484" s="1"/>
      <c r="AN484" s="1"/>
      <c r="AO484" s="1"/>
      <c r="AP484" s="1"/>
      <c r="AQ484" s="1"/>
      <c r="AR484" s="1"/>
      <c r="AS484" s="1"/>
      <c r="AT484" s="1"/>
      <c r="AU484" s="1"/>
      <c r="AV484" s="1"/>
      <c r="AW484" s="1"/>
      <c r="AX484" s="1"/>
      <c r="AY484" s="1"/>
      <c r="AZ484" s="1"/>
      <c r="BA484" s="1"/>
      <c r="BB484" s="1"/>
      <c r="BC484" s="1"/>
      <c r="BD484" s="1"/>
      <c r="BE484" s="1"/>
      <c r="BF484" s="1"/>
      <c r="BG484" s="1"/>
      <c r="BH484" s="1"/>
      <c r="BI484" s="1"/>
      <c r="BJ484" s="1"/>
      <c r="BK484" s="1"/>
      <c r="BL484" s="1"/>
      <c r="BM484" s="1"/>
      <c r="BN484" s="1"/>
      <c r="BO484" s="1"/>
      <c r="BP484" s="1"/>
      <c r="BQ484" s="1"/>
      <c r="BR484" s="1"/>
      <c r="BS484" s="1"/>
      <c r="BT484" s="1"/>
      <c r="BU484" s="1"/>
      <c r="BV484" s="1"/>
      <c r="BW484" s="1"/>
      <c r="BX484" s="1"/>
      <c r="BY484" s="1"/>
      <c r="BZ484" s="1"/>
      <c r="CA484" s="1"/>
      <c r="CB484" s="1"/>
      <c r="CC484" s="1"/>
      <c r="CD484" s="1"/>
      <c r="CE484" s="1"/>
      <c r="CF484" s="1"/>
      <c r="CG484" s="1"/>
      <c r="CH484" s="1"/>
      <c r="CI484" s="1"/>
      <c r="CJ484" s="1"/>
      <c r="CK484" s="1"/>
      <c r="CL484" s="1"/>
      <c r="CM484" s="1"/>
      <c r="CN484" s="1"/>
      <c r="CO484" s="1"/>
      <c r="CP484" s="1"/>
      <c r="CQ484" s="1"/>
      <c r="CR484" s="1"/>
      <c r="CS484" s="1"/>
      <c r="CT484" s="1"/>
      <c r="CU484" s="1"/>
      <c r="CV484" s="1"/>
      <c r="CW484" s="1"/>
      <c r="CX484" s="1"/>
      <c r="CY484" s="1"/>
      <c r="CZ484" s="1"/>
      <c r="DA484" s="1"/>
      <c r="DB484" s="1"/>
      <c r="DC484" s="1"/>
      <c r="DD484" s="1"/>
      <c r="DE484" s="1"/>
      <c r="DF484" s="1"/>
      <c r="DG484" s="1"/>
      <c r="DH484" s="1"/>
      <c r="DI484" s="1"/>
      <c r="DJ484" s="1"/>
      <c r="DK484" s="1"/>
      <c r="DL484" s="1"/>
      <c r="DM484" s="1"/>
      <c r="DN484" s="1"/>
      <c r="DO484" s="1"/>
      <c r="DP484" s="1"/>
      <c r="DQ484" s="1"/>
      <c r="DR484" s="1"/>
      <c r="DS484" s="1"/>
      <c r="DT484" s="1"/>
      <c r="DU484" s="1"/>
      <c r="DV484" s="1"/>
      <c r="DW484" s="1"/>
      <c r="DX484" s="1"/>
      <c r="DY484" s="1"/>
      <c r="DZ484" s="1"/>
      <c r="EA484" s="1"/>
      <c r="EB484" s="1"/>
      <c r="EC484" s="1"/>
      <c r="ED484" s="1"/>
      <c r="EE484" s="1"/>
      <c r="EF484" s="1"/>
      <c r="EG484" s="1"/>
      <c r="EH484" s="1"/>
      <c r="EI484" s="1"/>
      <c r="EJ484" s="1"/>
      <c r="EK484" s="1"/>
      <c r="EL484" s="1"/>
      <c r="EM484" s="1"/>
      <c r="EN484" s="1"/>
      <c r="EO484" s="1"/>
      <c r="EP484" s="1"/>
      <c r="EQ484" s="1"/>
      <c r="ER484" s="1"/>
      <c r="ES484" s="1"/>
      <c r="ET484" s="1"/>
      <c r="WZB484" s="1"/>
      <c r="WZC484" s="1"/>
      <c r="WZD484" s="1"/>
      <c r="WZE484" s="1"/>
      <c r="WZF484" s="1"/>
      <c r="WZG484" s="1"/>
      <c r="WZH484" s="1"/>
      <c r="WZI484" s="1"/>
      <c r="WZJ484" s="1"/>
      <c r="WZK484" s="1"/>
      <c r="WZL484" s="1"/>
      <c r="WZM484" s="1"/>
      <c r="WZN484" s="1"/>
      <c r="WZO484" s="1"/>
      <c r="WZP484" s="1"/>
      <c r="WZQ484" s="1"/>
      <c r="WZR484" s="1"/>
      <c r="WZS484" s="1"/>
      <c r="WZT484" s="1"/>
      <c r="WZU484" s="1"/>
      <c r="WZV484" s="1"/>
      <c r="WZW484" s="1"/>
      <c r="WZX484" s="1"/>
      <c r="WZY484" s="1"/>
      <c r="WZZ484" s="1"/>
      <c r="XAA484" s="1"/>
      <c r="XAB484" s="1"/>
      <c r="XAC484" s="1"/>
      <c r="XAD484" s="1"/>
      <c r="XAE484" s="1"/>
      <c r="XAF484" s="1"/>
      <c r="XAG484" s="1"/>
      <c r="XAH484" s="1"/>
      <c r="XAI484" s="1"/>
      <c r="XAJ484" s="1"/>
      <c r="XAK484" s="1"/>
      <c r="XAL484" s="1"/>
      <c r="XAM484" s="1"/>
      <c r="XAN484" s="1"/>
      <c r="XAO484" s="1"/>
      <c r="XAP484" s="1"/>
      <c r="XAQ484" s="1"/>
      <c r="XAR484" s="1"/>
      <c r="XAS484" s="1"/>
      <c r="XAT484" s="1"/>
      <c r="XAU484" s="1"/>
      <c r="XAV484" s="1"/>
      <c r="XAW484" s="1"/>
      <c r="XAX484" s="1"/>
      <c r="XAY484" s="1"/>
      <c r="XAZ484" s="1"/>
      <c r="XBA484" s="1"/>
      <c r="XBB484" s="1"/>
      <c r="XBC484" s="1"/>
      <c r="XBD484" s="1"/>
      <c r="XBE484" s="1"/>
      <c r="XBF484" s="1"/>
      <c r="XBG484" s="1"/>
      <c r="XBH484" s="1"/>
      <c r="XBI484" s="1"/>
      <c r="XBJ484" s="1"/>
      <c r="XBK484" s="1"/>
      <c r="XBL484" s="1"/>
      <c r="XBM484" s="1"/>
      <c r="XBN484" s="1"/>
      <c r="XBO484" s="1"/>
      <c r="XBP484" s="1"/>
      <c r="XBQ484" s="1"/>
      <c r="XBR484" s="1"/>
      <c r="XBS484" s="1"/>
      <c r="XBT484" s="1"/>
      <c r="XBU484" s="1"/>
      <c r="XBV484" s="1"/>
      <c r="XBW484" s="1"/>
      <c r="XBX484" s="1"/>
      <c r="XBY484" s="1"/>
      <c r="XBZ484" s="1"/>
      <c r="XCA484" s="1"/>
      <c r="XCB484" s="1"/>
      <c r="XCC484" s="1"/>
      <c r="XCD484" s="1"/>
      <c r="XCE484" s="1"/>
      <c r="XCF484" s="1"/>
      <c r="XCG484" s="1"/>
      <c r="XCH484" s="1"/>
      <c r="XCI484" s="1"/>
      <c r="XCJ484" s="1"/>
      <c r="XCK484" s="1"/>
      <c r="XCL484" s="1"/>
      <c r="XCM484" s="1"/>
      <c r="XCN484" s="1"/>
      <c r="XCO484" s="1"/>
      <c r="XCP484" s="1"/>
      <c r="XCQ484" s="1"/>
      <c r="XCR484" s="1"/>
      <c r="XCS484" s="1"/>
      <c r="XCT484" s="1"/>
      <c r="XCU484" s="1"/>
      <c r="XCV484" s="1"/>
      <c r="XCW484" s="1"/>
      <c r="XCX484" s="1"/>
      <c r="XCY484" s="1"/>
      <c r="XCZ484" s="1"/>
      <c r="XDA484" s="1"/>
      <c r="XDB484" s="1"/>
      <c r="XDC484" s="1"/>
      <c r="XDD484" s="1"/>
      <c r="XDE484" s="1"/>
      <c r="XDF484" s="1"/>
      <c r="XDG484" s="1"/>
      <c r="XDH484" s="1"/>
      <c r="XDI484" s="1"/>
      <c r="XDJ484" s="1"/>
      <c r="XDK484" s="1"/>
      <c r="XDL484" s="1"/>
      <c r="XDM484" s="1"/>
      <c r="XDN484" s="1"/>
      <c r="XDO484" s="1"/>
      <c r="XDP484" s="1"/>
      <c r="XDQ484" s="1"/>
      <c r="XDR484" s="1"/>
      <c r="XDS484" s="1"/>
      <c r="XDT484" s="1"/>
      <c r="XDU484" s="1"/>
      <c r="XDV484" s="1"/>
      <c r="XDW484" s="1"/>
      <c r="XDX484" s="1"/>
      <c r="XDY484" s="1"/>
      <c r="XDZ484" s="1"/>
      <c r="XEA484" s="1"/>
      <c r="XEB484" s="1"/>
      <c r="XEC484" s="1"/>
      <c r="XED484" s="1"/>
      <c r="XEE484" s="1"/>
      <c r="XEF484" s="1"/>
      <c r="XEG484" s="1"/>
      <c r="XEH484" s="1"/>
      <c r="XEI484" s="1"/>
      <c r="XEJ484" s="1"/>
      <c r="XEK484" s="1"/>
      <c r="XEL484" s="1"/>
      <c r="XEM484" s="1"/>
      <c r="XEN484" s="1"/>
      <c r="XEO484" s="1"/>
      <c r="XEP484" s="1"/>
      <c r="XEQ484" s="1"/>
      <c r="XER484" s="1"/>
      <c r="XES484" s="1"/>
      <c r="XET484" s="1"/>
      <c r="XEU484" s="1"/>
      <c r="XEV484" s="1"/>
      <c r="XEW484" s="1"/>
      <c r="XEX484" s="1"/>
      <c r="XEY484" s="1"/>
      <c r="XEZ484" s="1"/>
      <c r="XFA484" s="1"/>
      <c r="XFB484" s="1"/>
      <c r="XFC484" s="1"/>
    </row>
    <row r="485" spans="1:150 16226:16383" s="2" customFormat="1" ht="20.25" customHeight="1" x14ac:dyDescent="0.25">
      <c r="A485" s="143">
        <f t="shared" si="153"/>
        <v>356</v>
      </c>
      <c r="B485" s="144"/>
      <c r="C485" s="62" t="s">
        <v>329</v>
      </c>
      <c r="D485" s="100">
        <v>189.95</v>
      </c>
      <c r="E485" s="93">
        <f t="shared" si="152"/>
        <v>2044.6217999999997</v>
      </c>
      <c r="F485" s="87" t="s">
        <v>92</v>
      </c>
      <c r="G485" s="87" t="s">
        <v>92</v>
      </c>
      <c r="H485" s="103">
        <v>45856</v>
      </c>
      <c r="I485" s="1"/>
      <c r="J485" s="1"/>
      <c r="K485" s="1"/>
      <c r="L485" s="1"/>
      <c r="M485" s="1"/>
      <c r="N485" s="1"/>
      <c r="O485" s="1"/>
      <c r="P485" s="1"/>
      <c r="Q485" s="1"/>
      <c r="R485" s="1"/>
      <c r="S485" s="1"/>
      <c r="T485" s="21" t="e">
        <f t="shared" ca="1" si="158"/>
        <v>#REF!</v>
      </c>
      <c r="U485" s="21" t="e">
        <f t="shared" ca="1" si="159"/>
        <v>#REF!</v>
      </c>
      <c r="V485" s="21" t="e">
        <f t="shared" ca="1" si="159"/>
        <v>#REF!</v>
      </c>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c r="BC485" s="1"/>
      <c r="BD485" s="1"/>
      <c r="BE485" s="1"/>
      <c r="BF485" s="1"/>
      <c r="BG485" s="1"/>
      <c r="BH485" s="1"/>
      <c r="BI485" s="1"/>
      <c r="BJ485" s="1"/>
      <c r="BK485" s="1"/>
      <c r="BL485" s="1"/>
      <c r="BM485" s="1"/>
      <c r="BN485" s="1"/>
      <c r="BO485" s="1"/>
      <c r="BP485" s="1"/>
      <c r="BQ485" s="1"/>
      <c r="BR485" s="1"/>
      <c r="BS485" s="1"/>
      <c r="BT485" s="1"/>
      <c r="BU485" s="1"/>
      <c r="BV485" s="1"/>
      <c r="BW485" s="1"/>
      <c r="BX485" s="1"/>
      <c r="BY485" s="1"/>
      <c r="BZ485" s="1"/>
      <c r="CA485" s="1"/>
      <c r="CB485" s="1"/>
      <c r="CC485" s="1"/>
      <c r="CD485" s="1"/>
      <c r="CE485" s="1"/>
      <c r="CF485" s="1"/>
      <c r="CG485" s="1"/>
      <c r="CH485" s="1"/>
      <c r="CI485" s="1"/>
      <c r="CJ485" s="1"/>
      <c r="CK485" s="1"/>
      <c r="CL485" s="1"/>
      <c r="CM485" s="1"/>
      <c r="CN485" s="1"/>
      <c r="CO485" s="1"/>
      <c r="CP485" s="1"/>
      <c r="CQ485" s="1"/>
      <c r="CR485" s="1"/>
      <c r="CS485" s="1"/>
      <c r="CT485" s="1"/>
      <c r="CU485" s="1"/>
      <c r="CV485" s="1"/>
      <c r="CW485" s="1"/>
      <c r="CX485" s="1"/>
      <c r="CY485" s="1"/>
      <c r="CZ485" s="1"/>
      <c r="DA485" s="1"/>
      <c r="DB485" s="1"/>
      <c r="DC485" s="1"/>
      <c r="DD485" s="1"/>
      <c r="DE485" s="1"/>
      <c r="DF485" s="1"/>
      <c r="DG485" s="1"/>
      <c r="DH485" s="1"/>
      <c r="DI485" s="1"/>
      <c r="DJ485" s="1"/>
      <c r="DK485" s="1"/>
      <c r="DL485" s="1"/>
      <c r="DM485" s="1"/>
      <c r="DN485" s="1"/>
      <c r="DO485" s="1"/>
      <c r="DP485" s="1"/>
      <c r="DQ485" s="1"/>
      <c r="DR485" s="1"/>
      <c r="DS485" s="1"/>
      <c r="DT485" s="1"/>
      <c r="DU485" s="1"/>
      <c r="DV485" s="1"/>
      <c r="DW485" s="1"/>
      <c r="DX485" s="1"/>
      <c r="DY485" s="1"/>
      <c r="DZ485" s="1"/>
      <c r="EA485" s="1"/>
      <c r="EB485" s="1"/>
      <c r="EC485" s="1"/>
      <c r="ED485" s="1"/>
      <c r="EE485" s="1"/>
      <c r="EF485" s="1"/>
      <c r="EG485" s="1"/>
      <c r="EH485" s="1"/>
      <c r="EI485" s="1"/>
      <c r="EJ485" s="1"/>
      <c r="EK485" s="1"/>
      <c r="EL485" s="1"/>
      <c r="EM485" s="1"/>
      <c r="EN485" s="1"/>
      <c r="EO485" s="1"/>
      <c r="EP485" s="1"/>
      <c r="EQ485" s="1"/>
      <c r="ER485" s="1"/>
      <c r="ES485" s="1"/>
      <c r="ET485" s="1"/>
      <c r="WZB485" s="1"/>
      <c r="WZC485" s="1"/>
      <c r="WZD485" s="1"/>
      <c r="WZE485" s="1"/>
      <c r="WZF485" s="1"/>
      <c r="WZG485" s="1"/>
      <c r="WZH485" s="1"/>
      <c r="WZI485" s="1"/>
      <c r="WZJ485" s="1"/>
      <c r="WZK485" s="1"/>
      <c r="WZL485" s="1"/>
      <c r="WZM485" s="1"/>
      <c r="WZN485" s="1"/>
      <c r="WZO485" s="1"/>
      <c r="WZP485" s="1"/>
      <c r="WZQ485" s="1"/>
      <c r="WZR485" s="1"/>
      <c r="WZS485" s="1"/>
      <c r="WZT485" s="1"/>
      <c r="WZU485" s="1"/>
      <c r="WZV485" s="1"/>
      <c r="WZW485" s="1"/>
      <c r="WZX485" s="1"/>
      <c r="WZY485" s="1"/>
      <c r="WZZ485" s="1"/>
      <c r="XAA485" s="1"/>
      <c r="XAB485" s="1"/>
      <c r="XAC485" s="1"/>
      <c r="XAD485" s="1"/>
      <c r="XAE485" s="1"/>
      <c r="XAF485" s="1"/>
      <c r="XAG485" s="1"/>
      <c r="XAH485" s="1"/>
      <c r="XAI485" s="1"/>
      <c r="XAJ485" s="1"/>
      <c r="XAK485" s="1"/>
      <c r="XAL485" s="1"/>
      <c r="XAM485" s="1"/>
      <c r="XAN485" s="1"/>
      <c r="XAO485" s="1"/>
      <c r="XAP485" s="1"/>
      <c r="XAQ485" s="1"/>
      <c r="XAR485" s="1"/>
      <c r="XAS485" s="1"/>
      <c r="XAT485" s="1"/>
      <c r="XAU485" s="1"/>
      <c r="XAV485" s="1"/>
      <c r="XAW485" s="1"/>
      <c r="XAX485" s="1"/>
      <c r="XAY485" s="1"/>
      <c r="XAZ485" s="1"/>
      <c r="XBA485" s="1"/>
      <c r="XBB485" s="1"/>
      <c r="XBC485" s="1"/>
      <c r="XBD485" s="1"/>
      <c r="XBE485" s="1"/>
      <c r="XBF485" s="1"/>
      <c r="XBG485" s="1"/>
      <c r="XBH485" s="1"/>
      <c r="XBI485" s="1"/>
      <c r="XBJ485" s="1"/>
      <c r="XBK485" s="1"/>
      <c r="XBL485" s="1"/>
      <c r="XBM485" s="1"/>
      <c r="XBN485" s="1"/>
      <c r="XBO485" s="1"/>
      <c r="XBP485" s="1"/>
      <c r="XBQ485" s="1"/>
      <c r="XBR485" s="1"/>
      <c r="XBS485" s="1"/>
      <c r="XBT485" s="1"/>
      <c r="XBU485" s="1"/>
      <c r="XBV485" s="1"/>
      <c r="XBW485" s="1"/>
      <c r="XBX485" s="1"/>
      <c r="XBY485" s="1"/>
      <c r="XBZ485" s="1"/>
      <c r="XCA485" s="1"/>
      <c r="XCB485" s="1"/>
      <c r="XCC485" s="1"/>
      <c r="XCD485" s="1"/>
      <c r="XCE485" s="1"/>
      <c r="XCF485" s="1"/>
      <c r="XCG485" s="1"/>
      <c r="XCH485" s="1"/>
      <c r="XCI485" s="1"/>
      <c r="XCJ485" s="1"/>
      <c r="XCK485" s="1"/>
      <c r="XCL485" s="1"/>
      <c r="XCM485" s="1"/>
      <c r="XCN485" s="1"/>
      <c r="XCO485" s="1"/>
      <c r="XCP485" s="1"/>
      <c r="XCQ485" s="1"/>
      <c r="XCR485" s="1"/>
      <c r="XCS485" s="1"/>
      <c r="XCT485" s="1"/>
      <c r="XCU485" s="1"/>
      <c r="XCV485" s="1"/>
      <c r="XCW485" s="1"/>
      <c r="XCX485" s="1"/>
      <c r="XCY485" s="1"/>
      <c r="XCZ485" s="1"/>
      <c r="XDA485" s="1"/>
      <c r="XDB485" s="1"/>
      <c r="XDC485" s="1"/>
      <c r="XDD485" s="1"/>
      <c r="XDE485" s="1"/>
      <c r="XDF485" s="1"/>
      <c r="XDG485" s="1"/>
      <c r="XDH485" s="1"/>
      <c r="XDI485" s="1"/>
      <c r="XDJ485" s="1"/>
      <c r="XDK485" s="1"/>
      <c r="XDL485" s="1"/>
      <c r="XDM485" s="1"/>
      <c r="XDN485" s="1"/>
      <c r="XDO485" s="1"/>
      <c r="XDP485" s="1"/>
      <c r="XDQ485" s="1"/>
      <c r="XDR485" s="1"/>
      <c r="XDS485" s="1"/>
      <c r="XDT485" s="1"/>
      <c r="XDU485" s="1"/>
      <c r="XDV485" s="1"/>
      <c r="XDW485" s="1"/>
      <c r="XDX485" s="1"/>
      <c r="XDY485" s="1"/>
      <c r="XDZ485" s="1"/>
      <c r="XEA485" s="1"/>
      <c r="XEB485" s="1"/>
      <c r="XEC485" s="1"/>
      <c r="XED485" s="1"/>
      <c r="XEE485" s="1"/>
      <c r="XEF485" s="1"/>
      <c r="XEG485" s="1"/>
      <c r="XEH485" s="1"/>
      <c r="XEI485" s="1"/>
      <c r="XEJ485" s="1"/>
      <c r="XEK485" s="1"/>
      <c r="XEL485" s="1"/>
      <c r="XEM485" s="1"/>
      <c r="XEN485" s="1"/>
      <c r="XEO485" s="1"/>
      <c r="XEP485" s="1"/>
      <c r="XEQ485" s="1"/>
      <c r="XER485" s="1"/>
      <c r="XES485" s="1"/>
      <c r="XET485" s="1"/>
      <c r="XEU485" s="1"/>
      <c r="XEV485" s="1"/>
      <c r="XEW485" s="1"/>
      <c r="XEX485" s="1"/>
      <c r="XEY485" s="1"/>
      <c r="XEZ485" s="1"/>
      <c r="XFA485" s="1"/>
      <c r="XFB485" s="1"/>
      <c r="XFC485" s="1"/>
    </row>
    <row r="486" spans="1:150 16226:16383" s="2" customFormat="1" ht="20.25" customHeight="1" x14ac:dyDescent="0.25">
      <c r="A486" s="143">
        <f t="shared" si="153"/>
        <v>357</v>
      </c>
      <c r="B486" s="144"/>
      <c r="C486" s="62" t="s">
        <v>329</v>
      </c>
      <c r="D486" s="100">
        <v>197.95</v>
      </c>
      <c r="E486" s="93">
        <f t="shared" si="152"/>
        <v>2130.7338</v>
      </c>
      <c r="F486" s="87" t="s">
        <v>92</v>
      </c>
      <c r="G486" s="87" t="s">
        <v>92</v>
      </c>
      <c r="H486" s="103">
        <v>45856</v>
      </c>
      <c r="I486" s="1"/>
      <c r="J486" s="1"/>
      <c r="K486" s="1"/>
      <c r="L486" s="1"/>
      <c r="M486" s="1"/>
      <c r="N486" s="1"/>
      <c r="O486" s="1"/>
      <c r="P486" s="1"/>
      <c r="Q486" s="1"/>
      <c r="R486" s="1"/>
      <c r="S486" s="1"/>
      <c r="T486" s="21" t="e">
        <f t="shared" ca="1" si="158"/>
        <v>#REF!</v>
      </c>
      <c r="U486" s="21" t="e">
        <f t="shared" ca="1" si="159"/>
        <v>#REF!</v>
      </c>
      <c r="V486" s="21" t="e">
        <f t="shared" ca="1" si="159"/>
        <v>#REF!</v>
      </c>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c r="BC486" s="1"/>
      <c r="BD486" s="1"/>
      <c r="BE486" s="1"/>
      <c r="BF486" s="1"/>
      <c r="BG486" s="1"/>
      <c r="BH486" s="1"/>
      <c r="BI486" s="1"/>
      <c r="BJ486" s="1"/>
      <c r="BK486" s="1"/>
      <c r="BL486" s="1"/>
      <c r="BM486" s="1"/>
      <c r="BN486" s="1"/>
      <c r="BO486" s="1"/>
      <c r="BP486" s="1"/>
      <c r="BQ486" s="1"/>
      <c r="BR486" s="1"/>
      <c r="BS486" s="1"/>
      <c r="BT486" s="1"/>
      <c r="BU486" s="1"/>
      <c r="BV486" s="1"/>
      <c r="BW486" s="1"/>
      <c r="BX486" s="1"/>
      <c r="BY486" s="1"/>
      <c r="BZ486" s="1"/>
      <c r="CA486" s="1"/>
      <c r="CB486" s="1"/>
      <c r="CC486" s="1"/>
      <c r="CD486" s="1"/>
      <c r="CE486" s="1"/>
      <c r="CF486" s="1"/>
      <c r="CG486" s="1"/>
      <c r="CH486" s="1"/>
      <c r="CI486" s="1"/>
      <c r="CJ486" s="1"/>
      <c r="CK486" s="1"/>
      <c r="CL486" s="1"/>
      <c r="CM486" s="1"/>
      <c r="CN486" s="1"/>
      <c r="CO486" s="1"/>
      <c r="CP486" s="1"/>
      <c r="CQ486" s="1"/>
      <c r="CR486" s="1"/>
      <c r="CS486" s="1"/>
      <c r="CT486" s="1"/>
      <c r="CU486" s="1"/>
      <c r="CV486" s="1"/>
      <c r="CW486" s="1"/>
      <c r="CX486" s="1"/>
      <c r="CY486" s="1"/>
      <c r="CZ486" s="1"/>
      <c r="DA486" s="1"/>
      <c r="DB486" s="1"/>
      <c r="DC486" s="1"/>
      <c r="DD486" s="1"/>
      <c r="DE486" s="1"/>
      <c r="DF486" s="1"/>
      <c r="DG486" s="1"/>
      <c r="DH486" s="1"/>
      <c r="DI486" s="1"/>
      <c r="DJ486" s="1"/>
      <c r="DK486" s="1"/>
      <c r="DL486" s="1"/>
      <c r="DM486" s="1"/>
      <c r="DN486" s="1"/>
      <c r="DO486" s="1"/>
      <c r="DP486" s="1"/>
      <c r="DQ486" s="1"/>
      <c r="DR486" s="1"/>
      <c r="DS486" s="1"/>
      <c r="DT486" s="1"/>
      <c r="DU486" s="1"/>
      <c r="DV486" s="1"/>
      <c r="DW486" s="1"/>
      <c r="DX486" s="1"/>
      <c r="DY486" s="1"/>
      <c r="DZ486" s="1"/>
      <c r="EA486" s="1"/>
      <c r="EB486" s="1"/>
      <c r="EC486" s="1"/>
      <c r="ED486" s="1"/>
      <c r="EE486" s="1"/>
      <c r="EF486" s="1"/>
      <c r="EG486" s="1"/>
      <c r="EH486" s="1"/>
      <c r="EI486" s="1"/>
      <c r="EJ486" s="1"/>
      <c r="EK486" s="1"/>
      <c r="EL486" s="1"/>
      <c r="EM486" s="1"/>
      <c r="EN486" s="1"/>
      <c r="EO486" s="1"/>
      <c r="EP486" s="1"/>
      <c r="EQ486" s="1"/>
      <c r="ER486" s="1"/>
      <c r="ES486" s="1"/>
      <c r="ET486" s="1"/>
      <c r="WZB486" s="1"/>
      <c r="WZC486" s="1"/>
      <c r="WZD486" s="1"/>
      <c r="WZE486" s="1"/>
      <c r="WZF486" s="1"/>
      <c r="WZG486" s="1"/>
      <c r="WZH486" s="1"/>
      <c r="WZI486" s="1"/>
      <c r="WZJ486" s="1"/>
      <c r="WZK486" s="1"/>
      <c r="WZL486" s="1"/>
      <c r="WZM486" s="1"/>
      <c r="WZN486" s="1"/>
      <c r="WZO486" s="1"/>
      <c r="WZP486" s="1"/>
      <c r="WZQ486" s="1"/>
      <c r="WZR486" s="1"/>
      <c r="WZS486" s="1"/>
      <c r="WZT486" s="1"/>
      <c r="WZU486" s="1"/>
      <c r="WZV486" s="1"/>
      <c r="WZW486" s="1"/>
      <c r="WZX486" s="1"/>
      <c r="WZY486" s="1"/>
      <c r="WZZ486" s="1"/>
      <c r="XAA486" s="1"/>
      <c r="XAB486" s="1"/>
      <c r="XAC486" s="1"/>
      <c r="XAD486" s="1"/>
      <c r="XAE486" s="1"/>
      <c r="XAF486" s="1"/>
      <c r="XAG486" s="1"/>
      <c r="XAH486" s="1"/>
      <c r="XAI486" s="1"/>
      <c r="XAJ486" s="1"/>
      <c r="XAK486" s="1"/>
      <c r="XAL486" s="1"/>
      <c r="XAM486" s="1"/>
      <c r="XAN486" s="1"/>
      <c r="XAO486" s="1"/>
      <c r="XAP486" s="1"/>
      <c r="XAQ486" s="1"/>
      <c r="XAR486" s="1"/>
      <c r="XAS486" s="1"/>
      <c r="XAT486" s="1"/>
      <c r="XAU486" s="1"/>
      <c r="XAV486" s="1"/>
      <c r="XAW486" s="1"/>
      <c r="XAX486" s="1"/>
      <c r="XAY486" s="1"/>
      <c r="XAZ486" s="1"/>
      <c r="XBA486" s="1"/>
      <c r="XBB486" s="1"/>
      <c r="XBC486" s="1"/>
      <c r="XBD486" s="1"/>
      <c r="XBE486" s="1"/>
      <c r="XBF486" s="1"/>
      <c r="XBG486" s="1"/>
      <c r="XBH486" s="1"/>
      <c r="XBI486" s="1"/>
      <c r="XBJ486" s="1"/>
      <c r="XBK486" s="1"/>
      <c r="XBL486" s="1"/>
      <c r="XBM486" s="1"/>
      <c r="XBN486" s="1"/>
      <c r="XBO486" s="1"/>
      <c r="XBP486" s="1"/>
      <c r="XBQ486" s="1"/>
      <c r="XBR486" s="1"/>
      <c r="XBS486" s="1"/>
      <c r="XBT486" s="1"/>
      <c r="XBU486" s="1"/>
      <c r="XBV486" s="1"/>
      <c r="XBW486" s="1"/>
      <c r="XBX486" s="1"/>
      <c r="XBY486" s="1"/>
      <c r="XBZ486" s="1"/>
      <c r="XCA486" s="1"/>
      <c r="XCB486" s="1"/>
      <c r="XCC486" s="1"/>
      <c r="XCD486" s="1"/>
      <c r="XCE486" s="1"/>
      <c r="XCF486" s="1"/>
      <c r="XCG486" s="1"/>
      <c r="XCH486" s="1"/>
      <c r="XCI486" s="1"/>
      <c r="XCJ486" s="1"/>
      <c r="XCK486" s="1"/>
      <c r="XCL486" s="1"/>
      <c r="XCM486" s="1"/>
      <c r="XCN486" s="1"/>
      <c r="XCO486" s="1"/>
      <c r="XCP486" s="1"/>
      <c r="XCQ486" s="1"/>
      <c r="XCR486" s="1"/>
      <c r="XCS486" s="1"/>
      <c r="XCT486" s="1"/>
      <c r="XCU486" s="1"/>
      <c r="XCV486" s="1"/>
      <c r="XCW486" s="1"/>
      <c r="XCX486" s="1"/>
      <c r="XCY486" s="1"/>
      <c r="XCZ486" s="1"/>
      <c r="XDA486" s="1"/>
      <c r="XDB486" s="1"/>
      <c r="XDC486" s="1"/>
      <c r="XDD486" s="1"/>
      <c r="XDE486" s="1"/>
      <c r="XDF486" s="1"/>
      <c r="XDG486" s="1"/>
      <c r="XDH486" s="1"/>
      <c r="XDI486" s="1"/>
      <c r="XDJ486" s="1"/>
      <c r="XDK486" s="1"/>
      <c r="XDL486" s="1"/>
      <c r="XDM486" s="1"/>
      <c r="XDN486" s="1"/>
      <c r="XDO486" s="1"/>
      <c r="XDP486" s="1"/>
      <c r="XDQ486" s="1"/>
      <c r="XDR486" s="1"/>
      <c r="XDS486" s="1"/>
      <c r="XDT486" s="1"/>
      <c r="XDU486" s="1"/>
      <c r="XDV486" s="1"/>
      <c r="XDW486" s="1"/>
      <c r="XDX486" s="1"/>
      <c r="XDY486" s="1"/>
      <c r="XDZ486" s="1"/>
      <c r="XEA486" s="1"/>
      <c r="XEB486" s="1"/>
      <c r="XEC486" s="1"/>
      <c r="XED486" s="1"/>
      <c r="XEE486" s="1"/>
      <c r="XEF486" s="1"/>
      <c r="XEG486" s="1"/>
      <c r="XEH486" s="1"/>
      <c r="XEI486" s="1"/>
      <c r="XEJ486" s="1"/>
      <c r="XEK486" s="1"/>
      <c r="XEL486" s="1"/>
      <c r="XEM486" s="1"/>
      <c r="XEN486" s="1"/>
      <c r="XEO486" s="1"/>
      <c r="XEP486" s="1"/>
      <c r="XEQ486" s="1"/>
      <c r="XER486" s="1"/>
      <c r="XES486" s="1"/>
      <c r="XET486" s="1"/>
      <c r="XEU486" s="1"/>
      <c r="XEV486" s="1"/>
      <c r="XEW486" s="1"/>
      <c r="XEX486" s="1"/>
      <c r="XEY486" s="1"/>
      <c r="XEZ486" s="1"/>
      <c r="XFA486" s="1"/>
      <c r="XFB486" s="1"/>
      <c r="XFC486" s="1"/>
    </row>
    <row r="487" spans="1:150 16226:16383" s="2" customFormat="1" ht="20.25" customHeight="1" x14ac:dyDescent="0.25">
      <c r="A487" s="143">
        <f t="shared" si="153"/>
        <v>358</v>
      </c>
      <c r="B487" s="144"/>
      <c r="C487" s="62" t="s">
        <v>329</v>
      </c>
      <c r="D487" s="100">
        <v>198.23</v>
      </c>
      <c r="E487" s="93">
        <f t="shared" si="152"/>
        <v>2133.7477199999998</v>
      </c>
      <c r="F487" s="87" t="s">
        <v>92</v>
      </c>
      <c r="G487" s="87" t="s">
        <v>92</v>
      </c>
      <c r="H487" s="103">
        <v>45856</v>
      </c>
      <c r="I487" s="1"/>
      <c r="J487" s="1"/>
      <c r="K487" s="1"/>
      <c r="L487" s="1"/>
      <c r="M487" s="1"/>
      <c r="N487" s="1"/>
      <c r="O487" s="1"/>
      <c r="P487" s="1"/>
      <c r="Q487" s="1"/>
      <c r="R487" s="1"/>
      <c r="S487" s="1"/>
      <c r="T487" s="21" t="e">
        <f t="shared" ca="1" si="158"/>
        <v>#REF!</v>
      </c>
      <c r="U487" s="21" t="e">
        <f t="shared" ca="1" si="159"/>
        <v>#REF!</v>
      </c>
      <c r="V487" s="21" t="e">
        <f t="shared" ca="1" si="159"/>
        <v>#REF!</v>
      </c>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c r="BC487" s="1"/>
      <c r="BD487" s="1"/>
      <c r="BE487" s="1"/>
      <c r="BF487" s="1"/>
      <c r="BG487" s="1"/>
      <c r="BH487" s="1"/>
      <c r="BI487" s="1"/>
      <c r="BJ487" s="1"/>
      <c r="BK487" s="1"/>
      <c r="BL487" s="1"/>
      <c r="BM487" s="1"/>
      <c r="BN487" s="1"/>
      <c r="BO487" s="1"/>
      <c r="BP487" s="1"/>
      <c r="BQ487" s="1"/>
      <c r="BR487" s="1"/>
      <c r="BS487" s="1"/>
      <c r="BT487" s="1"/>
      <c r="BU487" s="1"/>
      <c r="BV487" s="1"/>
      <c r="BW487" s="1"/>
      <c r="BX487" s="1"/>
      <c r="BY487" s="1"/>
      <c r="BZ487" s="1"/>
      <c r="CA487" s="1"/>
      <c r="CB487" s="1"/>
      <c r="CC487" s="1"/>
      <c r="CD487" s="1"/>
      <c r="CE487" s="1"/>
      <c r="CF487" s="1"/>
      <c r="CG487" s="1"/>
      <c r="CH487" s="1"/>
      <c r="CI487" s="1"/>
      <c r="CJ487" s="1"/>
      <c r="CK487" s="1"/>
      <c r="CL487" s="1"/>
      <c r="CM487" s="1"/>
      <c r="CN487" s="1"/>
      <c r="CO487" s="1"/>
      <c r="CP487" s="1"/>
      <c r="CQ487" s="1"/>
      <c r="CR487" s="1"/>
      <c r="CS487" s="1"/>
      <c r="CT487" s="1"/>
      <c r="CU487" s="1"/>
      <c r="CV487" s="1"/>
      <c r="CW487" s="1"/>
      <c r="CX487" s="1"/>
      <c r="CY487" s="1"/>
      <c r="CZ487" s="1"/>
      <c r="DA487" s="1"/>
      <c r="DB487" s="1"/>
      <c r="DC487" s="1"/>
      <c r="DD487" s="1"/>
      <c r="DE487" s="1"/>
      <c r="DF487" s="1"/>
      <c r="DG487" s="1"/>
      <c r="DH487" s="1"/>
      <c r="DI487" s="1"/>
      <c r="DJ487" s="1"/>
      <c r="DK487" s="1"/>
      <c r="DL487" s="1"/>
      <c r="DM487" s="1"/>
      <c r="DN487" s="1"/>
      <c r="DO487" s="1"/>
      <c r="DP487" s="1"/>
      <c r="DQ487" s="1"/>
      <c r="DR487" s="1"/>
      <c r="DS487" s="1"/>
      <c r="DT487" s="1"/>
      <c r="DU487" s="1"/>
      <c r="DV487" s="1"/>
      <c r="DW487" s="1"/>
      <c r="DX487" s="1"/>
      <c r="DY487" s="1"/>
      <c r="DZ487" s="1"/>
      <c r="EA487" s="1"/>
      <c r="EB487" s="1"/>
      <c r="EC487" s="1"/>
      <c r="ED487" s="1"/>
      <c r="EE487" s="1"/>
      <c r="EF487" s="1"/>
      <c r="EG487" s="1"/>
      <c r="EH487" s="1"/>
      <c r="EI487" s="1"/>
      <c r="EJ487" s="1"/>
      <c r="EK487" s="1"/>
      <c r="EL487" s="1"/>
      <c r="EM487" s="1"/>
      <c r="EN487" s="1"/>
      <c r="EO487" s="1"/>
      <c r="EP487" s="1"/>
      <c r="EQ487" s="1"/>
      <c r="ER487" s="1"/>
      <c r="ES487" s="1"/>
      <c r="ET487" s="1"/>
      <c r="WZB487" s="1"/>
      <c r="WZC487" s="1"/>
      <c r="WZD487" s="1"/>
      <c r="WZE487" s="1"/>
      <c r="WZF487" s="1"/>
      <c r="WZG487" s="1"/>
      <c r="WZH487" s="1"/>
      <c r="WZI487" s="1"/>
      <c r="WZJ487" s="1"/>
      <c r="WZK487" s="1"/>
      <c r="WZL487" s="1"/>
      <c r="WZM487" s="1"/>
      <c r="WZN487" s="1"/>
      <c r="WZO487" s="1"/>
      <c r="WZP487" s="1"/>
      <c r="WZQ487" s="1"/>
      <c r="WZR487" s="1"/>
      <c r="WZS487" s="1"/>
      <c r="WZT487" s="1"/>
      <c r="WZU487" s="1"/>
      <c r="WZV487" s="1"/>
      <c r="WZW487" s="1"/>
      <c r="WZX487" s="1"/>
      <c r="WZY487" s="1"/>
      <c r="WZZ487" s="1"/>
      <c r="XAA487" s="1"/>
      <c r="XAB487" s="1"/>
      <c r="XAC487" s="1"/>
      <c r="XAD487" s="1"/>
      <c r="XAE487" s="1"/>
      <c r="XAF487" s="1"/>
      <c r="XAG487" s="1"/>
      <c r="XAH487" s="1"/>
      <c r="XAI487" s="1"/>
      <c r="XAJ487" s="1"/>
      <c r="XAK487" s="1"/>
      <c r="XAL487" s="1"/>
      <c r="XAM487" s="1"/>
      <c r="XAN487" s="1"/>
      <c r="XAO487" s="1"/>
      <c r="XAP487" s="1"/>
      <c r="XAQ487" s="1"/>
      <c r="XAR487" s="1"/>
      <c r="XAS487" s="1"/>
      <c r="XAT487" s="1"/>
      <c r="XAU487" s="1"/>
      <c r="XAV487" s="1"/>
      <c r="XAW487" s="1"/>
      <c r="XAX487" s="1"/>
      <c r="XAY487" s="1"/>
      <c r="XAZ487" s="1"/>
      <c r="XBA487" s="1"/>
      <c r="XBB487" s="1"/>
      <c r="XBC487" s="1"/>
      <c r="XBD487" s="1"/>
      <c r="XBE487" s="1"/>
      <c r="XBF487" s="1"/>
      <c r="XBG487" s="1"/>
      <c r="XBH487" s="1"/>
      <c r="XBI487" s="1"/>
      <c r="XBJ487" s="1"/>
      <c r="XBK487" s="1"/>
      <c r="XBL487" s="1"/>
      <c r="XBM487" s="1"/>
      <c r="XBN487" s="1"/>
      <c r="XBO487" s="1"/>
      <c r="XBP487" s="1"/>
      <c r="XBQ487" s="1"/>
      <c r="XBR487" s="1"/>
      <c r="XBS487" s="1"/>
      <c r="XBT487" s="1"/>
      <c r="XBU487" s="1"/>
      <c r="XBV487" s="1"/>
      <c r="XBW487" s="1"/>
      <c r="XBX487" s="1"/>
      <c r="XBY487" s="1"/>
      <c r="XBZ487" s="1"/>
      <c r="XCA487" s="1"/>
      <c r="XCB487" s="1"/>
      <c r="XCC487" s="1"/>
      <c r="XCD487" s="1"/>
      <c r="XCE487" s="1"/>
      <c r="XCF487" s="1"/>
      <c r="XCG487" s="1"/>
      <c r="XCH487" s="1"/>
      <c r="XCI487" s="1"/>
      <c r="XCJ487" s="1"/>
      <c r="XCK487" s="1"/>
      <c r="XCL487" s="1"/>
      <c r="XCM487" s="1"/>
      <c r="XCN487" s="1"/>
      <c r="XCO487" s="1"/>
      <c r="XCP487" s="1"/>
      <c r="XCQ487" s="1"/>
      <c r="XCR487" s="1"/>
      <c r="XCS487" s="1"/>
      <c r="XCT487" s="1"/>
      <c r="XCU487" s="1"/>
      <c r="XCV487" s="1"/>
      <c r="XCW487" s="1"/>
      <c r="XCX487" s="1"/>
      <c r="XCY487" s="1"/>
      <c r="XCZ487" s="1"/>
      <c r="XDA487" s="1"/>
      <c r="XDB487" s="1"/>
      <c r="XDC487" s="1"/>
      <c r="XDD487" s="1"/>
      <c r="XDE487" s="1"/>
      <c r="XDF487" s="1"/>
      <c r="XDG487" s="1"/>
      <c r="XDH487" s="1"/>
      <c r="XDI487" s="1"/>
      <c r="XDJ487" s="1"/>
      <c r="XDK487" s="1"/>
      <c r="XDL487" s="1"/>
      <c r="XDM487" s="1"/>
      <c r="XDN487" s="1"/>
      <c r="XDO487" s="1"/>
      <c r="XDP487" s="1"/>
      <c r="XDQ487" s="1"/>
      <c r="XDR487" s="1"/>
      <c r="XDS487" s="1"/>
      <c r="XDT487" s="1"/>
      <c r="XDU487" s="1"/>
      <c r="XDV487" s="1"/>
      <c r="XDW487" s="1"/>
      <c r="XDX487" s="1"/>
      <c r="XDY487" s="1"/>
      <c r="XDZ487" s="1"/>
      <c r="XEA487" s="1"/>
      <c r="XEB487" s="1"/>
      <c r="XEC487" s="1"/>
      <c r="XED487" s="1"/>
      <c r="XEE487" s="1"/>
      <c r="XEF487" s="1"/>
      <c r="XEG487" s="1"/>
      <c r="XEH487" s="1"/>
      <c r="XEI487" s="1"/>
      <c r="XEJ487" s="1"/>
      <c r="XEK487" s="1"/>
      <c r="XEL487" s="1"/>
      <c r="XEM487" s="1"/>
      <c r="XEN487" s="1"/>
      <c r="XEO487" s="1"/>
      <c r="XEP487" s="1"/>
      <c r="XEQ487" s="1"/>
      <c r="XER487" s="1"/>
      <c r="XES487" s="1"/>
      <c r="XET487" s="1"/>
      <c r="XEU487" s="1"/>
      <c r="XEV487" s="1"/>
      <c r="XEW487" s="1"/>
      <c r="XEX487" s="1"/>
      <c r="XEY487" s="1"/>
      <c r="XEZ487" s="1"/>
      <c r="XFA487" s="1"/>
      <c r="XFB487" s="1"/>
      <c r="XFC487" s="1"/>
    </row>
    <row r="488" spans="1:150 16226:16383" s="2" customFormat="1" ht="20.25" customHeight="1" x14ac:dyDescent="0.25">
      <c r="A488" s="143">
        <f t="shared" si="153"/>
        <v>359</v>
      </c>
      <c r="B488" s="144"/>
      <c r="C488" s="62" t="s">
        <v>329</v>
      </c>
      <c r="D488" s="100">
        <v>198.51</v>
      </c>
      <c r="E488" s="93">
        <f t="shared" si="152"/>
        <v>2136.7616399999997</v>
      </c>
      <c r="F488" s="87" t="s">
        <v>92</v>
      </c>
      <c r="G488" s="87" t="s">
        <v>92</v>
      </c>
      <c r="H488" s="103">
        <v>45856</v>
      </c>
      <c r="I488" s="1"/>
      <c r="J488" s="1"/>
      <c r="K488" s="1"/>
      <c r="L488" s="1"/>
      <c r="M488" s="1"/>
      <c r="N488" s="1"/>
      <c r="O488" s="1"/>
      <c r="P488" s="1"/>
      <c r="Q488" s="1"/>
      <c r="R488" s="1"/>
      <c r="S488" s="1"/>
      <c r="T488" s="21" t="e">
        <f t="shared" ca="1" si="158"/>
        <v>#REF!</v>
      </c>
      <c r="U488" s="21" t="e">
        <f t="shared" ca="1" si="159"/>
        <v>#REF!</v>
      </c>
      <c r="V488" s="21" t="e">
        <f t="shared" ca="1" si="159"/>
        <v>#REF!</v>
      </c>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c r="BC488" s="1"/>
      <c r="BD488" s="1"/>
      <c r="BE488" s="1"/>
      <c r="BF488" s="1"/>
      <c r="BG488" s="1"/>
      <c r="BH488" s="1"/>
      <c r="BI488" s="1"/>
      <c r="BJ488" s="1"/>
      <c r="BK488" s="1"/>
      <c r="BL488" s="1"/>
      <c r="BM488" s="1"/>
      <c r="BN488" s="1"/>
      <c r="BO488" s="1"/>
      <c r="BP488" s="1"/>
      <c r="BQ488" s="1"/>
      <c r="BR488" s="1"/>
      <c r="BS488" s="1"/>
      <c r="BT488" s="1"/>
      <c r="BU488" s="1"/>
      <c r="BV488" s="1"/>
      <c r="BW488" s="1"/>
      <c r="BX488" s="1"/>
      <c r="BY488" s="1"/>
      <c r="BZ488" s="1"/>
      <c r="CA488" s="1"/>
      <c r="CB488" s="1"/>
      <c r="CC488" s="1"/>
      <c r="CD488" s="1"/>
      <c r="CE488" s="1"/>
      <c r="CF488" s="1"/>
      <c r="CG488" s="1"/>
      <c r="CH488" s="1"/>
      <c r="CI488" s="1"/>
      <c r="CJ488" s="1"/>
      <c r="CK488" s="1"/>
      <c r="CL488" s="1"/>
      <c r="CM488" s="1"/>
      <c r="CN488" s="1"/>
      <c r="CO488" s="1"/>
      <c r="CP488" s="1"/>
      <c r="CQ488" s="1"/>
      <c r="CR488" s="1"/>
      <c r="CS488" s="1"/>
      <c r="CT488" s="1"/>
      <c r="CU488" s="1"/>
      <c r="CV488" s="1"/>
      <c r="CW488" s="1"/>
      <c r="CX488" s="1"/>
      <c r="CY488" s="1"/>
      <c r="CZ488" s="1"/>
      <c r="DA488" s="1"/>
      <c r="DB488" s="1"/>
      <c r="DC488" s="1"/>
      <c r="DD488" s="1"/>
      <c r="DE488" s="1"/>
      <c r="DF488" s="1"/>
      <c r="DG488" s="1"/>
      <c r="DH488" s="1"/>
      <c r="DI488" s="1"/>
      <c r="DJ488" s="1"/>
      <c r="DK488" s="1"/>
      <c r="DL488" s="1"/>
      <c r="DM488" s="1"/>
      <c r="DN488" s="1"/>
      <c r="DO488" s="1"/>
      <c r="DP488" s="1"/>
      <c r="DQ488" s="1"/>
      <c r="DR488" s="1"/>
      <c r="DS488" s="1"/>
      <c r="DT488" s="1"/>
      <c r="DU488" s="1"/>
      <c r="DV488" s="1"/>
      <c r="DW488" s="1"/>
      <c r="DX488" s="1"/>
      <c r="DY488" s="1"/>
      <c r="DZ488" s="1"/>
      <c r="EA488" s="1"/>
      <c r="EB488" s="1"/>
      <c r="EC488" s="1"/>
      <c r="ED488" s="1"/>
      <c r="EE488" s="1"/>
      <c r="EF488" s="1"/>
      <c r="EG488" s="1"/>
      <c r="EH488" s="1"/>
      <c r="EI488" s="1"/>
      <c r="EJ488" s="1"/>
      <c r="EK488" s="1"/>
      <c r="EL488" s="1"/>
      <c r="EM488" s="1"/>
      <c r="EN488" s="1"/>
      <c r="EO488" s="1"/>
      <c r="EP488" s="1"/>
      <c r="EQ488" s="1"/>
      <c r="ER488" s="1"/>
      <c r="ES488" s="1"/>
      <c r="ET488" s="1"/>
      <c r="WZB488" s="1"/>
      <c r="WZC488" s="1"/>
      <c r="WZD488" s="1"/>
      <c r="WZE488" s="1"/>
      <c r="WZF488" s="1"/>
      <c r="WZG488" s="1"/>
      <c r="WZH488" s="1"/>
      <c r="WZI488" s="1"/>
      <c r="WZJ488" s="1"/>
      <c r="WZK488" s="1"/>
      <c r="WZL488" s="1"/>
      <c r="WZM488" s="1"/>
      <c r="WZN488" s="1"/>
      <c r="WZO488" s="1"/>
      <c r="WZP488" s="1"/>
      <c r="WZQ488" s="1"/>
      <c r="WZR488" s="1"/>
      <c r="WZS488" s="1"/>
      <c r="WZT488" s="1"/>
      <c r="WZU488" s="1"/>
      <c r="WZV488" s="1"/>
      <c r="WZW488" s="1"/>
      <c r="WZX488" s="1"/>
      <c r="WZY488" s="1"/>
      <c r="WZZ488" s="1"/>
      <c r="XAA488" s="1"/>
      <c r="XAB488" s="1"/>
      <c r="XAC488" s="1"/>
      <c r="XAD488" s="1"/>
      <c r="XAE488" s="1"/>
      <c r="XAF488" s="1"/>
      <c r="XAG488" s="1"/>
      <c r="XAH488" s="1"/>
      <c r="XAI488" s="1"/>
      <c r="XAJ488" s="1"/>
      <c r="XAK488" s="1"/>
      <c r="XAL488" s="1"/>
      <c r="XAM488" s="1"/>
      <c r="XAN488" s="1"/>
      <c r="XAO488" s="1"/>
      <c r="XAP488" s="1"/>
      <c r="XAQ488" s="1"/>
      <c r="XAR488" s="1"/>
      <c r="XAS488" s="1"/>
      <c r="XAT488" s="1"/>
      <c r="XAU488" s="1"/>
      <c r="XAV488" s="1"/>
      <c r="XAW488" s="1"/>
      <c r="XAX488" s="1"/>
      <c r="XAY488" s="1"/>
      <c r="XAZ488" s="1"/>
      <c r="XBA488" s="1"/>
      <c r="XBB488" s="1"/>
      <c r="XBC488" s="1"/>
      <c r="XBD488" s="1"/>
      <c r="XBE488" s="1"/>
      <c r="XBF488" s="1"/>
      <c r="XBG488" s="1"/>
      <c r="XBH488" s="1"/>
      <c r="XBI488" s="1"/>
      <c r="XBJ488" s="1"/>
      <c r="XBK488" s="1"/>
      <c r="XBL488" s="1"/>
      <c r="XBM488" s="1"/>
      <c r="XBN488" s="1"/>
      <c r="XBO488" s="1"/>
      <c r="XBP488" s="1"/>
      <c r="XBQ488" s="1"/>
      <c r="XBR488" s="1"/>
      <c r="XBS488" s="1"/>
      <c r="XBT488" s="1"/>
      <c r="XBU488" s="1"/>
      <c r="XBV488" s="1"/>
      <c r="XBW488" s="1"/>
      <c r="XBX488" s="1"/>
      <c r="XBY488" s="1"/>
      <c r="XBZ488" s="1"/>
      <c r="XCA488" s="1"/>
      <c r="XCB488" s="1"/>
      <c r="XCC488" s="1"/>
      <c r="XCD488" s="1"/>
      <c r="XCE488" s="1"/>
      <c r="XCF488" s="1"/>
      <c r="XCG488" s="1"/>
      <c r="XCH488" s="1"/>
      <c r="XCI488" s="1"/>
      <c r="XCJ488" s="1"/>
      <c r="XCK488" s="1"/>
      <c r="XCL488" s="1"/>
      <c r="XCM488" s="1"/>
      <c r="XCN488" s="1"/>
      <c r="XCO488" s="1"/>
      <c r="XCP488" s="1"/>
      <c r="XCQ488" s="1"/>
      <c r="XCR488" s="1"/>
      <c r="XCS488" s="1"/>
      <c r="XCT488" s="1"/>
      <c r="XCU488" s="1"/>
      <c r="XCV488" s="1"/>
      <c r="XCW488" s="1"/>
      <c r="XCX488" s="1"/>
      <c r="XCY488" s="1"/>
      <c r="XCZ488" s="1"/>
      <c r="XDA488" s="1"/>
      <c r="XDB488" s="1"/>
      <c r="XDC488" s="1"/>
      <c r="XDD488" s="1"/>
      <c r="XDE488" s="1"/>
      <c r="XDF488" s="1"/>
      <c r="XDG488" s="1"/>
      <c r="XDH488" s="1"/>
      <c r="XDI488" s="1"/>
      <c r="XDJ488" s="1"/>
      <c r="XDK488" s="1"/>
      <c r="XDL488" s="1"/>
      <c r="XDM488" s="1"/>
      <c r="XDN488" s="1"/>
      <c r="XDO488" s="1"/>
      <c r="XDP488" s="1"/>
      <c r="XDQ488" s="1"/>
      <c r="XDR488" s="1"/>
      <c r="XDS488" s="1"/>
      <c r="XDT488" s="1"/>
      <c r="XDU488" s="1"/>
      <c r="XDV488" s="1"/>
      <c r="XDW488" s="1"/>
      <c r="XDX488" s="1"/>
      <c r="XDY488" s="1"/>
      <c r="XDZ488" s="1"/>
      <c r="XEA488" s="1"/>
      <c r="XEB488" s="1"/>
      <c r="XEC488" s="1"/>
      <c r="XED488" s="1"/>
      <c r="XEE488" s="1"/>
      <c r="XEF488" s="1"/>
      <c r="XEG488" s="1"/>
      <c r="XEH488" s="1"/>
      <c r="XEI488" s="1"/>
      <c r="XEJ488" s="1"/>
      <c r="XEK488" s="1"/>
      <c r="XEL488" s="1"/>
      <c r="XEM488" s="1"/>
      <c r="XEN488" s="1"/>
      <c r="XEO488" s="1"/>
      <c r="XEP488" s="1"/>
      <c r="XEQ488" s="1"/>
      <c r="XER488" s="1"/>
      <c r="XES488" s="1"/>
      <c r="XET488" s="1"/>
      <c r="XEU488" s="1"/>
      <c r="XEV488" s="1"/>
      <c r="XEW488" s="1"/>
      <c r="XEX488" s="1"/>
      <c r="XEY488" s="1"/>
      <c r="XEZ488" s="1"/>
      <c r="XFA488" s="1"/>
      <c r="XFB488" s="1"/>
      <c r="XFC488" s="1"/>
    </row>
    <row r="489" spans="1:150 16226:16383" s="2" customFormat="1" ht="20.25" customHeight="1" x14ac:dyDescent="0.25">
      <c r="A489" s="143">
        <f t="shared" si="153"/>
        <v>360</v>
      </c>
      <c r="B489" s="144"/>
      <c r="C489" s="62" t="s">
        <v>329</v>
      </c>
      <c r="D489" s="100">
        <v>198.79</v>
      </c>
      <c r="E489" s="93">
        <f t="shared" si="152"/>
        <v>2139.7755599999996</v>
      </c>
      <c r="F489" s="87" t="s">
        <v>92</v>
      </c>
      <c r="G489" s="87" t="s">
        <v>92</v>
      </c>
      <c r="H489" s="103">
        <v>45856</v>
      </c>
      <c r="I489" s="1"/>
      <c r="J489" s="1"/>
      <c r="K489" s="1"/>
      <c r="L489" s="1"/>
      <c r="M489" s="1"/>
      <c r="N489" s="1"/>
      <c r="O489" s="1"/>
      <c r="P489" s="1"/>
      <c r="Q489" s="1"/>
      <c r="R489" s="1"/>
      <c r="S489" s="1"/>
      <c r="T489" s="21" t="e">
        <f t="shared" ca="1" si="158"/>
        <v>#REF!</v>
      </c>
      <c r="U489" s="21" t="e">
        <f t="shared" ca="1" si="159"/>
        <v>#REF!</v>
      </c>
      <c r="V489" s="21" t="e">
        <f t="shared" ca="1" si="159"/>
        <v>#REF!</v>
      </c>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c r="BC489" s="1"/>
      <c r="BD489" s="1"/>
      <c r="BE489" s="1"/>
      <c r="BF489" s="1"/>
      <c r="BG489" s="1"/>
      <c r="BH489" s="1"/>
      <c r="BI489" s="1"/>
      <c r="BJ489" s="1"/>
      <c r="BK489" s="1"/>
      <c r="BL489" s="1"/>
      <c r="BM489" s="1"/>
      <c r="BN489" s="1"/>
      <c r="BO489" s="1"/>
      <c r="BP489" s="1"/>
      <c r="BQ489" s="1"/>
      <c r="BR489" s="1"/>
      <c r="BS489" s="1"/>
      <c r="BT489" s="1"/>
      <c r="BU489" s="1"/>
      <c r="BV489" s="1"/>
      <c r="BW489" s="1"/>
      <c r="BX489" s="1"/>
      <c r="BY489" s="1"/>
      <c r="BZ489" s="1"/>
      <c r="CA489" s="1"/>
      <c r="CB489" s="1"/>
      <c r="CC489" s="1"/>
      <c r="CD489" s="1"/>
      <c r="CE489" s="1"/>
      <c r="CF489" s="1"/>
      <c r="CG489" s="1"/>
      <c r="CH489" s="1"/>
      <c r="CI489" s="1"/>
      <c r="CJ489" s="1"/>
      <c r="CK489" s="1"/>
      <c r="CL489" s="1"/>
      <c r="CM489" s="1"/>
      <c r="CN489" s="1"/>
      <c r="CO489" s="1"/>
      <c r="CP489" s="1"/>
      <c r="CQ489" s="1"/>
      <c r="CR489" s="1"/>
      <c r="CS489" s="1"/>
      <c r="CT489" s="1"/>
      <c r="CU489" s="1"/>
      <c r="CV489" s="1"/>
      <c r="CW489" s="1"/>
      <c r="CX489" s="1"/>
      <c r="CY489" s="1"/>
      <c r="CZ489" s="1"/>
      <c r="DA489" s="1"/>
      <c r="DB489" s="1"/>
      <c r="DC489" s="1"/>
      <c r="DD489" s="1"/>
      <c r="DE489" s="1"/>
      <c r="DF489" s="1"/>
      <c r="DG489" s="1"/>
      <c r="DH489" s="1"/>
      <c r="DI489" s="1"/>
      <c r="DJ489" s="1"/>
      <c r="DK489" s="1"/>
      <c r="DL489" s="1"/>
      <c r="DM489" s="1"/>
      <c r="DN489" s="1"/>
      <c r="DO489" s="1"/>
      <c r="DP489" s="1"/>
      <c r="DQ489" s="1"/>
      <c r="DR489" s="1"/>
      <c r="DS489" s="1"/>
      <c r="DT489" s="1"/>
      <c r="DU489" s="1"/>
      <c r="DV489" s="1"/>
      <c r="DW489" s="1"/>
      <c r="DX489" s="1"/>
      <c r="DY489" s="1"/>
      <c r="DZ489" s="1"/>
      <c r="EA489" s="1"/>
      <c r="EB489" s="1"/>
      <c r="EC489" s="1"/>
      <c r="ED489" s="1"/>
      <c r="EE489" s="1"/>
      <c r="EF489" s="1"/>
      <c r="EG489" s="1"/>
      <c r="EH489" s="1"/>
      <c r="EI489" s="1"/>
      <c r="EJ489" s="1"/>
      <c r="EK489" s="1"/>
      <c r="EL489" s="1"/>
      <c r="EM489" s="1"/>
      <c r="EN489" s="1"/>
      <c r="EO489" s="1"/>
      <c r="EP489" s="1"/>
      <c r="EQ489" s="1"/>
      <c r="ER489" s="1"/>
      <c r="ES489" s="1"/>
      <c r="ET489" s="1"/>
      <c r="WZB489" s="1"/>
      <c r="WZC489" s="1"/>
      <c r="WZD489" s="1"/>
      <c r="WZE489" s="1"/>
      <c r="WZF489" s="1"/>
      <c r="WZG489" s="1"/>
      <c r="WZH489" s="1"/>
      <c r="WZI489" s="1"/>
      <c r="WZJ489" s="1"/>
      <c r="WZK489" s="1"/>
      <c r="WZL489" s="1"/>
      <c r="WZM489" s="1"/>
      <c r="WZN489" s="1"/>
      <c r="WZO489" s="1"/>
      <c r="WZP489" s="1"/>
      <c r="WZQ489" s="1"/>
      <c r="WZR489" s="1"/>
      <c r="WZS489" s="1"/>
      <c r="WZT489" s="1"/>
      <c r="WZU489" s="1"/>
      <c r="WZV489" s="1"/>
      <c r="WZW489" s="1"/>
      <c r="WZX489" s="1"/>
      <c r="WZY489" s="1"/>
      <c r="WZZ489" s="1"/>
      <c r="XAA489" s="1"/>
      <c r="XAB489" s="1"/>
      <c r="XAC489" s="1"/>
      <c r="XAD489" s="1"/>
      <c r="XAE489" s="1"/>
      <c r="XAF489" s="1"/>
      <c r="XAG489" s="1"/>
      <c r="XAH489" s="1"/>
      <c r="XAI489" s="1"/>
      <c r="XAJ489" s="1"/>
      <c r="XAK489" s="1"/>
      <c r="XAL489" s="1"/>
      <c r="XAM489" s="1"/>
      <c r="XAN489" s="1"/>
      <c r="XAO489" s="1"/>
      <c r="XAP489" s="1"/>
      <c r="XAQ489" s="1"/>
      <c r="XAR489" s="1"/>
      <c r="XAS489" s="1"/>
      <c r="XAT489" s="1"/>
      <c r="XAU489" s="1"/>
      <c r="XAV489" s="1"/>
      <c r="XAW489" s="1"/>
      <c r="XAX489" s="1"/>
      <c r="XAY489" s="1"/>
      <c r="XAZ489" s="1"/>
      <c r="XBA489" s="1"/>
      <c r="XBB489" s="1"/>
      <c r="XBC489" s="1"/>
      <c r="XBD489" s="1"/>
      <c r="XBE489" s="1"/>
      <c r="XBF489" s="1"/>
      <c r="XBG489" s="1"/>
      <c r="XBH489" s="1"/>
      <c r="XBI489" s="1"/>
      <c r="XBJ489" s="1"/>
      <c r="XBK489" s="1"/>
      <c r="XBL489" s="1"/>
      <c r="XBM489" s="1"/>
      <c r="XBN489" s="1"/>
      <c r="XBO489" s="1"/>
      <c r="XBP489" s="1"/>
      <c r="XBQ489" s="1"/>
      <c r="XBR489" s="1"/>
      <c r="XBS489" s="1"/>
      <c r="XBT489" s="1"/>
      <c r="XBU489" s="1"/>
      <c r="XBV489" s="1"/>
      <c r="XBW489" s="1"/>
      <c r="XBX489" s="1"/>
      <c r="XBY489" s="1"/>
      <c r="XBZ489" s="1"/>
      <c r="XCA489" s="1"/>
      <c r="XCB489" s="1"/>
      <c r="XCC489" s="1"/>
      <c r="XCD489" s="1"/>
      <c r="XCE489" s="1"/>
      <c r="XCF489" s="1"/>
      <c r="XCG489" s="1"/>
      <c r="XCH489" s="1"/>
      <c r="XCI489" s="1"/>
      <c r="XCJ489" s="1"/>
      <c r="XCK489" s="1"/>
      <c r="XCL489" s="1"/>
      <c r="XCM489" s="1"/>
      <c r="XCN489" s="1"/>
      <c r="XCO489" s="1"/>
      <c r="XCP489" s="1"/>
      <c r="XCQ489" s="1"/>
      <c r="XCR489" s="1"/>
      <c r="XCS489" s="1"/>
      <c r="XCT489" s="1"/>
      <c r="XCU489" s="1"/>
      <c r="XCV489" s="1"/>
      <c r="XCW489" s="1"/>
      <c r="XCX489" s="1"/>
      <c r="XCY489" s="1"/>
      <c r="XCZ489" s="1"/>
      <c r="XDA489" s="1"/>
      <c r="XDB489" s="1"/>
      <c r="XDC489" s="1"/>
      <c r="XDD489" s="1"/>
      <c r="XDE489" s="1"/>
      <c r="XDF489" s="1"/>
      <c r="XDG489" s="1"/>
      <c r="XDH489" s="1"/>
      <c r="XDI489" s="1"/>
      <c r="XDJ489" s="1"/>
      <c r="XDK489" s="1"/>
      <c r="XDL489" s="1"/>
      <c r="XDM489" s="1"/>
      <c r="XDN489" s="1"/>
      <c r="XDO489" s="1"/>
      <c r="XDP489" s="1"/>
      <c r="XDQ489" s="1"/>
      <c r="XDR489" s="1"/>
      <c r="XDS489" s="1"/>
      <c r="XDT489" s="1"/>
      <c r="XDU489" s="1"/>
      <c r="XDV489" s="1"/>
      <c r="XDW489" s="1"/>
      <c r="XDX489" s="1"/>
      <c r="XDY489" s="1"/>
      <c r="XDZ489" s="1"/>
      <c r="XEA489" s="1"/>
      <c r="XEB489" s="1"/>
      <c r="XEC489" s="1"/>
      <c r="XED489" s="1"/>
      <c r="XEE489" s="1"/>
      <c r="XEF489" s="1"/>
      <c r="XEG489" s="1"/>
      <c r="XEH489" s="1"/>
      <c r="XEI489" s="1"/>
      <c r="XEJ489" s="1"/>
      <c r="XEK489" s="1"/>
      <c r="XEL489" s="1"/>
      <c r="XEM489" s="1"/>
      <c r="XEN489" s="1"/>
      <c r="XEO489" s="1"/>
      <c r="XEP489" s="1"/>
      <c r="XEQ489" s="1"/>
      <c r="XER489" s="1"/>
      <c r="XES489" s="1"/>
      <c r="XET489" s="1"/>
      <c r="XEU489" s="1"/>
      <c r="XEV489" s="1"/>
      <c r="XEW489" s="1"/>
      <c r="XEX489" s="1"/>
      <c r="XEY489" s="1"/>
      <c r="XEZ489" s="1"/>
      <c r="XFA489" s="1"/>
      <c r="XFB489" s="1"/>
      <c r="XFC489" s="1"/>
    </row>
    <row r="490" spans="1:150 16226:16383" s="2" customFormat="1" ht="20.25" customHeight="1" x14ac:dyDescent="0.25">
      <c r="A490" s="143">
        <f t="shared" si="153"/>
        <v>361</v>
      </c>
      <c r="B490" s="144"/>
      <c r="C490" s="62" t="s">
        <v>329</v>
      </c>
      <c r="D490" s="100">
        <v>199.07</v>
      </c>
      <c r="E490" s="93">
        <f t="shared" si="152"/>
        <v>2142.7894799999999</v>
      </c>
      <c r="F490" s="87" t="s">
        <v>92</v>
      </c>
      <c r="G490" s="87" t="s">
        <v>92</v>
      </c>
      <c r="H490" s="103">
        <v>45856</v>
      </c>
      <c r="I490" s="1"/>
      <c r="J490" s="1"/>
      <c r="K490" s="1"/>
      <c r="L490" s="1"/>
      <c r="M490" s="1"/>
      <c r="N490" s="1"/>
      <c r="O490" s="1"/>
      <c r="P490" s="1"/>
      <c r="Q490" s="1"/>
      <c r="R490" s="1"/>
      <c r="S490" s="1"/>
      <c r="T490" s="21" t="e">
        <f t="shared" ca="1" si="158"/>
        <v>#REF!</v>
      </c>
      <c r="U490" s="21" t="e">
        <f t="shared" ca="1" si="159"/>
        <v>#REF!</v>
      </c>
      <c r="V490" s="21" t="e">
        <f t="shared" ca="1" si="159"/>
        <v>#REF!</v>
      </c>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c r="BC490" s="1"/>
      <c r="BD490" s="1"/>
      <c r="BE490" s="1"/>
      <c r="BF490" s="1"/>
      <c r="BG490" s="1"/>
      <c r="BH490" s="1"/>
      <c r="BI490" s="1"/>
      <c r="BJ490" s="1"/>
      <c r="BK490" s="1"/>
      <c r="BL490" s="1"/>
      <c r="BM490" s="1"/>
      <c r="BN490" s="1"/>
      <c r="BO490" s="1"/>
      <c r="BP490" s="1"/>
      <c r="BQ490" s="1"/>
      <c r="BR490" s="1"/>
      <c r="BS490" s="1"/>
      <c r="BT490" s="1"/>
      <c r="BU490" s="1"/>
      <c r="BV490" s="1"/>
      <c r="BW490" s="1"/>
      <c r="BX490" s="1"/>
      <c r="BY490" s="1"/>
      <c r="BZ490" s="1"/>
      <c r="CA490" s="1"/>
      <c r="CB490" s="1"/>
      <c r="CC490" s="1"/>
      <c r="CD490" s="1"/>
      <c r="CE490" s="1"/>
      <c r="CF490" s="1"/>
      <c r="CG490" s="1"/>
      <c r="CH490" s="1"/>
      <c r="CI490" s="1"/>
      <c r="CJ490" s="1"/>
      <c r="CK490" s="1"/>
      <c r="CL490" s="1"/>
      <c r="CM490" s="1"/>
      <c r="CN490" s="1"/>
      <c r="CO490" s="1"/>
      <c r="CP490" s="1"/>
      <c r="CQ490" s="1"/>
      <c r="CR490" s="1"/>
      <c r="CS490" s="1"/>
      <c r="CT490" s="1"/>
      <c r="CU490" s="1"/>
      <c r="CV490" s="1"/>
      <c r="CW490" s="1"/>
      <c r="CX490" s="1"/>
      <c r="CY490" s="1"/>
      <c r="CZ490" s="1"/>
      <c r="DA490" s="1"/>
      <c r="DB490" s="1"/>
      <c r="DC490" s="1"/>
      <c r="DD490" s="1"/>
      <c r="DE490" s="1"/>
      <c r="DF490" s="1"/>
      <c r="DG490" s="1"/>
      <c r="DH490" s="1"/>
      <c r="DI490" s="1"/>
      <c r="DJ490" s="1"/>
      <c r="DK490" s="1"/>
      <c r="DL490" s="1"/>
      <c r="DM490" s="1"/>
      <c r="DN490" s="1"/>
      <c r="DO490" s="1"/>
      <c r="DP490" s="1"/>
      <c r="DQ490" s="1"/>
      <c r="DR490" s="1"/>
      <c r="DS490" s="1"/>
      <c r="DT490" s="1"/>
      <c r="DU490" s="1"/>
      <c r="DV490" s="1"/>
      <c r="DW490" s="1"/>
      <c r="DX490" s="1"/>
      <c r="DY490" s="1"/>
      <c r="DZ490" s="1"/>
      <c r="EA490" s="1"/>
      <c r="EB490" s="1"/>
      <c r="EC490" s="1"/>
      <c r="ED490" s="1"/>
      <c r="EE490" s="1"/>
      <c r="EF490" s="1"/>
      <c r="EG490" s="1"/>
      <c r="EH490" s="1"/>
      <c r="EI490" s="1"/>
      <c r="EJ490" s="1"/>
      <c r="EK490" s="1"/>
      <c r="EL490" s="1"/>
      <c r="EM490" s="1"/>
      <c r="EN490" s="1"/>
      <c r="EO490" s="1"/>
      <c r="EP490" s="1"/>
      <c r="EQ490" s="1"/>
      <c r="ER490" s="1"/>
      <c r="ES490" s="1"/>
      <c r="ET490" s="1"/>
      <c r="WZB490" s="1"/>
      <c r="WZC490" s="1"/>
      <c r="WZD490" s="1"/>
      <c r="WZE490" s="1"/>
      <c r="WZF490" s="1"/>
      <c r="WZG490" s="1"/>
      <c r="WZH490" s="1"/>
      <c r="WZI490" s="1"/>
      <c r="WZJ490" s="1"/>
      <c r="WZK490" s="1"/>
      <c r="WZL490" s="1"/>
      <c r="WZM490" s="1"/>
      <c r="WZN490" s="1"/>
      <c r="WZO490" s="1"/>
      <c r="WZP490" s="1"/>
      <c r="WZQ490" s="1"/>
      <c r="WZR490" s="1"/>
      <c r="WZS490" s="1"/>
      <c r="WZT490" s="1"/>
      <c r="WZU490" s="1"/>
      <c r="WZV490" s="1"/>
      <c r="WZW490" s="1"/>
      <c r="WZX490" s="1"/>
      <c r="WZY490" s="1"/>
      <c r="WZZ490" s="1"/>
      <c r="XAA490" s="1"/>
      <c r="XAB490" s="1"/>
      <c r="XAC490" s="1"/>
      <c r="XAD490" s="1"/>
      <c r="XAE490" s="1"/>
      <c r="XAF490" s="1"/>
      <c r="XAG490" s="1"/>
      <c r="XAH490" s="1"/>
      <c r="XAI490" s="1"/>
      <c r="XAJ490" s="1"/>
      <c r="XAK490" s="1"/>
      <c r="XAL490" s="1"/>
      <c r="XAM490" s="1"/>
      <c r="XAN490" s="1"/>
      <c r="XAO490" s="1"/>
      <c r="XAP490" s="1"/>
      <c r="XAQ490" s="1"/>
      <c r="XAR490" s="1"/>
      <c r="XAS490" s="1"/>
      <c r="XAT490" s="1"/>
      <c r="XAU490" s="1"/>
      <c r="XAV490" s="1"/>
      <c r="XAW490" s="1"/>
      <c r="XAX490" s="1"/>
      <c r="XAY490" s="1"/>
      <c r="XAZ490" s="1"/>
      <c r="XBA490" s="1"/>
      <c r="XBB490" s="1"/>
      <c r="XBC490" s="1"/>
      <c r="XBD490" s="1"/>
      <c r="XBE490" s="1"/>
      <c r="XBF490" s="1"/>
      <c r="XBG490" s="1"/>
      <c r="XBH490" s="1"/>
      <c r="XBI490" s="1"/>
      <c r="XBJ490" s="1"/>
      <c r="XBK490" s="1"/>
      <c r="XBL490" s="1"/>
      <c r="XBM490" s="1"/>
      <c r="XBN490" s="1"/>
      <c r="XBO490" s="1"/>
      <c r="XBP490" s="1"/>
      <c r="XBQ490" s="1"/>
      <c r="XBR490" s="1"/>
      <c r="XBS490" s="1"/>
      <c r="XBT490" s="1"/>
      <c r="XBU490" s="1"/>
      <c r="XBV490" s="1"/>
      <c r="XBW490" s="1"/>
      <c r="XBX490" s="1"/>
      <c r="XBY490" s="1"/>
      <c r="XBZ490" s="1"/>
      <c r="XCA490" s="1"/>
      <c r="XCB490" s="1"/>
      <c r="XCC490" s="1"/>
      <c r="XCD490" s="1"/>
      <c r="XCE490" s="1"/>
      <c r="XCF490" s="1"/>
      <c r="XCG490" s="1"/>
      <c r="XCH490" s="1"/>
      <c r="XCI490" s="1"/>
      <c r="XCJ490" s="1"/>
      <c r="XCK490" s="1"/>
      <c r="XCL490" s="1"/>
      <c r="XCM490" s="1"/>
      <c r="XCN490" s="1"/>
      <c r="XCO490" s="1"/>
      <c r="XCP490" s="1"/>
      <c r="XCQ490" s="1"/>
      <c r="XCR490" s="1"/>
      <c r="XCS490" s="1"/>
      <c r="XCT490" s="1"/>
      <c r="XCU490" s="1"/>
      <c r="XCV490" s="1"/>
      <c r="XCW490" s="1"/>
      <c r="XCX490" s="1"/>
      <c r="XCY490" s="1"/>
      <c r="XCZ490" s="1"/>
      <c r="XDA490" s="1"/>
      <c r="XDB490" s="1"/>
      <c r="XDC490" s="1"/>
      <c r="XDD490" s="1"/>
      <c r="XDE490" s="1"/>
      <c r="XDF490" s="1"/>
      <c r="XDG490" s="1"/>
      <c r="XDH490" s="1"/>
      <c r="XDI490" s="1"/>
      <c r="XDJ490" s="1"/>
      <c r="XDK490" s="1"/>
      <c r="XDL490" s="1"/>
      <c r="XDM490" s="1"/>
      <c r="XDN490" s="1"/>
      <c r="XDO490" s="1"/>
      <c r="XDP490" s="1"/>
      <c r="XDQ490" s="1"/>
      <c r="XDR490" s="1"/>
      <c r="XDS490" s="1"/>
      <c r="XDT490" s="1"/>
      <c r="XDU490" s="1"/>
      <c r="XDV490" s="1"/>
      <c r="XDW490" s="1"/>
      <c r="XDX490" s="1"/>
      <c r="XDY490" s="1"/>
      <c r="XDZ490" s="1"/>
      <c r="XEA490" s="1"/>
      <c r="XEB490" s="1"/>
      <c r="XEC490" s="1"/>
      <c r="XED490" s="1"/>
      <c r="XEE490" s="1"/>
      <c r="XEF490" s="1"/>
      <c r="XEG490" s="1"/>
      <c r="XEH490" s="1"/>
      <c r="XEI490" s="1"/>
      <c r="XEJ490" s="1"/>
      <c r="XEK490" s="1"/>
      <c r="XEL490" s="1"/>
      <c r="XEM490" s="1"/>
      <c r="XEN490" s="1"/>
      <c r="XEO490" s="1"/>
      <c r="XEP490" s="1"/>
      <c r="XEQ490" s="1"/>
      <c r="XER490" s="1"/>
      <c r="XES490" s="1"/>
      <c r="XET490" s="1"/>
      <c r="XEU490" s="1"/>
      <c r="XEV490" s="1"/>
      <c r="XEW490" s="1"/>
      <c r="XEX490" s="1"/>
      <c r="XEY490" s="1"/>
      <c r="XEZ490" s="1"/>
      <c r="XFA490" s="1"/>
      <c r="XFB490" s="1"/>
      <c r="XFC490" s="1"/>
    </row>
    <row r="491" spans="1:150 16226:16383" s="2" customFormat="1" ht="20.25" customHeight="1" x14ac:dyDescent="0.25">
      <c r="A491" s="143">
        <f t="shared" si="153"/>
        <v>362</v>
      </c>
      <c r="B491" s="144"/>
      <c r="C491" s="62" t="s">
        <v>329</v>
      </c>
      <c r="D491" s="100">
        <v>199.65</v>
      </c>
      <c r="E491" s="93">
        <f t="shared" si="152"/>
        <v>2149.0326</v>
      </c>
      <c r="F491" s="87" t="s">
        <v>92</v>
      </c>
      <c r="G491" s="87" t="s">
        <v>92</v>
      </c>
      <c r="H491" s="103">
        <v>45856</v>
      </c>
      <c r="I491" s="1"/>
      <c r="J491" s="1"/>
      <c r="K491" s="1"/>
      <c r="L491" s="1"/>
      <c r="M491" s="1"/>
      <c r="N491" s="1"/>
      <c r="O491" s="1"/>
      <c r="P491" s="1"/>
      <c r="Q491" s="1"/>
      <c r="R491" s="1"/>
      <c r="S491" s="1"/>
      <c r="T491" s="21" t="e">
        <f t="shared" ca="1" si="158"/>
        <v>#REF!</v>
      </c>
      <c r="U491" s="21" t="e">
        <f t="shared" ca="1" si="159"/>
        <v>#REF!</v>
      </c>
      <c r="V491" s="21" t="e">
        <f t="shared" ca="1" si="159"/>
        <v>#REF!</v>
      </c>
      <c r="W491" s="1"/>
      <c r="X491" s="1"/>
      <c r="Y491" s="1"/>
      <c r="Z491" s="1"/>
      <c r="AA491" s="1"/>
      <c r="AB491" s="1"/>
      <c r="AC491" s="1"/>
      <c r="AD491" s="1"/>
      <c r="AE491" s="1"/>
      <c r="AF491" s="1"/>
      <c r="AG491" s="1"/>
      <c r="AH491" s="1"/>
      <c r="AI491" s="1"/>
      <c r="AJ491" s="1"/>
      <c r="AK491" s="1"/>
      <c r="AL491" s="1"/>
      <c r="AM491" s="1"/>
      <c r="AN491" s="1"/>
      <c r="AO491" s="1"/>
      <c r="AP491" s="1"/>
      <c r="AQ491" s="1"/>
      <c r="AR491" s="1"/>
      <c r="AS491" s="1"/>
      <c r="AT491" s="1"/>
      <c r="AU491" s="1"/>
      <c r="AV491" s="1"/>
      <c r="AW491" s="1"/>
      <c r="AX491" s="1"/>
      <c r="AY491" s="1"/>
      <c r="AZ491" s="1"/>
      <c r="BA491" s="1"/>
      <c r="BB491" s="1"/>
      <c r="BC491" s="1"/>
      <c r="BD491" s="1"/>
      <c r="BE491" s="1"/>
      <c r="BF491" s="1"/>
      <c r="BG491" s="1"/>
      <c r="BH491" s="1"/>
      <c r="BI491" s="1"/>
      <c r="BJ491" s="1"/>
      <c r="BK491" s="1"/>
      <c r="BL491" s="1"/>
      <c r="BM491" s="1"/>
      <c r="BN491" s="1"/>
      <c r="BO491" s="1"/>
      <c r="BP491" s="1"/>
      <c r="BQ491" s="1"/>
      <c r="BR491" s="1"/>
      <c r="BS491" s="1"/>
      <c r="BT491" s="1"/>
      <c r="BU491" s="1"/>
      <c r="BV491" s="1"/>
      <c r="BW491" s="1"/>
      <c r="BX491" s="1"/>
      <c r="BY491" s="1"/>
      <c r="BZ491" s="1"/>
      <c r="CA491" s="1"/>
      <c r="CB491" s="1"/>
      <c r="CC491" s="1"/>
      <c r="CD491" s="1"/>
      <c r="CE491" s="1"/>
      <c r="CF491" s="1"/>
      <c r="CG491" s="1"/>
      <c r="CH491" s="1"/>
      <c r="CI491" s="1"/>
      <c r="CJ491" s="1"/>
      <c r="CK491" s="1"/>
      <c r="CL491" s="1"/>
      <c r="CM491" s="1"/>
      <c r="CN491" s="1"/>
      <c r="CO491" s="1"/>
      <c r="CP491" s="1"/>
      <c r="CQ491" s="1"/>
      <c r="CR491" s="1"/>
      <c r="CS491" s="1"/>
      <c r="CT491" s="1"/>
      <c r="CU491" s="1"/>
      <c r="CV491" s="1"/>
      <c r="CW491" s="1"/>
      <c r="CX491" s="1"/>
      <c r="CY491" s="1"/>
      <c r="CZ491" s="1"/>
      <c r="DA491" s="1"/>
      <c r="DB491" s="1"/>
      <c r="DC491" s="1"/>
      <c r="DD491" s="1"/>
      <c r="DE491" s="1"/>
      <c r="DF491" s="1"/>
      <c r="DG491" s="1"/>
      <c r="DH491" s="1"/>
      <c r="DI491" s="1"/>
      <c r="DJ491" s="1"/>
      <c r="DK491" s="1"/>
      <c r="DL491" s="1"/>
      <c r="DM491" s="1"/>
      <c r="DN491" s="1"/>
      <c r="DO491" s="1"/>
      <c r="DP491" s="1"/>
      <c r="DQ491" s="1"/>
      <c r="DR491" s="1"/>
      <c r="DS491" s="1"/>
      <c r="DT491" s="1"/>
      <c r="DU491" s="1"/>
      <c r="DV491" s="1"/>
      <c r="DW491" s="1"/>
      <c r="DX491" s="1"/>
      <c r="DY491" s="1"/>
      <c r="DZ491" s="1"/>
      <c r="EA491" s="1"/>
      <c r="EB491" s="1"/>
      <c r="EC491" s="1"/>
      <c r="ED491" s="1"/>
      <c r="EE491" s="1"/>
      <c r="EF491" s="1"/>
      <c r="EG491" s="1"/>
      <c r="EH491" s="1"/>
      <c r="EI491" s="1"/>
      <c r="EJ491" s="1"/>
      <c r="EK491" s="1"/>
      <c r="EL491" s="1"/>
      <c r="EM491" s="1"/>
      <c r="EN491" s="1"/>
      <c r="EO491" s="1"/>
      <c r="EP491" s="1"/>
      <c r="EQ491" s="1"/>
      <c r="ER491" s="1"/>
      <c r="ES491" s="1"/>
      <c r="ET491" s="1"/>
      <c r="WZB491" s="1"/>
      <c r="WZC491" s="1"/>
      <c r="WZD491" s="1"/>
      <c r="WZE491" s="1"/>
      <c r="WZF491" s="1"/>
      <c r="WZG491" s="1"/>
      <c r="WZH491" s="1"/>
      <c r="WZI491" s="1"/>
      <c r="WZJ491" s="1"/>
      <c r="WZK491" s="1"/>
      <c r="WZL491" s="1"/>
      <c r="WZM491" s="1"/>
      <c r="WZN491" s="1"/>
      <c r="WZO491" s="1"/>
      <c r="WZP491" s="1"/>
      <c r="WZQ491" s="1"/>
      <c r="WZR491" s="1"/>
      <c r="WZS491" s="1"/>
      <c r="WZT491" s="1"/>
      <c r="WZU491" s="1"/>
      <c r="WZV491" s="1"/>
      <c r="WZW491" s="1"/>
      <c r="WZX491" s="1"/>
      <c r="WZY491" s="1"/>
      <c r="WZZ491" s="1"/>
      <c r="XAA491" s="1"/>
      <c r="XAB491" s="1"/>
      <c r="XAC491" s="1"/>
      <c r="XAD491" s="1"/>
      <c r="XAE491" s="1"/>
      <c r="XAF491" s="1"/>
      <c r="XAG491" s="1"/>
      <c r="XAH491" s="1"/>
      <c r="XAI491" s="1"/>
      <c r="XAJ491" s="1"/>
      <c r="XAK491" s="1"/>
      <c r="XAL491" s="1"/>
      <c r="XAM491" s="1"/>
      <c r="XAN491" s="1"/>
      <c r="XAO491" s="1"/>
      <c r="XAP491" s="1"/>
      <c r="XAQ491" s="1"/>
      <c r="XAR491" s="1"/>
      <c r="XAS491" s="1"/>
      <c r="XAT491" s="1"/>
      <c r="XAU491" s="1"/>
      <c r="XAV491" s="1"/>
      <c r="XAW491" s="1"/>
      <c r="XAX491" s="1"/>
      <c r="XAY491" s="1"/>
      <c r="XAZ491" s="1"/>
      <c r="XBA491" s="1"/>
      <c r="XBB491" s="1"/>
      <c r="XBC491" s="1"/>
      <c r="XBD491" s="1"/>
      <c r="XBE491" s="1"/>
      <c r="XBF491" s="1"/>
      <c r="XBG491" s="1"/>
      <c r="XBH491" s="1"/>
      <c r="XBI491" s="1"/>
      <c r="XBJ491" s="1"/>
      <c r="XBK491" s="1"/>
      <c r="XBL491" s="1"/>
      <c r="XBM491" s="1"/>
      <c r="XBN491" s="1"/>
      <c r="XBO491" s="1"/>
      <c r="XBP491" s="1"/>
      <c r="XBQ491" s="1"/>
      <c r="XBR491" s="1"/>
      <c r="XBS491" s="1"/>
      <c r="XBT491" s="1"/>
      <c r="XBU491" s="1"/>
      <c r="XBV491" s="1"/>
      <c r="XBW491" s="1"/>
      <c r="XBX491" s="1"/>
      <c r="XBY491" s="1"/>
      <c r="XBZ491" s="1"/>
      <c r="XCA491" s="1"/>
      <c r="XCB491" s="1"/>
      <c r="XCC491" s="1"/>
      <c r="XCD491" s="1"/>
      <c r="XCE491" s="1"/>
      <c r="XCF491" s="1"/>
      <c r="XCG491" s="1"/>
      <c r="XCH491" s="1"/>
      <c r="XCI491" s="1"/>
      <c r="XCJ491" s="1"/>
      <c r="XCK491" s="1"/>
      <c r="XCL491" s="1"/>
      <c r="XCM491" s="1"/>
      <c r="XCN491" s="1"/>
      <c r="XCO491" s="1"/>
      <c r="XCP491" s="1"/>
      <c r="XCQ491" s="1"/>
      <c r="XCR491" s="1"/>
      <c r="XCS491" s="1"/>
      <c r="XCT491" s="1"/>
      <c r="XCU491" s="1"/>
      <c r="XCV491" s="1"/>
      <c r="XCW491" s="1"/>
      <c r="XCX491" s="1"/>
      <c r="XCY491" s="1"/>
      <c r="XCZ491" s="1"/>
      <c r="XDA491" s="1"/>
      <c r="XDB491" s="1"/>
      <c r="XDC491" s="1"/>
      <c r="XDD491" s="1"/>
      <c r="XDE491" s="1"/>
      <c r="XDF491" s="1"/>
      <c r="XDG491" s="1"/>
      <c r="XDH491" s="1"/>
      <c r="XDI491" s="1"/>
      <c r="XDJ491" s="1"/>
      <c r="XDK491" s="1"/>
      <c r="XDL491" s="1"/>
      <c r="XDM491" s="1"/>
      <c r="XDN491" s="1"/>
      <c r="XDO491" s="1"/>
      <c r="XDP491" s="1"/>
      <c r="XDQ491" s="1"/>
      <c r="XDR491" s="1"/>
      <c r="XDS491" s="1"/>
      <c r="XDT491" s="1"/>
      <c r="XDU491" s="1"/>
      <c r="XDV491" s="1"/>
      <c r="XDW491" s="1"/>
      <c r="XDX491" s="1"/>
      <c r="XDY491" s="1"/>
      <c r="XDZ491" s="1"/>
      <c r="XEA491" s="1"/>
      <c r="XEB491" s="1"/>
      <c r="XEC491" s="1"/>
      <c r="XED491" s="1"/>
      <c r="XEE491" s="1"/>
      <c r="XEF491" s="1"/>
      <c r="XEG491" s="1"/>
      <c r="XEH491" s="1"/>
      <c r="XEI491" s="1"/>
      <c r="XEJ491" s="1"/>
      <c r="XEK491" s="1"/>
      <c r="XEL491" s="1"/>
      <c r="XEM491" s="1"/>
      <c r="XEN491" s="1"/>
      <c r="XEO491" s="1"/>
      <c r="XEP491" s="1"/>
      <c r="XEQ491" s="1"/>
      <c r="XER491" s="1"/>
      <c r="XES491" s="1"/>
      <c r="XET491" s="1"/>
      <c r="XEU491" s="1"/>
      <c r="XEV491" s="1"/>
      <c r="XEW491" s="1"/>
      <c r="XEX491" s="1"/>
      <c r="XEY491" s="1"/>
      <c r="XEZ491" s="1"/>
      <c r="XFA491" s="1"/>
      <c r="XFB491" s="1"/>
      <c r="XFC491" s="1"/>
    </row>
    <row r="492" spans="1:150 16226:16383" s="2" customFormat="1" ht="20.25" x14ac:dyDescent="0.25">
      <c r="A492" s="143">
        <f t="shared" si="153"/>
        <v>363</v>
      </c>
      <c r="B492" s="144"/>
      <c r="C492" s="62" t="s">
        <v>329</v>
      </c>
      <c r="D492" s="100">
        <v>199.63</v>
      </c>
      <c r="E492" s="93">
        <f t="shared" si="152"/>
        <v>2148.8173199999997</v>
      </c>
      <c r="F492" s="87" t="s">
        <v>92</v>
      </c>
      <c r="G492" s="87" t="s">
        <v>92</v>
      </c>
      <c r="H492" s="103">
        <v>45856</v>
      </c>
      <c r="I492" s="1"/>
      <c r="J492" s="1"/>
      <c r="K492" s="1"/>
      <c r="L492" s="1"/>
      <c r="M492" s="1"/>
      <c r="N492" s="1"/>
      <c r="O492" s="1"/>
      <c r="P492" s="1"/>
      <c r="Q492" s="1"/>
      <c r="R492" s="1"/>
      <c r="S492" s="1"/>
      <c r="T492" s="1"/>
      <c r="U492" s="1"/>
      <c r="V492" s="1"/>
      <c r="W492" s="1"/>
      <c r="X492" s="1"/>
      <c r="Y492" s="1"/>
      <c r="Z492" s="1"/>
      <c r="AA492" s="1"/>
      <c r="AB492" s="1"/>
      <c r="AC492" s="1"/>
      <c r="AD492" s="1"/>
      <c r="AE492" s="1"/>
      <c r="AF492" s="1"/>
      <c r="AG492" s="1"/>
      <c r="AH492" s="1"/>
      <c r="AI492" s="1"/>
      <c r="AJ492" s="1"/>
      <c r="AK492" s="1"/>
      <c r="AL492" s="1"/>
      <c r="AM492" s="1"/>
      <c r="AN492" s="1"/>
      <c r="AO492" s="1"/>
      <c r="AP492" s="1"/>
      <c r="AQ492" s="1"/>
      <c r="AR492" s="1"/>
      <c r="AS492" s="1"/>
      <c r="AT492" s="1"/>
      <c r="AU492" s="1"/>
      <c r="AV492" s="1"/>
      <c r="AW492" s="1"/>
      <c r="AX492" s="1"/>
      <c r="AY492" s="1"/>
      <c r="AZ492" s="1"/>
      <c r="BA492" s="1"/>
      <c r="BB492" s="1"/>
      <c r="BC492" s="1"/>
      <c r="BD492" s="1"/>
      <c r="BE492" s="1"/>
      <c r="BF492" s="1"/>
      <c r="BG492" s="1"/>
      <c r="BH492" s="1"/>
      <c r="BI492" s="1"/>
      <c r="BJ492" s="1"/>
      <c r="BK492" s="1"/>
      <c r="BL492" s="1"/>
      <c r="BM492" s="1"/>
      <c r="BN492" s="1"/>
      <c r="BO492" s="1"/>
      <c r="BP492" s="1"/>
      <c r="BQ492" s="1"/>
      <c r="BR492" s="1"/>
      <c r="BS492" s="1"/>
      <c r="BT492" s="1"/>
      <c r="BU492" s="1"/>
      <c r="BV492" s="1"/>
      <c r="BW492" s="1"/>
      <c r="BX492" s="1"/>
      <c r="BY492" s="1"/>
      <c r="BZ492" s="1"/>
      <c r="CA492" s="1"/>
      <c r="CB492" s="1"/>
      <c r="CC492" s="1"/>
      <c r="CD492" s="1"/>
      <c r="CE492" s="1"/>
      <c r="CF492" s="1"/>
      <c r="CG492" s="1"/>
      <c r="CH492" s="1"/>
      <c r="CI492" s="1"/>
      <c r="CJ492" s="1"/>
      <c r="CK492" s="1"/>
      <c r="CL492" s="1"/>
      <c r="CM492" s="1"/>
      <c r="CN492" s="1"/>
      <c r="CO492" s="1"/>
      <c r="CP492" s="1"/>
      <c r="CQ492" s="1"/>
      <c r="CR492" s="1"/>
      <c r="CS492" s="1"/>
      <c r="CT492" s="1"/>
      <c r="CU492" s="1"/>
      <c r="CV492" s="1"/>
      <c r="CW492" s="1"/>
      <c r="CX492" s="1"/>
      <c r="CY492" s="1"/>
      <c r="CZ492" s="1"/>
      <c r="DA492" s="1"/>
      <c r="DB492" s="1"/>
      <c r="DC492" s="1"/>
      <c r="DD492" s="1"/>
      <c r="DE492" s="1"/>
      <c r="DF492" s="1"/>
      <c r="DG492" s="1"/>
      <c r="DH492" s="1"/>
      <c r="DI492" s="1"/>
      <c r="DJ492" s="1"/>
      <c r="DK492" s="1"/>
      <c r="DL492" s="1"/>
      <c r="DM492" s="1"/>
      <c r="DN492" s="1"/>
      <c r="DO492" s="1"/>
      <c r="DP492" s="1"/>
      <c r="DQ492" s="1"/>
      <c r="DR492" s="1"/>
      <c r="DS492" s="1"/>
      <c r="DT492" s="1"/>
      <c r="DU492" s="1"/>
      <c r="DV492" s="1"/>
      <c r="DW492" s="1"/>
      <c r="DX492" s="1"/>
      <c r="DY492" s="1"/>
      <c r="DZ492" s="1"/>
      <c r="EA492" s="1"/>
      <c r="EB492" s="1"/>
      <c r="EC492" s="1"/>
      <c r="ED492" s="1"/>
      <c r="EE492" s="1"/>
      <c r="EF492" s="1"/>
      <c r="EG492" s="1"/>
      <c r="EH492" s="1"/>
      <c r="EI492" s="1"/>
      <c r="EJ492" s="1"/>
      <c r="EK492" s="1"/>
      <c r="EL492" s="1"/>
      <c r="EM492" s="1"/>
      <c r="EN492" s="1"/>
      <c r="EO492" s="1"/>
      <c r="EP492" s="1"/>
      <c r="EQ492" s="1"/>
      <c r="ER492" s="1"/>
      <c r="ES492" s="1"/>
      <c r="ET492" s="1"/>
      <c r="WZB492" s="1"/>
      <c r="WZC492" s="1"/>
      <c r="WZD492" s="1"/>
      <c r="WZE492" s="1"/>
      <c r="WZF492" s="1"/>
      <c r="WZG492" s="1"/>
      <c r="WZH492" s="1"/>
      <c r="WZI492" s="1"/>
      <c r="WZJ492" s="1"/>
      <c r="WZK492" s="1"/>
      <c r="WZL492" s="1"/>
      <c r="WZM492" s="1"/>
      <c r="WZN492" s="1"/>
      <c r="WZO492" s="1"/>
      <c r="WZP492" s="1"/>
      <c r="WZQ492" s="1"/>
      <c r="WZR492" s="1"/>
      <c r="WZS492" s="1"/>
      <c r="WZT492" s="1"/>
      <c r="WZU492" s="1"/>
      <c r="WZV492" s="1"/>
      <c r="WZW492" s="1"/>
      <c r="WZX492" s="1"/>
      <c r="WZY492" s="1"/>
      <c r="WZZ492" s="1"/>
      <c r="XAA492" s="1"/>
      <c r="XAB492" s="1"/>
      <c r="XAC492" s="1"/>
      <c r="XAD492" s="1"/>
      <c r="XAE492" s="1"/>
      <c r="XAF492" s="1"/>
      <c r="XAG492" s="1"/>
      <c r="XAH492" s="1"/>
      <c r="XAI492" s="1"/>
      <c r="XAJ492" s="1"/>
      <c r="XAK492" s="1"/>
      <c r="XAL492" s="1"/>
      <c r="XAM492" s="1"/>
      <c r="XAN492" s="1"/>
      <c r="XAO492" s="1"/>
      <c r="XAP492" s="1"/>
      <c r="XAQ492" s="1"/>
      <c r="XAR492" s="1"/>
      <c r="XAS492" s="1"/>
      <c r="XAT492" s="1"/>
      <c r="XAU492" s="1"/>
      <c r="XAV492" s="1"/>
      <c r="XAW492" s="1"/>
      <c r="XAX492" s="1"/>
      <c r="XAY492" s="1"/>
      <c r="XAZ492" s="1"/>
      <c r="XBA492" s="1"/>
      <c r="XBB492" s="1"/>
      <c r="XBC492" s="1"/>
      <c r="XBD492" s="1"/>
      <c r="XBE492" s="1"/>
      <c r="XBF492" s="1"/>
      <c r="XBG492" s="1"/>
      <c r="XBH492" s="1"/>
      <c r="XBI492" s="1"/>
      <c r="XBJ492" s="1"/>
      <c r="XBK492" s="1"/>
      <c r="XBL492" s="1"/>
      <c r="XBM492" s="1"/>
      <c r="XBN492" s="1"/>
      <c r="XBO492" s="1"/>
      <c r="XBP492" s="1"/>
      <c r="XBQ492" s="1"/>
      <c r="XBR492" s="1"/>
      <c r="XBS492" s="1"/>
      <c r="XBT492" s="1"/>
      <c r="XBU492" s="1"/>
      <c r="XBV492" s="1"/>
      <c r="XBW492" s="1"/>
      <c r="XBX492" s="1"/>
      <c r="XBY492" s="1"/>
      <c r="XBZ492" s="1"/>
      <c r="XCA492" s="1"/>
      <c r="XCB492" s="1"/>
      <c r="XCC492" s="1"/>
      <c r="XCD492" s="1"/>
      <c r="XCE492" s="1"/>
      <c r="XCF492" s="1"/>
      <c r="XCG492" s="1"/>
      <c r="XCH492" s="1"/>
      <c r="XCI492" s="1"/>
      <c r="XCJ492" s="1"/>
      <c r="XCK492" s="1"/>
      <c r="XCL492" s="1"/>
      <c r="XCM492" s="1"/>
      <c r="XCN492" s="1"/>
      <c r="XCO492" s="1"/>
      <c r="XCP492" s="1"/>
      <c r="XCQ492" s="1"/>
      <c r="XCR492" s="1"/>
      <c r="XCS492" s="1"/>
      <c r="XCT492" s="1"/>
      <c r="XCU492" s="1"/>
      <c r="XCV492" s="1"/>
      <c r="XCW492" s="1"/>
      <c r="XCX492" s="1"/>
      <c r="XCY492" s="1"/>
      <c r="XCZ492" s="1"/>
      <c r="XDA492" s="1"/>
      <c r="XDB492" s="1"/>
      <c r="XDC492" s="1"/>
      <c r="XDD492" s="1"/>
      <c r="XDE492" s="1"/>
      <c r="XDF492" s="1"/>
      <c r="XDG492" s="1"/>
      <c r="XDH492" s="1"/>
      <c r="XDI492" s="1"/>
      <c r="XDJ492" s="1"/>
      <c r="XDK492" s="1"/>
      <c r="XDL492" s="1"/>
      <c r="XDM492" s="1"/>
      <c r="XDN492" s="1"/>
      <c r="XDO492" s="1"/>
      <c r="XDP492" s="1"/>
      <c r="XDQ492" s="1"/>
      <c r="XDR492" s="1"/>
      <c r="XDS492" s="1"/>
      <c r="XDT492" s="1"/>
      <c r="XDU492" s="1"/>
      <c r="XDV492" s="1"/>
      <c r="XDW492" s="1"/>
      <c r="XDX492" s="1"/>
      <c r="XDY492" s="1"/>
      <c r="XDZ492" s="1"/>
      <c r="XEA492" s="1"/>
      <c r="XEB492" s="1"/>
      <c r="XEC492" s="1"/>
      <c r="XED492" s="1"/>
      <c r="XEE492" s="1"/>
      <c r="XEF492" s="1"/>
      <c r="XEG492" s="1"/>
      <c r="XEH492" s="1"/>
      <c r="XEI492" s="1"/>
      <c r="XEJ492" s="1"/>
      <c r="XEK492" s="1"/>
      <c r="XEL492" s="1"/>
      <c r="XEM492" s="1"/>
      <c r="XEN492" s="1"/>
      <c r="XEO492" s="1"/>
      <c r="XEP492" s="1"/>
      <c r="XEQ492" s="1"/>
      <c r="XER492" s="1"/>
      <c r="XES492" s="1"/>
      <c r="XET492" s="1"/>
      <c r="XEU492" s="1"/>
      <c r="XEV492" s="1"/>
      <c r="XEW492" s="1"/>
      <c r="XEX492" s="1"/>
      <c r="XEY492" s="1"/>
      <c r="XEZ492" s="1"/>
      <c r="XFA492" s="1"/>
      <c r="XFB492" s="1"/>
      <c r="XFC492" s="1"/>
    </row>
    <row r="493" spans="1:150 16226:16383" s="2" customFormat="1" ht="20.25" x14ac:dyDescent="0.25">
      <c r="A493" s="143">
        <f t="shared" si="153"/>
        <v>364</v>
      </c>
      <c r="B493" s="144"/>
      <c r="C493" s="62" t="s">
        <v>329</v>
      </c>
      <c r="D493" s="100">
        <v>199.91</v>
      </c>
      <c r="E493" s="93">
        <f t="shared" si="152"/>
        <v>2151.83124</v>
      </c>
      <c r="F493" s="87" t="s">
        <v>92</v>
      </c>
      <c r="G493" s="87" t="s">
        <v>92</v>
      </c>
      <c r="H493" s="103">
        <v>45856</v>
      </c>
      <c r="I493" s="1"/>
      <c r="J493" s="1"/>
      <c r="K493" s="1"/>
      <c r="L493" s="1"/>
      <c r="M493" s="1"/>
      <c r="N493" s="1"/>
      <c r="O493" s="1"/>
      <c r="P493" s="1"/>
      <c r="Q493" s="1"/>
      <c r="R493" s="1"/>
      <c r="S493" s="1"/>
      <c r="T493" s="1"/>
      <c r="U493" s="1"/>
      <c r="V493" s="1"/>
      <c r="W493" s="1"/>
      <c r="X493" s="1"/>
      <c r="Y493" s="1"/>
      <c r="Z493" s="1"/>
      <c r="AA493" s="1"/>
      <c r="AB493" s="1"/>
      <c r="AC493" s="1"/>
      <c r="AD493" s="1"/>
      <c r="AE493" s="1"/>
      <c r="AF493" s="1"/>
      <c r="AG493" s="1"/>
      <c r="AH493" s="1"/>
      <c r="AI493" s="1"/>
      <c r="AJ493" s="1"/>
      <c r="AK493" s="1"/>
      <c r="AL493" s="1"/>
      <c r="AM493" s="1"/>
      <c r="AN493" s="1"/>
      <c r="AO493" s="1"/>
      <c r="AP493" s="1"/>
      <c r="AQ493" s="1"/>
      <c r="AR493" s="1"/>
      <c r="AS493" s="1"/>
      <c r="AT493" s="1"/>
      <c r="AU493" s="1"/>
      <c r="AV493" s="1"/>
      <c r="AW493" s="1"/>
      <c r="AX493" s="1"/>
      <c r="AY493" s="1"/>
      <c r="AZ493" s="1"/>
      <c r="BA493" s="1"/>
      <c r="BB493" s="1"/>
      <c r="BC493" s="1"/>
      <c r="BD493" s="1"/>
      <c r="BE493" s="1"/>
      <c r="BF493" s="1"/>
      <c r="BG493" s="1"/>
      <c r="BH493" s="1"/>
      <c r="BI493" s="1"/>
      <c r="BJ493" s="1"/>
      <c r="BK493" s="1"/>
      <c r="BL493" s="1"/>
      <c r="BM493" s="1"/>
      <c r="BN493" s="1"/>
      <c r="BO493" s="1"/>
      <c r="BP493" s="1"/>
      <c r="BQ493" s="1"/>
      <c r="BR493" s="1"/>
      <c r="BS493" s="1"/>
      <c r="BT493" s="1"/>
      <c r="BU493" s="1"/>
      <c r="BV493" s="1"/>
      <c r="BW493" s="1"/>
      <c r="BX493" s="1"/>
      <c r="BY493" s="1"/>
      <c r="BZ493" s="1"/>
      <c r="CA493" s="1"/>
      <c r="CB493" s="1"/>
      <c r="CC493" s="1"/>
      <c r="CD493" s="1"/>
      <c r="CE493" s="1"/>
      <c r="CF493" s="1"/>
      <c r="CG493" s="1"/>
      <c r="CH493" s="1"/>
      <c r="CI493" s="1"/>
      <c r="CJ493" s="1"/>
      <c r="CK493" s="1"/>
      <c r="CL493" s="1"/>
      <c r="CM493" s="1"/>
      <c r="CN493" s="1"/>
      <c r="CO493" s="1"/>
      <c r="CP493" s="1"/>
      <c r="CQ493" s="1"/>
      <c r="CR493" s="1"/>
      <c r="CS493" s="1"/>
      <c r="CT493" s="1"/>
      <c r="CU493" s="1"/>
      <c r="CV493" s="1"/>
      <c r="CW493" s="1"/>
      <c r="CX493" s="1"/>
      <c r="CY493" s="1"/>
      <c r="CZ493" s="1"/>
      <c r="DA493" s="1"/>
      <c r="DB493" s="1"/>
      <c r="DC493" s="1"/>
      <c r="DD493" s="1"/>
      <c r="DE493" s="1"/>
      <c r="DF493" s="1"/>
      <c r="DG493" s="1"/>
      <c r="DH493" s="1"/>
      <c r="DI493" s="1"/>
      <c r="DJ493" s="1"/>
      <c r="DK493" s="1"/>
      <c r="DL493" s="1"/>
      <c r="DM493" s="1"/>
      <c r="DN493" s="1"/>
      <c r="DO493" s="1"/>
      <c r="DP493" s="1"/>
      <c r="DQ493" s="1"/>
      <c r="DR493" s="1"/>
      <c r="DS493" s="1"/>
      <c r="DT493" s="1"/>
      <c r="DU493" s="1"/>
      <c r="DV493" s="1"/>
      <c r="DW493" s="1"/>
      <c r="DX493" s="1"/>
      <c r="DY493" s="1"/>
      <c r="DZ493" s="1"/>
      <c r="EA493" s="1"/>
      <c r="EB493" s="1"/>
      <c r="EC493" s="1"/>
      <c r="ED493" s="1"/>
      <c r="EE493" s="1"/>
      <c r="EF493" s="1"/>
      <c r="EG493" s="1"/>
      <c r="EH493" s="1"/>
      <c r="EI493" s="1"/>
      <c r="EJ493" s="1"/>
      <c r="EK493" s="1"/>
      <c r="EL493" s="1"/>
      <c r="EM493" s="1"/>
      <c r="EN493" s="1"/>
      <c r="EO493" s="1"/>
      <c r="EP493" s="1"/>
      <c r="EQ493" s="1"/>
      <c r="ER493" s="1"/>
      <c r="ES493" s="1"/>
      <c r="ET493" s="1"/>
      <c r="WZB493" s="1"/>
      <c r="WZC493" s="1"/>
      <c r="WZD493" s="1"/>
      <c r="WZE493" s="1"/>
      <c r="WZF493" s="1"/>
      <c r="WZG493" s="1"/>
      <c r="WZH493" s="1"/>
      <c r="WZI493" s="1"/>
      <c r="WZJ493" s="1"/>
      <c r="WZK493" s="1"/>
      <c r="WZL493" s="1"/>
      <c r="WZM493" s="1"/>
      <c r="WZN493" s="1"/>
      <c r="WZO493" s="1"/>
      <c r="WZP493" s="1"/>
      <c r="WZQ493" s="1"/>
      <c r="WZR493" s="1"/>
      <c r="WZS493" s="1"/>
      <c r="WZT493" s="1"/>
      <c r="WZU493" s="1"/>
      <c r="WZV493" s="1"/>
      <c r="WZW493" s="1"/>
      <c r="WZX493" s="1"/>
      <c r="WZY493" s="1"/>
      <c r="WZZ493" s="1"/>
      <c r="XAA493" s="1"/>
      <c r="XAB493" s="1"/>
      <c r="XAC493" s="1"/>
      <c r="XAD493" s="1"/>
      <c r="XAE493" s="1"/>
      <c r="XAF493" s="1"/>
      <c r="XAG493" s="1"/>
      <c r="XAH493" s="1"/>
      <c r="XAI493" s="1"/>
      <c r="XAJ493" s="1"/>
      <c r="XAK493" s="1"/>
      <c r="XAL493" s="1"/>
      <c r="XAM493" s="1"/>
      <c r="XAN493" s="1"/>
      <c r="XAO493" s="1"/>
      <c r="XAP493" s="1"/>
      <c r="XAQ493" s="1"/>
      <c r="XAR493" s="1"/>
      <c r="XAS493" s="1"/>
      <c r="XAT493" s="1"/>
      <c r="XAU493" s="1"/>
      <c r="XAV493" s="1"/>
      <c r="XAW493" s="1"/>
      <c r="XAX493" s="1"/>
      <c r="XAY493" s="1"/>
      <c r="XAZ493" s="1"/>
      <c r="XBA493" s="1"/>
      <c r="XBB493" s="1"/>
      <c r="XBC493" s="1"/>
      <c r="XBD493" s="1"/>
      <c r="XBE493" s="1"/>
      <c r="XBF493" s="1"/>
      <c r="XBG493" s="1"/>
      <c r="XBH493" s="1"/>
      <c r="XBI493" s="1"/>
      <c r="XBJ493" s="1"/>
      <c r="XBK493" s="1"/>
      <c r="XBL493" s="1"/>
      <c r="XBM493" s="1"/>
      <c r="XBN493" s="1"/>
      <c r="XBO493" s="1"/>
      <c r="XBP493" s="1"/>
      <c r="XBQ493" s="1"/>
      <c r="XBR493" s="1"/>
      <c r="XBS493" s="1"/>
      <c r="XBT493" s="1"/>
      <c r="XBU493" s="1"/>
      <c r="XBV493" s="1"/>
      <c r="XBW493" s="1"/>
      <c r="XBX493" s="1"/>
      <c r="XBY493" s="1"/>
      <c r="XBZ493" s="1"/>
      <c r="XCA493" s="1"/>
      <c r="XCB493" s="1"/>
      <c r="XCC493" s="1"/>
      <c r="XCD493" s="1"/>
      <c r="XCE493" s="1"/>
      <c r="XCF493" s="1"/>
      <c r="XCG493" s="1"/>
      <c r="XCH493" s="1"/>
      <c r="XCI493" s="1"/>
      <c r="XCJ493" s="1"/>
      <c r="XCK493" s="1"/>
      <c r="XCL493" s="1"/>
      <c r="XCM493" s="1"/>
      <c r="XCN493" s="1"/>
      <c r="XCO493" s="1"/>
      <c r="XCP493" s="1"/>
      <c r="XCQ493" s="1"/>
      <c r="XCR493" s="1"/>
      <c r="XCS493" s="1"/>
      <c r="XCT493" s="1"/>
      <c r="XCU493" s="1"/>
      <c r="XCV493" s="1"/>
      <c r="XCW493" s="1"/>
      <c r="XCX493" s="1"/>
      <c r="XCY493" s="1"/>
      <c r="XCZ493" s="1"/>
      <c r="XDA493" s="1"/>
      <c r="XDB493" s="1"/>
      <c r="XDC493" s="1"/>
      <c r="XDD493" s="1"/>
      <c r="XDE493" s="1"/>
      <c r="XDF493" s="1"/>
      <c r="XDG493" s="1"/>
      <c r="XDH493" s="1"/>
      <c r="XDI493" s="1"/>
      <c r="XDJ493" s="1"/>
      <c r="XDK493" s="1"/>
      <c r="XDL493" s="1"/>
      <c r="XDM493" s="1"/>
      <c r="XDN493" s="1"/>
      <c r="XDO493" s="1"/>
      <c r="XDP493" s="1"/>
      <c r="XDQ493" s="1"/>
      <c r="XDR493" s="1"/>
      <c r="XDS493" s="1"/>
      <c r="XDT493" s="1"/>
      <c r="XDU493" s="1"/>
      <c r="XDV493" s="1"/>
      <c r="XDW493" s="1"/>
      <c r="XDX493" s="1"/>
      <c r="XDY493" s="1"/>
      <c r="XDZ493" s="1"/>
      <c r="XEA493" s="1"/>
      <c r="XEB493" s="1"/>
      <c r="XEC493" s="1"/>
      <c r="XED493" s="1"/>
      <c r="XEE493" s="1"/>
      <c r="XEF493" s="1"/>
      <c r="XEG493" s="1"/>
      <c r="XEH493" s="1"/>
      <c r="XEI493" s="1"/>
      <c r="XEJ493" s="1"/>
      <c r="XEK493" s="1"/>
      <c r="XEL493" s="1"/>
      <c r="XEM493" s="1"/>
      <c r="XEN493" s="1"/>
      <c r="XEO493" s="1"/>
      <c r="XEP493" s="1"/>
      <c r="XEQ493" s="1"/>
      <c r="XER493" s="1"/>
      <c r="XES493" s="1"/>
      <c r="XET493" s="1"/>
      <c r="XEU493" s="1"/>
      <c r="XEV493" s="1"/>
      <c r="XEW493" s="1"/>
      <c r="XEX493" s="1"/>
      <c r="XEY493" s="1"/>
      <c r="XEZ493" s="1"/>
      <c r="XFA493" s="1"/>
      <c r="XFB493" s="1"/>
      <c r="XFC493" s="1"/>
    </row>
    <row r="494" spans="1:150 16226:16383" s="2" customFormat="1" ht="20.25" x14ac:dyDescent="0.25">
      <c r="A494" s="143">
        <f t="shared" si="153"/>
        <v>365</v>
      </c>
      <c r="B494" s="144"/>
      <c r="C494" s="62" t="s">
        <v>329</v>
      </c>
      <c r="D494" s="100">
        <v>325.2</v>
      </c>
      <c r="E494" s="93">
        <f t="shared" si="152"/>
        <v>3500.4527999999996</v>
      </c>
      <c r="F494" s="87" t="s">
        <v>92</v>
      </c>
      <c r="G494" s="87" t="s">
        <v>92</v>
      </c>
      <c r="H494" s="103">
        <v>45856</v>
      </c>
      <c r="I494" s="1"/>
      <c r="J494" s="1"/>
      <c r="K494" s="1"/>
      <c r="L494" s="1"/>
      <c r="M494" s="1"/>
      <c r="N494" s="1"/>
      <c r="O494" s="1"/>
      <c r="P494" s="1"/>
      <c r="Q494" s="1"/>
      <c r="R494" s="1"/>
      <c r="S494" s="1"/>
      <c r="T494" s="1"/>
      <c r="U494" s="1"/>
      <c r="V494" s="1"/>
      <c r="W494" s="1"/>
      <c r="X494" s="1"/>
      <c r="Y494" s="1"/>
      <c r="Z494" s="1"/>
      <c r="AA494" s="1"/>
      <c r="AB494" s="1"/>
      <c r="AC494" s="1"/>
      <c r="AD494" s="1"/>
      <c r="AE494" s="1"/>
      <c r="AF494" s="1"/>
      <c r="AG494" s="1"/>
      <c r="AH494" s="1"/>
      <c r="AI494" s="1"/>
      <c r="AJ494" s="1"/>
      <c r="AK494" s="1"/>
      <c r="AL494" s="1"/>
      <c r="AM494" s="1"/>
      <c r="AN494" s="1"/>
      <c r="AO494" s="1"/>
      <c r="AP494" s="1"/>
      <c r="AQ494" s="1"/>
      <c r="AR494" s="1"/>
      <c r="AS494" s="1"/>
      <c r="AT494" s="1"/>
      <c r="AU494" s="1"/>
      <c r="AV494" s="1"/>
      <c r="AW494" s="1"/>
      <c r="AX494" s="1"/>
      <c r="AY494" s="1"/>
      <c r="AZ494" s="1"/>
      <c r="BA494" s="1"/>
      <c r="BB494" s="1"/>
      <c r="BC494" s="1"/>
      <c r="BD494" s="1"/>
      <c r="BE494" s="1"/>
      <c r="BF494" s="1"/>
      <c r="BG494" s="1"/>
      <c r="BH494" s="1"/>
      <c r="BI494" s="1"/>
      <c r="BJ494" s="1"/>
      <c r="BK494" s="1"/>
      <c r="BL494" s="1"/>
      <c r="BM494" s="1"/>
      <c r="BN494" s="1"/>
      <c r="BO494" s="1"/>
      <c r="BP494" s="1"/>
      <c r="BQ494" s="1"/>
      <c r="BR494" s="1"/>
      <c r="BS494" s="1"/>
      <c r="BT494" s="1"/>
      <c r="BU494" s="1"/>
      <c r="BV494" s="1"/>
      <c r="BW494" s="1"/>
      <c r="BX494" s="1"/>
      <c r="BY494" s="1"/>
      <c r="BZ494" s="1"/>
      <c r="CA494" s="1"/>
      <c r="CB494" s="1"/>
      <c r="CC494" s="1"/>
      <c r="CD494" s="1"/>
      <c r="CE494" s="1"/>
      <c r="CF494" s="1"/>
      <c r="CG494" s="1"/>
      <c r="CH494" s="1"/>
      <c r="CI494" s="1"/>
      <c r="CJ494" s="1"/>
      <c r="CK494" s="1"/>
      <c r="CL494" s="1"/>
      <c r="CM494" s="1"/>
      <c r="CN494" s="1"/>
      <c r="CO494" s="1"/>
      <c r="CP494" s="1"/>
      <c r="CQ494" s="1"/>
      <c r="CR494" s="1"/>
      <c r="CS494" s="1"/>
      <c r="CT494" s="1"/>
      <c r="CU494" s="1"/>
      <c r="CV494" s="1"/>
      <c r="CW494" s="1"/>
      <c r="CX494" s="1"/>
      <c r="CY494" s="1"/>
      <c r="CZ494" s="1"/>
      <c r="DA494" s="1"/>
      <c r="DB494" s="1"/>
      <c r="DC494" s="1"/>
      <c r="DD494" s="1"/>
      <c r="DE494" s="1"/>
      <c r="DF494" s="1"/>
      <c r="DG494" s="1"/>
      <c r="DH494" s="1"/>
      <c r="DI494" s="1"/>
      <c r="DJ494" s="1"/>
      <c r="DK494" s="1"/>
      <c r="DL494" s="1"/>
      <c r="DM494" s="1"/>
      <c r="DN494" s="1"/>
      <c r="DO494" s="1"/>
      <c r="DP494" s="1"/>
      <c r="DQ494" s="1"/>
      <c r="DR494" s="1"/>
      <c r="DS494" s="1"/>
      <c r="DT494" s="1"/>
      <c r="DU494" s="1"/>
      <c r="DV494" s="1"/>
      <c r="DW494" s="1"/>
      <c r="DX494" s="1"/>
      <c r="DY494" s="1"/>
      <c r="DZ494" s="1"/>
      <c r="EA494" s="1"/>
      <c r="EB494" s="1"/>
      <c r="EC494" s="1"/>
      <c r="ED494" s="1"/>
      <c r="EE494" s="1"/>
      <c r="EF494" s="1"/>
      <c r="EG494" s="1"/>
      <c r="EH494" s="1"/>
      <c r="EI494" s="1"/>
      <c r="EJ494" s="1"/>
      <c r="EK494" s="1"/>
      <c r="EL494" s="1"/>
      <c r="EM494" s="1"/>
      <c r="EN494" s="1"/>
      <c r="EO494" s="1"/>
      <c r="EP494" s="1"/>
      <c r="EQ494" s="1"/>
      <c r="ER494" s="1"/>
      <c r="ES494" s="1"/>
      <c r="ET494" s="1"/>
      <c r="WZB494" s="1"/>
      <c r="WZC494" s="1"/>
      <c r="WZD494" s="1"/>
      <c r="WZE494" s="1"/>
      <c r="WZF494" s="1"/>
      <c r="WZG494" s="1"/>
      <c r="WZH494" s="1"/>
      <c r="WZI494" s="1"/>
      <c r="WZJ494" s="1"/>
      <c r="WZK494" s="1"/>
      <c r="WZL494" s="1"/>
      <c r="WZM494" s="1"/>
      <c r="WZN494" s="1"/>
      <c r="WZO494" s="1"/>
      <c r="WZP494" s="1"/>
      <c r="WZQ494" s="1"/>
      <c r="WZR494" s="1"/>
      <c r="WZS494" s="1"/>
      <c r="WZT494" s="1"/>
      <c r="WZU494" s="1"/>
      <c r="WZV494" s="1"/>
      <c r="WZW494" s="1"/>
      <c r="WZX494" s="1"/>
      <c r="WZY494" s="1"/>
      <c r="WZZ494" s="1"/>
      <c r="XAA494" s="1"/>
      <c r="XAB494" s="1"/>
      <c r="XAC494" s="1"/>
      <c r="XAD494" s="1"/>
      <c r="XAE494" s="1"/>
      <c r="XAF494" s="1"/>
      <c r="XAG494" s="1"/>
      <c r="XAH494" s="1"/>
      <c r="XAI494" s="1"/>
      <c r="XAJ494" s="1"/>
      <c r="XAK494" s="1"/>
      <c r="XAL494" s="1"/>
      <c r="XAM494" s="1"/>
      <c r="XAN494" s="1"/>
      <c r="XAO494" s="1"/>
      <c r="XAP494" s="1"/>
      <c r="XAQ494" s="1"/>
      <c r="XAR494" s="1"/>
      <c r="XAS494" s="1"/>
      <c r="XAT494" s="1"/>
      <c r="XAU494" s="1"/>
      <c r="XAV494" s="1"/>
      <c r="XAW494" s="1"/>
      <c r="XAX494" s="1"/>
      <c r="XAY494" s="1"/>
      <c r="XAZ494" s="1"/>
      <c r="XBA494" s="1"/>
      <c r="XBB494" s="1"/>
      <c r="XBC494" s="1"/>
      <c r="XBD494" s="1"/>
      <c r="XBE494" s="1"/>
      <c r="XBF494" s="1"/>
      <c r="XBG494" s="1"/>
      <c r="XBH494" s="1"/>
      <c r="XBI494" s="1"/>
      <c r="XBJ494" s="1"/>
      <c r="XBK494" s="1"/>
      <c r="XBL494" s="1"/>
      <c r="XBM494" s="1"/>
      <c r="XBN494" s="1"/>
      <c r="XBO494" s="1"/>
      <c r="XBP494" s="1"/>
      <c r="XBQ494" s="1"/>
      <c r="XBR494" s="1"/>
      <c r="XBS494" s="1"/>
      <c r="XBT494" s="1"/>
      <c r="XBU494" s="1"/>
      <c r="XBV494" s="1"/>
      <c r="XBW494" s="1"/>
      <c r="XBX494" s="1"/>
      <c r="XBY494" s="1"/>
      <c r="XBZ494" s="1"/>
      <c r="XCA494" s="1"/>
      <c r="XCB494" s="1"/>
      <c r="XCC494" s="1"/>
      <c r="XCD494" s="1"/>
      <c r="XCE494" s="1"/>
      <c r="XCF494" s="1"/>
      <c r="XCG494" s="1"/>
      <c r="XCH494" s="1"/>
      <c r="XCI494" s="1"/>
      <c r="XCJ494" s="1"/>
      <c r="XCK494" s="1"/>
      <c r="XCL494" s="1"/>
      <c r="XCM494" s="1"/>
      <c r="XCN494" s="1"/>
      <c r="XCO494" s="1"/>
      <c r="XCP494" s="1"/>
      <c r="XCQ494" s="1"/>
      <c r="XCR494" s="1"/>
      <c r="XCS494" s="1"/>
      <c r="XCT494" s="1"/>
      <c r="XCU494" s="1"/>
      <c r="XCV494" s="1"/>
      <c r="XCW494" s="1"/>
      <c r="XCX494" s="1"/>
      <c r="XCY494" s="1"/>
      <c r="XCZ494" s="1"/>
      <c r="XDA494" s="1"/>
      <c r="XDB494" s="1"/>
      <c r="XDC494" s="1"/>
      <c r="XDD494" s="1"/>
      <c r="XDE494" s="1"/>
      <c r="XDF494" s="1"/>
      <c r="XDG494" s="1"/>
      <c r="XDH494" s="1"/>
      <c r="XDI494" s="1"/>
      <c r="XDJ494" s="1"/>
      <c r="XDK494" s="1"/>
      <c r="XDL494" s="1"/>
      <c r="XDM494" s="1"/>
      <c r="XDN494" s="1"/>
      <c r="XDO494" s="1"/>
      <c r="XDP494" s="1"/>
      <c r="XDQ494" s="1"/>
      <c r="XDR494" s="1"/>
      <c r="XDS494" s="1"/>
      <c r="XDT494" s="1"/>
      <c r="XDU494" s="1"/>
      <c r="XDV494" s="1"/>
      <c r="XDW494" s="1"/>
      <c r="XDX494" s="1"/>
      <c r="XDY494" s="1"/>
      <c r="XDZ494" s="1"/>
      <c r="XEA494" s="1"/>
      <c r="XEB494" s="1"/>
      <c r="XEC494" s="1"/>
      <c r="XED494" s="1"/>
      <c r="XEE494" s="1"/>
      <c r="XEF494" s="1"/>
      <c r="XEG494" s="1"/>
      <c r="XEH494" s="1"/>
      <c r="XEI494" s="1"/>
      <c r="XEJ494" s="1"/>
      <c r="XEK494" s="1"/>
      <c r="XEL494" s="1"/>
      <c r="XEM494" s="1"/>
      <c r="XEN494" s="1"/>
      <c r="XEO494" s="1"/>
      <c r="XEP494" s="1"/>
      <c r="XEQ494" s="1"/>
      <c r="XER494" s="1"/>
      <c r="XES494" s="1"/>
      <c r="XET494" s="1"/>
      <c r="XEU494" s="1"/>
      <c r="XEV494" s="1"/>
      <c r="XEW494" s="1"/>
      <c r="XEX494" s="1"/>
      <c r="XEY494" s="1"/>
      <c r="XEZ494" s="1"/>
      <c r="XFA494" s="1"/>
      <c r="XFB494" s="1"/>
      <c r="XFC494" s="1"/>
    </row>
    <row r="495" spans="1:150 16226:16383" s="2" customFormat="1" ht="20.25" customHeight="1" x14ac:dyDescent="0.25">
      <c r="A495" s="143">
        <f t="shared" si="153"/>
        <v>366</v>
      </c>
      <c r="B495" s="144"/>
      <c r="C495" s="62" t="s">
        <v>329</v>
      </c>
      <c r="D495" s="100">
        <v>192.45</v>
      </c>
      <c r="E495" s="93">
        <f t="shared" si="152"/>
        <v>2071.5317999999997</v>
      </c>
      <c r="F495" s="87" t="s">
        <v>92</v>
      </c>
      <c r="G495" s="87" t="s">
        <v>92</v>
      </c>
      <c r="H495" s="103">
        <v>45856</v>
      </c>
      <c r="I495" s="1"/>
      <c r="J495" s="1"/>
      <c r="K495" s="1"/>
      <c r="L495" s="1"/>
      <c r="M495" s="1"/>
      <c r="N495" s="1"/>
      <c r="O495" s="1"/>
      <c r="P495" s="1"/>
      <c r="Q495" s="1"/>
      <c r="R495" s="1"/>
      <c r="S495" s="1"/>
      <c r="T495" s="1"/>
      <c r="U495" s="1"/>
      <c r="V495" s="1"/>
      <c r="W495" s="1"/>
      <c r="X495" s="1"/>
      <c r="Y495" s="1"/>
      <c r="Z495" s="1"/>
      <c r="AA495" s="1"/>
      <c r="AB495" s="1"/>
      <c r="AC495" s="1"/>
      <c r="AD495" s="1"/>
      <c r="AE495" s="1"/>
      <c r="AF495" s="1"/>
      <c r="AG495" s="1"/>
      <c r="AH495" s="1"/>
      <c r="AI495" s="1"/>
      <c r="AJ495" s="1"/>
      <c r="AK495" s="1"/>
      <c r="AL495" s="1"/>
      <c r="AM495" s="1"/>
      <c r="AN495" s="1"/>
      <c r="AO495" s="1"/>
      <c r="AP495" s="1"/>
      <c r="AQ495" s="1"/>
      <c r="AR495" s="1"/>
      <c r="AS495" s="1"/>
      <c r="AT495" s="1"/>
      <c r="AU495" s="1"/>
      <c r="AV495" s="1"/>
      <c r="AW495" s="1"/>
      <c r="AX495" s="1"/>
      <c r="AY495" s="1"/>
      <c r="AZ495" s="1"/>
      <c r="BA495" s="1"/>
      <c r="BB495" s="1"/>
      <c r="BC495" s="1"/>
      <c r="BD495" s="1"/>
      <c r="BE495" s="1"/>
      <c r="BF495" s="1"/>
      <c r="BG495" s="1"/>
      <c r="BH495" s="1"/>
      <c r="BI495" s="1"/>
      <c r="BJ495" s="1"/>
      <c r="BK495" s="1"/>
      <c r="BL495" s="1"/>
      <c r="BM495" s="1"/>
      <c r="BN495" s="1"/>
      <c r="BO495" s="1"/>
      <c r="BP495" s="1"/>
      <c r="BQ495" s="1"/>
      <c r="BR495" s="1"/>
      <c r="BS495" s="1"/>
      <c r="BT495" s="1"/>
      <c r="BU495" s="1"/>
      <c r="BV495" s="1"/>
      <c r="BW495" s="1"/>
      <c r="BX495" s="1"/>
      <c r="BY495" s="1"/>
      <c r="BZ495" s="1"/>
      <c r="CA495" s="1"/>
      <c r="CB495" s="1"/>
      <c r="CC495" s="1"/>
      <c r="CD495" s="1"/>
      <c r="CE495" s="1"/>
      <c r="CF495" s="1"/>
      <c r="CG495" s="1"/>
      <c r="CH495" s="1"/>
      <c r="CI495" s="1"/>
      <c r="CJ495" s="1"/>
      <c r="CK495" s="1"/>
      <c r="CL495" s="1"/>
      <c r="CM495" s="1"/>
      <c r="CN495" s="1"/>
      <c r="CO495" s="1"/>
      <c r="CP495" s="1"/>
      <c r="CQ495" s="1"/>
      <c r="CR495" s="1"/>
      <c r="CS495" s="1"/>
      <c r="CT495" s="1"/>
      <c r="CU495" s="1"/>
      <c r="CV495" s="1"/>
      <c r="CW495" s="1"/>
      <c r="CX495" s="1"/>
      <c r="CY495" s="1"/>
      <c r="CZ495" s="1"/>
      <c r="DA495" s="1"/>
      <c r="DB495" s="1"/>
      <c r="DC495" s="1"/>
      <c r="DD495" s="1"/>
      <c r="DE495" s="1"/>
      <c r="DF495" s="1"/>
      <c r="DG495" s="1"/>
      <c r="DH495" s="1"/>
      <c r="DI495" s="1"/>
      <c r="DJ495" s="1"/>
      <c r="DK495" s="1"/>
      <c r="DL495" s="1"/>
      <c r="DM495" s="1"/>
      <c r="DN495" s="1"/>
      <c r="DO495" s="1"/>
      <c r="DP495" s="1"/>
      <c r="DQ495" s="1"/>
      <c r="DR495" s="1"/>
      <c r="DS495" s="1"/>
      <c r="DT495" s="1"/>
      <c r="DU495" s="1"/>
      <c r="DV495" s="1"/>
      <c r="DW495" s="1"/>
      <c r="DX495" s="1"/>
      <c r="DY495" s="1"/>
      <c r="DZ495" s="1"/>
      <c r="EA495" s="1"/>
      <c r="EB495" s="1"/>
      <c r="EC495" s="1"/>
      <c r="ED495" s="1"/>
      <c r="EE495" s="1"/>
      <c r="EF495" s="1"/>
      <c r="EG495" s="1"/>
      <c r="EH495" s="1"/>
      <c r="EI495" s="1"/>
      <c r="EJ495" s="1"/>
      <c r="EK495" s="1"/>
      <c r="EL495" s="1"/>
      <c r="EM495" s="1"/>
      <c r="EN495" s="1"/>
      <c r="EO495" s="1"/>
      <c r="EP495" s="1"/>
      <c r="EQ495" s="1"/>
      <c r="ER495" s="1"/>
      <c r="ES495" s="1"/>
      <c r="ET495" s="1"/>
      <c r="WZB495" s="1"/>
      <c r="WZC495" s="1"/>
      <c r="WZD495" s="1"/>
      <c r="WZE495" s="1"/>
      <c r="WZF495" s="1"/>
      <c r="WZG495" s="1"/>
      <c r="WZH495" s="1"/>
      <c r="WZI495" s="1"/>
      <c r="WZJ495" s="1"/>
      <c r="WZK495" s="1"/>
      <c r="WZL495" s="1"/>
      <c r="WZM495" s="1"/>
      <c r="WZN495" s="1"/>
      <c r="WZO495" s="1"/>
      <c r="WZP495" s="1"/>
      <c r="WZQ495" s="1"/>
      <c r="WZR495" s="1"/>
      <c r="WZS495" s="1"/>
      <c r="WZT495" s="1"/>
      <c r="WZU495" s="1"/>
      <c r="WZV495" s="1"/>
      <c r="WZW495" s="1"/>
      <c r="WZX495" s="1"/>
      <c r="WZY495" s="1"/>
      <c r="WZZ495" s="1"/>
      <c r="XAA495" s="1"/>
      <c r="XAB495" s="1"/>
      <c r="XAC495" s="1"/>
      <c r="XAD495" s="1"/>
      <c r="XAE495" s="1"/>
      <c r="XAF495" s="1"/>
      <c r="XAG495" s="1"/>
      <c r="XAH495" s="1"/>
      <c r="XAI495" s="1"/>
      <c r="XAJ495" s="1"/>
      <c r="XAK495" s="1"/>
      <c r="XAL495" s="1"/>
      <c r="XAM495" s="1"/>
      <c r="XAN495" s="1"/>
      <c r="XAO495" s="1"/>
      <c r="XAP495" s="1"/>
      <c r="XAQ495" s="1"/>
      <c r="XAR495" s="1"/>
      <c r="XAS495" s="1"/>
      <c r="XAT495" s="1"/>
      <c r="XAU495" s="1"/>
      <c r="XAV495" s="1"/>
      <c r="XAW495" s="1"/>
      <c r="XAX495" s="1"/>
      <c r="XAY495" s="1"/>
      <c r="XAZ495" s="1"/>
      <c r="XBA495" s="1"/>
      <c r="XBB495" s="1"/>
      <c r="XBC495" s="1"/>
      <c r="XBD495" s="1"/>
      <c r="XBE495" s="1"/>
      <c r="XBF495" s="1"/>
      <c r="XBG495" s="1"/>
      <c r="XBH495" s="1"/>
      <c r="XBI495" s="1"/>
      <c r="XBJ495" s="1"/>
      <c r="XBK495" s="1"/>
      <c r="XBL495" s="1"/>
      <c r="XBM495" s="1"/>
      <c r="XBN495" s="1"/>
      <c r="XBO495" s="1"/>
      <c r="XBP495" s="1"/>
      <c r="XBQ495" s="1"/>
      <c r="XBR495" s="1"/>
      <c r="XBS495" s="1"/>
      <c r="XBT495" s="1"/>
      <c r="XBU495" s="1"/>
      <c r="XBV495" s="1"/>
      <c r="XBW495" s="1"/>
      <c r="XBX495" s="1"/>
      <c r="XBY495" s="1"/>
      <c r="XBZ495" s="1"/>
      <c r="XCA495" s="1"/>
      <c r="XCB495" s="1"/>
      <c r="XCC495" s="1"/>
      <c r="XCD495" s="1"/>
      <c r="XCE495" s="1"/>
      <c r="XCF495" s="1"/>
      <c r="XCG495" s="1"/>
      <c r="XCH495" s="1"/>
      <c r="XCI495" s="1"/>
      <c r="XCJ495" s="1"/>
      <c r="XCK495" s="1"/>
      <c r="XCL495" s="1"/>
      <c r="XCM495" s="1"/>
      <c r="XCN495" s="1"/>
      <c r="XCO495" s="1"/>
      <c r="XCP495" s="1"/>
      <c r="XCQ495" s="1"/>
      <c r="XCR495" s="1"/>
      <c r="XCS495" s="1"/>
      <c r="XCT495" s="1"/>
      <c r="XCU495" s="1"/>
      <c r="XCV495" s="1"/>
      <c r="XCW495" s="1"/>
      <c r="XCX495" s="1"/>
      <c r="XCY495" s="1"/>
      <c r="XCZ495" s="1"/>
      <c r="XDA495" s="1"/>
      <c r="XDB495" s="1"/>
      <c r="XDC495" s="1"/>
      <c r="XDD495" s="1"/>
      <c r="XDE495" s="1"/>
      <c r="XDF495" s="1"/>
      <c r="XDG495" s="1"/>
      <c r="XDH495" s="1"/>
      <c r="XDI495" s="1"/>
      <c r="XDJ495" s="1"/>
      <c r="XDK495" s="1"/>
      <c r="XDL495" s="1"/>
      <c r="XDM495" s="1"/>
      <c r="XDN495" s="1"/>
      <c r="XDO495" s="1"/>
      <c r="XDP495" s="1"/>
      <c r="XDQ495" s="1"/>
      <c r="XDR495" s="1"/>
      <c r="XDS495" s="1"/>
      <c r="XDT495" s="1"/>
      <c r="XDU495" s="1"/>
      <c r="XDV495" s="1"/>
      <c r="XDW495" s="1"/>
      <c r="XDX495" s="1"/>
      <c r="XDY495" s="1"/>
      <c r="XDZ495" s="1"/>
      <c r="XEA495" s="1"/>
      <c r="XEB495" s="1"/>
      <c r="XEC495" s="1"/>
      <c r="XED495" s="1"/>
      <c r="XEE495" s="1"/>
      <c r="XEF495" s="1"/>
      <c r="XEG495" s="1"/>
      <c r="XEH495" s="1"/>
      <c r="XEI495" s="1"/>
      <c r="XEJ495" s="1"/>
      <c r="XEK495" s="1"/>
      <c r="XEL495" s="1"/>
      <c r="XEM495" s="1"/>
      <c r="XEN495" s="1"/>
      <c r="XEO495" s="1"/>
      <c r="XEP495" s="1"/>
      <c r="XEQ495" s="1"/>
      <c r="XER495" s="1"/>
      <c r="XES495" s="1"/>
      <c r="XET495" s="1"/>
      <c r="XEU495" s="1"/>
      <c r="XEV495" s="1"/>
      <c r="XEW495" s="1"/>
      <c r="XEX495" s="1"/>
      <c r="XEY495" s="1"/>
      <c r="XEZ495" s="1"/>
      <c r="XFA495" s="1"/>
      <c r="XFB495" s="1"/>
      <c r="XFC495" s="1"/>
    </row>
    <row r="496" spans="1:150 16226:16383" s="2" customFormat="1" ht="20.25" customHeight="1" x14ac:dyDescent="0.25">
      <c r="A496" s="143">
        <f t="shared" si="153"/>
        <v>367</v>
      </c>
      <c r="B496" s="144"/>
      <c r="C496" s="62" t="s">
        <v>329</v>
      </c>
      <c r="D496" s="100">
        <v>200.04</v>
      </c>
      <c r="E496" s="93">
        <f t="shared" si="152"/>
        <v>2153.23056</v>
      </c>
      <c r="F496" s="87" t="s">
        <v>92</v>
      </c>
      <c r="G496" s="87" t="s">
        <v>92</v>
      </c>
      <c r="H496" s="103">
        <v>45856</v>
      </c>
      <c r="I496" s="1"/>
      <c r="J496" s="1"/>
      <c r="K496" s="1"/>
      <c r="L496" s="1"/>
      <c r="M496" s="1"/>
      <c r="N496" s="1"/>
      <c r="O496" s="1"/>
      <c r="P496" s="1"/>
      <c r="Q496" s="1"/>
      <c r="R496" s="1"/>
      <c r="S496" s="1"/>
      <c r="T496" s="1"/>
      <c r="U496" s="1"/>
      <c r="V496" s="1"/>
      <c r="W496" s="1"/>
      <c r="X496" s="1"/>
      <c r="Y496" s="1"/>
      <c r="Z496" s="1"/>
      <c r="AA496" s="1"/>
      <c r="AB496" s="1"/>
      <c r="AC496" s="1"/>
      <c r="AD496" s="1"/>
      <c r="AE496" s="1"/>
      <c r="AF496" s="1"/>
      <c r="AG496" s="1"/>
      <c r="AH496" s="1"/>
      <c r="AI496" s="1"/>
      <c r="AJ496" s="1"/>
      <c r="AK496" s="1"/>
      <c r="AL496" s="1"/>
      <c r="AM496" s="1"/>
      <c r="AN496" s="1"/>
      <c r="AO496" s="1"/>
      <c r="AP496" s="1"/>
      <c r="AQ496" s="1"/>
      <c r="AR496" s="1"/>
      <c r="AS496" s="1"/>
      <c r="AT496" s="1"/>
      <c r="AU496" s="1"/>
      <c r="AV496" s="1"/>
      <c r="AW496" s="1"/>
      <c r="AX496" s="1"/>
      <c r="AY496" s="1"/>
      <c r="AZ496" s="1"/>
      <c r="BA496" s="1"/>
      <c r="BB496" s="1"/>
      <c r="BC496" s="1"/>
      <c r="BD496" s="1"/>
      <c r="BE496" s="1"/>
      <c r="BF496" s="1"/>
      <c r="BG496" s="1"/>
      <c r="BH496" s="1"/>
      <c r="BI496" s="1"/>
      <c r="BJ496" s="1"/>
      <c r="BK496" s="1"/>
      <c r="BL496" s="1"/>
      <c r="BM496" s="1"/>
      <c r="BN496" s="1"/>
      <c r="BO496" s="1"/>
      <c r="BP496" s="1"/>
      <c r="BQ496" s="1"/>
      <c r="BR496" s="1"/>
      <c r="BS496" s="1"/>
      <c r="BT496" s="1"/>
      <c r="BU496" s="1"/>
      <c r="BV496" s="1"/>
      <c r="BW496" s="1"/>
      <c r="BX496" s="1"/>
      <c r="BY496" s="1"/>
      <c r="BZ496" s="1"/>
      <c r="CA496" s="1"/>
      <c r="CB496" s="1"/>
      <c r="CC496" s="1"/>
      <c r="CD496" s="1"/>
      <c r="CE496" s="1"/>
      <c r="CF496" s="1"/>
      <c r="CG496" s="1"/>
      <c r="CH496" s="1"/>
      <c r="CI496" s="1"/>
      <c r="CJ496" s="1"/>
      <c r="CK496" s="1"/>
      <c r="CL496" s="1"/>
      <c r="CM496" s="1"/>
      <c r="CN496" s="1"/>
      <c r="CO496" s="1"/>
      <c r="CP496" s="1"/>
      <c r="CQ496" s="1"/>
      <c r="CR496" s="1"/>
      <c r="CS496" s="1"/>
      <c r="CT496" s="1"/>
      <c r="CU496" s="1"/>
      <c r="CV496" s="1"/>
      <c r="CW496" s="1"/>
      <c r="CX496" s="1"/>
      <c r="CY496" s="1"/>
      <c r="CZ496" s="1"/>
      <c r="DA496" s="1"/>
      <c r="DB496" s="1"/>
      <c r="DC496" s="1"/>
      <c r="DD496" s="1"/>
      <c r="DE496" s="1"/>
      <c r="DF496" s="1"/>
      <c r="DG496" s="1"/>
      <c r="DH496" s="1"/>
      <c r="DI496" s="1"/>
      <c r="DJ496" s="1"/>
      <c r="DK496" s="1"/>
      <c r="DL496" s="1"/>
      <c r="DM496" s="1"/>
      <c r="DN496" s="1"/>
      <c r="DO496" s="1"/>
      <c r="DP496" s="1"/>
      <c r="DQ496" s="1"/>
      <c r="DR496" s="1"/>
      <c r="DS496" s="1"/>
      <c r="DT496" s="1"/>
      <c r="DU496" s="1"/>
      <c r="DV496" s="1"/>
      <c r="DW496" s="1"/>
      <c r="DX496" s="1"/>
      <c r="DY496" s="1"/>
      <c r="DZ496" s="1"/>
      <c r="EA496" s="1"/>
      <c r="EB496" s="1"/>
      <c r="EC496" s="1"/>
      <c r="ED496" s="1"/>
      <c r="EE496" s="1"/>
      <c r="EF496" s="1"/>
      <c r="EG496" s="1"/>
      <c r="EH496" s="1"/>
      <c r="EI496" s="1"/>
      <c r="EJ496" s="1"/>
      <c r="EK496" s="1"/>
      <c r="EL496" s="1"/>
      <c r="EM496" s="1"/>
      <c r="EN496" s="1"/>
      <c r="EO496" s="1"/>
      <c r="EP496" s="1"/>
      <c r="EQ496" s="1"/>
      <c r="ER496" s="1"/>
      <c r="ES496" s="1"/>
      <c r="ET496" s="1"/>
      <c r="WZB496" s="1"/>
      <c r="WZC496" s="1"/>
      <c r="WZD496" s="1"/>
      <c r="WZE496" s="1"/>
      <c r="WZF496" s="1"/>
      <c r="WZG496" s="1"/>
      <c r="WZH496" s="1"/>
      <c r="WZI496" s="1"/>
      <c r="WZJ496" s="1"/>
      <c r="WZK496" s="1"/>
      <c r="WZL496" s="1"/>
      <c r="WZM496" s="1"/>
      <c r="WZN496" s="1"/>
      <c r="WZO496" s="1"/>
      <c r="WZP496" s="1"/>
      <c r="WZQ496" s="1"/>
      <c r="WZR496" s="1"/>
      <c r="WZS496" s="1"/>
      <c r="WZT496" s="1"/>
      <c r="WZU496" s="1"/>
      <c r="WZV496" s="1"/>
      <c r="WZW496" s="1"/>
      <c r="WZX496" s="1"/>
      <c r="WZY496" s="1"/>
      <c r="WZZ496" s="1"/>
      <c r="XAA496" s="1"/>
      <c r="XAB496" s="1"/>
      <c r="XAC496" s="1"/>
      <c r="XAD496" s="1"/>
      <c r="XAE496" s="1"/>
      <c r="XAF496" s="1"/>
      <c r="XAG496" s="1"/>
      <c r="XAH496" s="1"/>
      <c r="XAI496" s="1"/>
      <c r="XAJ496" s="1"/>
      <c r="XAK496" s="1"/>
      <c r="XAL496" s="1"/>
      <c r="XAM496" s="1"/>
      <c r="XAN496" s="1"/>
      <c r="XAO496" s="1"/>
      <c r="XAP496" s="1"/>
      <c r="XAQ496" s="1"/>
      <c r="XAR496" s="1"/>
      <c r="XAS496" s="1"/>
      <c r="XAT496" s="1"/>
      <c r="XAU496" s="1"/>
      <c r="XAV496" s="1"/>
      <c r="XAW496" s="1"/>
      <c r="XAX496" s="1"/>
      <c r="XAY496" s="1"/>
      <c r="XAZ496" s="1"/>
      <c r="XBA496" s="1"/>
      <c r="XBB496" s="1"/>
      <c r="XBC496" s="1"/>
      <c r="XBD496" s="1"/>
      <c r="XBE496" s="1"/>
      <c r="XBF496" s="1"/>
      <c r="XBG496" s="1"/>
      <c r="XBH496" s="1"/>
      <c r="XBI496" s="1"/>
      <c r="XBJ496" s="1"/>
      <c r="XBK496" s="1"/>
      <c r="XBL496" s="1"/>
      <c r="XBM496" s="1"/>
      <c r="XBN496" s="1"/>
      <c r="XBO496" s="1"/>
      <c r="XBP496" s="1"/>
      <c r="XBQ496" s="1"/>
      <c r="XBR496" s="1"/>
      <c r="XBS496" s="1"/>
      <c r="XBT496" s="1"/>
      <c r="XBU496" s="1"/>
      <c r="XBV496" s="1"/>
      <c r="XBW496" s="1"/>
      <c r="XBX496" s="1"/>
      <c r="XBY496" s="1"/>
      <c r="XBZ496" s="1"/>
      <c r="XCA496" s="1"/>
      <c r="XCB496" s="1"/>
      <c r="XCC496" s="1"/>
      <c r="XCD496" s="1"/>
      <c r="XCE496" s="1"/>
      <c r="XCF496" s="1"/>
      <c r="XCG496" s="1"/>
      <c r="XCH496" s="1"/>
      <c r="XCI496" s="1"/>
      <c r="XCJ496" s="1"/>
      <c r="XCK496" s="1"/>
      <c r="XCL496" s="1"/>
      <c r="XCM496" s="1"/>
      <c r="XCN496" s="1"/>
      <c r="XCO496" s="1"/>
      <c r="XCP496" s="1"/>
      <c r="XCQ496" s="1"/>
      <c r="XCR496" s="1"/>
      <c r="XCS496" s="1"/>
      <c r="XCT496" s="1"/>
      <c r="XCU496" s="1"/>
      <c r="XCV496" s="1"/>
      <c r="XCW496" s="1"/>
      <c r="XCX496" s="1"/>
      <c r="XCY496" s="1"/>
      <c r="XCZ496" s="1"/>
      <c r="XDA496" s="1"/>
      <c r="XDB496" s="1"/>
      <c r="XDC496" s="1"/>
      <c r="XDD496" s="1"/>
      <c r="XDE496" s="1"/>
      <c r="XDF496" s="1"/>
      <c r="XDG496" s="1"/>
      <c r="XDH496" s="1"/>
      <c r="XDI496" s="1"/>
      <c r="XDJ496" s="1"/>
      <c r="XDK496" s="1"/>
      <c r="XDL496" s="1"/>
      <c r="XDM496" s="1"/>
      <c r="XDN496" s="1"/>
      <c r="XDO496" s="1"/>
      <c r="XDP496" s="1"/>
      <c r="XDQ496" s="1"/>
      <c r="XDR496" s="1"/>
      <c r="XDS496" s="1"/>
      <c r="XDT496" s="1"/>
      <c r="XDU496" s="1"/>
      <c r="XDV496" s="1"/>
      <c r="XDW496" s="1"/>
      <c r="XDX496" s="1"/>
      <c r="XDY496" s="1"/>
      <c r="XDZ496" s="1"/>
      <c r="XEA496" s="1"/>
      <c r="XEB496" s="1"/>
      <c r="XEC496" s="1"/>
      <c r="XED496" s="1"/>
      <c r="XEE496" s="1"/>
      <c r="XEF496" s="1"/>
      <c r="XEG496" s="1"/>
      <c r="XEH496" s="1"/>
      <c r="XEI496" s="1"/>
      <c r="XEJ496" s="1"/>
      <c r="XEK496" s="1"/>
      <c r="XEL496" s="1"/>
      <c r="XEM496" s="1"/>
      <c r="XEN496" s="1"/>
      <c r="XEO496" s="1"/>
      <c r="XEP496" s="1"/>
      <c r="XEQ496" s="1"/>
      <c r="XER496" s="1"/>
      <c r="XES496" s="1"/>
      <c r="XET496" s="1"/>
      <c r="XEU496" s="1"/>
      <c r="XEV496" s="1"/>
      <c r="XEW496" s="1"/>
      <c r="XEX496" s="1"/>
      <c r="XEY496" s="1"/>
      <c r="XEZ496" s="1"/>
      <c r="XFA496" s="1"/>
      <c r="XFB496" s="1"/>
      <c r="XFC496" s="1"/>
    </row>
    <row r="497" spans="1:150 16226:16383" s="2" customFormat="1" ht="20.25" customHeight="1" x14ac:dyDescent="0.25">
      <c r="A497" s="143">
        <f t="shared" si="153"/>
        <v>368</v>
      </c>
      <c r="B497" s="144"/>
      <c r="C497" s="62" t="s">
        <v>329</v>
      </c>
      <c r="D497" s="100">
        <v>200.04</v>
      </c>
      <c r="E497" s="93">
        <f t="shared" si="152"/>
        <v>2153.23056</v>
      </c>
      <c r="F497" s="87" t="s">
        <v>92</v>
      </c>
      <c r="G497" s="87" t="s">
        <v>92</v>
      </c>
      <c r="H497" s="103">
        <v>45856</v>
      </c>
      <c r="I497" s="1"/>
      <c r="J497" s="1"/>
      <c r="K497" s="1"/>
      <c r="L497" s="1"/>
      <c r="M497" s="1"/>
      <c r="N497" s="1"/>
      <c r="O497" s="1"/>
      <c r="P497" s="1"/>
      <c r="Q497" s="1"/>
      <c r="R497" s="1"/>
      <c r="S497" s="1"/>
      <c r="T497" s="1"/>
      <c r="U497" s="1"/>
      <c r="V497" s="1"/>
      <c r="W497" s="1"/>
      <c r="X497" s="1"/>
      <c r="Y497" s="1"/>
      <c r="Z497" s="1"/>
      <c r="AA497" s="1"/>
      <c r="AB497" s="1"/>
      <c r="AC497" s="1"/>
      <c r="AD497" s="1"/>
      <c r="AE497" s="1"/>
      <c r="AF497" s="1"/>
      <c r="AG497" s="1"/>
      <c r="AH497" s="1"/>
      <c r="AI497" s="1"/>
      <c r="AJ497" s="1"/>
      <c r="AK497" s="1"/>
      <c r="AL497" s="1"/>
      <c r="AM497" s="1"/>
      <c r="AN497" s="1"/>
      <c r="AO497" s="1"/>
      <c r="AP497" s="1"/>
      <c r="AQ497" s="1"/>
      <c r="AR497" s="1"/>
      <c r="AS497" s="1"/>
      <c r="AT497" s="1"/>
      <c r="AU497" s="1"/>
      <c r="AV497" s="1"/>
      <c r="AW497" s="1"/>
      <c r="AX497" s="1"/>
      <c r="AY497" s="1"/>
      <c r="AZ497" s="1"/>
      <c r="BA497" s="1"/>
      <c r="BB497" s="1"/>
      <c r="BC497" s="1"/>
      <c r="BD497" s="1"/>
      <c r="BE497" s="1"/>
      <c r="BF497" s="1"/>
      <c r="BG497" s="1"/>
      <c r="BH497" s="1"/>
      <c r="BI497" s="1"/>
      <c r="BJ497" s="1"/>
      <c r="BK497" s="1"/>
      <c r="BL497" s="1"/>
      <c r="BM497" s="1"/>
      <c r="BN497" s="1"/>
      <c r="BO497" s="1"/>
      <c r="BP497" s="1"/>
      <c r="BQ497" s="1"/>
      <c r="BR497" s="1"/>
      <c r="BS497" s="1"/>
      <c r="BT497" s="1"/>
      <c r="BU497" s="1"/>
      <c r="BV497" s="1"/>
      <c r="BW497" s="1"/>
      <c r="BX497" s="1"/>
      <c r="BY497" s="1"/>
      <c r="BZ497" s="1"/>
      <c r="CA497" s="1"/>
      <c r="CB497" s="1"/>
      <c r="CC497" s="1"/>
      <c r="CD497" s="1"/>
      <c r="CE497" s="1"/>
      <c r="CF497" s="1"/>
      <c r="CG497" s="1"/>
      <c r="CH497" s="1"/>
      <c r="CI497" s="1"/>
      <c r="CJ497" s="1"/>
      <c r="CK497" s="1"/>
      <c r="CL497" s="1"/>
      <c r="CM497" s="1"/>
      <c r="CN497" s="1"/>
      <c r="CO497" s="1"/>
      <c r="CP497" s="1"/>
      <c r="CQ497" s="1"/>
      <c r="CR497" s="1"/>
      <c r="CS497" s="1"/>
      <c r="CT497" s="1"/>
      <c r="CU497" s="1"/>
      <c r="CV497" s="1"/>
      <c r="CW497" s="1"/>
      <c r="CX497" s="1"/>
      <c r="CY497" s="1"/>
      <c r="CZ497" s="1"/>
      <c r="DA497" s="1"/>
      <c r="DB497" s="1"/>
      <c r="DC497" s="1"/>
      <c r="DD497" s="1"/>
      <c r="DE497" s="1"/>
      <c r="DF497" s="1"/>
      <c r="DG497" s="1"/>
      <c r="DH497" s="1"/>
      <c r="DI497" s="1"/>
      <c r="DJ497" s="1"/>
      <c r="DK497" s="1"/>
      <c r="DL497" s="1"/>
      <c r="DM497" s="1"/>
      <c r="DN497" s="1"/>
      <c r="DO497" s="1"/>
      <c r="DP497" s="1"/>
      <c r="DQ497" s="1"/>
      <c r="DR497" s="1"/>
      <c r="DS497" s="1"/>
      <c r="DT497" s="1"/>
      <c r="DU497" s="1"/>
      <c r="DV497" s="1"/>
      <c r="DW497" s="1"/>
      <c r="DX497" s="1"/>
      <c r="DY497" s="1"/>
      <c r="DZ497" s="1"/>
      <c r="EA497" s="1"/>
      <c r="EB497" s="1"/>
      <c r="EC497" s="1"/>
      <c r="ED497" s="1"/>
      <c r="EE497" s="1"/>
      <c r="EF497" s="1"/>
      <c r="EG497" s="1"/>
      <c r="EH497" s="1"/>
      <c r="EI497" s="1"/>
      <c r="EJ497" s="1"/>
      <c r="EK497" s="1"/>
      <c r="EL497" s="1"/>
      <c r="EM497" s="1"/>
      <c r="EN497" s="1"/>
      <c r="EO497" s="1"/>
      <c r="EP497" s="1"/>
      <c r="EQ497" s="1"/>
      <c r="ER497" s="1"/>
      <c r="ES497" s="1"/>
      <c r="ET497" s="1"/>
      <c r="WZB497" s="1"/>
      <c r="WZC497" s="1"/>
      <c r="WZD497" s="1"/>
      <c r="WZE497" s="1"/>
      <c r="WZF497" s="1"/>
      <c r="WZG497" s="1"/>
      <c r="WZH497" s="1"/>
      <c r="WZI497" s="1"/>
      <c r="WZJ497" s="1"/>
      <c r="WZK497" s="1"/>
      <c r="WZL497" s="1"/>
      <c r="WZM497" s="1"/>
      <c r="WZN497" s="1"/>
      <c r="WZO497" s="1"/>
      <c r="WZP497" s="1"/>
      <c r="WZQ497" s="1"/>
      <c r="WZR497" s="1"/>
      <c r="WZS497" s="1"/>
      <c r="WZT497" s="1"/>
      <c r="WZU497" s="1"/>
      <c r="WZV497" s="1"/>
      <c r="WZW497" s="1"/>
      <c r="WZX497" s="1"/>
      <c r="WZY497" s="1"/>
      <c r="WZZ497" s="1"/>
      <c r="XAA497" s="1"/>
      <c r="XAB497" s="1"/>
      <c r="XAC497" s="1"/>
      <c r="XAD497" s="1"/>
      <c r="XAE497" s="1"/>
      <c r="XAF497" s="1"/>
      <c r="XAG497" s="1"/>
      <c r="XAH497" s="1"/>
      <c r="XAI497" s="1"/>
      <c r="XAJ497" s="1"/>
      <c r="XAK497" s="1"/>
      <c r="XAL497" s="1"/>
      <c r="XAM497" s="1"/>
      <c r="XAN497" s="1"/>
      <c r="XAO497" s="1"/>
      <c r="XAP497" s="1"/>
      <c r="XAQ497" s="1"/>
      <c r="XAR497" s="1"/>
      <c r="XAS497" s="1"/>
      <c r="XAT497" s="1"/>
      <c r="XAU497" s="1"/>
      <c r="XAV497" s="1"/>
      <c r="XAW497" s="1"/>
      <c r="XAX497" s="1"/>
      <c r="XAY497" s="1"/>
      <c r="XAZ497" s="1"/>
      <c r="XBA497" s="1"/>
      <c r="XBB497" s="1"/>
      <c r="XBC497" s="1"/>
      <c r="XBD497" s="1"/>
      <c r="XBE497" s="1"/>
      <c r="XBF497" s="1"/>
      <c r="XBG497" s="1"/>
      <c r="XBH497" s="1"/>
      <c r="XBI497" s="1"/>
      <c r="XBJ497" s="1"/>
      <c r="XBK497" s="1"/>
      <c r="XBL497" s="1"/>
      <c r="XBM497" s="1"/>
      <c r="XBN497" s="1"/>
      <c r="XBO497" s="1"/>
      <c r="XBP497" s="1"/>
      <c r="XBQ497" s="1"/>
      <c r="XBR497" s="1"/>
      <c r="XBS497" s="1"/>
      <c r="XBT497" s="1"/>
      <c r="XBU497" s="1"/>
      <c r="XBV497" s="1"/>
      <c r="XBW497" s="1"/>
      <c r="XBX497" s="1"/>
      <c r="XBY497" s="1"/>
      <c r="XBZ497" s="1"/>
      <c r="XCA497" s="1"/>
      <c r="XCB497" s="1"/>
      <c r="XCC497" s="1"/>
      <c r="XCD497" s="1"/>
      <c r="XCE497" s="1"/>
      <c r="XCF497" s="1"/>
      <c r="XCG497" s="1"/>
      <c r="XCH497" s="1"/>
      <c r="XCI497" s="1"/>
      <c r="XCJ497" s="1"/>
      <c r="XCK497" s="1"/>
      <c r="XCL497" s="1"/>
      <c r="XCM497" s="1"/>
      <c r="XCN497" s="1"/>
      <c r="XCO497" s="1"/>
      <c r="XCP497" s="1"/>
      <c r="XCQ497" s="1"/>
      <c r="XCR497" s="1"/>
      <c r="XCS497" s="1"/>
      <c r="XCT497" s="1"/>
      <c r="XCU497" s="1"/>
      <c r="XCV497" s="1"/>
      <c r="XCW497" s="1"/>
      <c r="XCX497" s="1"/>
      <c r="XCY497" s="1"/>
      <c r="XCZ497" s="1"/>
      <c r="XDA497" s="1"/>
      <c r="XDB497" s="1"/>
      <c r="XDC497" s="1"/>
      <c r="XDD497" s="1"/>
      <c r="XDE497" s="1"/>
      <c r="XDF497" s="1"/>
      <c r="XDG497" s="1"/>
      <c r="XDH497" s="1"/>
      <c r="XDI497" s="1"/>
      <c r="XDJ497" s="1"/>
      <c r="XDK497" s="1"/>
      <c r="XDL497" s="1"/>
      <c r="XDM497" s="1"/>
      <c r="XDN497" s="1"/>
      <c r="XDO497" s="1"/>
      <c r="XDP497" s="1"/>
      <c r="XDQ497" s="1"/>
      <c r="XDR497" s="1"/>
      <c r="XDS497" s="1"/>
      <c r="XDT497" s="1"/>
      <c r="XDU497" s="1"/>
      <c r="XDV497" s="1"/>
      <c r="XDW497" s="1"/>
      <c r="XDX497" s="1"/>
      <c r="XDY497" s="1"/>
      <c r="XDZ497" s="1"/>
      <c r="XEA497" s="1"/>
      <c r="XEB497" s="1"/>
      <c r="XEC497" s="1"/>
      <c r="XED497" s="1"/>
      <c r="XEE497" s="1"/>
      <c r="XEF497" s="1"/>
      <c r="XEG497" s="1"/>
      <c r="XEH497" s="1"/>
      <c r="XEI497" s="1"/>
      <c r="XEJ497" s="1"/>
      <c r="XEK497" s="1"/>
      <c r="XEL497" s="1"/>
      <c r="XEM497" s="1"/>
      <c r="XEN497" s="1"/>
      <c r="XEO497" s="1"/>
      <c r="XEP497" s="1"/>
      <c r="XEQ497" s="1"/>
      <c r="XER497" s="1"/>
      <c r="XES497" s="1"/>
      <c r="XET497" s="1"/>
      <c r="XEU497" s="1"/>
      <c r="XEV497" s="1"/>
      <c r="XEW497" s="1"/>
      <c r="XEX497" s="1"/>
      <c r="XEY497" s="1"/>
      <c r="XEZ497" s="1"/>
      <c r="XFA497" s="1"/>
      <c r="XFB497" s="1"/>
      <c r="XFC497" s="1"/>
    </row>
    <row r="498" spans="1:150 16226:16383" s="2" customFormat="1" ht="20.25" customHeight="1" x14ac:dyDescent="0.25">
      <c r="A498" s="143">
        <f t="shared" si="153"/>
        <v>369</v>
      </c>
      <c r="B498" s="144"/>
      <c r="C498" s="62" t="s">
        <v>329</v>
      </c>
      <c r="D498" s="100">
        <v>200.04</v>
      </c>
      <c r="E498" s="93">
        <f t="shared" si="152"/>
        <v>2153.23056</v>
      </c>
      <c r="F498" s="87" t="s">
        <v>92</v>
      </c>
      <c r="G498" s="87" t="s">
        <v>92</v>
      </c>
      <c r="H498" s="103">
        <v>45856</v>
      </c>
      <c r="I498" s="1"/>
      <c r="J498" s="1"/>
      <c r="K498" s="1"/>
      <c r="L498" s="1"/>
      <c r="M498" s="1"/>
      <c r="N498" s="1"/>
      <c r="O498" s="1"/>
      <c r="P498" s="1"/>
      <c r="Q498" s="1"/>
      <c r="R498" s="1"/>
      <c r="S498" s="1"/>
      <c r="T498" s="1"/>
      <c r="U498" s="1"/>
      <c r="V498" s="1"/>
      <c r="W498" s="1"/>
      <c r="X498" s="1"/>
      <c r="Y498" s="1"/>
      <c r="Z498" s="1"/>
      <c r="AA498" s="1"/>
      <c r="AB498" s="1"/>
      <c r="AC498" s="1"/>
      <c r="AD498" s="1"/>
      <c r="AE498" s="1"/>
      <c r="AF498" s="1"/>
      <c r="AG498" s="1"/>
      <c r="AH498" s="1"/>
      <c r="AI498" s="1"/>
      <c r="AJ498" s="1"/>
      <c r="AK498" s="1"/>
      <c r="AL498" s="1"/>
      <c r="AM498" s="1"/>
      <c r="AN498" s="1"/>
      <c r="AO498" s="1"/>
      <c r="AP498" s="1"/>
      <c r="AQ498" s="1"/>
      <c r="AR498" s="1"/>
      <c r="AS498" s="1"/>
      <c r="AT498" s="1"/>
      <c r="AU498" s="1"/>
      <c r="AV498" s="1"/>
      <c r="AW498" s="1"/>
      <c r="AX498" s="1"/>
      <c r="AY498" s="1"/>
      <c r="AZ498" s="1"/>
      <c r="BA498" s="1"/>
      <c r="BB498" s="1"/>
      <c r="BC498" s="1"/>
      <c r="BD498" s="1"/>
      <c r="BE498" s="1"/>
      <c r="BF498" s="1"/>
      <c r="BG498" s="1"/>
      <c r="BH498" s="1"/>
      <c r="BI498" s="1"/>
      <c r="BJ498" s="1"/>
      <c r="BK498" s="1"/>
      <c r="BL498" s="1"/>
      <c r="BM498" s="1"/>
      <c r="BN498" s="1"/>
      <c r="BO498" s="1"/>
      <c r="BP498" s="1"/>
      <c r="BQ498" s="1"/>
      <c r="BR498" s="1"/>
      <c r="BS498" s="1"/>
      <c r="BT498" s="1"/>
      <c r="BU498" s="1"/>
      <c r="BV498" s="1"/>
      <c r="BW498" s="1"/>
      <c r="BX498" s="1"/>
      <c r="BY498" s="1"/>
      <c r="BZ498" s="1"/>
      <c r="CA498" s="1"/>
      <c r="CB498" s="1"/>
      <c r="CC498" s="1"/>
      <c r="CD498" s="1"/>
      <c r="CE498" s="1"/>
      <c r="CF498" s="1"/>
      <c r="CG498" s="1"/>
      <c r="CH498" s="1"/>
      <c r="CI498" s="1"/>
      <c r="CJ498" s="1"/>
      <c r="CK498" s="1"/>
      <c r="CL498" s="1"/>
      <c r="CM498" s="1"/>
      <c r="CN498" s="1"/>
      <c r="CO498" s="1"/>
      <c r="CP498" s="1"/>
      <c r="CQ498" s="1"/>
      <c r="CR498" s="1"/>
      <c r="CS498" s="1"/>
      <c r="CT498" s="1"/>
      <c r="CU498" s="1"/>
      <c r="CV498" s="1"/>
      <c r="CW498" s="1"/>
      <c r="CX498" s="1"/>
      <c r="CY498" s="1"/>
      <c r="CZ498" s="1"/>
      <c r="DA498" s="1"/>
      <c r="DB498" s="1"/>
      <c r="DC498" s="1"/>
      <c r="DD498" s="1"/>
      <c r="DE498" s="1"/>
      <c r="DF498" s="1"/>
      <c r="DG498" s="1"/>
      <c r="DH498" s="1"/>
      <c r="DI498" s="1"/>
      <c r="DJ498" s="1"/>
      <c r="DK498" s="1"/>
      <c r="DL498" s="1"/>
      <c r="DM498" s="1"/>
      <c r="DN498" s="1"/>
      <c r="DO498" s="1"/>
      <c r="DP498" s="1"/>
      <c r="DQ498" s="1"/>
      <c r="DR498" s="1"/>
      <c r="DS498" s="1"/>
      <c r="DT498" s="1"/>
      <c r="DU498" s="1"/>
      <c r="DV498" s="1"/>
      <c r="DW498" s="1"/>
      <c r="DX498" s="1"/>
      <c r="DY498" s="1"/>
      <c r="DZ498" s="1"/>
      <c r="EA498" s="1"/>
      <c r="EB498" s="1"/>
      <c r="EC498" s="1"/>
      <c r="ED498" s="1"/>
      <c r="EE498" s="1"/>
      <c r="EF498" s="1"/>
      <c r="EG498" s="1"/>
      <c r="EH498" s="1"/>
      <c r="EI498" s="1"/>
      <c r="EJ498" s="1"/>
      <c r="EK498" s="1"/>
      <c r="EL498" s="1"/>
      <c r="EM498" s="1"/>
      <c r="EN498" s="1"/>
      <c r="EO498" s="1"/>
      <c r="EP498" s="1"/>
      <c r="EQ498" s="1"/>
      <c r="ER498" s="1"/>
      <c r="ES498" s="1"/>
      <c r="ET498" s="1"/>
      <c r="WZB498" s="1"/>
      <c r="WZC498" s="1"/>
      <c r="WZD498" s="1"/>
      <c r="WZE498" s="1"/>
      <c r="WZF498" s="1"/>
      <c r="WZG498" s="1"/>
      <c r="WZH498" s="1"/>
      <c r="WZI498" s="1"/>
      <c r="WZJ498" s="1"/>
      <c r="WZK498" s="1"/>
      <c r="WZL498" s="1"/>
      <c r="WZM498" s="1"/>
      <c r="WZN498" s="1"/>
      <c r="WZO498" s="1"/>
      <c r="WZP498" s="1"/>
      <c r="WZQ498" s="1"/>
      <c r="WZR498" s="1"/>
      <c r="WZS498" s="1"/>
      <c r="WZT498" s="1"/>
      <c r="WZU498" s="1"/>
      <c r="WZV498" s="1"/>
      <c r="WZW498" s="1"/>
      <c r="WZX498" s="1"/>
      <c r="WZY498" s="1"/>
      <c r="WZZ498" s="1"/>
      <c r="XAA498" s="1"/>
      <c r="XAB498" s="1"/>
      <c r="XAC498" s="1"/>
      <c r="XAD498" s="1"/>
      <c r="XAE498" s="1"/>
      <c r="XAF498" s="1"/>
      <c r="XAG498" s="1"/>
      <c r="XAH498" s="1"/>
      <c r="XAI498" s="1"/>
      <c r="XAJ498" s="1"/>
      <c r="XAK498" s="1"/>
      <c r="XAL498" s="1"/>
      <c r="XAM498" s="1"/>
      <c r="XAN498" s="1"/>
      <c r="XAO498" s="1"/>
      <c r="XAP498" s="1"/>
      <c r="XAQ498" s="1"/>
      <c r="XAR498" s="1"/>
      <c r="XAS498" s="1"/>
      <c r="XAT498" s="1"/>
      <c r="XAU498" s="1"/>
      <c r="XAV498" s="1"/>
      <c r="XAW498" s="1"/>
      <c r="XAX498" s="1"/>
      <c r="XAY498" s="1"/>
      <c r="XAZ498" s="1"/>
      <c r="XBA498" s="1"/>
      <c r="XBB498" s="1"/>
      <c r="XBC498" s="1"/>
      <c r="XBD498" s="1"/>
      <c r="XBE498" s="1"/>
      <c r="XBF498" s="1"/>
      <c r="XBG498" s="1"/>
      <c r="XBH498" s="1"/>
      <c r="XBI498" s="1"/>
      <c r="XBJ498" s="1"/>
      <c r="XBK498" s="1"/>
      <c r="XBL498" s="1"/>
      <c r="XBM498" s="1"/>
      <c r="XBN498" s="1"/>
      <c r="XBO498" s="1"/>
      <c r="XBP498" s="1"/>
      <c r="XBQ498" s="1"/>
      <c r="XBR498" s="1"/>
      <c r="XBS498" s="1"/>
      <c r="XBT498" s="1"/>
      <c r="XBU498" s="1"/>
      <c r="XBV498" s="1"/>
      <c r="XBW498" s="1"/>
      <c r="XBX498" s="1"/>
      <c r="XBY498" s="1"/>
      <c r="XBZ498" s="1"/>
      <c r="XCA498" s="1"/>
      <c r="XCB498" s="1"/>
      <c r="XCC498" s="1"/>
      <c r="XCD498" s="1"/>
      <c r="XCE498" s="1"/>
      <c r="XCF498" s="1"/>
      <c r="XCG498" s="1"/>
      <c r="XCH498" s="1"/>
      <c r="XCI498" s="1"/>
      <c r="XCJ498" s="1"/>
      <c r="XCK498" s="1"/>
      <c r="XCL498" s="1"/>
      <c r="XCM498" s="1"/>
      <c r="XCN498" s="1"/>
      <c r="XCO498" s="1"/>
      <c r="XCP498" s="1"/>
      <c r="XCQ498" s="1"/>
      <c r="XCR498" s="1"/>
      <c r="XCS498" s="1"/>
      <c r="XCT498" s="1"/>
      <c r="XCU498" s="1"/>
      <c r="XCV498" s="1"/>
      <c r="XCW498" s="1"/>
      <c r="XCX498" s="1"/>
      <c r="XCY498" s="1"/>
      <c r="XCZ498" s="1"/>
      <c r="XDA498" s="1"/>
      <c r="XDB498" s="1"/>
      <c r="XDC498" s="1"/>
      <c r="XDD498" s="1"/>
      <c r="XDE498" s="1"/>
      <c r="XDF498" s="1"/>
      <c r="XDG498" s="1"/>
      <c r="XDH498" s="1"/>
      <c r="XDI498" s="1"/>
      <c r="XDJ498" s="1"/>
      <c r="XDK498" s="1"/>
      <c r="XDL498" s="1"/>
      <c r="XDM498" s="1"/>
      <c r="XDN498" s="1"/>
      <c r="XDO498" s="1"/>
      <c r="XDP498" s="1"/>
      <c r="XDQ498" s="1"/>
      <c r="XDR498" s="1"/>
      <c r="XDS498" s="1"/>
      <c r="XDT498" s="1"/>
      <c r="XDU498" s="1"/>
      <c r="XDV498" s="1"/>
      <c r="XDW498" s="1"/>
      <c r="XDX498" s="1"/>
      <c r="XDY498" s="1"/>
      <c r="XDZ498" s="1"/>
      <c r="XEA498" s="1"/>
      <c r="XEB498" s="1"/>
      <c r="XEC498" s="1"/>
      <c r="XED498" s="1"/>
      <c r="XEE498" s="1"/>
      <c r="XEF498" s="1"/>
      <c r="XEG498" s="1"/>
      <c r="XEH498" s="1"/>
      <c r="XEI498" s="1"/>
      <c r="XEJ498" s="1"/>
      <c r="XEK498" s="1"/>
      <c r="XEL498" s="1"/>
      <c r="XEM498" s="1"/>
      <c r="XEN498" s="1"/>
      <c r="XEO498" s="1"/>
      <c r="XEP498" s="1"/>
      <c r="XEQ498" s="1"/>
      <c r="XER498" s="1"/>
      <c r="XES498" s="1"/>
      <c r="XET498" s="1"/>
      <c r="XEU498" s="1"/>
      <c r="XEV498" s="1"/>
      <c r="XEW498" s="1"/>
      <c r="XEX498" s="1"/>
      <c r="XEY498" s="1"/>
      <c r="XEZ498" s="1"/>
      <c r="XFA498" s="1"/>
      <c r="XFB498" s="1"/>
      <c r="XFC498" s="1"/>
    </row>
    <row r="499" spans="1:150 16226:16383" s="2" customFormat="1" ht="20.25" customHeight="1" x14ac:dyDescent="0.25">
      <c r="A499" s="143">
        <f t="shared" si="153"/>
        <v>370</v>
      </c>
      <c r="B499" s="144"/>
      <c r="C499" s="62" t="s">
        <v>329</v>
      </c>
      <c r="D499" s="100">
        <v>200.04</v>
      </c>
      <c r="E499" s="93">
        <f t="shared" si="152"/>
        <v>2153.23056</v>
      </c>
      <c r="F499" s="87" t="s">
        <v>92</v>
      </c>
      <c r="G499" s="87" t="s">
        <v>92</v>
      </c>
      <c r="H499" s="103">
        <v>45856</v>
      </c>
      <c r="I499" s="1"/>
      <c r="J499" s="1"/>
      <c r="K499" s="1"/>
      <c r="L499" s="1"/>
      <c r="M499" s="1"/>
      <c r="N499" s="1"/>
      <c r="O499" s="1"/>
      <c r="P499" s="1"/>
      <c r="Q499" s="1"/>
      <c r="R499" s="1"/>
      <c r="S499" s="1"/>
      <c r="T499" s="1"/>
      <c r="U499" s="1"/>
      <c r="V499" s="1"/>
      <c r="W499" s="1"/>
      <c r="X499" s="1"/>
      <c r="Y499" s="1"/>
      <c r="Z499" s="1"/>
      <c r="AA499" s="1"/>
      <c r="AB499" s="1"/>
      <c r="AC499" s="1"/>
      <c r="AD499" s="1"/>
      <c r="AE499" s="1"/>
      <c r="AF499" s="1"/>
      <c r="AG499" s="1"/>
      <c r="AH499" s="1"/>
      <c r="AI499" s="1"/>
      <c r="AJ499" s="1"/>
      <c r="AK499" s="1"/>
      <c r="AL499" s="1"/>
      <c r="AM499" s="1"/>
      <c r="AN499" s="1"/>
      <c r="AO499" s="1"/>
      <c r="AP499" s="1"/>
      <c r="AQ499" s="1"/>
      <c r="AR499" s="1"/>
      <c r="AS499" s="1"/>
      <c r="AT499" s="1"/>
      <c r="AU499" s="1"/>
      <c r="AV499" s="1"/>
      <c r="AW499" s="1"/>
      <c r="AX499" s="1"/>
      <c r="AY499" s="1"/>
      <c r="AZ499" s="1"/>
      <c r="BA499" s="1"/>
      <c r="BB499" s="1"/>
      <c r="BC499" s="1"/>
      <c r="BD499" s="1"/>
      <c r="BE499" s="1"/>
      <c r="BF499" s="1"/>
      <c r="BG499" s="1"/>
      <c r="BH499" s="1"/>
      <c r="BI499" s="1"/>
      <c r="BJ499" s="1"/>
      <c r="BK499" s="1"/>
      <c r="BL499" s="1"/>
      <c r="BM499" s="1"/>
      <c r="BN499" s="1"/>
      <c r="BO499" s="1"/>
      <c r="BP499" s="1"/>
      <c r="BQ499" s="1"/>
      <c r="BR499" s="1"/>
      <c r="BS499" s="1"/>
      <c r="BT499" s="1"/>
      <c r="BU499" s="1"/>
      <c r="BV499" s="1"/>
      <c r="BW499" s="1"/>
      <c r="BX499" s="1"/>
      <c r="BY499" s="1"/>
      <c r="BZ499" s="1"/>
      <c r="CA499" s="1"/>
      <c r="CB499" s="1"/>
      <c r="CC499" s="1"/>
      <c r="CD499" s="1"/>
      <c r="CE499" s="1"/>
      <c r="CF499" s="1"/>
      <c r="CG499" s="1"/>
      <c r="CH499" s="1"/>
      <c r="CI499" s="1"/>
      <c r="CJ499" s="1"/>
      <c r="CK499" s="1"/>
      <c r="CL499" s="1"/>
      <c r="CM499" s="1"/>
      <c r="CN499" s="1"/>
      <c r="CO499" s="1"/>
      <c r="CP499" s="1"/>
      <c r="CQ499" s="1"/>
      <c r="CR499" s="1"/>
      <c r="CS499" s="1"/>
      <c r="CT499" s="1"/>
      <c r="CU499" s="1"/>
      <c r="CV499" s="1"/>
      <c r="CW499" s="1"/>
      <c r="CX499" s="1"/>
      <c r="CY499" s="1"/>
      <c r="CZ499" s="1"/>
      <c r="DA499" s="1"/>
      <c r="DB499" s="1"/>
      <c r="DC499" s="1"/>
      <c r="DD499" s="1"/>
      <c r="DE499" s="1"/>
      <c r="DF499" s="1"/>
      <c r="DG499" s="1"/>
      <c r="DH499" s="1"/>
      <c r="DI499" s="1"/>
      <c r="DJ499" s="1"/>
      <c r="DK499" s="1"/>
      <c r="DL499" s="1"/>
      <c r="DM499" s="1"/>
      <c r="DN499" s="1"/>
      <c r="DO499" s="1"/>
      <c r="DP499" s="1"/>
      <c r="DQ499" s="1"/>
      <c r="DR499" s="1"/>
      <c r="DS499" s="1"/>
      <c r="DT499" s="1"/>
      <c r="DU499" s="1"/>
      <c r="DV499" s="1"/>
      <c r="DW499" s="1"/>
      <c r="DX499" s="1"/>
      <c r="DY499" s="1"/>
      <c r="DZ499" s="1"/>
      <c r="EA499" s="1"/>
      <c r="EB499" s="1"/>
      <c r="EC499" s="1"/>
      <c r="ED499" s="1"/>
      <c r="EE499" s="1"/>
      <c r="EF499" s="1"/>
      <c r="EG499" s="1"/>
      <c r="EH499" s="1"/>
      <c r="EI499" s="1"/>
      <c r="EJ499" s="1"/>
      <c r="EK499" s="1"/>
      <c r="EL499" s="1"/>
      <c r="EM499" s="1"/>
      <c r="EN499" s="1"/>
      <c r="EO499" s="1"/>
      <c r="EP499" s="1"/>
      <c r="EQ499" s="1"/>
      <c r="ER499" s="1"/>
      <c r="ES499" s="1"/>
      <c r="ET499" s="1"/>
      <c r="WZB499" s="1"/>
      <c r="WZC499" s="1"/>
      <c r="WZD499" s="1"/>
      <c r="WZE499" s="1"/>
      <c r="WZF499" s="1"/>
      <c r="WZG499" s="1"/>
      <c r="WZH499" s="1"/>
      <c r="WZI499" s="1"/>
      <c r="WZJ499" s="1"/>
      <c r="WZK499" s="1"/>
      <c r="WZL499" s="1"/>
      <c r="WZM499" s="1"/>
      <c r="WZN499" s="1"/>
      <c r="WZO499" s="1"/>
      <c r="WZP499" s="1"/>
      <c r="WZQ499" s="1"/>
      <c r="WZR499" s="1"/>
      <c r="WZS499" s="1"/>
      <c r="WZT499" s="1"/>
      <c r="WZU499" s="1"/>
      <c r="WZV499" s="1"/>
      <c r="WZW499" s="1"/>
      <c r="WZX499" s="1"/>
      <c r="WZY499" s="1"/>
      <c r="WZZ499" s="1"/>
      <c r="XAA499" s="1"/>
      <c r="XAB499" s="1"/>
      <c r="XAC499" s="1"/>
      <c r="XAD499" s="1"/>
      <c r="XAE499" s="1"/>
      <c r="XAF499" s="1"/>
      <c r="XAG499" s="1"/>
      <c r="XAH499" s="1"/>
      <c r="XAI499" s="1"/>
      <c r="XAJ499" s="1"/>
      <c r="XAK499" s="1"/>
      <c r="XAL499" s="1"/>
      <c r="XAM499" s="1"/>
      <c r="XAN499" s="1"/>
      <c r="XAO499" s="1"/>
      <c r="XAP499" s="1"/>
      <c r="XAQ499" s="1"/>
      <c r="XAR499" s="1"/>
      <c r="XAS499" s="1"/>
      <c r="XAT499" s="1"/>
      <c r="XAU499" s="1"/>
      <c r="XAV499" s="1"/>
      <c r="XAW499" s="1"/>
      <c r="XAX499" s="1"/>
      <c r="XAY499" s="1"/>
      <c r="XAZ499" s="1"/>
      <c r="XBA499" s="1"/>
      <c r="XBB499" s="1"/>
      <c r="XBC499" s="1"/>
      <c r="XBD499" s="1"/>
      <c r="XBE499" s="1"/>
      <c r="XBF499" s="1"/>
      <c r="XBG499" s="1"/>
      <c r="XBH499" s="1"/>
      <c r="XBI499" s="1"/>
      <c r="XBJ499" s="1"/>
      <c r="XBK499" s="1"/>
      <c r="XBL499" s="1"/>
      <c r="XBM499" s="1"/>
      <c r="XBN499" s="1"/>
      <c r="XBO499" s="1"/>
      <c r="XBP499" s="1"/>
      <c r="XBQ499" s="1"/>
      <c r="XBR499" s="1"/>
      <c r="XBS499" s="1"/>
      <c r="XBT499" s="1"/>
      <c r="XBU499" s="1"/>
      <c r="XBV499" s="1"/>
      <c r="XBW499" s="1"/>
      <c r="XBX499" s="1"/>
      <c r="XBY499" s="1"/>
      <c r="XBZ499" s="1"/>
      <c r="XCA499" s="1"/>
      <c r="XCB499" s="1"/>
      <c r="XCC499" s="1"/>
      <c r="XCD499" s="1"/>
      <c r="XCE499" s="1"/>
      <c r="XCF499" s="1"/>
      <c r="XCG499" s="1"/>
      <c r="XCH499" s="1"/>
      <c r="XCI499" s="1"/>
      <c r="XCJ499" s="1"/>
      <c r="XCK499" s="1"/>
      <c r="XCL499" s="1"/>
      <c r="XCM499" s="1"/>
      <c r="XCN499" s="1"/>
      <c r="XCO499" s="1"/>
      <c r="XCP499" s="1"/>
      <c r="XCQ499" s="1"/>
      <c r="XCR499" s="1"/>
      <c r="XCS499" s="1"/>
      <c r="XCT499" s="1"/>
      <c r="XCU499" s="1"/>
      <c r="XCV499" s="1"/>
      <c r="XCW499" s="1"/>
      <c r="XCX499" s="1"/>
      <c r="XCY499" s="1"/>
      <c r="XCZ499" s="1"/>
      <c r="XDA499" s="1"/>
      <c r="XDB499" s="1"/>
      <c r="XDC499" s="1"/>
      <c r="XDD499" s="1"/>
      <c r="XDE499" s="1"/>
      <c r="XDF499" s="1"/>
      <c r="XDG499" s="1"/>
      <c r="XDH499" s="1"/>
      <c r="XDI499" s="1"/>
      <c r="XDJ499" s="1"/>
      <c r="XDK499" s="1"/>
      <c r="XDL499" s="1"/>
      <c r="XDM499" s="1"/>
      <c r="XDN499" s="1"/>
      <c r="XDO499" s="1"/>
      <c r="XDP499" s="1"/>
      <c r="XDQ499" s="1"/>
      <c r="XDR499" s="1"/>
      <c r="XDS499" s="1"/>
      <c r="XDT499" s="1"/>
      <c r="XDU499" s="1"/>
      <c r="XDV499" s="1"/>
      <c r="XDW499" s="1"/>
      <c r="XDX499" s="1"/>
      <c r="XDY499" s="1"/>
      <c r="XDZ499" s="1"/>
      <c r="XEA499" s="1"/>
      <c r="XEB499" s="1"/>
      <c r="XEC499" s="1"/>
      <c r="XED499" s="1"/>
      <c r="XEE499" s="1"/>
      <c r="XEF499" s="1"/>
      <c r="XEG499" s="1"/>
      <c r="XEH499" s="1"/>
      <c r="XEI499" s="1"/>
      <c r="XEJ499" s="1"/>
      <c r="XEK499" s="1"/>
      <c r="XEL499" s="1"/>
      <c r="XEM499" s="1"/>
      <c r="XEN499" s="1"/>
      <c r="XEO499" s="1"/>
      <c r="XEP499" s="1"/>
      <c r="XEQ499" s="1"/>
      <c r="XER499" s="1"/>
      <c r="XES499" s="1"/>
      <c r="XET499" s="1"/>
      <c r="XEU499" s="1"/>
      <c r="XEV499" s="1"/>
      <c r="XEW499" s="1"/>
      <c r="XEX499" s="1"/>
      <c r="XEY499" s="1"/>
      <c r="XEZ499" s="1"/>
      <c r="XFA499" s="1"/>
      <c r="XFB499" s="1"/>
      <c r="XFC499" s="1"/>
    </row>
    <row r="500" spans="1:150 16226:16383" s="2" customFormat="1" ht="20.25" customHeight="1" x14ac:dyDescent="0.25">
      <c r="A500" s="143">
        <f t="shared" si="153"/>
        <v>371</v>
      </c>
      <c r="B500" s="144"/>
      <c r="C500" s="62" t="s">
        <v>329</v>
      </c>
      <c r="D500" s="100">
        <v>200.04</v>
      </c>
      <c r="E500" s="93">
        <f t="shared" si="152"/>
        <v>2153.23056</v>
      </c>
      <c r="F500" s="87" t="s">
        <v>92</v>
      </c>
      <c r="G500" s="87" t="s">
        <v>92</v>
      </c>
      <c r="H500" s="103">
        <v>45856</v>
      </c>
      <c r="I500" s="1"/>
      <c r="J500" s="1"/>
      <c r="K500" s="1"/>
      <c r="L500" s="1"/>
      <c r="M500" s="1"/>
      <c r="N500" s="1"/>
      <c r="O500" s="1"/>
      <c r="P500" s="1"/>
      <c r="Q500" s="1"/>
      <c r="R500" s="1"/>
      <c r="S500" s="1"/>
      <c r="T500" s="21" t="e">
        <f t="shared" ref="T500:T507" ca="1" si="160">U500&amp;""&amp;",..,"&amp;""&amp;V500</f>
        <v>#REF!</v>
      </c>
      <c r="U500"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500"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500" s="1"/>
      <c r="X500" s="1"/>
      <c r="Y500" s="1"/>
      <c r="Z500" s="1"/>
      <c r="AA500" s="1"/>
      <c r="AB500" s="1"/>
      <c r="AC500" s="1"/>
      <c r="AD500" s="1"/>
      <c r="AE500" s="1"/>
      <c r="AF500" s="1"/>
      <c r="AG500" s="1"/>
      <c r="AH500" s="1"/>
      <c r="AI500" s="1"/>
      <c r="AJ500" s="1"/>
      <c r="AK500" s="1"/>
      <c r="AL500" s="1"/>
      <c r="AM500" s="1"/>
      <c r="AN500" s="1"/>
      <c r="AO500" s="1"/>
      <c r="AP500" s="1"/>
      <c r="AQ500" s="1"/>
      <c r="AR500" s="1"/>
      <c r="AS500" s="1"/>
      <c r="AT500" s="1"/>
      <c r="AU500" s="1"/>
      <c r="AV500" s="1"/>
      <c r="AW500" s="1"/>
      <c r="AX500" s="1"/>
      <c r="AY500" s="1"/>
      <c r="AZ500" s="1"/>
      <c r="BA500" s="1"/>
      <c r="BB500" s="1"/>
      <c r="BC500" s="1"/>
      <c r="BD500" s="1"/>
      <c r="BE500" s="1"/>
      <c r="BF500" s="1"/>
      <c r="BG500" s="1"/>
      <c r="BH500" s="1"/>
      <c r="BI500" s="1"/>
      <c r="BJ500" s="1"/>
      <c r="BK500" s="1"/>
      <c r="BL500" s="1"/>
      <c r="BM500" s="1"/>
      <c r="BN500" s="1"/>
      <c r="BO500" s="1"/>
      <c r="BP500" s="1"/>
      <c r="BQ500" s="1"/>
      <c r="BR500" s="1"/>
      <c r="BS500" s="1"/>
      <c r="BT500" s="1"/>
      <c r="BU500" s="1"/>
      <c r="BV500" s="1"/>
      <c r="BW500" s="1"/>
      <c r="BX500" s="1"/>
      <c r="BY500" s="1"/>
      <c r="BZ500" s="1"/>
      <c r="CA500" s="1"/>
      <c r="CB500" s="1"/>
      <c r="CC500" s="1"/>
      <c r="CD500" s="1"/>
      <c r="CE500" s="1"/>
      <c r="CF500" s="1"/>
      <c r="CG500" s="1"/>
      <c r="CH500" s="1"/>
      <c r="CI500" s="1"/>
      <c r="CJ500" s="1"/>
      <c r="CK500" s="1"/>
      <c r="CL500" s="1"/>
      <c r="CM500" s="1"/>
      <c r="CN500" s="1"/>
      <c r="CO500" s="1"/>
      <c r="CP500" s="1"/>
      <c r="CQ500" s="1"/>
      <c r="CR500" s="1"/>
      <c r="CS500" s="1"/>
      <c r="CT500" s="1"/>
      <c r="CU500" s="1"/>
      <c r="CV500" s="1"/>
      <c r="CW500" s="1"/>
      <c r="CX500" s="1"/>
      <c r="CY500" s="1"/>
      <c r="CZ500" s="1"/>
      <c r="DA500" s="1"/>
      <c r="DB500" s="1"/>
      <c r="DC500" s="1"/>
      <c r="DD500" s="1"/>
      <c r="DE500" s="1"/>
      <c r="DF500" s="1"/>
      <c r="DG500" s="1"/>
      <c r="DH500" s="1"/>
      <c r="DI500" s="1"/>
      <c r="DJ500" s="1"/>
      <c r="DK500" s="1"/>
      <c r="DL500" s="1"/>
      <c r="DM500" s="1"/>
      <c r="DN500" s="1"/>
      <c r="DO500" s="1"/>
      <c r="DP500" s="1"/>
      <c r="DQ500" s="1"/>
      <c r="DR500" s="1"/>
      <c r="DS500" s="1"/>
      <c r="DT500" s="1"/>
      <c r="DU500" s="1"/>
      <c r="DV500" s="1"/>
      <c r="DW500" s="1"/>
      <c r="DX500" s="1"/>
      <c r="DY500" s="1"/>
      <c r="DZ500" s="1"/>
      <c r="EA500" s="1"/>
      <c r="EB500" s="1"/>
      <c r="EC500" s="1"/>
      <c r="ED500" s="1"/>
      <c r="EE500" s="1"/>
      <c r="EF500" s="1"/>
      <c r="EG500" s="1"/>
      <c r="EH500" s="1"/>
      <c r="EI500" s="1"/>
      <c r="EJ500" s="1"/>
      <c r="EK500" s="1"/>
      <c r="EL500" s="1"/>
      <c r="EM500" s="1"/>
      <c r="EN500" s="1"/>
      <c r="EO500" s="1"/>
      <c r="EP500" s="1"/>
      <c r="EQ500" s="1"/>
      <c r="ER500" s="1"/>
      <c r="ES500" s="1"/>
      <c r="ET500" s="1"/>
      <c r="WZB500" s="1"/>
      <c r="WZC500" s="1"/>
      <c r="WZD500" s="1"/>
      <c r="WZE500" s="1"/>
      <c r="WZF500" s="1"/>
      <c r="WZG500" s="1"/>
      <c r="WZH500" s="1"/>
      <c r="WZI500" s="1"/>
      <c r="WZJ500" s="1"/>
      <c r="WZK500" s="1"/>
      <c r="WZL500" s="1"/>
      <c r="WZM500" s="1"/>
      <c r="WZN500" s="1"/>
      <c r="WZO500" s="1"/>
      <c r="WZP500" s="1"/>
      <c r="WZQ500" s="1"/>
      <c r="WZR500" s="1"/>
      <c r="WZS500" s="1"/>
      <c r="WZT500" s="1"/>
      <c r="WZU500" s="1"/>
      <c r="WZV500" s="1"/>
      <c r="WZW500" s="1"/>
      <c r="WZX500" s="1"/>
      <c r="WZY500" s="1"/>
      <c r="WZZ500" s="1"/>
      <c r="XAA500" s="1"/>
      <c r="XAB500" s="1"/>
      <c r="XAC500" s="1"/>
      <c r="XAD500" s="1"/>
      <c r="XAE500" s="1"/>
      <c r="XAF500" s="1"/>
      <c r="XAG500" s="1"/>
      <c r="XAH500" s="1"/>
      <c r="XAI500" s="1"/>
      <c r="XAJ500" s="1"/>
      <c r="XAK500" s="1"/>
      <c r="XAL500" s="1"/>
      <c r="XAM500" s="1"/>
      <c r="XAN500" s="1"/>
      <c r="XAO500" s="1"/>
      <c r="XAP500" s="1"/>
      <c r="XAQ500" s="1"/>
      <c r="XAR500" s="1"/>
      <c r="XAS500" s="1"/>
      <c r="XAT500" s="1"/>
      <c r="XAU500" s="1"/>
      <c r="XAV500" s="1"/>
      <c r="XAW500" s="1"/>
      <c r="XAX500" s="1"/>
      <c r="XAY500" s="1"/>
      <c r="XAZ500" s="1"/>
      <c r="XBA500" s="1"/>
      <c r="XBB500" s="1"/>
      <c r="XBC500" s="1"/>
      <c r="XBD500" s="1"/>
      <c r="XBE500" s="1"/>
      <c r="XBF500" s="1"/>
      <c r="XBG500" s="1"/>
      <c r="XBH500" s="1"/>
      <c r="XBI500" s="1"/>
      <c r="XBJ500" s="1"/>
      <c r="XBK500" s="1"/>
      <c r="XBL500" s="1"/>
      <c r="XBM500" s="1"/>
      <c r="XBN500" s="1"/>
      <c r="XBO500" s="1"/>
      <c r="XBP500" s="1"/>
      <c r="XBQ500" s="1"/>
      <c r="XBR500" s="1"/>
      <c r="XBS500" s="1"/>
      <c r="XBT500" s="1"/>
      <c r="XBU500" s="1"/>
      <c r="XBV500" s="1"/>
      <c r="XBW500" s="1"/>
      <c r="XBX500" s="1"/>
      <c r="XBY500" s="1"/>
      <c r="XBZ500" s="1"/>
      <c r="XCA500" s="1"/>
      <c r="XCB500" s="1"/>
      <c r="XCC500" s="1"/>
      <c r="XCD500" s="1"/>
      <c r="XCE500" s="1"/>
      <c r="XCF500" s="1"/>
      <c r="XCG500" s="1"/>
      <c r="XCH500" s="1"/>
      <c r="XCI500" s="1"/>
      <c r="XCJ500" s="1"/>
      <c r="XCK500" s="1"/>
      <c r="XCL500" s="1"/>
      <c r="XCM500" s="1"/>
      <c r="XCN500" s="1"/>
      <c r="XCO500" s="1"/>
      <c r="XCP500" s="1"/>
      <c r="XCQ500" s="1"/>
      <c r="XCR500" s="1"/>
      <c r="XCS500" s="1"/>
      <c r="XCT500" s="1"/>
      <c r="XCU500" s="1"/>
      <c r="XCV500" s="1"/>
      <c r="XCW500" s="1"/>
      <c r="XCX500" s="1"/>
      <c r="XCY500" s="1"/>
      <c r="XCZ500" s="1"/>
      <c r="XDA500" s="1"/>
      <c r="XDB500" s="1"/>
      <c r="XDC500" s="1"/>
      <c r="XDD500" s="1"/>
      <c r="XDE500" s="1"/>
      <c r="XDF500" s="1"/>
      <c r="XDG500" s="1"/>
      <c r="XDH500" s="1"/>
      <c r="XDI500" s="1"/>
      <c r="XDJ500" s="1"/>
      <c r="XDK500" s="1"/>
      <c r="XDL500" s="1"/>
      <c r="XDM500" s="1"/>
      <c r="XDN500" s="1"/>
      <c r="XDO500" s="1"/>
      <c r="XDP500" s="1"/>
      <c r="XDQ500" s="1"/>
      <c r="XDR500" s="1"/>
      <c r="XDS500" s="1"/>
      <c r="XDT500" s="1"/>
      <c r="XDU500" s="1"/>
      <c r="XDV500" s="1"/>
      <c r="XDW500" s="1"/>
      <c r="XDX500" s="1"/>
      <c r="XDY500" s="1"/>
      <c r="XDZ500" s="1"/>
      <c r="XEA500" s="1"/>
      <c r="XEB500" s="1"/>
      <c r="XEC500" s="1"/>
      <c r="XED500" s="1"/>
      <c r="XEE500" s="1"/>
      <c r="XEF500" s="1"/>
      <c r="XEG500" s="1"/>
      <c r="XEH500" s="1"/>
      <c r="XEI500" s="1"/>
      <c r="XEJ500" s="1"/>
      <c r="XEK500" s="1"/>
      <c r="XEL500" s="1"/>
      <c r="XEM500" s="1"/>
      <c r="XEN500" s="1"/>
      <c r="XEO500" s="1"/>
      <c r="XEP500" s="1"/>
      <c r="XEQ500" s="1"/>
      <c r="XER500" s="1"/>
      <c r="XES500" s="1"/>
      <c r="XET500" s="1"/>
      <c r="XEU500" s="1"/>
      <c r="XEV500" s="1"/>
      <c r="XEW500" s="1"/>
      <c r="XEX500" s="1"/>
      <c r="XEY500" s="1"/>
      <c r="XEZ500" s="1"/>
      <c r="XFA500" s="1"/>
      <c r="XFB500" s="1"/>
      <c r="XFC500" s="1"/>
    </row>
    <row r="501" spans="1:150 16226:16383" s="2" customFormat="1" ht="20.25" customHeight="1" x14ac:dyDescent="0.25">
      <c r="A501" s="143">
        <f t="shared" si="153"/>
        <v>372</v>
      </c>
      <c r="B501" s="144"/>
      <c r="C501" s="62" t="s">
        <v>329</v>
      </c>
      <c r="D501" s="100">
        <v>200.04</v>
      </c>
      <c r="E501" s="93">
        <f t="shared" si="152"/>
        <v>2153.23056</v>
      </c>
      <c r="F501" s="87" t="s">
        <v>92</v>
      </c>
      <c r="G501" s="87" t="s">
        <v>92</v>
      </c>
      <c r="H501" s="103">
        <v>45856</v>
      </c>
      <c r="I501" s="1"/>
      <c r="J501" s="1"/>
      <c r="K501" s="1"/>
      <c r="L501" s="1"/>
      <c r="M501" s="1"/>
      <c r="N501" s="1"/>
      <c r="O501" s="1"/>
      <c r="P501" s="1"/>
      <c r="Q501" s="1"/>
      <c r="R501" s="1"/>
      <c r="S501" s="1"/>
      <c r="T501" s="21" t="e">
        <f t="shared" ca="1" si="160"/>
        <v>#REF!</v>
      </c>
      <c r="U501" s="21" t="e">
        <f ca="1">U500+1</f>
        <v>#REF!</v>
      </c>
      <c r="V501" s="21" t="e">
        <f ca="1">V500+1</f>
        <v>#REF!</v>
      </c>
      <c r="W501" s="1"/>
      <c r="X501" s="1"/>
      <c r="Y501" s="1"/>
      <c r="Z501" s="1"/>
      <c r="AA501" s="1"/>
      <c r="AB501" s="1"/>
      <c r="AC501" s="1"/>
      <c r="AD501" s="1"/>
      <c r="AE501" s="1"/>
      <c r="AF501" s="1"/>
      <c r="AG501" s="1"/>
      <c r="AH501" s="1"/>
      <c r="AI501" s="1"/>
      <c r="AJ501" s="1"/>
      <c r="AK501" s="1"/>
      <c r="AL501" s="1"/>
      <c r="AM501" s="1"/>
      <c r="AN501" s="1"/>
      <c r="AO501" s="1"/>
      <c r="AP501" s="1"/>
      <c r="AQ501" s="1"/>
      <c r="AR501" s="1"/>
      <c r="AS501" s="1"/>
      <c r="AT501" s="1"/>
      <c r="AU501" s="1"/>
      <c r="AV501" s="1"/>
      <c r="AW501" s="1"/>
      <c r="AX501" s="1"/>
      <c r="AY501" s="1"/>
      <c r="AZ501" s="1"/>
      <c r="BA501" s="1"/>
      <c r="BB501" s="1"/>
      <c r="BC501" s="1"/>
      <c r="BD501" s="1"/>
      <c r="BE501" s="1"/>
      <c r="BF501" s="1"/>
      <c r="BG501" s="1"/>
      <c r="BH501" s="1"/>
      <c r="BI501" s="1"/>
      <c r="BJ501" s="1"/>
      <c r="BK501" s="1"/>
      <c r="BL501" s="1"/>
      <c r="BM501" s="1"/>
      <c r="BN501" s="1"/>
      <c r="BO501" s="1"/>
      <c r="BP501" s="1"/>
      <c r="BQ501" s="1"/>
      <c r="BR501" s="1"/>
      <c r="BS501" s="1"/>
      <c r="BT501" s="1"/>
      <c r="BU501" s="1"/>
      <c r="BV501" s="1"/>
      <c r="BW501" s="1"/>
      <c r="BX501" s="1"/>
      <c r="BY501" s="1"/>
      <c r="BZ501" s="1"/>
      <c r="CA501" s="1"/>
      <c r="CB501" s="1"/>
      <c r="CC501" s="1"/>
      <c r="CD501" s="1"/>
      <c r="CE501" s="1"/>
      <c r="CF501" s="1"/>
      <c r="CG501" s="1"/>
      <c r="CH501" s="1"/>
      <c r="CI501" s="1"/>
      <c r="CJ501" s="1"/>
      <c r="CK501" s="1"/>
      <c r="CL501" s="1"/>
      <c r="CM501" s="1"/>
      <c r="CN501" s="1"/>
      <c r="CO501" s="1"/>
      <c r="CP501" s="1"/>
      <c r="CQ501" s="1"/>
      <c r="CR501" s="1"/>
      <c r="CS501" s="1"/>
      <c r="CT501" s="1"/>
      <c r="CU501" s="1"/>
      <c r="CV501" s="1"/>
      <c r="CW501" s="1"/>
      <c r="CX501" s="1"/>
      <c r="CY501" s="1"/>
      <c r="CZ501" s="1"/>
      <c r="DA501" s="1"/>
      <c r="DB501" s="1"/>
      <c r="DC501" s="1"/>
      <c r="DD501" s="1"/>
      <c r="DE501" s="1"/>
      <c r="DF501" s="1"/>
      <c r="DG501" s="1"/>
      <c r="DH501" s="1"/>
      <c r="DI501" s="1"/>
      <c r="DJ501" s="1"/>
      <c r="DK501" s="1"/>
      <c r="DL501" s="1"/>
      <c r="DM501" s="1"/>
      <c r="DN501" s="1"/>
      <c r="DO501" s="1"/>
      <c r="DP501" s="1"/>
      <c r="DQ501" s="1"/>
      <c r="DR501" s="1"/>
      <c r="DS501" s="1"/>
      <c r="DT501" s="1"/>
      <c r="DU501" s="1"/>
      <c r="DV501" s="1"/>
      <c r="DW501" s="1"/>
      <c r="DX501" s="1"/>
      <c r="DY501" s="1"/>
      <c r="DZ501" s="1"/>
      <c r="EA501" s="1"/>
      <c r="EB501" s="1"/>
      <c r="EC501" s="1"/>
      <c r="ED501" s="1"/>
      <c r="EE501" s="1"/>
      <c r="EF501" s="1"/>
      <c r="EG501" s="1"/>
      <c r="EH501" s="1"/>
      <c r="EI501" s="1"/>
      <c r="EJ501" s="1"/>
      <c r="EK501" s="1"/>
      <c r="EL501" s="1"/>
      <c r="EM501" s="1"/>
      <c r="EN501" s="1"/>
      <c r="EO501" s="1"/>
      <c r="EP501" s="1"/>
      <c r="EQ501" s="1"/>
      <c r="ER501" s="1"/>
      <c r="ES501" s="1"/>
      <c r="ET501" s="1"/>
      <c r="WZB501" s="1"/>
      <c r="WZC501" s="1"/>
      <c r="WZD501" s="1"/>
      <c r="WZE501" s="1"/>
      <c r="WZF501" s="1"/>
      <c r="WZG501" s="1"/>
      <c r="WZH501" s="1"/>
      <c r="WZI501" s="1"/>
      <c r="WZJ501" s="1"/>
      <c r="WZK501" s="1"/>
      <c r="WZL501" s="1"/>
      <c r="WZM501" s="1"/>
      <c r="WZN501" s="1"/>
      <c r="WZO501" s="1"/>
      <c r="WZP501" s="1"/>
      <c r="WZQ501" s="1"/>
      <c r="WZR501" s="1"/>
      <c r="WZS501" s="1"/>
      <c r="WZT501" s="1"/>
      <c r="WZU501" s="1"/>
      <c r="WZV501" s="1"/>
      <c r="WZW501" s="1"/>
      <c r="WZX501" s="1"/>
      <c r="WZY501" s="1"/>
      <c r="WZZ501" s="1"/>
      <c r="XAA501" s="1"/>
      <c r="XAB501" s="1"/>
      <c r="XAC501" s="1"/>
      <c r="XAD501" s="1"/>
      <c r="XAE501" s="1"/>
      <c r="XAF501" s="1"/>
      <c r="XAG501" s="1"/>
      <c r="XAH501" s="1"/>
      <c r="XAI501" s="1"/>
      <c r="XAJ501" s="1"/>
      <c r="XAK501" s="1"/>
      <c r="XAL501" s="1"/>
      <c r="XAM501" s="1"/>
      <c r="XAN501" s="1"/>
      <c r="XAO501" s="1"/>
      <c r="XAP501" s="1"/>
      <c r="XAQ501" s="1"/>
      <c r="XAR501" s="1"/>
      <c r="XAS501" s="1"/>
      <c r="XAT501" s="1"/>
      <c r="XAU501" s="1"/>
      <c r="XAV501" s="1"/>
      <c r="XAW501" s="1"/>
      <c r="XAX501" s="1"/>
      <c r="XAY501" s="1"/>
      <c r="XAZ501" s="1"/>
      <c r="XBA501" s="1"/>
      <c r="XBB501" s="1"/>
      <c r="XBC501" s="1"/>
      <c r="XBD501" s="1"/>
      <c r="XBE501" s="1"/>
      <c r="XBF501" s="1"/>
      <c r="XBG501" s="1"/>
      <c r="XBH501" s="1"/>
      <c r="XBI501" s="1"/>
      <c r="XBJ501" s="1"/>
      <c r="XBK501" s="1"/>
      <c r="XBL501" s="1"/>
      <c r="XBM501" s="1"/>
      <c r="XBN501" s="1"/>
      <c r="XBO501" s="1"/>
      <c r="XBP501" s="1"/>
      <c r="XBQ501" s="1"/>
      <c r="XBR501" s="1"/>
      <c r="XBS501" s="1"/>
      <c r="XBT501" s="1"/>
      <c r="XBU501" s="1"/>
      <c r="XBV501" s="1"/>
      <c r="XBW501" s="1"/>
      <c r="XBX501" s="1"/>
      <c r="XBY501" s="1"/>
      <c r="XBZ501" s="1"/>
      <c r="XCA501" s="1"/>
      <c r="XCB501" s="1"/>
      <c r="XCC501" s="1"/>
      <c r="XCD501" s="1"/>
      <c r="XCE501" s="1"/>
      <c r="XCF501" s="1"/>
      <c r="XCG501" s="1"/>
      <c r="XCH501" s="1"/>
      <c r="XCI501" s="1"/>
      <c r="XCJ501" s="1"/>
      <c r="XCK501" s="1"/>
      <c r="XCL501" s="1"/>
      <c r="XCM501" s="1"/>
      <c r="XCN501" s="1"/>
      <c r="XCO501" s="1"/>
      <c r="XCP501" s="1"/>
      <c r="XCQ501" s="1"/>
      <c r="XCR501" s="1"/>
      <c r="XCS501" s="1"/>
      <c r="XCT501" s="1"/>
      <c r="XCU501" s="1"/>
      <c r="XCV501" s="1"/>
      <c r="XCW501" s="1"/>
      <c r="XCX501" s="1"/>
      <c r="XCY501" s="1"/>
      <c r="XCZ501" s="1"/>
      <c r="XDA501" s="1"/>
      <c r="XDB501" s="1"/>
      <c r="XDC501" s="1"/>
      <c r="XDD501" s="1"/>
      <c r="XDE501" s="1"/>
      <c r="XDF501" s="1"/>
      <c r="XDG501" s="1"/>
      <c r="XDH501" s="1"/>
      <c r="XDI501" s="1"/>
      <c r="XDJ501" s="1"/>
      <c r="XDK501" s="1"/>
      <c r="XDL501" s="1"/>
      <c r="XDM501" s="1"/>
      <c r="XDN501" s="1"/>
      <c r="XDO501" s="1"/>
      <c r="XDP501" s="1"/>
      <c r="XDQ501" s="1"/>
      <c r="XDR501" s="1"/>
      <c r="XDS501" s="1"/>
      <c r="XDT501" s="1"/>
      <c r="XDU501" s="1"/>
      <c r="XDV501" s="1"/>
      <c r="XDW501" s="1"/>
      <c r="XDX501" s="1"/>
      <c r="XDY501" s="1"/>
      <c r="XDZ501" s="1"/>
      <c r="XEA501" s="1"/>
      <c r="XEB501" s="1"/>
      <c r="XEC501" s="1"/>
      <c r="XED501" s="1"/>
      <c r="XEE501" s="1"/>
      <c r="XEF501" s="1"/>
      <c r="XEG501" s="1"/>
      <c r="XEH501" s="1"/>
      <c r="XEI501" s="1"/>
      <c r="XEJ501" s="1"/>
      <c r="XEK501" s="1"/>
      <c r="XEL501" s="1"/>
      <c r="XEM501" s="1"/>
      <c r="XEN501" s="1"/>
      <c r="XEO501" s="1"/>
      <c r="XEP501" s="1"/>
      <c r="XEQ501" s="1"/>
      <c r="XER501" s="1"/>
      <c r="XES501" s="1"/>
      <c r="XET501" s="1"/>
      <c r="XEU501" s="1"/>
      <c r="XEV501" s="1"/>
      <c r="XEW501" s="1"/>
      <c r="XEX501" s="1"/>
      <c r="XEY501" s="1"/>
      <c r="XEZ501" s="1"/>
      <c r="XFA501" s="1"/>
      <c r="XFB501" s="1"/>
      <c r="XFC501" s="1"/>
    </row>
    <row r="502" spans="1:150 16226:16383" s="2" customFormat="1" ht="20.25" customHeight="1" x14ac:dyDescent="0.25">
      <c r="A502" s="143">
        <f t="shared" si="153"/>
        <v>373</v>
      </c>
      <c r="B502" s="144"/>
      <c r="C502" s="62" t="s">
        <v>329</v>
      </c>
      <c r="D502" s="100">
        <v>200.04</v>
      </c>
      <c r="E502" s="93">
        <f t="shared" si="152"/>
        <v>2153.23056</v>
      </c>
      <c r="F502" s="87" t="s">
        <v>92</v>
      </c>
      <c r="G502" s="87" t="s">
        <v>92</v>
      </c>
      <c r="H502" s="103">
        <v>45856</v>
      </c>
      <c r="I502" s="1"/>
      <c r="J502" s="1"/>
      <c r="K502" s="1"/>
      <c r="L502" s="1"/>
      <c r="M502" s="1"/>
      <c r="N502" s="1"/>
      <c r="O502" s="1"/>
      <c r="P502" s="1"/>
      <c r="Q502" s="1"/>
      <c r="R502" s="1"/>
      <c r="S502" s="1"/>
      <c r="T502" s="21" t="e">
        <f t="shared" ca="1" si="160"/>
        <v>#REF!</v>
      </c>
      <c r="U502" s="21" t="e">
        <f t="shared" ref="U502:V502" ca="1" si="161">U501+1</f>
        <v>#REF!</v>
      </c>
      <c r="V502" s="21" t="e">
        <f t="shared" ca="1" si="161"/>
        <v>#REF!</v>
      </c>
      <c r="W502" s="1"/>
      <c r="X502" s="1"/>
      <c r="Y502" s="1"/>
      <c r="Z502" s="1"/>
      <c r="AA502" s="1"/>
      <c r="AB502" s="1"/>
      <c r="AC502" s="1"/>
      <c r="AD502" s="1"/>
      <c r="AE502" s="1"/>
      <c r="AF502" s="1"/>
      <c r="AG502" s="1"/>
      <c r="AH502" s="1"/>
      <c r="AI502" s="1"/>
      <c r="AJ502" s="1"/>
      <c r="AK502" s="1"/>
      <c r="AL502" s="1"/>
      <c r="AM502" s="1"/>
      <c r="AN502" s="1"/>
      <c r="AO502" s="1"/>
      <c r="AP502" s="1"/>
      <c r="AQ502" s="1"/>
      <c r="AR502" s="1"/>
      <c r="AS502" s="1"/>
      <c r="AT502" s="1"/>
      <c r="AU502" s="1"/>
      <c r="AV502" s="1"/>
      <c r="AW502" s="1"/>
      <c r="AX502" s="1"/>
      <c r="AY502" s="1"/>
      <c r="AZ502" s="1"/>
      <c r="BA502" s="1"/>
      <c r="BB502" s="1"/>
      <c r="BC502" s="1"/>
      <c r="BD502" s="1"/>
      <c r="BE502" s="1"/>
      <c r="BF502" s="1"/>
      <c r="BG502" s="1"/>
      <c r="BH502" s="1"/>
      <c r="BI502" s="1"/>
      <c r="BJ502" s="1"/>
      <c r="BK502" s="1"/>
      <c r="BL502" s="1"/>
      <c r="BM502" s="1"/>
      <c r="BN502" s="1"/>
      <c r="BO502" s="1"/>
      <c r="BP502" s="1"/>
      <c r="BQ502" s="1"/>
      <c r="BR502" s="1"/>
      <c r="BS502" s="1"/>
      <c r="BT502" s="1"/>
      <c r="BU502" s="1"/>
      <c r="BV502" s="1"/>
      <c r="BW502" s="1"/>
      <c r="BX502" s="1"/>
      <c r="BY502" s="1"/>
      <c r="BZ502" s="1"/>
      <c r="CA502" s="1"/>
      <c r="CB502" s="1"/>
      <c r="CC502" s="1"/>
      <c r="CD502" s="1"/>
      <c r="CE502" s="1"/>
      <c r="CF502" s="1"/>
      <c r="CG502" s="1"/>
      <c r="CH502" s="1"/>
      <c r="CI502" s="1"/>
      <c r="CJ502" s="1"/>
      <c r="CK502" s="1"/>
      <c r="CL502" s="1"/>
      <c r="CM502" s="1"/>
      <c r="CN502" s="1"/>
      <c r="CO502" s="1"/>
      <c r="CP502" s="1"/>
      <c r="CQ502" s="1"/>
      <c r="CR502" s="1"/>
      <c r="CS502" s="1"/>
      <c r="CT502" s="1"/>
      <c r="CU502" s="1"/>
      <c r="CV502" s="1"/>
      <c r="CW502" s="1"/>
      <c r="CX502" s="1"/>
      <c r="CY502" s="1"/>
      <c r="CZ502" s="1"/>
      <c r="DA502" s="1"/>
      <c r="DB502" s="1"/>
      <c r="DC502" s="1"/>
      <c r="DD502" s="1"/>
      <c r="DE502" s="1"/>
      <c r="DF502" s="1"/>
      <c r="DG502" s="1"/>
      <c r="DH502" s="1"/>
      <c r="DI502" s="1"/>
      <c r="DJ502" s="1"/>
      <c r="DK502" s="1"/>
      <c r="DL502" s="1"/>
      <c r="DM502" s="1"/>
      <c r="DN502" s="1"/>
      <c r="DO502" s="1"/>
      <c r="DP502" s="1"/>
      <c r="DQ502" s="1"/>
      <c r="DR502" s="1"/>
      <c r="DS502" s="1"/>
      <c r="DT502" s="1"/>
      <c r="DU502" s="1"/>
      <c r="DV502" s="1"/>
      <c r="DW502" s="1"/>
      <c r="DX502" s="1"/>
      <c r="DY502" s="1"/>
      <c r="DZ502" s="1"/>
      <c r="EA502" s="1"/>
      <c r="EB502" s="1"/>
      <c r="EC502" s="1"/>
      <c r="ED502" s="1"/>
      <c r="EE502" s="1"/>
      <c r="EF502" s="1"/>
      <c r="EG502" s="1"/>
      <c r="EH502" s="1"/>
      <c r="EI502" s="1"/>
      <c r="EJ502" s="1"/>
      <c r="EK502" s="1"/>
      <c r="EL502" s="1"/>
      <c r="EM502" s="1"/>
      <c r="EN502" s="1"/>
      <c r="EO502" s="1"/>
      <c r="EP502" s="1"/>
      <c r="EQ502" s="1"/>
      <c r="ER502" s="1"/>
      <c r="ES502" s="1"/>
      <c r="ET502" s="1"/>
      <c r="WZB502" s="1"/>
      <c r="WZC502" s="1"/>
      <c r="WZD502" s="1"/>
      <c r="WZE502" s="1"/>
      <c r="WZF502" s="1"/>
      <c r="WZG502" s="1"/>
      <c r="WZH502" s="1"/>
      <c r="WZI502" s="1"/>
      <c r="WZJ502" s="1"/>
      <c r="WZK502" s="1"/>
      <c r="WZL502" s="1"/>
      <c r="WZM502" s="1"/>
      <c r="WZN502" s="1"/>
      <c r="WZO502" s="1"/>
      <c r="WZP502" s="1"/>
      <c r="WZQ502" s="1"/>
      <c r="WZR502" s="1"/>
      <c r="WZS502" s="1"/>
      <c r="WZT502" s="1"/>
      <c r="WZU502" s="1"/>
      <c r="WZV502" s="1"/>
      <c r="WZW502" s="1"/>
      <c r="WZX502" s="1"/>
      <c r="WZY502" s="1"/>
      <c r="WZZ502" s="1"/>
      <c r="XAA502" s="1"/>
      <c r="XAB502" s="1"/>
      <c r="XAC502" s="1"/>
      <c r="XAD502" s="1"/>
      <c r="XAE502" s="1"/>
      <c r="XAF502" s="1"/>
      <c r="XAG502" s="1"/>
      <c r="XAH502" s="1"/>
      <c r="XAI502" s="1"/>
      <c r="XAJ502" s="1"/>
      <c r="XAK502" s="1"/>
      <c r="XAL502" s="1"/>
      <c r="XAM502" s="1"/>
      <c r="XAN502" s="1"/>
      <c r="XAO502" s="1"/>
      <c r="XAP502" s="1"/>
      <c r="XAQ502" s="1"/>
      <c r="XAR502" s="1"/>
      <c r="XAS502" s="1"/>
      <c r="XAT502" s="1"/>
      <c r="XAU502" s="1"/>
      <c r="XAV502" s="1"/>
      <c r="XAW502" s="1"/>
      <c r="XAX502" s="1"/>
      <c r="XAY502" s="1"/>
      <c r="XAZ502" s="1"/>
      <c r="XBA502" s="1"/>
      <c r="XBB502" s="1"/>
      <c r="XBC502" s="1"/>
      <c r="XBD502" s="1"/>
      <c r="XBE502" s="1"/>
      <c r="XBF502" s="1"/>
      <c r="XBG502" s="1"/>
      <c r="XBH502" s="1"/>
      <c r="XBI502" s="1"/>
      <c r="XBJ502" s="1"/>
      <c r="XBK502" s="1"/>
      <c r="XBL502" s="1"/>
      <c r="XBM502" s="1"/>
      <c r="XBN502" s="1"/>
      <c r="XBO502" s="1"/>
      <c r="XBP502" s="1"/>
      <c r="XBQ502" s="1"/>
      <c r="XBR502" s="1"/>
      <c r="XBS502" s="1"/>
      <c r="XBT502" s="1"/>
      <c r="XBU502" s="1"/>
      <c r="XBV502" s="1"/>
      <c r="XBW502" s="1"/>
      <c r="XBX502" s="1"/>
      <c r="XBY502" s="1"/>
      <c r="XBZ502" s="1"/>
      <c r="XCA502" s="1"/>
      <c r="XCB502" s="1"/>
      <c r="XCC502" s="1"/>
      <c r="XCD502" s="1"/>
      <c r="XCE502" s="1"/>
      <c r="XCF502" s="1"/>
      <c r="XCG502" s="1"/>
      <c r="XCH502" s="1"/>
      <c r="XCI502" s="1"/>
      <c r="XCJ502" s="1"/>
      <c r="XCK502" s="1"/>
      <c r="XCL502" s="1"/>
      <c r="XCM502" s="1"/>
      <c r="XCN502" s="1"/>
      <c r="XCO502" s="1"/>
      <c r="XCP502" s="1"/>
      <c r="XCQ502" s="1"/>
      <c r="XCR502" s="1"/>
      <c r="XCS502" s="1"/>
      <c r="XCT502" s="1"/>
      <c r="XCU502" s="1"/>
      <c r="XCV502" s="1"/>
      <c r="XCW502" s="1"/>
      <c r="XCX502" s="1"/>
      <c r="XCY502" s="1"/>
      <c r="XCZ502" s="1"/>
      <c r="XDA502" s="1"/>
      <c r="XDB502" s="1"/>
      <c r="XDC502" s="1"/>
      <c r="XDD502" s="1"/>
      <c r="XDE502" s="1"/>
      <c r="XDF502" s="1"/>
      <c r="XDG502" s="1"/>
      <c r="XDH502" s="1"/>
      <c r="XDI502" s="1"/>
      <c r="XDJ502" s="1"/>
      <c r="XDK502" s="1"/>
      <c r="XDL502" s="1"/>
      <c r="XDM502" s="1"/>
      <c r="XDN502" s="1"/>
      <c r="XDO502" s="1"/>
      <c r="XDP502" s="1"/>
      <c r="XDQ502" s="1"/>
      <c r="XDR502" s="1"/>
      <c r="XDS502" s="1"/>
      <c r="XDT502" s="1"/>
      <c r="XDU502" s="1"/>
      <c r="XDV502" s="1"/>
      <c r="XDW502" s="1"/>
      <c r="XDX502" s="1"/>
      <c r="XDY502" s="1"/>
      <c r="XDZ502" s="1"/>
      <c r="XEA502" s="1"/>
      <c r="XEB502" s="1"/>
      <c r="XEC502" s="1"/>
      <c r="XED502" s="1"/>
      <c r="XEE502" s="1"/>
      <c r="XEF502" s="1"/>
      <c r="XEG502" s="1"/>
      <c r="XEH502" s="1"/>
      <c r="XEI502" s="1"/>
      <c r="XEJ502" s="1"/>
      <c r="XEK502" s="1"/>
      <c r="XEL502" s="1"/>
      <c r="XEM502" s="1"/>
      <c r="XEN502" s="1"/>
      <c r="XEO502" s="1"/>
      <c r="XEP502" s="1"/>
      <c r="XEQ502" s="1"/>
      <c r="XER502" s="1"/>
      <c r="XES502" s="1"/>
      <c r="XET502" s="1"/>
      <c r="XEU502" s="1"/>
      <c r="XEV502" s="1"/>
      <c r="XEW502" s="1"/>
      <c r="XEX502" s="1"/>
      <c r="XEY502" s="1"/>
      <c r="XEZ502" s="1"/>
      <c r="XFA502" s="1"/>
      <c r="XFB502" s="1"/>
      <c r="XFC502" s="1"/>
    </row>
    <row r="503" spans="1:150 16226:16383" s="2" customFormat="1" ht="20.25" customHeight="1" x14ac:dyDescent="0.25">
      <c r="A503" s="143">
        <f t="shared" si="153"/>
        <v>374</v>
      </c>
      <c r="B503" s="144"/>
      <c r="C503" s="62" t="s">
        <v>329</v>
      </c>
      <c r="D503" s="100">
        <v>200.04</v>
      </c>
      <c r="E503" s="93">
        <f t="shared" si="152"/>
        <v>2153.23056</v>
      </c>
      <c r="F503" s="87" t="s">
        <v>92</v>
      </c>
      <c r="G503" s="87" t="s">
        <v>92</v>
      </c>
      <c r="H503" s="103">
        <v>45856</v>
      </c>
      <c r="I503" s="1"/>
      <c r="J503" s="1"/>
      <c r="K503" s="1"/>
      <c r="L503" s="1"/>
      <c r="M503" s="1"/>
      <c r="N503" s="1"/>
      <c r="O503" s="1"/>
      <c r="P503" s="1"/>
      <c r="Q503" s="1"/>
      <c r="R503" s="1"/>
      <c r="S503" s="1"/>
      <c r="T503" s="21" t="e">
        <f t="shared" ca="1" si="160"/>
        <v>#REF!</v>
      </c>
      <c r="U503" s="21" t="e">
        <f t="shared" ref="U503:V503" ca="1" si="162">U502+1</f>
        <v>#REF!</v>
      </c>
      <c r="V503" s="21" t="e">
        <f t="shared" ca="1" si="162"/>
        <v>#REF!</v>
      </c>
      <c r="W503" s="1"/>
      <c r="X503" s="1"/>
      <c r="Y503" s="1"/>
      <c r="Z503" s="1"/>
      <c r="AA503" s="1"/>
      <c r="AB503" s="1"/>
      <c r="AC503" s="1"/>
      <c r="AD503" s="1"/>
      <c r="AE503" s="1"/>
      <c r="AF503" s="1"/>
      <c r="AG503" s="1"/>
      <c r="AH503" s="1"/>
      <c r="AI503" s="1"/>
      <c r="AJ503" s="1"/>
      <c r="AK503" s="1"/>
      <c r="AL503" s="1"/>
      <c r="AM503" s="1"/>
      <c r="AN503" s="1"/>
      <c r="AO503" s="1"/>
      <c r="AP503" s="1"/>
      <c r="AQ503" s="1"/>
      <c r="AR503" s="1"/>
      <c r="AS503" s="1"/>
      <c r="AT503" s="1"/>
      <c r="AU503" s="1"/>
      <c r="AV503" s="1"/>
      <c r="AW503" s="1"/>
      <c r="AX503" s="1"/>
      <c r="AY503" s="1"/>
      <c r="AZ503" s="1"/>
      <c r="BA503" s="1"/>
      <c r="BB503" s="1"/>
      <c r="BC503" s="1"/>
      <c r="BD503" s="1"/>
      <c r="BE503" s="1"/>
      <c r="BF503" s="1"/>
      <c r="BG503" s="1"/>
      <c r="BH503" s="1"/>
      <c r="BI503" s="1"/>
      <c r="BJ503" s="1"/>
      <c r="BK503" s="1"/>
      <c r="BL503" s="1"/>
      <c r="BM503" s="1"/>
      <c r="BN503" s="1"/>
      <c r="BO503" s="1"/>
      <c r="BP503" s="1"/>
      <c r="BQ503" s="1"/>
      <c r="BR503" s="1"/>
      <c r="BS503" s="1"/>
      <c r="BT503" s="1"/>
      <c r="BU503" s="1"/>
      <c r="BV503" s="1"/>
      <c r="BW503" s="1"/>
      <c r="BX503" s="1"/>
      <c r="BY503" s="1"/>
      <c r="BZ503" s="1"/>
      <c r="CA503" s="1"/>
      <c r="CB503" s="1"/>
      <c r="CC503" s="1"/>
      <c r="CD503" s="1"/>
      <c r="CE503" s="1"/>
      <c r="CF503" s="1"/>
      <c r="CG503" s="1"/>
      <c r="CH503" s="1"/>
      <c r="CI503" s="1"/>
      <c r="CJ503" s="1"/>
      <c r="CK503" s="1"/>
      <c r="CL503" s="1"/>
      <c r="CM503" s="1"/>
      <c r="CN503" s="1"/>
      <c r="CO503" s="1"/>
      <c r="CP503" s="1"/>
      <c r="CQ503" s="1"/>
      <c r="CR503" s="1"/>
      <c r="CS503" s="1"/>
      <c r="CT503" s="1"/>
      <c r="CU503" s="1"/>
      <c r="CV503" s="1"/>
      <c r="CW503" s="1"/>
      <c r="CX503" s="1"/>
      <c r="CY503" s="1"/>
      <c r="CZ503" s="1"/>
      <c r="DA503" s="1"/>
      <c r="DB503" s="1"/>
      <c r="DC503" s="1"/>
      <c r="DD503" s="1"/>
      <c r="DE503" s="1"/>
      <c r="DF503" s="1"/>
      <c r="DG503" s="1"/>
      <c r="DH503" s="1"/>
      <c r="DI503" s="1"/>
      <c r="DJ503" s="1"/>
      <c r="DK503" s="1"/>
      <c r="DL503" s="1"/>
      <c r="DM503" s="1"/>
      <c r="DN503" s="1"/>
      <c r="DO503" s="1"/>
      <c r="DP503" s="1"/>
      <c r="DQ503" s="1"/>
      <c r="DR503" s="1"/>
      <c r="DS503" s="1"/>
      <c r="DT503" s="1"/>
      <c r="DU503" s="1"/>
      <c r="DV503" s="1"/>
      <c r="DW503" s="1"/>
      <c r="DX503" s="1"/>
      <c r="DY503" s="1"/>
      <c r="DZ503" s="1"/>
      <c r="EA503" s="1"/>
      <c r="EB503" s="1"/>
      <c r="EC503" s="1"/>
      <c r="ED503" s="1"/>
      <c r="EE503" s="1"/>
      <c r="EF503" s="1"/>
      <c r="EG503" s="1"/>
      <c r="EH503" s="1"/>
      <c r="EI503" s="1"/>
      <c r="EJ503" s="1"/>
      <c r="EK503" s="1"/>
      <c r="EL503" s="1"/>
      <c r="EM503" s="1"/>
      <c r="EN503" s="1"/>
      <c r="EO503" s="1"/>
      <c r="EP503" s="1"/>
      <c r="EQ503" s="1"/>
      <c r="ER503" s="1"/>
      <c r="ES503" s="1"/>
      <c r="ET503" s="1"/>
      <c r="WZB503" s="1"/>
      <c r="WZC503" s="1"/>
      <c r="WZD503" s="1"/>
      <c r="WZE503" s="1"/>
      <c r="WZF503" s="1"/>
      <c r="WZG503" s="1"/>
      <c r="WZH503" s="1"/>
      <c r="WZI503" s="1"/>
      <c r="WZJ503" s="1"/>
      <c r="WZK503" s="1"/>
      <c r="WZL503" s="1"/>
      <c r="WZM503" s="1"/>
      <c r="WZN503" s="1"/>
      <c r="WZO503" s="1"/>
      <c r="WZP503" s="1"/>
      <c r="WZQ503" s="1"/>
      <c r="WZR503" s="1"/>
      <c r="WZS503" s="1"/>
      <c r="WZT503" s="1"/>
      <c r="WZU503" s="1"/>
      <c r="WZV503" s="1"/>
      <c r="WZW503" s="1"/>
      <c r="WZX503" s="1"/>
      <c r="WZY503" s="1"/>
      <c r="WZZ503" s="1"/>
      <c r="XAA503" s="1"/>
      <c r="XAB503" s="1"/>
      <c r="XAC503" s="1"/>
      <c r="XAD503" s="1"/>
      <c r="XAE503" s="1"/>
      <c r="XAF503" s="1"/>
      <c r="XAG503" s="1"/>
      <c r="XAH503" s="1"/>
      <c r="XAI503" s="1"/>
      <c r="XAJ503" s="1"/>
      <c r="XAK503" s="1"/>
      <c r="XAL503" s="1"/>
      <c r="XAM503" s="1"/>
      <c r="XAN503" s="1"/>
      <c r="XAO503" s="1"/>
      <c r="XAP503" s="1"/>
      <c r="XAQ503" s="1"/>
      <c r="XAR503" s="1"/>
      <c r="XAS503" s="1"/>
      <c r="XAT503" s="1"/>
      <c r="XAU503" s="1"/>
      <c r="XAV503" s="1"/>
      <c r="XAW503" s="1"/>
      <c r="XAX503" s="1"/>
      <c r="XAY503" s="1"/>
      <c r="XAZ503" s="1"/>
      <c r="XBA503" s="1"/>
      <c r="XBB503" s="1"/>
      <c r="XBC503" s="1"/>
      <c r="XBD503" s="1"/>
      <c r="XBE503" s="1"/>
      <c r="XBF503" s="1"/>
      <c r="XBG503" s="1"/>
      <c r="XBH503" s="1"/>
      <c r="XBI503" s="1"/>
      <c r="XBJ503" s="1"/>
      <c r="XBK503" s="1"/>
      <c r="XBL503" s="1"/>
      <c r="XBM503" s="1"/>
      <c r="XBN503" s="1"/>
      <c r="XBO503" s="1"/>
      <c r="XBP503" s="1"/>
      <c r="XBQ503" s="1"/>
      <c r="XBR503" s="1"/>
      <c r="XBS503" s="1"/>
      <c r="XBT503" s="1"/>
      <c r="XBU503" s="1"/>
      <c r="XBV503" s="1"/>
      <c r="XBW503" s="1"/>
      <c r="XBX503" s="1"/>
      <c r="XBY503" s="1"/>
      <c r="XBZ503" s="1"/>
      <c r="XCA503" s="1"/>
      <c r="XCB503" s="1"/>
      <c r="XCC503" s="1"/>
      <c r="XCD503" s="1"/>
      <c r="XCE503" s="1"/>
      <c r="XCF503" s="1"/>
      <c r="XCG503" s="1"/>
      <c r="XCH503" s="1"/>
      <c r="XCI503" s="1"/>
      <c r="XCJ503" s="1"/>
      <c r="XCK503" s="1"/>
      <c r="XCL503" s="1"/>
      <c r="XCM503" s="1"/>
      <c r="XCN503" s="1"/>
      <c r="XCO503" s="1"/>
      <c r="XCP503" s="1"/>
      <c r="XCQ503" s="1"/>
      <c r="XCR503" s="1"/>
      <c r="XCS503" s="1"/>
      <c r="XCT503" s="1"/>
      <c r="XCU503" s="1"/>
      <c r="XCV503" s="1"/>
      <c r="XCW503" s="1"/>
      <c r="XCX503" s="1"/>
      <c r="XCY503" s="1"/>
      <c r="XCZ503" s="1"/>
      <c r="XDA503" s="1"/>
      <c r="XDB503" s="1"/>
      <c r="XDC503" s="1"/>
      <c r="XDD503" s="1"/>
      <c r="XDE503" s="1"/>
      <c r="XDF503" s="1"/>
      <c r="XDG503" s="1"/>
      <c r="XDH503" s="1"/>
      <c r="XDI503" s="1"/>
      <c r="XDJ503" s="1"/>
      <c r="XDK503" s="1"/>
      <c r="XDL503" s="1"/>
      <c r="XDM503" s="1"/>
      <c r="XDN503" s="1"/>
      <c r="XDO503" s="1"/>
      <c r="XDP503" s="1"/>
      <c r="XDQ503" s="1"/>
      <c r="XDR503" s="1"/>
      <c r="XDS503" s="1"/>
      <c r="XDT503" s="1"/>
      <c r="XDU503" s="1"/>
      <c r="XDV503" s="1"/>
      <c r="XDW503" s="1"/>
      <c r="XDX503" s="1"/>
      <c r="XDY503" s="1"/>
      <c r="XDZ503" s="1"/>
      <c r="XEA503" s="1"/>
      <c r="XEB503" s="1"/>
      <c r="XEC503" s="1"/>
      <c r="XED503" s="1"/>
      <c r="XEE503" s="1"/>
      <c r="XEF503" s="1"/>
      <c r="XEG503" s="1"/>
      <c r="XEH503" s="1"/>
      <c r="XEI503" s="1"/>
      <c r="XEJ503" s="1"/>
      <c r="XEK503" s="1"/>
      <c r="XEL503" s="1"/>
      <c r="XEM503" s="1"/>
      <c r="XEN503" s="1"/>
      <c r="XEO503" s="1"/>
      <c r="XEP503" s="1"/>
      <c r="XEQ503" s="1"/>
      <c r="XER503" s="1"/>
      <c r="XES503" s="1"/>
      <c r="XET503" s="1"/>
      <c r="XEU503" s="1"/>
      <c r="XEV503" s="1"/>
      <c r="XEW503" s="1"/>
      <c r="XEX503" s="1"/>
      <c r="XEY503" s="1"/>
      <c r="XEZ503" s="1"/>
      <c r="XFA503" s="1"/>
      <c r="XFB503" s="1"/>
      <c r="XFC503" s="1"/>
    </row>
    <row r="504" spans="1:150 16226:16383" s="2" customFormat="1" ht="20.25" customHeight="1" x14ac:dyDescent="0.25">
      <c r="A504" s="143">
        <f t="shared" si="153"/>
        <v>375</v>
      </c>
      <c r="B504" s="144"/>
      <c r="C504" s="62" t="s">
        <v>329</v>
      </c>
      <c r="D504" s="100">
        <v>200.04</v>
      </c>
      <c r="E504" s="93">
        <f t="shared" si="152"/>
        <v>2153.23056</v>
      </c>
      <c r="F504" s="87" t="s">
        <v>92</v>
      </c>
      <c r="G504" s="87" t="s">
        <v>92</v>
      </c>
      <c r="H504" s="103">
        <v>45856</v>
      </c>
      <c r="I504" s="1"/>
      <c r="J504" s="1"/>
      <c r="K504" s="1"/>
      <c r="L504" s="1"/>
      <c r="M504" s="1"/>
      <c r="N504" s="1"/>
      <c r="O504" s="1"/>
      <c r="P504" s="1"/>
      <c r="Q504" s="1"/>
      <c r="R504" s="1"/>
      <c r="S504" s="1"/>
      <c r="T504" s="21" t="e">
        <f t="shared" ca="1" si="160"/>
        <v>#REF!</v>
      </c>
      <c r="U504" s="21" t="e">
        <f t="shared" ref="U504:V504" ca="1" si="163">U503+1</f>
        <v>#REF!</v>
      </c>
      <c r="V504" s="21" t="e">
        <f t="shared" ca="1" si="163"/>
        <v>#REF!</v>
      </c>
      <c r="W504" s="1"/>
      <c r="X504" s="1"/>
      <c r="Y504" s="1"/>
      <c r="Z504" s="1"/>
      <c r="AA504" s="1"/>
      <c r="AB504" s="1"/>
      <c r="AC504" s="1"/>
      <c r="AD504" s="1"/>
      <c r="AE504" s="1"/>
      <c r="AF504" s="1"/>
      <c r="AG504" s="1"/>
      <c r="AH504" s="1"/>
      <c r="AI504" s="1"/>
      <c r="AJ504" s="1"/>
      <c r="AK504" s="1"/>
      <c r="AL504" s="1"/>
      <c r="AM504" s="1"/>
      <c r="AN504" s="1"/>
      <c r="AO504" s="1"/>
      <c r="AP504" s="1"/>
      <c r="AQ504" s="1"/>
      <c r="AR504" s="1"/>
      <c r="AS504" s="1"/>
      <c r="AT504" s="1"/>
      <c r="AU504" s="1"/>
      <c r="AV504" s="1"/>
      <c r="AW504" s="1"/>
      <c r="AX504" s="1"/>
      <c r="AY504" s="1"/>
      <c r="AZ504" s="1"/>
      <c r="BA504" s="1"/>
      <c r="BB504" s="1"/>
      <c r="BC504" s="1"/>
      <c r="BD504" s="1"/>
      <c r="BE504" s="1"/>
      <c r="BF504" s="1"/>
      <c r="BG504" s="1"/>
      <c r="BH504" s="1"/>
      <c r="BI504" s="1"/>
      <c r="BJ504" s="1"/>
      <c r="BK504" s="1"/>
      <c r="BL504" s="1"/>
      <c r="BM504" s="1"/>
      <c r="BN504" s="1"/>
      <c r="BO504" s="1"/>
      <c r="BP504" s="1"/>
      <c r="BQ504" s="1"/>
      <c r="BR504" s="1"/>
      <c r="BS504" s="1"/>
      <c r="BT504" s="1"/>
      <c r="BU504" s="1"/>
      <c r="BV504" s="1"/>
      <c r="BW504" s="1"/>
      <c r="BX504" s="1"/>
      <c r="BY504" s="1"/>
      <c r="BZ504" s="1"/>
      <c r="CA504" s="1"/>
      <c r="CB504" s="1"/>
      <c r="CC504" s="1"/>
      <c r="CD504" s="1"/>
      <c r="CE504" s="1"/>
      <c r="CF504" s="1"/>
      <c r="CG504" s="1"/>
      <c r="CH504" s="1"/>
      <c r="CI504" s="1"/>
      <c r="CJ504" s="1"/>
      <c r="CK504" s="1"/>
      <c r="CL504" s="1"/>
      <c r="CM504" s="1"/>
      <c r="CN504" s="1"/>
      <c r="CO504" s="1"/>
      <c r="CP504" s="1"/>
      <c r="CQ504" s="1"/>
      <c r="CR504" s="1"/>
      <c r="CS504" s="1"/>
      <c r="CT504" s="1"/>
      <c r="CU504" s="1"/>
      <c r="CV504" s="1"/>
      <c r="CW504" s="1"/>
      <c r="CX504" s="1"/>
      <c r="CY504" s="1"/>
      <c r="CZ504" s="1"/>
      <c r="DA504" s="1"/>
      <c r="DB504" s="1"/>
      <c r="DC504" s="1"/>
      <c r="DD504" s="1"/>
      <c r="DE504" s="1"/>
      <c r="DF504" s="1"/>
      <c r="DG504" s="1"/>
      <c r="DH504" s="1"/>
      <c r="DI504" s="1"/>
      <c r="DJ504" s="1"/>
      <c r="DK504" s="1"/>
      <c r="DL504" s="1"/>
      <c r="DM504" s="1"/>
      <c r="DN504" s="1"/>
      <c r="DO504" s="1"/>
      <c r="DP504" s="1"/>
      <c r="DQ504" s="1"/>
      <c r="DR504" s="1"/>
      <c r="DS504" s="1"/>
      <c r="DT504" s="1"/>
      <c r="DU504" s="1"/>
      <c r="DV504" s="1"/>
      <c r="DW504" s="1"/>
      <c r="DX504" s="1"/>
      <c r="DY504" s="1"/>
      <c r="DZ504" s="1"/>
      <c r="EA504" s="1"/>
      <c r="EB504" s="1"/>
      <c r="EC504" s="1"/>
      <c r="ED504" s="1"/>
      <c r="EE504" s="1"/>
      <c r="EF504" s="1"/>
      <c r="EG504" s="1"/>
      <c r="EH504" s="1"/>
      <c r="EI504" s="1"/>
      <c r="EJ504" s="1"/>
      <c r="EK504" s="1"/>
      <c r="EL504" s="1"/>
      <c r="EM504" s="1"/>
      <c r="EN504" s="1"/>
      <c r="EO504" s="1"/>
      <c r="EP504" s="1"/>
      <c r="EQ504" s="1"/>
      <c r="ER504" s="1"/>
      <c r="ES504" s="1"/>
      <c r="ET504" s="1"/>
      <c r="WZB504" s="1"/>
      <c r="WZC504" s="1"/>
      <c r="WZD504" s="1"/>
      <c r="WZE504" s="1"/>
      <c r="WZF504" s="1"/>
      <c r="WZG504" s="1"/>
      <c r="WZH504" s="1"/>
      <c r="WZI504" s="1"/>
      <c r="WZJ504" s="1"/>
      <c r="WZK504" s="1"/>
      <c r="WZL504" s="1"/>
      <c r="WZM504" s="1"/>
      <c r="WZN504" s="1"/>
      <c r="WZO504" s="1"/>
      <c r="WZP504" s="1"/>
      <c r="WZQ504" s="1"/>
      <c r="WZR504" s="1"/>
      <c r="WZS504" s="1"/>
      <c r="WZT504" s="1"/>
      <c r="WZU504" s="1"/>
      <c r="WZV504" s="1"/>
      <c r="WZW504" s="1"/>
      <c r="WZX504" s="1"/>
      <c r="WZY504" s="1"/>
      <c r="WZZ504" s="1"/>
      <c r="XAA504" s="1"/>
      <c r="XAB504" s="1"/>
      <c r="XAC504" s="1"/>
      <c r="XAD504" s="1"/>
      <c r="XAE504" s="1"/>
      <c r="XAF504" s="1"/>
      <c r="XAG504" s="1"/>
      <c r="XAH504" s="1"/>
      <c r="XAI504" s="1"/>
      <c r="XAJ504" s="1"/>
      <c r="XAK504" s="1"/>
      <c r="XAL504" s="1"/>
      <c r="XAM504" s="1"/>
      <c r="XAN504" s="1"/>
      <c r="XAO504" s="1"/>
      <c r="XAP504" s="1"/>
      <c r="XAQ504" s="1"/>
      <c r="XAR504" s="1"/>
      <c r="XAS504" s="1"/>
      <c r="XAT504" s="1"/>
      <c r="XAU504" s="1"/>
      <c r="XAV504" s="1"/>
      <c r="XAW504" s="1"/>
      <c r="XAX504" s="1"/>
      <c r="XAY504" s="1"/>
      <c r="XAZ504" s="1"/>
      <c r="XBA504" s="1"/>
      <c r="XBB504" s="1"/>
      <c r="XBC504" s="1"/>
      <c r="XBD504" s="1"/>
      <c r="XBE504" s="1"/>
      <c r="XBF504" s="1"/>
      <c r="XBG504" s="1"/>
      <c r="XBH504" s="1"/>
      <c r="XBI504" s="1"/>
      <c r="XBJ504" s="1"/>
      <c r="XBK504" s="1"/>
      <c r="XBL504" s="1"/>
      <c r="XBM504" s="1"/>
      <c r="XBN504" s="1"/>
      <c r="XBO504" s="1"/>
      <c r="XBP504" s="1"/>
      <c r="XBQ504" s="1"/>
      <c r="XBR504" s="1"/>
      <c r="XBS504" s="1"/>
      <c r="XBT504" s="1"/>
      <c r="XBU504" s="1"/>
      <c r="XBV504" s="1"/>
      <c r="XBW504" s="1"/>
      <c r="XBX504" s="1"/>
      <c r="XBY504" s="1"/>
      <c r="XBZ504" s="1"/>
      <c r="XCA504" s="1"/>
      <c r="XCB504" s="1"/>
      <c r="XCC504" s="1"/>
      <c r="XCD504" s="1"/>
      <c r="XCE504" s="1"/>
      <c r="XCF504" s="1"/>
      <c r="XCG504" s="1"/>
      <c r="XCH504" s="1"/>
      <c r="XCI504" s="1"/>
      <c r="XCJ504" s="1"/>
      <c r="XCK504" s="1"/>
      <c r="XCL504" s="1"/>
      <c r="XCM504" s="1"/>
      <c r="XCN504" s="1"/>
      <c r="XCO504" s="1"/>
      <c r="XCP504" s="1"/>
      <c r="XCQ504" s="1"/>
      <c r="XCR504" s="1"/>
      <c r="XCS504" s="1"/>
      <c r="XCT504" s="1"/>
      <c r="XCU504" s="1"/>
      <c r="XCV504" s="1"/>
      <c r="XCW504" s="1"/>
      <c r="XCX504" s="1"/>
      <c r="XCY504" s="1"/>
      <c r="XCZ504" s="1"/>
      <c r="XDA504" s="1"/>
      <c r="XDB504" s="1"/>
      <c r="XDC504" s="1"/>
      <c r="XDD504" s="1"/>
      <c r="XDE504" s="1"/>
      <c r="XDF504" s="1"/>
      <c r="XDG504" s="1"/>
      <c r="XDH504" s="1"/>
      <c r="XDI504" s="1"/>
      <c r="XDJ504" s="1"/>
      <c r="XDK504" s="1"/>
      <c r="XDL504" s="1"/>
      <c r="XDM504" s="1"/>
      <c r="XDN504" s="1"/>
      <c r="XDO504" s="1"/>
      <c r="XDP504" s="1"/>
      <c r="XDQ504" s="1"/>
      <c r="XDR504" s="1"/>
      <c r="XDS504" s="1"/>
      <c r="XDT504" s="1"/>
      <c r="XDU504" s="1"/>
      <c r="XDV504" s="1"/>
      <c r="XDW504" s="1"/>
      <c r="XDX504" s="1"/>
      <c r="XDY504" s="1"/>
      <c r="XDZ504" s="1"/>
      <c r="XEA504" s="1"/>
      <c r="XEB504" s="1"/>
      <c r="XEC504" s="1"/>
      <c r="XED504" s="1"/>
      <c r="XEE504" s="1"/>
      <c r="XEF504" s="1"/>
      <c r="XEG504" s="1"/>
      <c r="XEH504" s="1"/>
      <c r="XEI504" s="1"/>
      <c r="XEJ504" s="1"/>
      <c r="XEK504" s="1"/>
      <c r="XEL504" s="1"/>
      <c r="XEM504" s="1"/>
      <c r="XEN504" s="1"/>
      <c r="XEO504" s="1"/>
      <c r="XEP504" s="1"/>
      <c r="XEQ504" s="1"/>
      <c r="XER504" s="1"/>
      <c r="XES504" s="1"/>
      <c r="XET504" s="1"/>
      <c r="XEU504" s="1"/>
      <c r="XEV504" s="1"/>
      <c r="XEW504" s="1"/>
      <c r="XEX504" s="1"/>
      <c r="XEY504" s="1"/>
      <c r="XEZ504" s="1"/>
      <c r="XFA504" s="1"/>
      <c r="XFB504" s="1"/>
      <c r="XFC504" s="1"/>
    </row>
    <row r="505" spans="1:150 16226:16383" s="2" customFormat="1" ht="20.25" customHeight="1" x14ac:dyDescent="0.25">
      <c r="A505" s="143">
        <f t="shared" si="153"/>
        <v>376</v>
      </c>
      <c r="B505" s="144"/>
      <c r="C505" s="62" t="s">
        <v>329</v>
      </c>
      <c r="D505" s="100">
        <v>200.04</v>
      </c>
      <c r="E505" s="93">
        <f t="shared" si="152"/>
        <v>2153.23056</v>
      </c>
      <c r="F505" s="87" t="s">
        <v>92</v>
      </c>
      <c r="G505" s="87" t="s">
        <v>92</v>
      </c>
      <c r="H505" s="103">
        <v>45856</v>
      </c>
      <c r="I505" s="1"/>
      <c r="J505" s="1"/>
      <c r="K505" s="1"/>
      <c r="L505" s="1"/>
      <c r="M505" s="1"/>
      <c r="N505" s="1"/>
      <c r="O505" s="1"/>
      <c r="P505" s="1"/>
      <c r="Q505" s="1"/>
      <c r="R505" s="1"/>
      <c r="S505" s="1"/>
      <c r="T505" s="21" t="e">
        <f t="shared" ca="1" si="160"/>
        <v>#REF!</v>
      </c>
      <c r="U505" s="21" t="e">
        <f t="shared" ref="U505:V505" ca="1" si="164">U504+1</f>
        <v>#REF!</v>
      </c>
      <c r="V505" s="21" t="e">
        <f t="shared" ca="1" si="164"/>
        <v>#REF!</v>
      </c>
      <c r="W505" s="1"/>
      <c r="X505" s="1"/>
      <c r="Y505" s="1"/>
      <c r="Z505" s="1"/>
      <c r="AA505" s="1"/>
      <c r="AB505" s="1"/>
      <c r="AC505" s="1"/>
      <c r="AD505" s="1"/>
      <c r="AE505" s="1"/>
      <c r="AF505" s="1"/>
      <c r="AG505" s="1"/>
      <c r="AH505" s="1"/>
      <c r="AI505" s="1"/>
      <c r="AJ505" s="1"/>
      <c r="AK505" s="1"/>
      <c r="AL505" s="1"/>
      <c r="AM505" s="1"/>
      <c r="AN505" s="1"/>
      <c r="AO505" s="1"/>
      <c r="AP505" s="1"/>
      <c r="AQ505" s="1"/>
      <c r="AR505" s="1"/>
      <c r="AS505" s="1"/>
      <c r="AT505" s="1"/>
      <c r="AU505" s="1"/>
      <c r="AV505" s="1"/>
      <c r="AW505" s="1"/>
      <c r="AX505" s="1"/>
      <c r="AY505" s="1"/>
      <c r="AZ505" s="1"/>
      <c r="BA505" s="1"/>
      <c r="BB505" s="1"/>
      <c r="BC505" s="1"/>
      <c r="BD505" s="1"/>
      <c r="BE505" s="1"/>
      <c r="BF505" s="1"/>
      <c r="BG505" s="1"/>
      <c r="BH505" s="1"/>
      <c r="BI505" s="1"/>
      <c r="BJ505" s="1"/>
      <c r="BK505" s="1"/>
      <c r="BL505" s="1"/>
      <c r="BM505" s="1"/>
      <c r="BN505" s="1"/>
      <c r="BO505" s="1"/>
      <c r="BP505" s="1"/>
      <c r="BQ505" s="1"/>
      <c r="BR505" s="1"/>
      <c r="BS505" s="1"/>
      <c r="BT505" s="1"/>
      <c r="BU505" s="1"/>
      <c r="BV505" s="1"/>
      <c r="BW505" s="1"/>
      <c r="BX505" s="1"/>
      <c r="BY505" s="1"/>
      <c r="BZ505" s="1"/>
      <c r="CA505" s="1"/>
      <c r="CB505" s="1"/>
      <c r="CC505" s="1"/>
      <c r="CD505" s="1"/>
      <c r="CE505" s="1"/>
      <c r="CF505" s="1"/>
      <c r="CG505" s="1"/>
      <c r="CH505" s="1"/>
      <c r="CI505" s="1"/>
      <c r="CJ505" s="1"/>
      <c r="CK505" s="1"/>
      <c r="CL505" s="1"/>
      <c r="CM505" s="1"/>
      <c r="CN505" s="1"/>
      <c r="CO505" s="1"/>
      <c r="CP505" s="1"/>
      <c r="CQ505" s="1"/>
      <c r="CR505" s="1"/>
      <c r="CS505" s="1"/>
      <c r="CT505" s="1"/>
      <c r="CU505" s="1"/>
      <c r="CV505" s="1"/>
      <c r="CW505" s="1"/>
      <c r="CX505" s="1"/>
      <c r="CY505" s="1"/>
      <c r="CZ505" s="1"/>
      <c r="DA505" s="1"/>
      <c r="DB505" s="1"/>
      <c r="DC505" s="1"/>
      <c r="DD505" s="1"/>
      <c r="DE505" s="1"/>
      <c r="DF505" s="1"/>
      <c r="DG505" s="1"/>
      <c r="DH505" s="1"/>
      <c r="DI505" s="1"/>
      <c r="DJ505" s="1"/>
      <c r="DK505" s="1"/>
      <c r="DL505" s="1"/>
      <c r="DM505" s="1"/>
      <c r="DN505" s="1"/>
      <c r="DO505" s="1"/>
      <c r="DP505" s="1"/>
      <c r="DQ505" s="1"/>
      <c r="DR505" s="1"/>
      <c r="DS505" s="1"/>
      <c r="DT505" s="1"/>
      <c r="DU505" s="1"/>
      <c r="DV505" s="1"/>
      <c r="DW505" s="1"/>
      <c r="DX505" s="1"/>
      <c r="DY505" s="1"/>
      <c r="DZ505" s="1"/>
      <c r="EA505" s="1"/>
      <c r="EB505" s="1"/>
      <c r="EC505" s="1"/>
      <c r="ED505" s="1"/>
      <c r="EE505" s="1"/>
      <c r="EF505" s="1"/>
      <c r="EG505" s="1"/>
      <c r="EH505" s="1"/>
      <c r="EI505" s="1"/>
      <c r="EJ505" s="1"/>
      <c r="EK505" s="1"/>
      <c r="EL505" s="1"/>
      <c r="EM505" s="1"/>
      <c r="EN505" s="1"/>
      <c r="EO505" s="1"/>
      <c r="EP505" s="1"/>
      <c r="EQ505" s="1"/>
      <c r="ER505" s="1"/>
      <c r="ES505" s="1"/>
      <c r="ET505" s="1"/>
      <c r="WZB505" s="1"/>
      <c r="WZC505" s="1"/>
      <c r="WZD505" s="1"/>
      <c r="WZE505" s="1"/>
      <c r="WZF505" s="1"/>
      <c r="WZG505" s="1"/>
      <c r="WZH505" s="1"/>
      <c r="WZI505" s="1"/>
      <c r="WZJ505" s="1"/>
      <c r="WZK505" s="1"/>
      <c r="WZL505" s="1"/>
      <c r="WZM505" s="1"/>
      <c r="WZN505" s="1"/>
      <c r="WZO505" s="1"/>
      <c r="WZP505" s="1"/>
      <c r="WZQ505" s="1"/>
      <c r="WZR505" s="1"/>
      <c r="WZS505" s="1"/>
      <c r="WZT505" s="1"/>
      <c r="WZU505" s="1"/>
      <c r="WZV505" s="1"/>
      <c r="WZW505" s="1"/>
      <c r="WZX505" s="1"/>
      <c r="WZY505" s="1"/>
      <c r="WZZ505" s="1"/>
      <c r="XAA505" s="1"/>
      <c r="XAB505" s="1"/>
      <c r="XAC505" s="1"/>
      <c r="XAD505" s="1"/>
      <c r="XAE505" s="1"/>
      <c r="XAF505" s="1"/>
      <c r="XAG505" s="1"/>
      <c r="XAH505" s="1"/>
      <c r="XAI505" s="1"/>
      <c r="XAJ505" s="1"/>
      <c r="XAK505" s="1"/>
      <c r="XAL505" s="1"/>
      <c r="XAM505" s="1"/>
      <c r="XAN505" s="1"/>
      <c r="XAO505" s="1"/>
      <c r="XAP505" s="1"/>
      <c r="XAQ505" s="1"/>
      <c r="XAR505" s="1"/>
      <c r="XAS505" s="1"/>
      <c r="XAT505" s="1"/>
      <c r="XAU505" s="1"/>
      <c r="XAV505" s="1"/>
      <c r="XAW505" s="1"/>
      <c r="XAX505" s="1"/>
      <c r="XAY505" s="1"/>
      <c r="XAZ505" s="1"/>
      <c r="XBA505" s="1"/>
      <c r="XBB505" s="1"/>
      <c r="XBC505" s="1"/>
      <c r="XBD505" s="1"/>
      <c r="XBE505" s="1"/>
      <c r="XBF505" s="1"/>
      <c r="XBG505" s="1"/>
      <c r="XBH505" s="1"/>
      <c r="XBI505" s="1"/>
      <c r="XBJ505" s="1"/>
      <c r="XBK505" s="1"/>
      <c r="XBL505" s="1"/>
      <c r="XBM505" s="1"/>
      <c r="XBN505" s="1"/>
      <c r="XBO505" s="1"/>
      <c r="XBP505" s="1"/>
      <c r="XBQ505" s="1"/>
      <c r="XBR505" s="1"/>
      <c r="XBS505" s="1"/>
      <c r="XBT505" s="1"/>
      <c r="XBU505" s="1"/>
      <c r="XBV505" s="1"/>
      <c r="XBW505" s="1"/>
      <c r="XBX505" s="1"/>
      <c r="XBY505" s="1"/>
      <c r="XBZ505" s="1"/>
      <c r="XCA505" s="1"/>
      <c r="XCB505" s="1"/>
      <c r="XCC505" s="1"/>
      <c r="XCD505" s="1"/>
      <c r="XCE505" s="1"/>
      <c r="XCF505" s="1"/>
      <c r="XCG505" s="1"/>
      <c r="XCH505" s="1"/>
      <c r="XCI505" s="1"/>
      <c r="XCJ505" s="1"/>
      <c r="XCK505" s="1"/>
      <c r="XCL505" s="1"/>
      <c r="XCM505" s="1"/>
      <c r="XCN505" s="1"/>
      <c r="XCO505" s="1"/>
      <c r="XCP505" s="1"/>
      <c r="XCQ505" s="1"/>
      <c r="XCR505" s="1"/>
      <c r="XCS505" s="1"/>
      <c r="XCT505" s="1"/>
      <c r="XCU505" s="1"/>
      <c r="XCV505" s="1"/>
      <c r="XCW505" s="1"/>
      <c r="XCX505" s="1"/>
      <c r="XCY505" s="1"/>
      <c r="XCZ505" s="1"/>
      <c r="XDA505" s="1"/>
      <c r="XDB505" s="1"/>
      <c r="XDC505" s="1"/>
      <c r="XDD505" s="1"/>
      <c r="XDE505" s="1"/>
      <c r="XDF505" s="1"/>
      <c r="XDG505" s="1"/>
      <c r="XDH505" s="1"/>
      <c r="XDI505" s="1"/>
      <c r="XDJ505" s="1"/>
      <c r="XDK505" s="1"/>
      <c r="XDL505" s="1"/>
      <c r="XDM505" s="1"/>
      <c r="XDN505" s="1"/>
      <c r="XDO505" s="1"/>
      <c r="XDP505" s="1"/>
      <c r="XDQ505" s="1"/>
      <c r="XDR505" s="1"/>
      <c r="XDS505" s="1"/>
      <c r="XDT505" s="1"/>
      <c r="XDU505" s="1"/>
      <c r="XDV505" s="1"/>
      <c r="XDW505" s="1"/>
      <c r="XDX505" s="1"/>
      <c r="XDY505" s="1"/>
      <c r="XDZ505" s="1"/>
      <c r="XEA505" s="1"/>
      <c r="XEB505" s="1"/>
      <c r="XEC505" s="1"/>
      <c r="XED505" s="1"/>
      <c r="XEE505" s="1"/>
      <c r="XEF505" s="1"/>
      <c r="XEG505" s="1"/>
      <c r="XEH505" s="1"/>
      <c r="XEI505" s="1"/>
      <c r="XEJ505" s="1"/>
      <c r="XEK505" s="1"/>
      <c r="XEL505" s="1"/>
      <c r="XEM505" s="1"/>
      <c r="XEN505" s="1"/>
      <c r="XEO505" s="1"/>
      <c r="XEP505" s="1"/>
      <c r="XEQ505" s="1"/>
      <c r="XER505" s="1"/>
      <c r="XES505" s="1"/>
      <c r="XET505" s="1"/>
      <c r="XEU505" s="1"/>
      <c r="XEV505" s="1"/>
      <c r="XEW505" s="1"/>
      <c r="XEX505" s="1"/>
      <c r="XEY505" s="1"/>
      <c r="XEZ505" s="1"/>
      <c r="XFA505" s="1"/>
      <c r="XFB505" s="1"/>
      <c r="XFC505" s="1"/>
    </row>
    <row r="506" spans="1:150 16226:16383" s="2" customFormat="1" ht="20.25" customHeight="1" x14ac:dyDescent="0.25">
      <c r="A506" s="143">
        <f t="shared" si="153"/>
        <v>377</v>
      </c>
      <c r="B506" s="144"/>
      <c r="C506" s="62" t="s">
        <v>329</v>
      </c>
      <c r="D506" s="100">
        <v>200.04</v>
      </c>
      <c r="E506" s="93">
        <f t="shared" si="152"/>
        <v>2153.23056</v>
      </c>
      <c r="F506" s="87" t="s">
        <v>92</v>
      </c>
      <c r="G506" s="87" t="s">
        <v>92</v>
      </c>
      <c r="H506" s="103">
        <v>45856</v>
      </c>
      <c r="I506" s="1"/>
      <c r="J506" s="1"/>
      <c r="K506" s="1"/>
      <c r="L506" s="1"/>
      <c r="M506" s="1"/>
      <c r="N506" s="1"/>
      <c r="O506" s="1"/>
      <c r="P506" s="1"/>
      <c r="Q506" s="1"/>
      <c r="R506" s="1"/>
      <c r="S506" s="1"/>
      <c r="T506" s="21" t="e">
        <f t="shared" ca="1" si="160"/>
        <v>#REF!</v>
      </c>
      <c r="U506" s="21" t="e">
        <f t="shared" ref="U506:V506" ca="1" si="165">U505+1</f>
        <v>#REF!</v>
      </c>
      <c r="V506" s="21" t="e">
        <f t="shared" ca="1" si="165"/>
        <v>#REF!</v>
      </c>
      <c r="W506" s="1"/>
      <c r="X506" s="1"/>
      <c r="Y506" s="1"/>
      <c r="Z506" s="1"/>
      <c r="AA506" s="1"/>
      <c r="AB506" s="1"/>
      <c r="AC506" s="1"/>
      <c r="AD506" s="1"/>
      <c r="AE506" s="1"/>
      <c r="AF506" s="1"/>
      <c r="AG506" s="1"/>
      <c r="AH506" s="1"/>
      <c r="AI506" s="1"/>
      <c r="AJ506" s="1"/>
      <c r="AK506" s="1"/>
      <c r="AL506" s="1"/>
      <c r="AM506" s="1"/>
      <c r="AN506" s="1"/>
      <c r="AO506" s="1"/>
      <c r="AP506" s="1"/>
      <c r="AQ506" s="1"/>
      <c r="AR506" s="1"/>
      <c r="AS506" s="1"/>
      <c r="AT506" s="1"/>
      <c r="AU506" s="1"/>
      <c r="AV506" s="1"/>
      <c r="AW506" s="1"/>
      <c r="AX506" s="1"/>
      <c r="AY506" s="1"/>
      <c r="AZ506" s="1"/>
      <c r="BA506" s="1"/>
      <c r="BB506" s="1"/>
      <c r="BC506" s="1"/>
      <c r="BD506" s="1"/>
      <c r="BE506" s="1"/>
      <c r="BF506" s="1"/>
      <c r="BG506" s="1"/>
      <c r="BH506" s="1"/>
      <c r="BI506" s="1"/>
      <c r="BJ506" s="1"/>
      <c r="BK506" s="1"/>
      <c r="BL506" s="1"/>
      <c r="BM506" s="1"/>
      <c r="BN506" s="1"/>
      <c r="BO506" s="1"/>
      <c r="BP506" s="1"/>
      <c r="BQ506" s="1"/>
      <c r="BR506" s="1"/>
      <c r="BS506" s="1"/>
      <c r="BT506" s="1"/>
      <c r="BU506" s="1"/>
      <c r="BV506" s="1"/>
      <c r="BW506" s="1"/>
      <c r="BX506" s="1"/>
      <c r="BY506" s="1"/>
      <c r="BZ506" s="1"/>
      <c r="CA506" s="1"/>
      <c r="CB506" s="1"/>
      <c r="CC506" s="1"/>
      <c r="CD506" s="1"/>
      <c r="CE506" s="1"/>
      <c r="CF506" s="1"/>
      <c r="CG506" s="1"/>
      <c r="CH506" s="1"/>
      <c r="CI506" s="1"/>
      <c r="CJ506" s="1"/>
      <c r="CK506" s="1"/>
      <c r="CL506" s="1"/>
      <c r="CM506" s="1"/>
      <c r="CN506" s="1"/>
      <c r="CO506" s="1"/>
      <c r="CP506" s="1"/>
      <c r="CQ506" s="1"/>
      <c r="CR506" s="1"/>
      <c r="CS506" s="1"/>
      <c r="CT506" s="1"/>
      <c r="CU506" s="1"/>
      <c r="CV506" s="1"/>
      <c r="CW506" s="1"/>
      <c r="CX506" s="1"/>
      <c r="CY506" s="1"/>
      <c r="CZ506" s="1"/>
      <c r="DA506" s="1"/>
      <c r="DB506" s="1"/>
      <c r="DC506" s="1"/>
      <c r="DD506" s="1"/>
      <c r="DE506" s="1"/>
      <c r="DF506" s="1"/>
      <c r="DG506" s="1"/>
      <c r="DH506" s="1"/>
      <c r="DI506" s="1"/>
      <c r="DJ506" s="1"/>
      <c r="DK506" s="1"/>
      <c r="DL506" s="1"/>
      <c r="DM506" s="1"/>
      <c r="DN506" s="1"/>
      <c r="DO506" s="1"/>
      <c r="DP506" s="1"/>
      <c r="DQ506" s="1"/>
      <c r="DR506" s="1"/>
      <c r="DS506" s="1"/>
      <c r="DT506" s="1"/>
      <c r="DU506" s="1"/>
      <c r="DV506" s="1"/>
      <c r="DW506" s="1"/>
      <c r="DX506" s="1"/>
      <c r="DY506" s="1"/>
      <c r="DZ506" s="1"/>
      <c r="EA506" s="1"/>
      <c r="EB506" s="1"/>
      <c r="EC506" s="1"/>
      <c r="ED506" s="1"/>
      <c r="EE506" s="1"/>
      <c r="EF506" s="1"/>
      <c r="EG506" s="1"/>
      <c r="EH506" s="1"/>
      <c r="EI506" s="1"/>
      <c r="EJ506" s="1"/>
      <c r="EK506" s="1"/>
      <c r="EL506" s="1"/>
      <c r="EM506" s="1"/>
      <c r="EN506" s="1"/>
      <c r="EO506" s="1"/>
      <c r="EP506" s="1"/>
      <c r="EQ506" s="1"/>
      <c r="ER506" s="1"/>
      <c r="ES506" s="1"/>
      <c r="ET506" s="1"/>
      <c r="WZB506" s="1"/>
      <c r="WZC506" s="1"/>
      <c r="WZD506" s="1"/>
      <c r="WZE506" s="1"/>
      <c r="WZF506" s="1"/>
      <c r="WZG506" s="1"/>
      <c r="WZH506" s="1"/>
      <c r="WZI506" s="1"/>
      <c r="WZJ506" s="1"/>
      <c r="WZK506" s="1"/>
      <c r="WZL506" s="1"/>
      <c r="WZM506" s="1"/>
      <c r="WZN506" s="1"/>
      <c r="WZO506" s="1"/>
      <c r="WZP506" s="1"/>
      <c r="WZQ506" s="1"/>
      <c r="WZR506" s="1"/>
      <c r="WZS506" s="1"/>
      <c r="WZT506" s="1"/>
      <c r="WZU506" s="1"/>
      <c r="WZV506" s="1"/>
      <c r="WZW506" s="1"/>
      <c r="WZX506" s="1"/>
      <c r="WZY506" s="1"/>
      <c r="WZZ506" s="1"/>
      <c r="XAA506" s="1"/>
      <c r="XAB506" s="1"/>
      <c r="XAC506" s="1"/>
      <c r="XAD506" s="1"/>
      <c r="XAE506" s="1"/>
      <c r="XAF506" s="1"/>
      <c r="XAG506" s="1"/>
      <c r="XAH506" s="1"/>
      <c r="XAI506" s="1"/>
      <c r="XAJ506" s="1"/>
      <c r="XAK506" s="1"/>
      <c r="XAL506" s="1"/>
      <c r="XAM506" s="1"/>
      <c r="XAN506" s="1"/>
      <c r="XAO506" s="1"/>
      <c r="XAP506" s="1"/>
      <c r="XAQ506" s="1"/>
      <c r="XAR506" s="1"/>
      <c r="XAS506" s="1"/>
      <c r="XAT506" s="1"/>
      <c r="XAU506" s="1"/>
      <c r="XAV506" s="1"/>
      <c r="XAW506" s="1"/>
      <c r="XAX506" s="1"/>
      <c r="XAY506" s="1"/>
      <c r="XAZ506" s="1"/>
      <c r="XBA506" s="1"/>
      <c r="XBB506" s="1"/>
      <c r="XBC506" s="1"/>
      <c r="XBD506" s="1"/>
      <c r="XBE506" s="1"/>
      <c r="XBF506" s="1"/>
      <c r="XBG506" s="1"/>
      <c r="XBH506" s="1"/>
      <c r="XBI506" s="1"/>
      <c r="XBJ506" s="1"/>
      <c r="XBK506" s="1"/>
      <c r="XBL506" s="1"/>
      <c r="XBM506" s="1"/>
      <c r="XBN506" s="1"/>
      <c r="XBO506" s="1"/>
      <c r="XBP506" s="1"/>
      <c r="XBQ506" s="1"/>
      <c r="XBR506" s="1"/>
      <c r="XBS506" s="1"/>
      <c r="XBT506" s="1"/>
      <c r="XBU506" s="1"/>
      <c r="XBV506" s="1"/>
      <c r="XBW506" s="1"/>
      <c r="XBX506" s="1"/>
      <c r="XBY506" s="1"/>
      <c r="XBZ506" s="1"/>
      <c r="XCA506" s="1"/>
      <c r="XCB506" s="1"/>
      <c r="XCC506" s="1"/>
      <c r="XCD506" s="1"/>
      <c r="XCE506" s="1"/>
      <c r="XCF506" s="1"/>
      <c r="XCG506" s="1"/>
      <c r="XCH506" s="1"/>
      <c r="XCI506" s="1"/>
      <c r="XCJ506" s="1"/>
      <c r="XCK506" s="1"/>
      <c r="XCL506" s="1"/>
      <c r="XCM506" s="1"/>
      <c r="XCN506" s="1"/>
      <c r="XCO506" s="1"/>
      <c r="XCP506" s="1"/>
      <c r="XCQ506" s="1"/>
      <c r="XCR506" s="1"/>
      <c r="XCS506" s="1"/>
      <c r="XCT506" s="1"/>
      <c r="XCU506" s="1"/>
      <c r="XCV506" s="1"/>
      <c r="XCW506" s="1"/>
      <c r="XCX506" s="1"/>
      <c r="XCY506" s="1"/>
      <c r="XCZ506" s="1"/>
      <c r="XDA506" s="1"/>
      <c r="XDB506" s="1"/>
      <c r="XDC506" s="1"/>
      <c r="XDD506" s="1"/>
      <c r="XDE506" s="1"/>
      <c r="XDF506" s="1"/>
      <c r="XDG506" s="1"/>
      <c r="XDH506" s="1"/>
      <c r="XDI506" s="1"/>
      <c r="XDJ506" s="1"/>
      <c r="XDK506" s="1"/>
      <c r="XDL506" s="1"/>
      <c r="XDM506" s="1"/>
      <c r="XDN506" s="1"/>
      <c r="XDO506" s="1"/>
      <c r="XDP506" s="1"/>
      <c r="XDQ506" s="1"/>
      <c r="XDR506" s="1"/>
      <c r="XDS506" s="1"/>
      <c r="XDT506" s="1"/>
      <c r="XDU506" s="1"/>
      <c r="XDV506" s="1"/>
      <c r="XDW506" s="1"/>
      <c r="XDX506" s="1"/>
      <c r="XDY506" s="1"/>
      <c r="XDZ506" s="1"/>
      <c r="XEA506" s="1"/>
      <c r="XEB506" s="1"/>
      <c r="XEC506" s="1"/>
      <c r="XED506" s="1"/>
      <c r="XEE506" s="1"/>
      <c r="XEF506" s="1"/>
      <c r="XEG506" s="1"/>
      <c r="XEH506" s="1"/>
      <c r="XEI506" s="1"/>
      <c r="XEJ506" s="1"/>
      <c r="XEK506" s="1"/>
      <c r="XEL506" s="1"/>
      <c r="XEM506" s="1"/>
      <c r="XEN506" s="1"/>
      <c r="XEO506" s="1"/>
      <c r="XEP506" s="1"/>
      <c r="XEQ506" s="1"/>
      <c r="XER506" s="1"/>
      <c r="XES506" s="1"/>
      <c r="XET506" s="1"/>
      <c r="XEU506" s="1"/>
      <c r="XEV506" s="1"/>
      <c r="XEW506" s="1"/>
      <c r="XEX506" s="1"/>
      <c r="XEY506" s="1"/>
      <c r="XEZ506" s="1"/>
      <c r="XFA506" s="1"/>
      <c r="XFB506" s="1"/>
      <c r="XFC506" s="1"/>
    </row>
    <row r="507" spans="1:150 16226:16383" s="2" customFormat="1" ht="20.25" customHeight="1" x14ac:dyDescent="0.25">
      <c r="A507" s="143">
        <f t="shared" si="153"/>
        <v>378</v>
      </c>
      <c r="B507" s="144"/>
      <c r="C507" s="62" t="s">
        <v>329</v>
      </c>
      <c r="D507" s="100">
        <v>200.04</v>
      </c>
      <c r="E507" s="93">
        <f t="shared" si="152"/>
        <v>2153.23056</v>
      </c>
      <c r="F507" s="87" t="s">
        <v>92</v>
      </c>
      <c r="G507" s="87" t="s">
        <v>92</v>
      </c>
      <c r="H507" s="103">
        <v>45856</v>
      </c>
      <c r="I507" s="1"/>
      <c r="J507" s="1"/>
      <c r="K507" s="1"/>
      <c r="L507" s="1"/>
      <c r="M507" s="1"/>
      <c r="N507" s="1"/>
      <c r="O507" s="1"/>
      <c r="P507" s="1"/>
      <c r="Q507" s="1"/>
      <c r="R507" s="1"/>
      <c r="S507" s="1"/>
      <c r="T507" s="21" t="e">
        <f t="shared" ca="1" si="160"/>
        <v>#REF!</v>
      </c>
      <c r="U507" s="21" t="e">
        <f t="shared" ref="U507:V507" ca="1" si="166">U506+1</f>
        <v>#REF!</v>
      </c>
      <c r="V507" s="21" t="e">
        <f t="shared" ca="1" si="166"/>
        <v>#REF!</v>
      </c>
      <c r="W507" s="1"/>
      <c r="X507" s="1"/>
      <c r="Y507" s="1"/>
      <c r="Z507" s="1"/>
      <c r="AA507" s="1"/>
      <c r="AB507" s="1"/>
      <c r="AC507" s="1"/>
      <c r="AD507" s="1"/>
      <c r="AE507" s="1"/>
      <c r="AF507" s="1"/>
      <c r="AG507" s="1"/>
      <c r="AH507" s="1"/>
      <c r="AI507" s="1"/>
      <c r="AJ507" s="1"/>
      <c r="AK507" s="1"/>
      <c r="AL507" s="1"/>
      <c r="AM507" s="1"/>
      <c r="AN507" s="1"/>
      <c r="AO507" s="1"/>
      <c r="AP507" s="1"/>
      <c r="AQ507" s="1"/>
      <c r="AR507" s="1"/>
      <c r="AS507" s="1"/>
      <c r="AT507" s="1"/>
      <c r="AU507" s="1"/>
      <c r="AV507" s="1"/>
      <c r="AW507" s="1"/>
      <c r="AX507" s="1"/>
      <c r="AY507" s="1"/>
      <c r="AZ507" s="1"/>
      <c r="BA507" s="1"/>
      <c r="BB507" s="1"/>
      <c r="BC507" s="1"/>
      <c r="BD507" s="1"/>
      <c r="BE507" s="1"/>
      <c r="BF507" s="1"/>
      <c r="BG507" s="1"/>
      <c r="BH507" s="1"/>
      <c r="BI507" s="1"/>
      <c r="BJ507" s="1"/>
      <c r="BK507" s="1"/>
      <c r="BL507" s="1"/>
      <c r="BM507" s="1"/>
      <c r="BN507" s="1"/>
      <c r="BO507" s="1"/>
      <c r="BP507" s="1"/>
      <c r="BQ507" s="1"/>
      <c r="BR507" s="1"/>
      <c r="BS507" s="1"/>
      <c r="BT507" s="1"/>
      <c r="BU507" s="1"/>
      <c r="BV507" s="1"/>
      <c r="BW507" s="1"/>
      <c r="BX507" s="1"/>
      <c r="BY507" s="1"/>
      <c r="BZ507" s="1"/>
      <c r="CA507" s="1"/>
      <c r="CB507" s="1"/>
      <c r="CC507" s="1"/>
      <c r="CD507" s="1"/>
      <c r="CE507" s="1"/>
      <c r="CF507" s="1"/>
      <c r="CG507" s="1"/>
      <c r="CH507" s="1"/>
      <c r="CI507" s="1"/>
      <c r="CJ507" s="1"/>
      <c r="CK507" s="1"/>
      <c r="CL507" s="1"/>
      <c r="CM507" s="1"/>
      <c r="CN507" s="1"/>
      <c r="CO507" s="1"/>
      <c r="CP507" s="1"/>
      <c r="CQ507" s="1"/>
      <c r="CR507" s="1"/>
      <c r="CS507" s="1"/>
      <c r="CT507" s="1"/>
      <c r="CU507" s="1"/>
      <c r="CV507" s="1"/>
      <c r="CW507" s="1"/>
      <c r="CX507" s="1"/>
      <c r="CY507" s="1"/>
      <c r="CZ507" s="1"/>
      <c r="DA507" s="1"/>
      <c r="DB507" s="1"/>
      <c r="DC507" s="1"/>
      <c r="DD507" s="1"/>
      <c r="DE507" s="1"/>
      <c r="DF507" s="1"/>
      <c r="DG507" s="1"/>
      <c r="DH507" s="1"/>
      <c r="DI507" s="1"/>
      <c r="DJ507" s="1"/>
      <c r="DK507" s="1"/>
      <c r="DL507" s="1"/>
      <c r="DM507" s="1"/>
      <c r="DN507" s="1"/>
      <c r="DO507" s="1"/>
      <c r="DP507" s="1"/>
      <c r="DQ507" s="1"/>
      <c r="DR507" s="1"/>
      <c r="DS507" s="1"/>
      <c r="DT507" s="1"/>
      <c r="DU507" s="1"/>
      <c r="DV507" s="1"/>
      <c r="DW507" s="1"/>
      <c r="DX507" s="1"/>
      <c r="DY507" s="1"/>
      <c r="DZ507" s="1"/>
      <c r="EA507" s="1"/>
      <c r="EB507" s="1"/>
      <c r="EC507" s="1"/>
      <c r="ED507" s="1"/>
      <c r="EE507" s="1"/>
      <c r="EF507" s="1"/>
      <c r="EG507" s="1"/>
      <c r="EH507" s="1"/>
      <c r="EI507" s="1"/>
      <c r="EJ507" s="1"/>
      <c r="EK507" s="1"/>
      <c r="EL507" s="1"/>
      <c r="EM507" s="1"/>
      <c r="EN507" s="1"/>
      <c r="EO507" s="1"/>
      <c r="EP507" s="1"/>
      <c r="EQ507" s="1"/>
      <c r="ER507" s="1"/>
      <c r="ES507" s="1"/>
      <c r="ET507" s="1"/>
      <c r="WZB507" s="1"/>
      <c r="WZC507" s="1"/>
      <c r="WZD507" s="1"/>
      <c r="WZE507" s="1"/>
      <c r="WZF507" s="1"/>
      <c r="WZG507" s="1"/>
      <c r="WZH507" s="1"/>
      <c r="WZI507" s="1"/>
      <c r="WZJ507" s="1"/>
      <c r="WZK507" s="1"/>
      <c r="WZL507" s="1"/>
      <c r="WZM507" s="1"/>
      <c r="WZN507" s="1"/>
      <c r="WZO507" s="1"/>
      <c r="WZP507" s="1"/>
      <c r="WZQ507" s="1"/>
      <c r="WZR507" s="1"/>
      <c r="WZS507" s="1"/>
      <c r="WZT507" s="1"/>
      <c r="WZU507" s="1"/>
      <c r="WZV507" s="1"/>
      <c r="WZW507" s="1"/>
      <c r="WZX507" s="1"/>
      <c r="WZY507" s="1"/>
      <c r="WZZ507" s="1"/>
      <c r="XAA507" s="1"/>
      <c r="XAB507" s="1"/>
      <c r="XAC507" s="1"/>
      <c r="XAD507" s="1"/>
      <c r="XAE507" s="1"/>
      <c r="XAF507" s="1"/>
      <c r="XAG507" s="1"/>
      <c r="XAH507" s="1"/>
      <c r="XAI507" s="1"/>
      <c r="XAJ507" s="1"/>
      <c r="XAK507" s="1"/>
      <c r="XAL507" s="1"/>
      <c r="XAM507" s="1"/>
      <c r="XAN507" s="1"/>
      <c r="XAO507" s="1"/>
      <c r="XAP507" s="1"/>
      <c r="XAQ507" s="1"/>
      <c r="XAR507" s="1"/>
      <c r="XAS507" s="1"/>
      <c r="XAT507" s="1"/>
      <c r="XAU507" s="1"/>
      <c r="XAV507" s="1"/>
      <c r="XAW507" s="1"/>
      <c r="XAX507" s="1"/>
      <c r="XAY507" s="1"/>
      <c r="XAZ507" s="1"/>
      <c r="XBA507" s="1"/>
      <c r="XBB507" s="1"/>
      <c r="XBC507" s="1"/>
      <c r="XBD507" s="1"/>
      <c r="XBE507" s="1"/>
      <c r="XBF507" s="1"/>
      <c r="XBG507" s="1"/>
      <c r="XBH507" s="1"/>
      <c r="XBI507" s="1"/>
      <c r="XBJ507" s="1"/>
      <c r="XBK507" s="1"/>
      <c r="XBL507" s="1"/>
      <c r="XBM507" s="1"/>
      <c r="XBN507" s="1"/>
      <c r="XBO507" s="1"/>
      <c r="XBP507" s="1"/>
      <c r="XBQ507" s="1"/>
      <c r="XBR507" s="1"/>
      <c r="XBS507" s="1"/>
      <c r="XBT507" s="1"/>
      <c r="XBU507" s="1"/>
      <c r="XBV507" s="1"/>
      <c r="XBW507" s="1"/>
      <c r="XBX507" s="1"/>
      <c r="XBY507" s="1"/>
      <c r="XBZ507" s="1"/>
      <c r="XCA507" s="1"/>
      <c r="XCB507" s="1"/>
      <c r="XCC507" s="1"/>
      <c r="XCD507" s="1"/>
      <c r="XCE507" s="1"/>
      <c r="XCF507" s="1"/>
      <c r="XCG507" s="1"/>
      <c r="XCH507" s="1"/>
      <c r="XCI507" s="1"/>
      <c r="XCJ507" s="1"/>
      <c r="XCK507" s="1"/>
      <c r="XCL507" s="1"/>
      <c r="XCM507" s="1"/>
      <c r="XCN507" s="1"/>
      <c r="XCO507" s="1"/>
      <c r="XCP507" s="1"/>
      <c r="XCQ507" s="1"/>
      <c r="XCR507" s="1"/>
      <c r="XCS507" s="1"/>
      <c r="XCT507" s="1"/>
      <c r="XCU507" s="1"/>
      <c r="XCV507" s="1"/>
      <c r="XCW507" s="1"/>
      <c r="XCX507" s="1"/>
      <c r="XCY507" s="1"/>
      <c r="XCZ507" s="1"/>
      <c r="XDA507" s="1"/>
      <c r="XDB507" s="1"/>
      <c r="XDC507" s="1"/>
      <c r="XDD507" s="1"/>
      <c r="XDE507" s="1"/>
      <c r="XDF507" s="1"/>
      <c r="XDG507" s="1"/>
      <c r="XDH507" s="1"/>
      <c r="XDI507" s="1"/>
      <c r="XDJ507" s="1"/>
      <c r="XDK507" s="1"/>
      <c r="XDL507" s="1"/>
      <c r="XDM507" s="1"/>
      <c r="XDN507" s="1"/>
      <c r="XDO507" s="1"/>
      <c r="XDP507" s="1"/>
      <c r="XDQ507" s="1"/>
      <c r="XDR507" s="1"/>
      <c r="XDS507" s="1"/>
      <c r="XDT507" s="1"/>
      <c r="XDU507" s="1"/>
      <c r="XDV507" s="1"/>
      <c r="XDW507" s="1"/>
      <c r="XDX507" s="1"/>
      <c r="XDY507" s="1"/>
      <c r="XDZ507" s="1"/>
      <c r="XEA507" s="1"/>
      <c r="XEB507" s="1"/>
      <c r="XEC507" s="1"/>
      <c r="XED507" s="1"/>
      <c r="XEE507" s="1"/>
      <c r="XEF507" s="1"/>
      <c r="XEG507" s="1"/>
      <c r="XEH507" s="1"/>
      <c r="XEI507" s="1"/>
      <c r="XEJ507" s="1"/>
      <c r="XEK507" s="1"/>
      <c r="XEL507" s="1"/>
      <c r="XEM507" s="1"/>
      <c r="XEN507" s="1"/>
      <c r="XEO507" s="1"/>
      <c r="XEP507" s="1"/>
      <c r="XEQ507" s="1"/>
      <c r="XER507" s="1"/>
      <c r="XES507" s="1"/>
      <c r="XET507" s="1"/>
      <c r="XEU507" s="1"/>
      <c r="XEV507" s="1"/>
      <c r="XEW507" s="1"/>
      <c r="XEX507" s="1"/>
      <c r="XEY507" s="1"/>
      <c r="XEZ507" s="1"/>
      <c r="XFA507" s="1"/>
      <c r="XFB507" s="1"/>
      <c r="XFC507" s="1"/>
    </row>
    <row r="508" spans="1:150 16226:16383" s="2" customFormat="1" ht="20.25" customHeight="1" x14ac:dyDescent="0.25">
      <c r="A508" s="143">
        <f t="shared" si="153"/>
        <v>379</v>
      </c>
      <c r="B508" s="144"/>
      <c r="C508" s="62" t="s">
        <v>329</v>
      </c>
      <c r="D508" s="100">
        <v>356.71</v>
      </c>
      <c r="E508" s="93">
        <f t="shared" si="152"/>
        <v>3839.6264399999995</v>
      </c>
      <c r="F508" s="87" t="s">
        <v>92</v>
      </c>
      <c r="G508" s="87" t="s">
        <v>92</v>
      </c>
      <c r="H508" s="103">
        <v>45856</v>
      </c>
      <c r="I508" s="1"/>
      <c r="J508" s="1"/>
      <c r="K508" s="1"/>
      <c r="L508" s="1"/>
      <c r="M508" s="1"/>
      <c r="N508" s="1"/>
      <c r="O508" s="1"/>
      <c r="P508" s="1"/>
      <c r="Q508" s="1"/>
      <c r="R508" s="1"/>
      <c r="S508" s="1"/>
      <c r="T508" s="21" t="e">
        <f ca="1">U508&amp;""&amp;" to "&amp;""&amp;V508</f>
        <v>#REF!</v>
      </c>
      <c r="U508"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508"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508" s="1"/>
      <c r="X508" s="1"/>
      <c r="Y508" s="1"/>
      <c r="Z508" s="1"/>
      <c r="AA508" s="1"/>
      <c r="AB508" s="1"/>
      <c r="AC508" s="1"/>
      <c r="AD508" s="1"/>
      <c r="AE508" s="1"/>
      <c r="AF508" s="1"/>
      <c r="AG508" s="1"/>
      <c r="AH508" s="1"/>
      <c r="AI508" s="1"/>
      <c r="AJ508" s="1"/>
      <c r="AK508" s="1"/>
      <c r="AL508" s="1"/>
      <c r="AM508" s="1"/>
      <c r="AN508" s="1"/>
      <c r="AO508" s="1"/>
      <c r="AP508" s="1"/>
      <c r="AQ508" s="1"/>
      <c r="AR508" s="1"/>
      <c r="AS508" s="1"/>
      <c r="AT508" s="1"/>
      <c r="AU508" s="1"/>
      <c r="AV508" s="1"/>
      <c r="AW508" s="1"/>
      <c r="AX508" s="1"/>
      <c r="AY508" s="1"/>
      <c r="AZ508" s="1"/>
      <c r="BA508" s="1"/>
      <c r="BB508" s="1"/>
      <c r="BC508" s="1"/>
      <c r="BD508" s="1"/>
      <c r="BE508" s="1"/>
      <c r="BF508" s="1"/>
      <c r="BG508" s="1"/>
      <c r="BH508" s="1"/>
      <c r="BI508" s="1"/>
      <c r="BJ508" s="1"/>
      <c r="BK508" s="1"/>
      <c r="BL508" s="1"/>
      <c r="BM508" s="1"/>
      <c r="BN508" s="1"/>
      <c r="BO508" s="1"/>
      <c r="BP508" s="1"/>
      <c r="BQ508" s="1"/>
      <c r="BR508" s="1"/>
      <c r="BS508" s="1"/>
      <c r="BT508" s="1"/>
      <c r="BU508" s="1"/>
      <c r="BV508" s="1"/>
      <c r="BW508" s="1"/>
      <c r="BX508" s="1"/>
      <c r="BY508" s="1"/>
      <c r="BZ508" s="1"/>
      <c r="CA508" s="1"/>
      <c r="CB508" s="1"/>
      <c r="CC508" s="1"/>
      <c r="CD508" s="1"/>
      <c r="CE508" s="1"/>
      <c r="CF508" s="1"/>
      <c r="CG508" s="1"/>
      <c r="CH508" s="1"/>
      <c r="CI508" s="1"/>
      <c r="CJ508" s="1"/>
      <c r="CK508" s="1"/>
      <c r="CL508" s="1"/>
      <c r="CM508" s="1"/>
      <c r="CN508" s="1"/>
      <c r="CO508" s="1"/>
      <c r="CP508" s="1"/>
      <c r="CQ508" s="1"/>
      <c r="CR508" s="1"/>
      <c r="CS508" s="1"/>
      <c r="CT508" s="1"/>
      <c r="CU508" s="1"/>
      <c r="CV508" s="1"/>
      <c r="CW508" s="1"/>
      <c r="CX508" s="1"/>
      <c r="CY508" s="1"/>
      <c r="CZ508" s="1"/>
      <c r="DA508" s="1"/>
      <c r="DB508" s="1"/>
      <c r="DC508" s="1"/>
      <c r="DD508" s="1"/>
      <c r="DE508" s="1"/>
      <c r="DF508" s="1"/>
      <c r="DG508" s="1"/>
      <c r="DH508" s="1"/>
      <c r="DI508" s="1"/>
      <c r="DJ508" s="1"/>
      <c r="DK508" s="1"/>
      <c r="DL508" s="1"/>
      <c r="DM508" s="1"/>
      <c r="DN508" s="1"/>
      <c r="DO508" s="1"/>
      <c r="DP508" s="1"/>
      <c r="DQ508" s="1"/>
      <c r="DR508" s="1"/>
      <c r="DS508" s="1"/>
      <c r="DT508" s="1"/>
      <c r="DU508" s="1"/>
      <c r="DV508" s="1"/>
      <c r="DW508" s="1"/>
      <c r="DX508" s="1"/>
      <c r="DY508" s="1"/>
      <c r="DZ508" s="1"/>
      <c r="EA508" s="1"/>
      <c r="EB508" s="1"/>
      <c r="EC508" s="1"/>
      <c r="ED508" s="1"/>
      <c r="EE508" s="1"/>
      <c r="EF508" s="1"/>
      <c r="EG508" s="1"/>
      <c r="EH508" s="1"/>
      <c r="EI508" s="1"/>
      <c r="EJ508" s="1"/>
      <c r="EK508" s="1"/>
      <c r="EL508" s="1"/>
      <c r="EM508" s="1"/>
      <c r="EN508" s="1"/>
      <c r="EO508" s="1"/>
      <c r="EP508" s="1"/>
      <c r="EQ508" s="1"/>
      <c r="ER508" s="1"/>
      <c r="ES508" s="1"/>
      <c r="ET508" s="1"/>
      <c r="WZB508" s="1"/>
      <c r="WZC508" s="1"/>
      <c r="WZD508" s="1"/>
      <c r="WZE508" s="1"/>
      <c r="WZF508" s="1"/>
      <c r="WZG508" s="1"/>
      <c r="WZH508" s="1"/>
      <c r="WZI508" s="1"/>
      <c r="WZJ508" s="1"/>
      <c r="WZK508" s="1"/>
      <c r="WZL508" s="1"/>
      <c r="WZM508" s="1"/>
      <c r="WZN508" s="1"/>
      <c r="WZO508" s="1"/>
      <c r="WZP508" s="1"/>
      <c r="WZQ508" s="1"/>
      <c r="WZR508" s="1"/>
      <c r="WZS508" s="1"/>
      <c r="WZT508" s="1"/>
      <c r="WZU508" s="1"/>
      <c r="WZV508" s="1"/>
      <c r="WZW508" s="1"/>
      <c r="WZX508" s="1"/>
      <c r="WZY508" s="1"/>
      <c r="WZZ508" s="1"/>
      <c r="XAA508" s="1"/>
      <c r="XAB508" s="1"/>
      <c r="XAC508" s="1"/>
      <c r="XAD508" s="1"/>
      <c r="XAE508" s="1"/>
      <c r="XAF508" s="1"/>
      <c r="XAG508" s="1"/>
      <c r="XAH508" s="1"/>
      <c r="XAI508" s="1"/>
      <c r="XAJ508" s="1"/>
      <c r="XAK508" s="1"/>
      <c r="XAL508" s="1"/>
      <c r="XAM508" s="1"/>
      <c r="XAN508" s="1"/>
      <c r="XAO508" s="1"/>
      <c r="XAP508" s="1"/>
      <c r="XAQ508" s="1"/>
      <c r="XAR508" s="1"/>
      <c r="XAS508" s="1"/>
      <c r="XAT508" s="1"/>
      <c r="XAU508" s="1"/>
      <c r="XAV508" s="1"/>
      <c r="XAW508" s="1"/>
      <c r="XAX508" s="1"/>
      <c r="XAY508" s="1"/>
      <c r="XAZ508" s="1"/>
      <c r="XBA508" s="1"/>
      <c r="XBB508" s="1"/>
      <c r="XBC508" s="1"/>
      <c r="XBD508" s="1"/>
      <c r="XBE508" s="1"/>
      <c r="XBF508" s="1"/>
      <c r="XBG508" s="1"/>
      <c r="XBH508" s="1"/>
      <c r="XBI508" s="1"/>
      <c r="XBJ508" s="1"/>
      <c r="XBK508" s="1"/>
      <c r="XBL508" s="1"/>
      <c r="XBM508" s="1"/>
      <c r="XBN508" s="1"/>
      <c r="XBO508" s="1"/>
      <c r="XBP508" s="1"/>
      <c r="XBQ508" s="1"/>
      <c r="XBR508" s="1"/>
      <c r="XBS508" s="1"/>
      <c r="XBT508" s="1"/>
      <c r="XBU508" s="1"/>
      <c r="XBV508" s="1"/>
      <c r="XBW508" s="1"/>
      <c r="XBX508" s="1"/>
      <c r="XBY508" s="1"/>
      <c r="XBZ508" s="1"/>
      <c r="XCA508" s="1"/>
      <c r="XCB508" s="1"/>
      <c r="XCC508" s="1"/>
      <c r="XCD508" s="1"/>
      <c r="XCE508" s="1"/>
      <c r="XCF508" s="1"/>
      <c r="XCG508" s="1"/>
      <c r="XCH508" s="1"/>
      <c r="XCI508" s="1"/>
      <c r="XCJ508" s="1"/>
      <c r="XCK508" s="1"/>
      <c r="XCL508" s="1"/>
      <c r="XCM508" s="1"/>
      <c r="XCN508" s="1"/>
      <c r="XCO508" s="1"/>
      <c r="XCP508" s="1"/>
      <c r="XCQ508" s="1"/>
      <c r="XCR508" s="1"/>
      <c r="XCS508" s="1"/>
      <c r="XCT508" s="1"/>
      <c r="XCU508" s="1"/>
      <c r="XCV508" s="1"/>
      <c r="XCW508" s="1"/>
      <c r="XCX508" s="1"/>
      <c r="XCY508" s="1"/>
      <c r="XCZ508" s="1"/>
      <c r="XDA508" s="1"/>
      <c r="XDB508" s="1"/>
      <c r="XDC508" s="1"/>
      <c r="XDD508" s="1"/>
      <c r="XDE508" s="1"/>
      <c r="XDF508" s="1"/>
      <c r="XDG508" s="1"/>
      <c r="XDH508" s="1"/>
      <c r="XDI508" s="1"/>
      <c r="XDJ508" s="1"/>
      <c r="XDK508" s="1"/>
      <c r="XDL508" s="1"/>
      <c r="XDM508" s="1"/>
      <c r="XDN508" s="1"/>
      <c r="XDO508" s="1"/>
      <c r="XDP508" s="1"/>
      <c r="XDQ508" s="1"/>
      <c r="XDR508" s="1"/>
      <c r="XDS508" s="1"/>
      <c r="XDT508" s="1"/>
      <c r="XDU508" s="1"/>
      <c r="XDV508" s="1"/>
      <c r="XDW508" s="1"/>
      <c r="XDX508" s="1"/>
      <c r="XDY508" s="1"/>
      <c r="XDZ508" s="1"/>
      <c r="XEA508" s="1"/>
      <c r="XEB508" s="1"/>
      <c r="XEC508" s="1"/>
      <c r="XED508" s="1"/>
      <c r="XEE508" s="1"/>
      <c r="XEF508" s="1"/>
      <c r="XEG508" s="1"/>
      <c r="XEH508" s="1"/>
      <c r="XEI508" s="1"/>
      <c r="XEJ508" s="1"/>
      <c r="XEK508" s="1"/>
      <c r="XEL508" s="1"/>
      <c r="XEM508" s="1"/>
      <c r="XEN508" s="1"/>
      <c r="XEO508" s="1"/>
      <c r="XEP508" s="1"/>
      <c r="XEQ508" s="1"/>
      <c r="XER508" s="1"/>
      <c r="XES508" s="1"/>
      <c r="XET508" s="1"/>
      <c r="XEU508" s="1"/>
      <c r="XEV508" s="1"/>
      <c r="XEW508" s="1"/>
      <c r="XEX508" s="1"/>
      <c r="XEY508" s="1"/>
      <c r="XEZ508" s="1"/>
      <c r="XFA508" s="1"/>
      <c r="XFB508" s="1"/>
      <c r="XFC508" s="1"/>
    </row>
    <row r="509" spans="1:150 16226:16383" s="2" customFormat="1" ht="20.25" customHeight="1" x14ac:dyDescent="0.25">
      <c r="A509" s="143">
        <f t="shared" si="153"/>
        <v>380</v>
      </c>
      <c r="B509" s="144"/>
      <c r="C509" s="62" t="s">
        <v>329</v>
      </c>
      <c r="D509" s="100">
        <v>440.91</v>
      </c>
      <c r="E509" s="93">
        <f t="shared" si="152"/>
        <v>4745.9552400000002</v>
      </c>
      <c r="F509" s="87" t="s">
        <v>92</v>
      </c>
      <c r="G509" s="87" t="s">
        <v>92</v>
      </c>
      <c r="H509" s="103">
        <v>45856</v>
      </c>
      <c r="I509" s="1"/>
      <c r="J509" s="1"/>
      <c r="K509" s="1"/>
      <c r="L509" s="1"/>
      <c r="M509" s="1"/>
      <c r="N509" s="1"/>
      <c r="O509" s="1"/>
      <c r="P509" s="1"/>
      <c r="Q509" s="1"/>
      <c r="R509" s="1"/>
      <c r="S509" s="1"/>
      <c r="T509" s="21" t="e">
        <f t="shared" ref="T509:T515" ca="1" si="167">U509&amp;""&amp;" to "&amp;""&amp;V509</f>
        <v>#REF!</v>
      </c>
      <c r="U509" s="21" t="e">
        <f ca="1">U508+1</f>
        <v>#REF!</v>
      </c>
      <c r="V509" s="21" t="e">
        <f ca="1">V508+1</f>
        <v>#REF!</v>
      </c>
      <c r="W509" s="1"/>
      <c r="X509" s="1"/>
      <c r="Y509" s="1"/>
      <c r="Z509" s="1"/>
      <c r="AA509" s="1"/>
      <c r="AB509" s="1"/>
      <c r="AC509" s="1"/>
      <c r="AD509" s="1"/>
      <c r="AE509" s="1"/>
      <c r="AF509" s="1"/>
      <c r="AG509" s="1"/>
      <c r="AH509" s="1"/>
      <c r="AI509" s="1"/>
      <c r="AJ509" s="1"/>
      <c r="AK509" s="1"/>
      <c r="AL509" s="1"/>
      <c r="AM509" s="1"/>
      <c r="AN509" s="1"/>
      <c r="AO509" s="1"/>
      <c r="AP509" s="1"/>
      <c r="AQ509" s="1"/>
      <c r="AR509" s="1"/>
      <c r="AS509" s="1"/>
      <c r="AT509" s="1"/>
      <c r="AU509" s="1"/>
      <c r="AV509" s="1"/>
      <c r="AW509" s="1"/>
      <c r="AX509" s="1"/>
      <c r="AY509" s="1"/>
      <c r="AZ509" s="1"/>
      <c r="BA509" s="1"/>
      <c r="BB509" s="1"/>
      <c r="BC509" s="1"/>
      <c r="BD509" s="1"/>
      <c r="BE509" s="1"/>
      <c r="BF509" s="1"/>
      <c r="BG509" s="1"/>
      <c r="BH509" s="1"/>
      <c r="BI509" s="1"/>
      <c r="BJ509" s="1"/>
      <c r="BK509" s="1"/>
      <c r="BL509" s="1"/>
      <c r="BM509" s="1"/>
      <c r="BN509" s="1"/>
      <c r="BO509" s="1"/>
      <c r="BP509" s="1"/>
      <c r="BQ509" s="1"/>
      <c r="BR509" s="1"/>
      <c r="BS509" s="1"/>
      <c r="BT509" s="1"/>
      <c r="BU509" s="1"/>
      <c r="BV509" s="1"/>
      <c r="BW509" s="1"/>
      <c r="BX509" s="1"/>
      <c r="BY509" s="1"/>
      <c r="BZ509" s="1"/>
      <c r="CA509" s="1"/>
      <c r="CB509" s="1"/>
      <c r="CC509" s="1"/>
      <c r="CD509" s="1"/>
      <c r="CE509" s="1"/>
      <c r="CF509" s="1"/>
      <c r="CG509" s="1"/>
      <c r="CH509" s="1"/>
      <c r="CI509" s="1"/>
      <c r="CJ509" s="1"/>
      <c r="CK509" s="1"/>
      <c r="CL509" s="1"/>
      <c r="CM509" s="1"/>
      <c r="CN509" s="1"/>
      <c r="CO509" s="1"/>
      <c r="CP509" s="1"/>
      <c r="CQ509" s="1"/>
      <c r="CR509" s="1"/>
      <c r="CS509" s="1"/>
      <c r="CT509" s="1"/>
      <c r="CU509" s="1"/>
      <c r="CV509" s="1"/>
      <c r="CW509" s="1"/>
      <c r="CX509" s="1"/>
      <c r="CY509" s="1"/>
      <c r="CZ509" s="1"/>
      <c r="DA509" s="1"/>
      <c r="DB509" s="1"/>
      <c r="DC509" s="1"/>
      <c r="DD509" s="1"/>
      <c r="DE509" s="1"/>
      <c r="DF509" s="1"/>
      <c r="DG509" s="1"/>
      <c r="DH509" s="1"/>
      <c r="DI509" s="1"/>
      <c r="DJ509" s="1"/>
      <c r="DK509" s="1"/>
      <c r="DL509" s="1"/>
      <c r="DM509" s="1"/>
      <c r="DN509" s="1"/>
      <c r="DO509" s="1"/>
      <c r="DP509" s="1"/>
      <c r="DQ509" s="1"/>
      <c r="DR509" s="1"/>
      <c r="DS509" s="1"/>
      <c r="DT509" s="1"/>
      <c r="DU509" s="1"/>
      <c r="DV509" s="1"/>
      <c r="DW509" s="1"/>
      <c r="DX509" s="1"/>
      <c r="DY509" s="1"/>
      <c r="DZ509" s="1"/>
      <c r="EA509" s="1"/>
      <c r="EB509" s="1"/>
      <c r="EC509" s="1"/>
      <c r="ED509" s="1"/>
      <c r="EE509" s="1"/>
      <c r="EF509" s="1"/>
      <c r="EG509" s="1"/>
      <c r="EH509" s="1"/>
      <c r="EI509" s="1"/>
      <c r="EJ509" s="1"/>
      <c r="EK509" s="1"/>
      <c r="EL509" s="1"/>
      <c r="EM509" s="1"/>
      <c r="EN509" s="1"/>
      <c r="EO509" s="1"/>
      <c r="EP509" s="1"/>
      <c r="EQ509" s="1"/>
      <c r="ER509" s="1"/>
      <c r="ES509" s="1"/>
      <c r="ET509" s="1"/>
      <c r="WZB509" s="1"/>
      <c r="WZC509" s="1"/>
      <c r="WZD509" s="1"/>
      <c r="WZE509" s="1"/>
      <c r="WZF509" s="1"/>
      <c r="WZG509" s="1"/>
      <c r="WZH509" s="1"/>
      <c r="WZI509" s="1"/>
      <c r="WZJ509" s="1"/>
      <c r="WZK509" s="1"/>
      <c r="WZL509" s="1"/>
      <c r="WZM509" s="1"/>
      <c r="WZN509" s="1"/>
      <c r="WZO509" s="1"/>
      <c r="WZP509" s="1"/>
      <c r="WZQ509" s="1"/>
      <c r="WZR509" s="1"/>
      <c r="WZS509" s="1"/>
      <c r="WZT509" s="1"/>
      <c r="WZU509" s="1"/>
      <c r="WZV509" s="1"/>
      <c r="WZW509" s="1"/>
      <c r="WZX509" s="1"/>
      <c r="WZY509" s="1"/>
      <c r="WZZ509" s="1"/>
      <c r="XAA509" s="1"/>
      <c r="XAB509" s="1"/>
      <c r="XAC509" s="1"/>
      <c r="XAD509" s="1"/>
      <c r="XAE509" s="1"/>
      <c r="XAF509" s="1"/>
      <c r="XAG509" s="1"/>
      <c r="XAH509" s="1"/>
      <c r="XAI509" s="1"/>
      <c r="XAJ509" s="1"/>
      <c r="XAK509" s="1"/>
      <c r="XAL509" s="1"/>
      <c r="XAM509" s="1"/>
      <c r="XAN509" s="1"/>
      <c r="XAO509" s="1"/>
      <c r="XAP509" s="1"/>
      <c r="XAQ509" s="1"/>
      <c r="XAR509" s="1"/>
      <c r="XAS509" s="1"/>
      <c r="XAT509" s="1"/>
      <c r="XAU509" s="1"/>
      <c r="XAV509" s="1"/>
      <c r="XAW509" s="1"/>
      <c r="XAX509" s="1"/>
      <c r="XAY509" s="1"/>
      <c r="XAZ509" s="1"/>
      <c r="XBA509" s="1"/>
      <c r="XBB509" s="1"/>
      <c r="XBC509" s="1"/>
      <c r="XBD509" s="1"/>
      <c r="XBE509" s="1"/>
      <c r="XBF509" s="1"/>
      <c r="XBG509" s="1"/>
      <c r="XBH509" s="1"/>
      <c r="XBI509" s="1"/>
      <c r="XBJ509" s="1"/>
      <c r="XBK509" s="1"/>
      <c r="XBL509" s="1"/>
      <c r="XBM509" s="1"/>
      <c r="XBN509" s="1"/>
      <c r="XBO509" s="1"/>
      <c r="XBP509" s="1"/>
      <c r="XBQ509" s="1"/>
      <c r="XBR509" s="1"/>
      <c r="XBS509" s="1"/>
      <c r="XBT509" s="1"/>
      <c r="XBU509" s="1"/>
      <c r="XBV509" s="1"/>
      <c r="XBW509" s="1"/>
      <c r="XBX509" s="1"/>
      <c r="XBY509" s="1"/>
      <c r="XBZ509" s="1"/>
      <c r="XCA509" s="1"/>
      <c r="XCB509" s="1"/>
      <c r="XCC509" s="1"/>
      <c r="XCD509" s="1"/>
      <c r="XCE509" s="1"/>
      <c r="XCF509" s="1"/>
      <c r="XCG509" s="1"/>
      <c r="XCH509" s="1"/>
      <c r="XCI509" s="1"/>
      <c r="XCJ509" s="1"/>
      <c r="XCK509" s="1"/>
      <c r="XCL509" s="1"/>
      <c r="XCM509" s="1"/>
      <c r="XCN509" s="1"/>
      <c r="XCO509" s="1"/>
      <c r="XCP509" s="1"/>
      <c r="XCQ509" s="1"/>
      <c r="XCR509" s="1"/>
      <c r="XCS509" s="1"/>
      <c r="XCT509" s="1"/>
      <c r="XCU509" s="1"/>
      <c r="XCV509" s="1"/>
      <c r="XCW509" s="1"/>
      <c r="XCX509" s="1"/>
      <c r="XCY509" s="1"/>
      <c r="XCZ509" s="1"/>
      <c r="XDA509" s="1"/>
      <c r="XDB509" s="1"/>
      <c r="XDC509" s="1"/>
      <c r="XDD509" s="1"/>
      <c r="XDE509" s="1"/>
      <c r="XDF509" s="1"/>
      <c r="XDG509" s="1"/>
      <c r="XDH509" s="1"/>
      <c r="XDI509" s="1"/>
      <c r="XDJ509" s="1"/>
      <c r="XDK509" s="1"/>
      <c r="XDL509" s="1"/>
      <c r="XDM509" s="1"/>
      <c r="XDN509" s="1"/>
      <c r="XDO509" s="1"/>
      <c r="XDP509" s="1"/>
      <c r="XDQ509" s="1"/>
      <c r="XDR509" s="1"/>
      <c r="XDS509" s="1"/>
      <c r="XDT509" s="1"/>
      <c r="XDU509" s="1"/>
      <c r="XDV509" s="1"/>
      <c r="XDW509" s="1"/>
      <c r="XDX509" s="1"/>
      <c r="XDY509" s="1"/>
      <c r="XDZ509" s="1"/>
      <c r="XEA509" s="1"/>
      <c r="XEB509" s="1"/>
      <c r="XEC509" s="1"/>
      <c r="XED509" s="1"/>
      <c r="XEE509" s="1"/>
      <c r="XEF509" s="1"/>
      <c r="XEG509" s="1"/>
      <c r="XEH509" s="1"/>
      <c r="XEI509" s="1"/>
      <c r="XEJ509" s="1"/>
      <c r="XEK509" s="1"/>
      <c r="XEL509" s="1"/>
      <c r="XEM509" s="1"/>
      <c r="XEN509" s="1"/>
      <c r="XEO509" s="1"/>
      <c r="XEP509" s="1"/>
      <c r="XEQ509" s="1"/>
      <c r="XER509" s="1"/>
      <c r="XES509" s="1"/>
      <c r="XET509" s="1"/>
      <c r="XEU509" s="1"/>
      <c r="XEV509" s="1"/>
      <c r="XEW509" s="1"/>
      <c r="XEX509" s="1"/>
      <c r="XEY509" s="1"/>
      <c r="XEZ509" s="1"/>
      <c r="XFA509" s="1"/>
      <c r="XFB509" s="1"/>
      <c r="XFC509" s="1"/>
    </row>
    <row r="510" spans="1:150 16226:16383" s="2" customFormat="1" ht="20.25" customHeight="1" x14ac:dyDescent="0.25">
      <c r="A510" s="143">
        <f t="shared" si="153"/>
        <v>381</v>
      </c>
      <c r="B510" s="144"/>
      <c r="C510" s="62" t="s">
        <v>329</v>
      </c>
      <c r="D510" s="100">
        <v>200.04</v>
      </c>
      <c r="E510" s="93">
        <f t="shared" si="152"/>
        <v>2153.23056</v>
      </c>
      <c r="F510" s="87" t="s">
        <v>92</v>
      </c>
      <c r="G510" s="87" t="s">
        <v>92</v>
      </c>
      <c r="H510" s="103">
        <v>45856</v>
      </c>
      <c r="I510" s="1"/>
      <c r="J510" s="1"/>
      <c r="K510" s="1"/>
      <c r="L510" s="1"/>
      <c r="M510" s="1"/>
      <c r="N510" s="1"/>
      <c r="O510" s="1"/>
      <c r="P510" s="1"/>
      <c r="Q510" s="1"/>
      <c r="R510" s="1"/>
      <c r="S510" s="1"/>
      <c r="T510" s="21" t="e">
        <f t="shared" ca="1" si="167"/>
        <v>#REF!</v>
      </c>
      <c r="U510" s="21" t="e">
        <f t="shared" ref="U510:V510" ca="1" si="168">U509+1</f>
        <v>#REF!</v>
      </c>
      <c r="V510" s="21" t="e">
        <f t="shared" ca="1" si="168"/>
        <v>#REF!</v>
      </c>
      <c r="W510" s="1"/>
      <c r="X510" s="1"/>
      <c r="Y510" s="1"/>
      <c r="Z510" s="1"/>
      <c r="AA510" s="1"/>
      <c r="AB510" s="1"/>
      <c r="AC510" s="1"/>
      <c r="AD510" s="1"/>
      <c r="AE510" s="1"/>
      <c r="AF510" s="1"/>
      <c r="AG510" s="1"/>
      <c r="AH510" s="1"/>
      <c r="AI510" s="1"/>
      <c r="AJ510" s="1"/>
      <c r="AK510" s="1"/>
      <c r="AL510" s="1"/>
      <c r="AM510" s="1"/>
      <c r="AN510" s="1"/>
      <c r="AO510" s="1"/>
      <c r="AP510" s="1"/>
      <c r="AQ510" s="1"/>
      <c r="AR510" s="1"/>
      <c r="AS510" s="1"/>
      <c r="AT510" s="1"/>
      <c r="AU510" s="1"/>
      <c r="AV510" s="1"/>
      <c r="AW510" s="1"/>
      <c r="AX510" s="1"/>
      <c r="AY510" s="1"/>
      <c r="AZ510" s="1"/>
      <c r="BA510" s="1"/>
      <c r="BB510" s="1"/>
      <c r="BC510" s="1"/>
      <c r="BD510" s="1"/>
      <c r="BE510" s="1"/>
      <c r="BF510" s="1"/>
      <c r="BG510" s="1"/>
      <c r="BH510" s="1"/>
      <c r="BI510" s="1"/>
      <c r="BJ510" s="1"/>
      <c r="BK510" s="1"/>
      <c r="BL510" s="1"/>
      <c r="BM510" s="1"/>
      <c r="BN510" s="1"/>
      <c r="BO510" s="1"/>
      <c r="BP510" s="1"/>
      <c r="BQ510" s="1"/>
      <c r="BR510" s="1"/>
      <c r="BS510" s="1"/>
      <c r="BT510" s="1"/>
      <c r="BU510" s="1"/>
      <c r="BV510" s="1"/>
      <c r="BW510" s="1"/>
      <c r="BX510" s="1"/>
      <c r="BY510" s="1"/>
      <c r="BZ510" s="1"/>
      <c r="CA510" s="1"/>
      <c r="CB510" s="1"/>
      <c r="CC510" s="1"/>
      <c r="CD510" s="1"/>
      <c r="CE510" s="1"/>
      <c r="CF510" s="1"/>
      <c r="CG510" s="1"/>
      <c r="CH510" s="1"/>
      <c r="CI510" s="1"/>
      <c r="CJ510" s="1"/>
      <c r="CK510" s="1"/>
      <c r="CL510" s="1"/>
      <c r="CM510" s="1"/>
      <c r="CN510" s="1"/>
      <c r="CO510" s="1"/>
      <c r="CP510" s="1"/>
      <c r="CQ510" s="1"/>
      <c r="CR510" s="1"/>
      <c r="CS510" s="1"/>
      <c r="CT510" s="1"/>
      <c r="CU510" s="1"/>
      <c r="CV510" s="1"/>
      <c r="CW510" s="1"/>
      <c r="CX510" s="1"/>
      <c r="CY510" s="1"/>
      <c r="CZ510" s="1"/>
      <c r="DA510" s="1"/>
      <c r="DB510" s="1"/>
      <c r="DC510" s="1"/>
      <c r="DD510" s="1"/>
      <c r="DE510" s="1"/>
      <c r="DF510" s="1"/>
      <c r="DG510" s="1"/>
      <c r="DH510" s="1"/>
      <c r="DI510" s="1"/>
      <c r="DJ510" s="1"/>
      <c r="DK510" s="1"/>
      <c r="DL510" s="1"/>
      <c r="DM510" s="1"/>
      <c r="DN510" s="1"/>
      <c r="DO510" s="1"/>
      <c r="DP510" s="1"/>
      <c r="DQ510" s="1"/>
      <c r="DR510" s="1"/>
      <c r="DS510" s="1"/>
      <c r="DT510" s="1"/>
      <c r="DU510" s="1"/>
      <c r="DV510" s="1"/>
      <c r="DW510" s="1"/>
      <c r="DX510" s="1"/>
      <c r="DY510" s="1"/>
      <c r="DZ510" s="1"/>
      <c r="EA510" s="1"/>
      <c r="EB510" s="1"/>
      <c r="EC510" s="1"/>
      <c r="ED510" s="1"/>
      <c r="EE510" s="1"/>
      <c r="EF510" s="1"/>
      <c r="EG510" s="1"/>
      <c r="EH510" s="1"/>
      <c r="EI510" s="1"/>
      <c r="EJ510" s="1"/>
      <c r="EK510" s="1"/>
      <c r="EL510" s="1"/>
      <c r="EM510" s="1"/>
      <c r="EN510" s="1"/>
      <c r="EO510" s="1"/>
      <c r="EP510" s="1"/>
      <c r="EQ510" s="1"/>
      <c r="ER510" s="1"/>
      <c r="ES510" s="1"/>
      <c r="ET510" s="1"/>
      <c r="WZB510" s="1"/>
      <c r="WZC510" s="1"/>
      <c r="WZD510" s="1"/>
      <c r="WZE510" s="1"/>
      <c r="WZF510" s="1"/>
      <c r="WZG510" s="1"/>
      <c r="WZH510" s="1"/>
      <c r="WZI510" s="1"/>
      <c r="WZJ510" s="1"/>
      <c r="WZK510" s="1"/>
      <c r="WZL510" s="1"/>
      <c r="WZM510" s="1"/>
      <c r="WZN510" s="1"/>
      <c r="WZO510" s="1"/>
      <c r="WZP510" s="1"/>
      <c r="WZQ510" s="1"/>
      <c r="WZR510" s="1"/>
      <c r="WZS510" s="1"/>
      <c r="WZT510" s="1"/>
      <c r="WZU510" s="1"/>
      <c r="WZV510" s="1"/>
      <c r="WZW510" s="1"/>
      <c r="WZX510" s="1"/>
      <c r="WZY510" s="1"/>
      <c r="WZZ510" s="1"/>
      <c r="XAA510" s="1"/>
      <c r="XAB510" s="1"/>
      <c r="XAC510" s="1"/>
      <c r="XAD510" s="1"/>
      <c r="XAE510" s="1"/>
      <c r="XAF510" s="1"/>
      <c r="XAG510" s="1"/>
      <c r="XAH510" s="1"/>
      <c r="XAI510" s="1"/>
      <c r="XAJ510" s="1"/>
      <c r="XAK510" s="1"/>
      <c r="XAL510" s="1"/>
      <c r="XAM510" s="1"/>
      <c r="XAN510" s="1"/>
      <c r="XAO510" s="1"/>
      <c r="XAP510" s="1"/>
      <c r="XAQ510" s="1"/>
      <c r="XAR510" s="1"/>
      <c r="XAS510" s="1"/>
      <c r="XAT510" s="1"/>
      <c r="XAU510" s="1"/>
      <c r="XAV510" s="1"/>
      <c r="XAW510" s="1"/>
      <c r="XAX510" s="1"/>
      <c r="XAY510" s="1"/>
      <c r="XAZ510" s="1"/>
      <c r="XBA510" s="1"/>
      <c r="XBB510" s="1"/>
      <c r="XBC510" s="1"/>
      <c r="XBD510" s="1"/>
      <c r="XBE510" s="1"/>
      <c r="XBF510" s="1"/>
      <c r="XBG510" s="1"/>
      <c r="XBH510" s="1"/>
      <c r="XBI510" s="1"/>
      <c r="XBJ510" s="1"/>
      <c r="XBK510" s="1"/>
      <c r="XBL510" s="1"/>
      <c r="XBM510" s="1"/>
      <c r="XBN510" s="1"/>
      <c r="XBO510" s="1"/>
      <c r="XBP510" s="1"/>
      <c r="XBQ510" s="1"/>
      <c r="XBR510" s="1"/>
      <c r="XBS510" s="1"/>
      <c r="XBT510" s="1"/>
      <c r="XBU510" s="1"/>
      <c r="XBV510" s="1"/>
      <c r="XBW510" s="1"/>
      <c r="XBX510" s="1"/>
      <c r="XBY510" s="1"/>
      <c r="XBZ510" s="1"/>
      <c r="XCA510" s="1"/>
      <c r="XCB510" s="1"/>
      <c r="XCC510" s="1"/>
      <c r="XCD510" s="1"/>
      <c r="XCE510" s="1"/>
      <c r="XCF510" s="1"/>
      <c r="XCG510" s="1"/>
      <c r="XCH510" s="1"/>
      <c r="XCI510" s="1"/>
      <c r="XCJ510" s="1"/>
      <c r="XCK510" s="1"/>
      <c r="XCL510" s="1"/>
      <c r="XCM510" s="1"/>
      <c r="XCN510" s="1"/>
      <c r="XCO510" s="1"/>
      <c r="XCP510" s="1"/>
      <c r="XCQ510" s="1"/>
      <c r="XCR510" s="1"/>
      <c r="XCS510" s="1"/>
      <c r="XCT510" s="1"/>
      <c r="XCU510" s="1"/>
      <c r="XCV510" s="1"/>
      <c r="XCW510" s="1"/>
      <c r="XCX510" s="1"/>
      <c r="XCY510" s="1"/>
      <c r="XCZ510" s="1"/>
      <c r="XDA510" s="1"/>
      <c r="XDB510" s="1"/>
      <c r="XDC510" s="1"/>
      <c r="XDD510" s="1"/>
      <c r="XDE510" s="1"/>
      <c r="XDF510" s="1"/>
      <c r="XDG510" s="1"/>
      <c r="XDH510" s="1"/>
      <c r="XDI510" s="1"/>
      <c r="XDJ510" s="1"/>
      <c r="XDK510" s="1"/>
      <c r="XDL510" s="1"/>
      <c r="XDM510" s="1"/>
      <c r="XDN510" s="1"/>
      <c r="XDO510" s="1"/>
      <c r="XDP510" s="1"/>
      <c r="XDQ510" s="1"/>
      <c r="XDR510" s="1"/>
      <c r="XDS510" s="1"/>
      <c r="XDT510" s="1"/>
      <c r="XDU510" s="1"/>
      <c r="XDV510" s="1"/>
      <c r="XDW510" s="1"/>
      <c r="XDX510" s="1"/>
      <c r="XDY510" s="1"/>
      <c r="XDZ510" s="1"/>
      <c r="XEA510" s="1"/>
      <c r="XEB510" s="1"/>
      <c r="XEC510" s="1"/>
      <c r="XED510" s="1"/>
      <c r="XEE510" s="1"/>
      <c r="XEF510" s="1"/>
      <c r="XEG510" s="1"/>
      <c r="XEH510" s="1"/>
      <c r="XEI510" s="1"/>
      <c r="XEJ510" s="1"/>
      <c r="XEK510" s="1"/>
      <c r="XEL510" s="1"/>
      <c r="XEM510" s="1"/>
      <c r="XEN510" s="1"/>
      <c r="XEO510" s="1"/>
      <c r="XEP510" s="1"/>
      <c r="XEQ510" s="1"/>
      <c r="XER510" s="1"/>
      <c r="XES510" s="1"/>
      <c r="XET510" s="1"/>
      <c r="XEU510" s="1"/>
      <c r="XEV510" s="1"/>
      <c r="XEW510" s="1"/>
      <c r="XEX510" s="1"/>
      <c r="XEY510" s="1"/>
      <c r="XEZ510" s="1"/>
      <c r="XFA510" s="1"/>
      <c r="XFB510" s="1"/>
      <c r="XFC510" s="1"/>
    </row>
    <row r="511" spans="1:150 16226:16383" s="2" customFormat="1" ht="20.25" customHeight="1" x14ac:dyDescent="0.25">
      <c r="A511" s="143">
        <f t="shared" si="153"/>
        <v>382</v>
      </c>
      <c r="B511" s="144"/>
      <c r="C511" s="62" t="s">
        <v>329</v>
      </c>
      <c r="D511" s="100">
        <v>200.04</v>
      </c>
      <c r="E511" s="93">
        <f t="shared" si="152"/>
        <v>2153.23056</v>
      </c>
      <c r="F511" s="87" t="s">
        <v>92</v>
      </c>
      <c r="G511" s="87" t="s">
        <v>92</v>
      </c>
      <c r="H511" s="103">
        <v>45856</v>
      </c>
      <c r="I511" s="1"/>
      <c r="J511" s="1"/>
      <c r="K511" s="1"/>
      <c r="L511" s="1"/>
      <c r="M511" s="1"/>
      <c r="N511" s="1"/>
      <c r="O511" s="1"/>
      <c r="P511" s="1"/>
      <c r="Q511" s="1"/>
      <c r="R511" s="1"/>
      <c r="S511" s="1"/>
      <c r="T511" s="21" t="e">
        <f t="shared" ca="1" si="167"/>
        <v>#REF!</v>
      </c>
      <c r="U511" s="21" t="e">
        <f t="shared" ref="U511:V511" ca="1" si="169">U510+1</f>
        <v>#REF!</v>
      </c>
      <c r="V511" s="21" t="e">
        <f t="shared" ca="1" si="169"/>
        <v>#REF!</v>
      </c>
      <c r="W511" s="1"/>
      <c r="X511" s="1"/>
      <c r="Y511" s="1"/>
      <c r="Z511" s="1"/>
      <c r="AA511" s="1"/>
      <c r="AB511" s="1"/>
      <c r="AC511" s="1"/>
      <c r="AD511" s="1"/>
      <c r="AE511" s="1"/>
      <c r="AF511" s="1"/>
      <c r="AG511" s="1"/>
      <c r="AH511" s="1"/>
      <c r="AI511" s="1"/>
      <c r="AJ511" s="1"/>
      <c r="AK511" s="1"/>
      <c r="AL511" s="1"/>
      <c r="AM511" s="1"/>
      <c r="AN511" s="1"/>
      <c r="AO511" s="1"/>
      <c r="AP511" s="1"/>
      <c r="AQ511" s="1"/>
      <c r="AR511" s="1"/>
      <c r="AS511" s="1"/>
      <c r="AT511" s="1"/>
      <c r="AU511" s="1"/>
      <c r="AV511" s="1"/>
      <c r="AW511" s="1"/>
      <c r="AX511" s="1"/>
      <c r="AY511" s="1"/>
      <c r="AZ511" s="1"/>
      <c r="BA511" s="1"/>
      <c r="BB511" s="1"/>
      <c r="BC511" s="1"/>
      <c r="BD511" s="1"/>
      <c r="BE511" s="1"/>
      <c r="BF511" s="1"/>
      <c r="BG511" s="1"/>
      <c r="BH511" s="1"/>
      <c r="BI511" s="1"/>
      <c r="BJ511" s="1"/>
      <c r="BK511" s="1"/>
      <c r="BL511" s="1"/>
      <c r="BM511" s="1"/>
      <c r="BN511" s="1"/>
      <c r="BO511" s="1"/>
      <c r="BP511" s="1"/>
      <c r="BQ511" s="1"/>
      <c r="BR511" s="1"/>
      <c r="BS511" s="1"/>
      <c r="BT511" s="1"/>
      <c r="BU511" s="1"/>
      <c r="BV511" s="1"/>
      <c r="BW511" s="1"/>
      <c r="BX511" s="1"/>
      <c r="BY511" s="1"/>
      <c r="BZ511" s="1"/>
      <c r="CA511" s="1"/>
      <c r="CB511" s="1"/>
      <c r="CC511" s="1"/>
      <c r="CD511" s="1"/>
      <c r="CE511" s="1"/>
      <c r="CF511" s="1"/>
      <c r="CG511" s="1"/>
      <c r="CH511" s="1"/>
      <c r="CI511" s="1"/>
      <c r="CJ511" s="1"/>
      <c r="CK511" s="1"/>
      <c r="CL511" s="1"/>
      <c r="CM511" s="1"/>
      <c r="CN511" s="1"/>
      <c r="CO511" s="1"/>
      <c r="CP511" s="1"/>
      <c r="CQ511" s="1"/>
      <c r="CR511" s="1"/>
      <c r="CS511" s="1"/>
      <c r="CT511" s="1"/>
      <c r="CU511" s="1"/>
      <c r="CV511" s="1"/>
      <c r="CW511" s="1"/>
      <c r="CX511" s="1"/>
      <c r="CY511" s="1"/>
      <c r="CZ511" s="1"/>
      <c r="DA511" s="1"/>
      <c r="DB511" s="1"/>
      <c r="DC511" s="1"/>
      <c r="DD511" s="1"/>
      <c r="DE511" s="1"/>
      <c r="DF511" s="1"/>
      <c r="DG511" s="1"/>
      <c r="DH511" s="1"/>
      <c r="DI511" s="1"/>
      <c r="DJ511" s="1"/>
      <c r="DK511" s="1"/>
      <c r="DL511" s="1"/>
      <c r="DM511" s="1"/>
      <c r="DN511" s="1"/>
      <c r="DO511" s="1"/>
      <c r="DP511" s="1"/>
      <c r="DQ511" s="1"/>
      <c r="DR511" s="1"/>
      <c r="DS511" s="1"/>
      <c r="DT511" s="1"/>
      <c r="DU511" s="1"/>
      <c r="DV511" s="1"/>
      <c r="DW511" s="1"/>
      <c r="DX511" s="1"/>
      <c r="DY511" s="1"/>
      <c r="DZ511" s="1"/>
      <c r="EA511" s="1"/>
      <c r="EB511" s="1"/>
      <c r="EC511" s="1"/>
      <c r="ED511" s="1"/>
      <c r="EE511" s="1"/>
      <c r="EF511" s="1"/>
      <c r="EG511" s="1"/>
      <c r="EH511" s="1"/>
      <c r="EI511" s="1"/>
      <c r="EJ511" s="1"/>
      <c r="EK511" s="1"/>
      <c r="EL511" s="1"/>
      <c r="EM511" s="1"/>
      <c r="EN511" s="1"/>
      <c r="EO511" s="1"/>
      <c r="EP511" s="1"/>
      <c r="EQ511" s="1"/>
      <c r="ER511" s="1"/>
      <c r="ES511" s="1"/>
      <c r="ET511" s="1"/>
      <c r="WZB511" s="1"/>
      <c r="WZC511" s="1"/>
      <c r="WZD511" s="1"/>
      <c r="WZE511" s="1"/>
      <c r="WZF511" s="1"/>
      <c r="WZG511" s="1"/>
      <c r="WZH511" s="1"/>
      <c r="WZI511" s="1"/>
      <c r="WZJ511" s="1"/>
      <c r="WZK511" s="1"/>
      <c r="WZL511" s="1"/>
      <c r="WZM511" s="1"/>
      <c r="WZN511" s="1"/>
      <c r="WZO511" s="1"/>
      <c r="WZP511" s="1"/>
      <c r="WZQ511" s="1"/>
      <c r="WZR511" s="1"/>
      <c r="WZS511" s="1"/>
      <c r="WZT511" s="1"/>
      <c r="WZU511" s="1"/>
      <c r="WZV511" s="1"/>
      <c r="WZW511" s="1"/>
      <c r="WZX511" s="1"/>
      <c r="WZY511" s="1"/>
      <c r="WZZ511" s="1"/>
      <c r="XAA511" s="1"/>
      <c r="XAB511" s="1"/>
      <c r="XAC511" s="1"/>
      <c r="XAD511" s="1"/>
      <c r="XAE511" s="1"/>
      <c r="XAF511" s="1"/>
      <c r="XAG511" s="1"/>
      <c r="XAH511" s="1"/>
      <c r="XAI511" s="1"/>
      <c r="XAJ511" s="1"/>
      <c r="XAK511" s="1"/>
      <c r="XAL511" s="1"/>
      <c r="XAM511" s="1"/>
      <c r="XAN511" s="1"/>
      <c r="XAO511" s="1"/>
      <c r="XAP511" s="1"/>
      <c r="XAQ511" s="1"/>
      <c r="XAR511" s="1"/>
      <c r="XAS511" s="1"/>
      <c r="XAT511" s="1"/>
      <c r="XAU511" s="1"/>
      <c r="XAV511" s="1"/>
      <c r="XAW511" s="1"/>
      <c r="XAX511" s="1"/>
      <c r="XAY511" s="1"/>
      <c r="XAZ511" s="1"/>
      <c r="XBA511" s="1"/>
      <c r="XBB511" s="1"/>
      <c r="XBC511" s="1"/>
      <c r="XBD511" s="1"/>
      <c r="XBE511" s="1"/>
      <c r="XBF511" s="1"/>
      <c r="XBG511" s="1"/>
      <c r="XBH511" s="1"/>
      <c r="XBI511" s="1"/>
      <c r="XBJ511" s="1"/>
      <c r="XBK511" s="1"/>
      <c r="XBL511" s="1"/>
      <c r="XBM511" s="1"/>
      <c r="XBN511" s="1"/>
      <c r="XBO511" s="1"/>
      <c r="XBP511" s="1"/>
      <c r="XBQ511" s="1"/>
      <c r="XBR511" s="1"/>
      <c r="XBS511" s="1"/>
      <c r="XBT511" s="1"/>
      <c r="XBU511" s="1"/>
      <c r="XBV511" s="1"/>
      <c r="XBW511" s="1"/>
      <c r="XBX511" s="1"/>
      <c r="XBY511" s="1"/>
      <c r="XBZ511" s="1"/>
      <c r="XCA511" s="1"/>
      <c r="XCB511" s="1"/>
      <c r="XCC511" s="1"/>
      <c r="XCD511" s="1"/>
      <c r="XCE511" s="1"/>
      <c r="XCF511" s="1"/>
      <c r="XCG511" s="1"/>
      <c r="XCH511" s="1"/>
      <c r="XCI511" s="1"/>
      <c r="XCJ511" s="1"/>
      <c r="XCK511" s="1"/>
      <c r="XCL511" s="1"/>
      <c r="XCM511" s="1"/>
      <c r="XCN511" s="1"/>
      <c r="XCO511" s="1"/>
      <c r="XCP511" s="1"/>
      <c r="XCQ511" s="1"/>
      <c r="XCR511" s="1"/>
      <c r="XCS511" s="1"/>
      <c r="XCT511" s="1"/>
      <c r="XCU511" s="1"/>
      <c r="XCV511" s="1"/>
      <c r="XCW511" s="1"/>
      <c r="XCX511" s="1"/>
      <c r="XCY511" s="1"/>
      <c r="XCZ511" s="1"/>
      <c r="XDA511" s="1"/>
      <c r="XDB511" s="1"/>
      <c r="XDC511" s="1"/>
      <c r="XDD511" s="1"/>
      <c r="XDE511" s="1"/>
      <c r="XDF511" s="1"/>
      <c r="XDG511" s="1"/>
      <c r="XDH511" s="1"/>
      <c r="XDI511" s="1"/>
      <c r="XDJ511" s="1"/>
      <c r="XDK511" s="1"/>
      <c r="XDL511" s="1"/>
      <c r="XDM511" s="1"/>
      <c r="XDN511" s="1"/>
      <c r="XDO511" s="1"/>
      <c r="XDP511" s="1"/>
      <c r="XDQ511" s="1"/>
      <c r="XDR511" s="1"/>
      <c r="XDS511" s="1"/>
      <c r="XDT511" s="1"/>
      <c r="XDU511" s="1"/>
      <c r="XDV511" s="1"/>
      <c r="XDW511" s="1"/>
      <c r="XDX511" s="1"/>
      <c r="XDY511" s="1"/>
      <c r="XDZ511" s="1"/>
      <c r="XEA511" s="1"/>
      <c r="XEB511" s="1"/>
      <c r="XEC511" s="1"/>
      <c r="XED511" s="1"/>
      <c r="XEE511" s="1"/>
      <c r="XEF511" s="1"/>
      <c r="XEG511" s="1"/>
      <c r="XEH511" s="1"/>
      <c r="XEI511" s="1"/>
      <c r="XEJ511" s="1"/>
      <c r="XEK511" s="1"/>
      <c r="XEL511" s="1"/>
      <c r="XEM511" s="1"/>
      <c r="XEN511" s="1"/>
      <c r="XEO511" s="1"/>
      <c r="XEP511" s="1"/>
      <c r="XEQ511" s="1"/>
      <c r="XER511" s="1"/>
      <c r="XES511" s="1"/>
      <c r="XET511" s="1"/>
      <c r="XEU511" s="1"/>
      <c r="XEV511" s="1"/>
      <c r="XEW511" s="1"/>
      <c r="XEX511" s="1"/>
      <c r="XEY511" s="1"/>
      <c r="XEZ511" s="1"/>
      <c r="XFA511" s="1"/>
      <c r="XFB511" s="1"/>
      <c r="XFC511" s="1"/>
    </row>
    <row r="512" spans="1:150 16226:16383" s="2" customFormat="1" ht="20.25" customHeight="1" x14ac:dyDescent="0.25">
      <c r="A512" s="143">
        <f t="shared" si="153"/>
        <v>383</v>
      </c>
      <c r="B512" s="144"/>
      <c r="C512" s="62" t="s">
        <v>329</v>
      </c>
      <c r="D512" s="100">
        <v>200.04</v>
      </c>
      <c r="E512" s="93">
        <f t="shared" si="152"/>
        <v>2153.23056</v>
      </c>
      <c r="F512" s="87" t="s">
        <v>92</v>
      </c>
      <c r="G512" s="87" t="s">
        <v>92</v>
      </c>
      <c r="H512" s="103">
        <v>45856</v>
      </c>
      <c r="I512" s="1"/>
      <c r="J512" s="1"/>
      <c r="K512" s="1"/>
      <c r="L512" s="1"/>
      <c r="M512" s="1"/>
      <c r="N512" s="1"/>
      <c r="O512" s="1"/>
      <c r="P512" s="1"/>
      <c r="Q512" s="1"/>
      <c r="R512" s="1"/>
      <c r="S512" s="1"/>
      <c r="T512" s="21" t="e">
        <f t="shared" ca="1" si="167"/>
        <v>#REF!</v>
      </c>
      <c r="U512" s="21" t="e">
        <f t="shared" ref="U512:V512" ca="1" si="170">U511+1</f>
        <v>#REF!</v>
      </c>
      <c r="V512" s="21" t="e">
        <f t="shared" ca="1" si="170"/>
        <v>#REF!</v>
      </c>
      <c r="W512" s="1"/>
      <c r="X512" s="1"/>
      <c r="Y512" s="1"/>
      <c r="Z512" s="1"/>
      <c r="AA512" s="1"/>
      <c r="AB512" s="1"/>
      <c r="AC512" s="1"/>
      <c r="AD512" s="1"/>
      <c r="AE512" s="1"/>
      <c r="AF512" s="1"/>
      <c r="AG512" s="1"/>
      <c r="AH512" s="1"/>
      <c r="AI512" s="1"/>
      <c r="AJ512" s="1"/>
      <c r="AK512" s="1"/>
      <c r="AL512" s="1"/>
      <c r="AM512" s="1"/>
      <c r="AN512" s="1"/>
      <c r="AO512" s="1"/>
      <c r="AP512" s="1"/>
      <c r="AQ512" s="1"/>
      <c r="AR512" s="1"/>
      <c r="AS512" s="1"/>
      <c r="AT512" s="1"/>
      <c r="AU512" s="1"/>
      <c r="AV512" s="1"/>
      <c r="AW512" s="1"/>
      <c r="AX512" s="1"/>
      <c r="AY512" s="1"/>
      <c r="AZ512" s="1"/>
      <c r="BA512" s="1"/>
      <c r="BB512" s="1"/>
      <c r="BC512" s="1"/>
      <c r="BD512" s="1"/>
      <c r="BE512" s="1"/>
      <c r="BF512" s="1"/>
      <c r="BG512" s="1"/>
      <c r="BH512" s="1"/>
      <c r="BI512" s="1"/>
      <c r="BJ512" s="1"/>
      <c r="BK512" s="1"/>
      <c r="BL512" s="1"/>
      <c r="BM512" s="1"/>
      <c r="BN512" s="1"/>
      <c r="BO512" s="1"/>
      <c r="BP512" s="1"/>
      <c r="BQ512" s="1"/>
      <c r="BR512" s="1"/>
      <c r="BS512" s="1"/>
      <c r="BT512" s="1"/>
      <c r="BU512" s="1"/>
      <c r="BV512" s="1"/>
      <c r="BW512" s="1"/>
      <c r="BX512" s="1"/>
      <c r="BY512" s="1"/>
      <c r="BZ512" s="1"/>
      <c r="CA512" s="1"/>
      <c r="CB512" s="1"/>
      <c r="CC512" s="1"/>
      <c r="CD512" s="1"/>
      <c r="CE512" s="1"/>
      <c r="CF512" s="1"/>
      <c r="CG512" s="1"/>
      <c r="CH512" s="1"/>
      <c r="CI512" s="1"/>
      <c r="CJ512" s="1"/>
      <c r="CK512" s="1"/>
      <c r="CL512" s="1"/>
      <c r="CM512" s="1"/>
      <c r="CN512" s="1"/>
      <c r="CO512" s="1"/>
      <c r="CP512" s="1"/>
      <c r="CQ512" s="1"/>
      <c r="CR512" s="1"/>
      <c r="CS512" s="1"/>
      <c r="CT512" s="1"/>
      <c r="CU512" s="1"/>
      <c r="CV512" s="1"/>
      <c r="CW512" s="1"/>
      <c r="CX512" s="1"/>
      <c r="CY512" s="1"/>
      <c r="CZ512" s="1"/>
      <c r="DA512" s="1"/>
      <c r="DB512" s="1"/>
      <c r="DC512" s="1"/>
      <c r="DD512" s="1"/>
      <c r="DE512" s="1"/>
      <c r="DF512" s="1"/>
      <c r="DG512" s="1"/>
      <c r="DH512" s="1"/>
      <c r="DI512" s="1"/>
      <c r="DJ512" s="1"/>
      <c r="DK512" s="1"/>
      <c r="DL512" s="1"/>
      <c r="DM512" s="1"/>
      <c r="DN512" s="1"/>
      <c r="DO512" s="1"/>
      <c r="DP512" s="1"/>
      <c r="DQ512" s="1"/>
      <c r="DR512" s="1"/>
      <c r="DS512" s="1"/>
      <c r="DT512" s="1"/>
      <c r="DU512" s="1"/>
      <c r="DV512" s="1"/>
      <c r="DW512" s="1"/>
      <c r="DX512" s="1"/>
      <c r="DY512" s="1"/>
      <c r="DZ512" s="1"/>
      <c r="EA512" s="1"/>
      <c r="EB512" s="1"/>
      <c r="EC512" s="1"/>
      <c r="ED512" s="1"/>
      <c r="EE512" s="1"/>
      <c r="EF512" s="1"/>
      <c r="EG512" s="1"/>
      <c r="EH512" s="1"/>
      <c r="EI512" s="1"/>
      <c r="EJ512" s="1"/>
      <c r="EK512" s="1"/>
      <c r="EL512" s="1"/>
      <c r="EM512" s="1"/>
      <c r="EN512" s="1"/>
      <c r="EO512" s="1"/>
      <c r="EP512" s="1"/>
      <c r="EQ512" s="1"/>
      <c r="ER512" s="1"/>
      <c r="ES512" s="1"/>
      <c r="ET512" s="1"/>
      <c r="WZB512" s="1"/>
      <c r="WZC512" s="1"/>
      <c r="WZD512" s="1"/>
      <c r="WZE512" s="1"/>
      <c r="WZF512" s="1"/>
      <c r="WZG512" s="1"/>
      <c r="WZH512" s="1"/>
      <c r="WZI512" s="1"/>
      <c r="WZJ512" s="1"/>
      <c r="WZK512" s="1"/>
      <c r="WZL512" s="1"/>
      <c r="WZM512" s="1"/>
      <c r="WZN512" s="1"/>
      <c r="WZO512" s="1"/>
      <c r="WZP512" s="1"/>
      <c r="WZQ512" s="1"/>
      <c r="WZR512" s="1"/>
      <c r="WZS512" s="1"/>
      <c r="WZT512" s="1"/>
      <c r="WZU512" s="1"/>
      <c r="WZV512" s="1"/>
      <c r="WZW512" s="1"/>
      <c r="WZX512" s="1"/>
      <c r="WZY512" s="1"/>
      <c r="WZZ512" s="1"/>
      <c r="XAA512" s="1"/>
      <c r="XAB512" s="1"/>
      <c r="XAC512" s="1"/>
      <c r="XAD512" s="1"/>
      <c r="XAE512" s="1"/>
      <c r="XAF512" s="1"/>
      <c r="XAG512" s="1"/>
      <c r="XAH512" s="1"/>
      <c r="XAI512" s="1"/>
      <c r="XAJ512" s="1"/>
      <c r="XAK512" s="1"/>
      <c r="XAL512" s="1"/>
      <c r="XAM512" s="1"/>
      <c r="XAN512" s="1"/>
      <c r="XAO512" s="1"/>
      <c r="XAP512" s="1"/>
      <c r="XAQ512" s="1"/>
      <c r="XAR512" s="1"/>
      <c r="XAS512" s="1"/>
      <c r="XAT512" s="1"/>
      <c r="XAU512" s="1"/>
      <c r="XAV512" s="1"/>
      <c r="XAW512" s="1"/>
      <c r="XAX512" s="1"/>
      <c r="XAY512" s="1"/>
      <c r="XAZ512" s="1"/>
      <c r="XBA512" s="1"/>
      <c r="XBB512" s="1"/>
      <c r="XBC512" s="1"/>
      <c r="XBD512" s="1"/>
      <c r="XBE512" s="1"/>
      <c r="XBF512" s="1"/>
      <c r="XBG512" s="1"/>
      <c r="XBH512" s="1"/>
      <c r="XBI512" s="1"/>
      <c r="XBJ512" s="1"/>
      <c r="XBK512" s="1"/>
      <c r="XBL512" s="1"/>
      <c r="XBM512" s="1"/>
      <c r="XBN512" s="1"/>
      <c r="XBO512" s="1"/>
      <c r="XBP512" s="1"/>
      <c r="XBQ512" s="1"/>
      <c r="XBR512" s="1"/>
      <c r="XBS512" s="1"/>
      <c r="XBT512" s="1"/>
      <c r="XBU512" s="1"/>
      <c r="XBV512" s="1"/>
      <c r="XBW512" s="1"/>
      <c r="XBX512" s="1"/>
      <c r="XBY512" s="1"/>
      <c r="XBZ512" s="1"/>
      <c r="XCA512" s="1"/>
      <c r="XCB512" s="1"/>
      <c r="XCC512" s="1"/>
      <c r="XCD512" s="1"/>
      <c r="XCE512" s="1"/>
      <c r="XCF512" s="1"/>
      <c r="XCG512" s="1"/>
      <c r="XCH512" s="1"/>
      <c r="XCI512" s="1"/>
      <c r="XCJ512" s="1"/>
      <c r="XCK512" s="1"/>
      <c r="XCL512" s="1"/>
      <c r="XCM512" s="1"/>
      <c r="XCN512" s="1"/>
      <c r="XCO512" s="1"/>
      <c r="XCP512" s="1"/>
      <c r="XCQ512" s="1"/>
      <c r="XCR512" s="1"/>
      <c r="XCS512" s="1"/>
      <c r="XCT512" s="1"/>
      <c r="XCU512" s="1"/>
      <c r="XCV512" s="1"/>
      <c r="XCW512" s="1"/>
      <c r="XCX512" s="1"/>
      <c r="XCY512" s="1"/>
      <c r="XCZ512" s="1"/>
      <c r="XDA512" s="1"/>
      <c r="XDB512" s="1"/>
      <c r="XDC512" s="1"/>
      <c r="XDD512" s="1"/>
      <c r="XDE512" s="1"/>
      <c r="XDF512" s="1"/>
      <c r="XDG512" s="1"/>
      <c r="XDH512" s="1"/>
      <c r="XDI512" s="1"/>
      <c r="XDJ512" s="1"/>
      <c r="XDK512" s="1"/>
      <c r="XDL512" s="1"/>
      <c r="XDM512" s="1"/>
      <c r="XDN512" s="1"/>
      <c r="XDO512" s="1"/>
      <c r="XDP512" s="1"/>
      <c r="XDQ512" s="1"/>
      <c r="XDR512" s="1"/>
      <c r="XDS512" s="1"/>
      <c r="XDT512" s="1"/>
      <c r="XDU512" s="1"/>
      <c r="XDV512" s="1"/>
      <c r="XDW512" s="1"/>
      <c r="XDX512" s="1"/>
      <c r="XDY512" s="1"/>
      <c r="XDZ512" s="1"/>
      <c r="XEA512" s="1"/>
      <c r="XEB512" s="1"/>
      <c r="XEC512" s="1"/>
      <c r="XED512" s="1"/>
      <c r="XEE512" s="1"/>
      <c r="XEF512" s="1"/>
      <c r="XEG512" s="1"/>
      <c r="XEH512" s="1"/>
      <c r="XEI512" s="1"/>
      <c r="XEJ512" s="1"/>
      <c r="XEK512" s="1"/>
      <c r="XEL512" s="1"/>
      <c r="XEM512" s="1"/>
      <c r="XEN512" s="1"/>
      <c r="XEO512" s="1"/>
      <c r="XEP512" s="1"/>
      <c r="XEQ512" s="1"/>
      <c r="XER512" s="1"/>
      <c r="XES512" s="1"/>
      <c r="XET512" s="1"/>
      <c r="XEU512" s="1"/>
      <c r="XEV512" s="1"/>
      <c r="XEW512" s="1"/>
      <c r="XEX512" s="1"/>
      <c r="XEY512" s="1"/>
      <c r="XEZ512" s="1"/>
      <c r="XFA512" s="1"/>
      <c r="XFB512" s="1"/>
      <c r="XFC512" s="1"/>
    </row>
    <row r="513" spans="1:150 16226:16383" s="2" customFormat="1" ht="20.25" customHeight="1" x14ac:dyDescent="0.25">
      <c r="A513" s="143">
        <f t="shared" si="153"/>
        <v>384</v>
      </c>
      <c r="B513" s="144"/>
      <c r="C513" s="62" t="s">
        <v>329</v>
      </c>
      <c r="D513" s="100">
        <v>200.04</v>
      </c>
      <c r="E513" s="93">
        <f t="shared" si="152"/>
        <v>2153.23056</v>
      </c>
      <c r="F513" s="87" t="s">
        <v>92</v>
      </c>
      <c r="G513" s="87" t="s">
        <v>92</v>
      </c>
      <c r="H513" s="103">
        <v>45856</v>
      </c>
      <c r="I513" s="1"/>
      <c r="J513" s="1"/>
      <c r="K513" s="1"/>
      <c r="L513" s="1"/>
      <c r="M513" s="1"/>
      <c r="N513" s="1"/>
      <c r="O513" s="1"/>
      <c r="P513" s="1"/>
      <c r="Q513" s="1"/>
      <c r="R513" s="1"/>
      <c r="S513" s="1"/>
      <c r="T513" s="21" t="e">
        <f t="shared" ca="1" si="167"/>
        <v>#REF!</v>
      </c>
      <c r="U513" s="21" t="e">
        <f t="shared" ref="U513:V513" ca="1" si="171">U512+1</f>
        <v>#REF!</v>
      </c>
      <c r="V513" s="21" t="e">
        <f t="shared" ca="1" si="171"/>
        <v>#REF!</v>
      </c>
      <c r="W513" s="1"/>
      <c r="X513" s="1"/>
      <c r="Y513" s="1"/>
      <c r="Z513" s="1"/>
      <c r="AA513" s="1"/>
      <c r="AB513" s="1"/>
      <c r="AC513" s="1"/>
      <c r="AD513" s="1"/>
      <c r="AE513" s="1"/>
      <c r="AF513" s="1"/>
      <c r="AG513" s="1"/>
      <c r="AH513" s="1"/>
      <c r="AI513" s="1"/>
      <c r="AJ513" s="1"/>
      <c r="AK513" s="1"/>
      <c r="AL513" s="1"/>
      <c r="AM513" s="1"/>
      <c r="AN513" s="1"/>
      <c r="AO513" s="1"/>
      <c r="AP513" s="1"/>
      <c r="AQ513" s="1"/>
      <c r="AR513" s="1"/>
      <c r="AS513" s="1"/>
      <c r="AT513" s="1"/>
      <c r="AU513" s="1"/>
      <c r="AV513" s="1"/>
      <c r="AW513" s="1"/>
      <c r="AX513" s="1"/>
      <c r="AY513" s="1"/>
      <c r="AZ513" s="1"/>
      <c r="BA513" s="1"/>
      <c r="BB513" s="1"/>
      <c r="BC513" s="1"/>
      <c r="BD513" s="1"/>
      <c r="BE513" s="1"/>
      <c r="BF513" s="1"/>
      <c r="BG513" s="1"/>
      <c r="BH513" s="1"/>
      <c r="BI513" s="1"/>
      <c r="BJ513" s="1"/>
      <c r="BK513" s="1"/>
      <c r="BL513" s="1"/>
      <c r="BM513" s="1"/>
      <c r="BN513" s="1"/>
      <c r="BO513" s="1"/>
      <c r="BP513" s="1"/>
      <c r="BQ513" s="1"/>
      <c r="BR513" s="1"/>
      <c r="BS513" s="1"/>
      <c r="BT513" s="1"/>
      <c r="BU513" s="1"/>
      <c r="BV513" s="1"/>
      <c r="BW513" s="1"/>
      <c r="BX513" s="1"/>
      <c r="BY513" s="1"/>
      <c r="BZ513" s="1"/>
      <c r="CA513" s="1"/>
      <c r="CB513" s="1"/>
      <c r="CC513" s="1"/>
      <c r="CD513" s="1"/>
      <c r="CE513" s="1"/>
      <c r="CF513" s="1"/>
      <c r="CG513" s="1"/>
      <c r="CH513" s="1"/>
      <c r="CI513" s="1"/>
      <c r="CJ513" s="1"/>
      <c r="CK513" s="1"/>
      <c r="CL513" s="1"/>
      <c r="CM513" s="1"/>
      <c r="CN513" s="1"/>
      <c r="CO513" s="1"/>
      <c r="CP513" s="1"/>
      <c r="CQ513" s="1"/>
      <c r="CR513" s="1"/>
      <c r="CS513" s="1"/>
      <c r="CT513" s="1"/>
      <c r="CU513" s="1"/>
      <c r="CV513" s="1"/>
      <c r="CW513" s="1"/>
      <c r="CX513" s="1"/>
      <c r="CY513" s="1"/>
      <c r="CZ513" s="1"/>
      <c r="DA513" s="1"/>
      <c r="DB513" s="1"/>
      <c r="DC513" s="1"/>
      <c r="DD513" s="1"/>
      <c r="DE513" s="1"/>
      <c r="DF513" s="1"/>
      <c r="DG513" s="1"/>
      <c r="DH513" s="1"/>
      <c r="DI513" s="1"/>
      <c r="DJ513" s="1"/>
      <c r="DK513" s="1"/>
      <c r="DL513" s="1"/>
      <c r="DM513" s="1"/>
      <c r="DN513" s="1"/>
      <c r="DO513" s="1"/>
      <c r="DP513" s="1"/>
      <c r="DQ513" s="1"/>
      <c r="DR513" s="1"/>
      <c r="DS513" s="1"/>
      <c r="DT513" s="1"/>
      <c r="DU513" s="1"/>
      <c r="DV513" s="1"/>
      <c r="DW513" s="1"/>
      <c r="DX513" s="1"/>
      <c r="DY513" s="1"/>
      <c r="DZ513" s="1"/>
      <c r="EA513" s="1"/>
      <c r="EB513" s="1"/>
      <c r="EC513" s="1"/>
      <c r="ED513" s="1"/>
      <c r="EE513" s="1"/>
      <c r="EF513" s="1"/>
      <c r="EG513" s="1"/>
      <c r="EH513" s="1"/>
      <c r="EI513" s="1"/>
      <c r="EJ513" s="1"/>
      <c r="EK513" s="1"/>
      <c r="EL513" s="1"/>
      <c r="EM513" s="1"/>
      <c r="EN513" s="1"/>
      <c r="EO513" s="1"/>
      <c r="EP513" s="1"/>
      <c r="EQ513" s="1"/>
      <c r="ER513" s="1"/>
      <c r="ES513" s="1"/>
      <c r="ET513" s="1"/>
      <c r="WZB513" s="1"/>
      <c r="WZC513" s="1"/>
      <c r="WZD513" s="1"/>
      <c r="WZE513" s="1"/>
      <c r="WZF513" s="1"/>
      <c r="WZG513" s="1"/>
      <c r="WZH513" s="1"/>
      <c r="WZI513" s="1"/>
      <c r="WZJ513" s="1"/>
      <c r="WZK513" s="1"/>
      <c r="WZL513" s="1"/>
      <c r="WZM513" s="1"/>
      <c r="WZN513" s="1"/>
      <c r="WZO513" s="1"/>
      <c r="WZP513" s="1"/>
      <c r="WZQ513" s="1"/>
      <c r="WZR513" s="1"/>
      <c r="WZS513" s="1"/>
      <c r="WZT513" s="1"/>
      <c r="WZU513" s="1"/>
      <c r="WZV513" s="1"/>
      <c r="WZW513" s="1"/>
      <c r="WZX513" s="1"/>
      <c r="WZY513" s="1"/>
      <c r="WZZ513" s="1"/>
      <c r="XAA513" s="1"/>
      <c r="XAB513" s="1"/>
      <c r="XAC513" s="1"/>
      <c r="XAD513" s="1"/>
      <c r="XAE513" s="1"/>
      <c r="XAF513" s="1"/>
      <c r="XAG513" s="1"/>
      <c r="XAH513" s="1"/>
      <c r="XAI513" s="1"/>
      <c r="XAJ513" s="1"/>
      <c r="XAK513" s="1"/>
      <c r="XAL513" s="1"/>
      <c r="XAM513" s="1"/>
      <c r="XAN513" s="1"/>
      <c r="XAO513" s="1"/>
      <c r="XAP513" s="1"/>
      <c r="XAQ513" s="1"/>
      <c r="XAR513" s="1"/>
      <c r="XAS513" s="1"/>
      <c r="XAT513" s="1"/>
      <c r="XAU513" s="1"/>
      <c r="XAV513" s="1"/>
      <c r="XAW513" s="1"/>
      <c r="XAX513" s="1"/>
      <c r="XAY513" s="1"/>
      <c r="XAZ513" s="1"/>
      <c r="XBA513" s="1"/>
      <c r="XBB513" s="1"/>
      <c r="XBC513" s="1"/>
      <c r="XBD513" s="1"/>
      <c r="XBE513" s="1"/>
      <c r="XBF513" s="1"/>
      <c r="XBG513" s="1"/>
      <c r="XBH513" s="1"/>
      <c r="XBI513" s="1"/>
      <c r="XBJ513" s="1"/>
      <c r="XBK513" s="1"/>
      <c r="XBL513" s="1"/>
      <c r="XBM513" s="1"/>
      <c r="XBN513" s="1"/>
      <c r="XBO513" s="1"/>
      <c r="XBP513" s="1"/>
      <c r="XBQ513" s="1"/>
      <c r="XBR513" s="1"/>
      <c r="XBS513" s="1"/>
      <c r="XBT513" s="1"/>
      <c r="XBU513" s="1"/>
      <c r="XBV513" s="1"/>
      <c r="XBW513" s="1"/>
      <c r="XBX513" s="1"/>
      <c r="XBY513" s="1"/>
      <c r="XBZ513" s="1"/>
      <c r="XCA513" s="1"/>
      <c r="XCB513" s="1"/>
      <c r="XCC513" s="1"/>
      <c r="XCD513" s="1"/>
      <c r="XCE513" s="1"/>
      <c r="XCF513" s="1"/>
      <c r="XCG513" s="1"/>
      <c r="XCH513" s="1"/>
      <c r="XCI513" s="1"/>
      <c r="XCJ513" s="1"/>
      <c r="XCK513" s="1"/>
      <c r="XCL513" s="1"/>
      <c r="XCM513" s="1"/>
      <c r="XCN513" s="1"/>
      <c r="XCO513" s="1"/>
      <c r="XCP513" s="1"/>
      <c r="XCQ513" s="1"/>
      <c r="XCR513" s="1"/>
      <c r="XCS513" s="1"/>
      <c r="XCT513" s="1"/>
      <c r="XCU513" s="1"/>
      <c r="XCV513" s="1"/>
      <c r="XCW513" s="1"/>
      <c r="XCX513" s="1"/>
      <c r="XCY513" s="1"/>
      <c r="XCZ513" s="1"/>
      <c r="XDA513" s="1"/>
      <c r="XDB513" s="1"/>
      <c r="XDC513" s="1"/>
      <c r="XDD513" s="1"/>
      <c r="XDE513" s="1"/>
      <c r="XDF513" s="1"/>
      <c r="XDG513" s="1"/>
      <c r="XDH513" s="1"/>
      <c r="XDI513" s="1"/>
      <c r="XDJ513" s="1"/>
      <c r="XDK513" s="1"/>
      <c r="XDL513" s="1"/>
      <c r="XDM513" s="1"/>
      <c r="XDN513" s="1"/>
      <c r="XDO513" s="1"/>
      <c r="XDP513" s="1"/>
      <c r="XDQ513" s="1"/>
      <c r="XDR513" s="1"/>
      <c r="XDS513" s="1"/>
      <c r="XDT513" s="1"/>
      <c r="XDU513" s="1"/>
      <c r="XDV513" s="1"/>
      <c r="XDW513" s="1"/>
      <c r="XDX513" s="1"/>
      <c r="XDY513" s="1"/>
      <c r="XDZ513" s="1"/>
      <c r="XEA513" s="1"/>
      <c r="XEB513" s="1"/>
      <c r="XEC513" s="1"/>
      <c r="XED513" s="1"/>
      <c r="XEE513" s="1"/>
      <c r="XEF513" s="1"/>
      <c r="XEG513" s="1"/>
      <c r="XEH513" s="1"/>
      <c r="XEI513" s="1"/>
      <c r="XEJ513" s="1"/>
      <c r="XEK513" s="1"/>
      <c r="XEL513" s="1"/>
      <c r="XEM513" s="1"/>
      <c r="XEN513" s="1"/>
      <c r="XEO513" s="1"/>
      <c r="XEP513" s="1"/>
      <c r="XEQ513" s="1"/>
      <c r="XER513" s="1"/>
      <c r="XES513" s="1"/>
      <c r="XET513" s="1"/>
      <c r="XEU513" s="1"/>
      <c r="XEV513" s="1"/>
      <c r="XEW513" s="1"/>
      <c r="XEX513" s="1"/>
      <c r="XEY513" s="1"/>
      <c r="XEZ513" s="1"/>
      <c r="XFA513" s="1"/>
      <c r="XFB513" s="1"/>
      <c r="XFC513" s="1"/>
    </row>
    <row r="514" spans="1:150 16226:16383" s="2" customFormat="1" ht="20.25" customHeight="1" x14ac:dyDescent="0.25">
      <c r="A514" s="143">
        <f t="shared" si="153"/>
        <v>385</v>
      </c>
      <c r="B514" s="144"/>
      <c r="C514" s="62" t="s">
        <v>329</v>
      </c>
      <c r="D514" s="100">
        <v>200.04</v>
      </c>
      <c r="E514" s="93">
        <f t="shared" si="152"/>
        <v>2153.23056</v>
      </c>
      <c r="F514" s="87" t="s">
        <v>92</v>
      </c>
      <c r="G514" s="87" t="s">
        <v>92</v>
      </c>
      <c r="H514" s="103">
        <v>45856</v>
      </c>
      <c r="I514" s="1"/>
      <c r="J514" s="1"/>
      <c r="K514" s="1"/>
      <c r="L514" s="1"/>
      <c r="M514" s="1"/>
      <c r="N514" s="1"/>
      <c r="O514" s="1"/>
      <c r="P514" s="1"/>
      <c r="Q514" s="1"/>
      <c r="R514" s="1"/>
      <c r="S514" s="1"/>
      <c r="T514" s="21" t="e">
        <f t="shared" ca="1" si="167"/>
        <v>#REF!</v>
      </c>
      <c r="U514" s="21" t="e">
        <f t="shared" ref="U514:V514" ca="1" si="172">U513+1</f>
        <v>#REF!</v>
      </c>
      <c r="V514" s="21" t="e">
        <f t="shared" ca="1" si="172"/>
        <v>#REF!</v>
      </c>
      <c r="W514" s="1"/>
      <c r="X514" s="1"/>
      <c r="Y514" s="1"/>
      <c r="Z514" s="1"/>
      <c r="AA514" s="1"/>
      <c r="AB514" s="1"/>
      <c r="AC514" s="1"/>
      <c r="AD514" s="1"/>
      <c r="AE514" s="1"/>
      <c r="AF514" s="1"/>
      <c r="AG514" s="1"/>
      <c r="AH514" s="1"/>
      <c r="AI514" s="1"/>
      <c r="AJ514" s="1"/>
      <c r="AK514" s="1"/>
      <c r="AL514" s="1"/>
      <c r="AM514" s="1"/>
      <c r="AN514" s="1"/>
      <c r="AO514" s="1"/>
      <c r="AP514" s="1"/>
      <c r="AQ514" s="1"/>
      <c r="AR514" s="1"/>
      <c r="AS514" s="1"/>
      <c r="AT514" s="1"/>
      <c r="AU514" s="1"/>
      <c r="AV514" s="1"/>
      <c r="AW514" s="1"/>
      <c r="AX514" s="1"/>
      <c r="AY514" s="1"/>
      <c r="AZ514" s="1"/>
      <c r="BA514" s="1"/>
      <c r="BB514" s="1"/>
      <c r="BC514" s="1"/>
      <c r="BD514" s="1"/>
      <c r="BE514" s="1"/>
      <c r="BF514" s="1"/>
      <c r="BG514" s="1"/>
      <c r="BH514" s="1"/>
      <c r="BI514" s="1"/>
      <c r="BJ514" s="1"/>
      <c r="BK514" s="1"/>
      <c r="BL514" s="1"/>
      <c r="BM514" s="1"/>
      <c r="BN514" s="1"/>
      <c r="BO514" s="1"/>
      <c r="BP514" s="1"/>
      <c r="BQ514" s="1"/>
      <c r="BR514" s="1"/>
      <c r="BS514" s="1"/>
      <c r="BT514" s="1"/>
      <c r="BU514" s="1"/>
      <c r="BV514" s="1"/>
      <c r="BW514" s="1"/>
      <c r="BX514" s="1"/>
      <c r="BY514" s="1"/>
      <c r="BZ514" s="1"/>
      <c r="CA514" s="1"/>
      <c r="CB514" s="1"/>
      <c r="CC514" s="1"/>
      <c r="CD514" s="1"/>
      <c r="CE514" s="1"/>
      <c r="CF514" s="1"/>
      <c r="CG514" s="1"/>
      <c r="CH514" s="1"/>
      <c r="CI514" s="1"/>
      <c r="CJ514" s="1"/>
      <c r="CK514" s="1"/>
      <c r="CL514" s="1"/>
      <c r="CM514" s="1"/>
      <c r="CN514" s="1"/>
      <c r="CO514" s="1"/>
      <c r="CP514" s="1"/>
      <c r="CQ514" s="1"/>
      <c r="CR514" s="1"/>
      <c r="CS514" s="1"/>
      <c r="CT514" s="1"/>
      <c r="CU514" s="1"/>
      <c r="CV514" s="1"/>
      <c r="CW514" s="1"/>
      <c r="CX514" s="1"/>
      <c r="CY514" s="1"/>
      <c r="CZ514" s="1"/>
      <c r="DA514" s="1"/>
      <c r="DB514" s="1"/>
      <c r="DC514" s="1"/>
      <c r="DD514" s="1"/>
      <c r="DE514" s="1"/>
      <c r="DF514" s="1"/>
      <c r="DG514" s="1"/>
      <c r="DH514" s="1"/>
      <c r="DI514" s="1"/>
      <c r="DJ514" s="1"/>
      <c r="DK514" s="1"/>
      <c r="DL514" s="1"/>
      <c r="DM514" s="1"/>
      <c r="DN514" s="1"/>
      <c r="DO514" s="1"/>
      <c r="DP514" s="1"/>
      <c r="DQ514" s="1"/>
      <c r="DR514" s="1"/>
      <c r="DS514" s="1"/>
      <c r="DT514" s="1"/>
      <c r="DU514" s="1"/>
      <c r="DV514" s="1"/>
      <c r="DW514" s="1"/>
      <c r="DX514" s="1"/>
      <c r="DY514" s="1"/>
      <c r="DZ514" s="1"/>
      <c r="EA514" s="1"/>
      <c r="EB514" s="1"/>
      <c r="EC514" s="1"/>
      <c r="ED514" s="1"/>
      <c r="EE514" s="1"/>
      <c r="EF514" s="1"/>
      <c r="EG514" s="1"/>
      <c r="EH514" s="1"/>
      <c r="EI514" s="1"/>
      <c r="EJ514" s="1"/>
      <c r="EK514" s="1"/>
      <c r="EL514" s="1"/>
      <c r="EM514" s="1"/>
      <c r="EN514" s="1"/>
      <c r="EO514" s="1"/>
      <c r="EP514" s="1"/>
      <c r="EQ514" s="1"/>
      <c r="ER514" s="1"/>
      <c r="ES514" s="1"/>
      <c r="ET514" s="1"/>
      <c r="WZB514" s="1"/>
      <c r="WZC514" s="1"/>
      <c r="WZD514" s="1"/>
      <c r="WZE514" s="1"/>
      <c r="WZF514" s="1"/>
      <c r="WZG514" s="1"/>
      <c r="WZH514" s="1"/>
      <c r="WZI514" s="1"/>
      <c r="WZJ514" s="1"/>
      <c r="WZK514" s="1"/>
      <c r="WZL514" s="1"/>
      <c r="WZM514" s="1"/>
      <c r="WZN514" s="1"/>
      <c r="WZO514" s="1"/>
      <c r="WZP514" s="1"/>
      <c r="WZQ514" s="1"/>
      <c r="WZR514" s="1"/>
      <c r="WZS514" s="1"/>
      <c r="WZT514" s="1"/>
      <c r="WZU514" s="1"/>
      <c r="WZV514" s="1"/>
      <c r="WZW514" s="1"/>
      <c r="WZX514" s="1"/>
      <c r="WZY514" s="1"/>
      <c r="WZZ514" s="1"/>
      <c r="XAA514" s="1"/>
      <c r="XAB514" s="1"/>
      <c r="XAC514" s="1"/>
      <c r="XAD514" s="1"/>
      <c r="XAE514" s="1"/>
      <c r="XAF514" s="1"/>
      <c r="XAG514" s="1"/>
      <c r="XAH514" s="1"/>
      <c r="XAI514" s="1"/>
      <c r="XAJ514" s="1"/>
      <c r="XAK514" s="1"/>
      <c r="XAL514" s="1"/>
      <c r="XAM514" s="1"/>
      <c r="XAN514" s="1"/>
      <c r="XAO514" s="1"/>
      <c r="XAP514" s="1"/>
      <c r="XAQ514" s="1"/>
      <c r="XAR514" s="1"/>
      <c r="XAS514" s="1"/>
      <c r="XAT514" s="1"/>
      <c r="XAU514" s="1"/>
      <c r="XAV514" s="1"/>
      <c r="XAW514" s="1"/>
      <c r="XAX514" s="1"/>
      <c r="XAY514" s="1"/>
      <c r="XAZ514" s="1"/>
      <c r="XBA514" s="1"/>
      <c r="XBB514" s="1"/>
      <c r="XBC514" s="1"/>
      <c r="XBD514" s="1"/>
      <c r="XBE514" s="1"/>
      <c r="XBF514" s="1"/>
      <c r="XBG514" s="1"/>
      <c r="XBH514" s="1"/>
      <c r="XBI514" s="1"/>
      <c r="XBJ514" s="1"/>
      <c r="XBK514" s="1"/>
      <c r="XBL514" s="1"/>
      <c r="XBM514" s="1"/>
      <c r="XBN514" s="1"/>
      <c r="XBO514" s="1"/>
      <c r="XBP514" s="1"/>
      <c r="XBQ514" s="1"/>
      <c r="XBR514" s="1"/>
      <c r="XBS514" s="1"/>
      <c r="XBT514" s="1"/>
      <c r="XBU514" s="1"/>
      <c r="XBV514" s="1"/>
      <c r="XBW514" s="1"/>
      <c r="XBX514" s="1"/>
      <c r="XBY514" s="1"/>
      <c r="XBZ514" s="1"/>
      <c r="XCA514" s="1"/>
      <c r="XCB514" s="1"/>
      <c r="XCC514" s="1"/>
      <c r="XCD514" s="1"/>
      <c r="XCE514" s="1"/>
      <c r="XCF514" s="1"/>
      <c r="XCG514" s="1"/>
      <c r="XCH514" s="1"/>
      <c r="XCI514" s="1"/>
      <c r="XCJ514" s="1"/>
      <c r="XCK514" s="1"/>
      <c r="XCL514" s="1"/>
      <c r="XCM514" s="1"/>
      <c r="XCN514" s="1"/>
      <c r="XCO514" s="1"/>
      <c r="XCP514" s="1"/>
      <c r="XCQ514" s="1"/>
      <c r="XCR514" s="1"/>
      <c r="XCS514" s="1"/>
      <c r="XCT514" s="1"/>
      <c r="XCU514" s="1"/>
      <c r="XCV514" s="1"/>
      <c r="XCW514" s="1"/>
      <c r="XCX514" s="1"/>
      <c r="XCY514" s="1"/>
      <c r="XCZ514" s="1"/>
      <c r="XDA514" s="1"/>
      <c r="XDB514" s="1"/>
      <c r="XDC514" s="1"/>
      <c r="XDD514" s="1"/>
      <c r="XDE514" s="1"/>
      <c r="XDF514" s="1"/>
      <c r="XDG514" s="1"/>
      <c r="XDH514" s="1"/>
      <c r="XDI514" s="1"/>
      <c r="XDJ514" s="1"/>
      <c r="XDK514" s="1"/>
      <c r="XDL514" s="1"/>
      <c r="XDM514" s="1"/>
      <c r="XDN514" s="1"/>
      <c r="XDO514" s="1"/>
      <c r="XDP514" s="1"/>
      <c r="XDQ514" s="1"/>
      <c r="XDR514" s="1"/>
      <c r="XDS514" s="1"/>
      <c r="XDT514" s="1"/>
      <c r="XDU514" s="1"/>
      <c r="XDV514" s="1"/>
      <c r="XDW514" s="1"/>
      <c r="XDX514" s="1"/>
      <c r="XDY514" s="1"/>
      <c r="XDZ514" s="1"/>
      <c r="XEA514" s="1"/>
      <c r="XEB514" s="1"/>
      <c r="XEC514" s="1"/>
      <c r="XED514" s="1"/>
      <c r="XEE514" s="1"/>
      <c r="XEF514" s="1"/>
      <c r="XEG514" s="1"/>
      <c r="XEH514" s="1"/>
      <c r="XEI514" s="1"/>
      <c r="XEJ514" s="1"/>
      <c r="XEK514" s="1"/>
      <c r="XEL514" s="1"/>
      <c r="XEM514" s="1"/>
      <c r="XEN514" s="1"/>
      <c r="XEO514" s="1"/>
      <c r="XEP514" s="1"/>
      <c r="XEQ514" s="1"/>
      <c r="XER514" s="1"/>
      <c r="XES514" s="1"/>
      <c r="XET514" s="1"/>
      <c r="XEU514" s="1"/>
      <c r="XEV514" s="1"/>
      <c r="XEW514" s="1"/>
      <c r="XEX514" s="1"/>
      <c r="XEY514" s="1"/>
      <c r="XEZ514" s="1"/>
      <c r="XFA514" s="1"/>
      <c r="XFB514" s="1"/>
      <c r="XFC514" s="1"/>
    </row>
    <row r="515" spans="1:150 16226:16383" s="2" customFormat="1" ht="20.25" customHeight="1" x14ac:dyDescent="0.25">
      <c r="A515" s="143">
        <f t="shared" si="153"/>
        <v>386</v>
      </c>
      <c r="B515" s="144"/>
      <c r="C515" s="62" t="s">
        <v>329</v>
      </c>
      <c r="D515" s="100">
        <v>200.04</v>
      </c>
      <c r="E515" s="93">
        <f t="shared" ref="E515:E578" si="173">D515*10.764</f>
        <v>2153.23056</v>
      </c>
      <c r="F515" s="87" t="s">
        <v>92</v>
      </c>
      <c r="G515" s="87" t="s">
        <v>92</v>
      </c>
      <c r="H515" s="103">
        <v>45856</v>
      </c>
      <c r="I515" s="1"/>
      <c r="J515" s="1"/>
      <c r="K515" s="1"/>
      <c r="L515" s="1"/>
      <c r="M515" s="1"/>
      <c r="N515" s="1"/>
      <c r="O515" s="1"/>
      <c r="P515" s="1"/>
      <c r="Q515" s="1"/>
      <c r="R515" s="1"/>
      <c r="S515" s="1"/>
      <c r="T515" s="21" t="e">
        <f t="shared" ca="1" si="167"/>
        <v>#REF!</v>
      </c>
      <c r="U515" s="21" t="e">
        <f t="shared" ref="U515:V515" ca="1" si="174">U514+1</f>
        <v>#REF!</v>
      </c>
      <c r="V515" s="21" t="e">
        <f t="shared" ca="1" si="174"/>
        <v>#REF!</v>
      </c>
      <c r="W515" s="1"/>
      <c r="X515" s="1"/>
      <c r="Y515" s="1"/>
      <c r="Z515" s="1"/>
      <c r="AA515" s="1"/>
      <c r="AB515" s="1"/>
      <c r="AC515" s="1"/>
      <c r="AD515" s="1"/>
      <c r="AE515" s="1"/>
      <c r="AF515" s="1"/>
      <c r="AG515" s="1"/>
      <c r="AH515" s="1"/>
      <c r="AI515" s="1"/>
      <c r="AJ515" s="1"/>
      <c r="AK515" s="1"/>
      <c r="AL515" s="1"/>
      <c r="AM515" s="1"/>
      <c r="AN515" s="1"/>
      <c r="AO515" s="1"/>
      <c r="AP515" s="1"/>
      <c r="AQ515" s="1"/>
      <c r="AR515" s="1"/>
      <c r="AS515" s="1"/>
      <c r="AT515" s="1"/>
      <c r="AU515" s="1"/>
      <c r="AV515" s="1"/>
      <c r="AW515" s="1"/>
      <c r="AX515" s="1"/>
      <c r="AY515" s="1"/>
      <c r="AZ515" s="1"/>
      <c r="BA515" s="1"/>
      <c r="BB515" s="1"/>
      <c r="BC515" s="1"/>
      <c r="BD515" s="1"/>
      <c r="BE515" s="1"/>
      <c r="BF515" s="1"/>
      <c r="BG515" s="1"/>
      <c r="BH515" s="1"/>
      <c r="BI515" s="1"/>
      <c r="BJ515" s="1"/>
      <c r="BK515" s="1"/>
      <c r="BL515" s="1"/>
      <c r="BM515" s="1"/>
      <c r="BN515" s="1"/>
      <c r="BO515" s="1"/>
      <c r="BP515" s="1"/>
      <c r="BQ515" s="1"/>
      <c r="BR515" s="1"/>
      <c r="BS515" s="1"/>
      <c r="BT515" s="1"/>
      <c r="BU515" s="1"/>
      <c r="BV515" s="1"/>
      <c r="BW515" s="1"/>
      <c r="BX515" s="1"/>
      <c r="BY515" s="1"/>
      <c r="BZ515" s="1"/>
      <c r="CA515" s="1"/>
      <c r="CB515" s="1"/>
      <c r="CC515" s="1"/>
      <c r="CD515" s="1"/>
      <c r="CE515" s="1"/>
      <c r="CF515" s="1"/>
      <c r="CG515" s="1"/>
      <c r="CH515" s="1"/>
      <c r="CI515" s="1"/>
      <c r="CJ515" s="1"/>
      <c r="CK515" s="1"/>
      <c r="CL515" s="1"/>
      <c r="CM515" s="1"/>
      <c r="CN515" s="1"/>
      <c r="CO515" s="1"/>
      <c r="CP515" s="1"/>
      <c r="CQ515" s="1"/>
      <c r="CR515" s="1"/>
      <c r="CS515" s="1"/>
      <c r="CT515" s="1"/>
      <c r="CU515" s="1"/>
      <c r="CV515" s="1"/>
      <c r="CW515" s="1"/>
      <c r="CX515" s="1"/>
      <c r="CY515" s="1"/>
      <c r="CZ515" s="1"/>
      <c r="DA515" s="1"/>
      <c r="DB515" s="1"/>
      <c r="DC515" s="1"/>
      <c r="DD515" s="1"/>
      <c r="DE515" s="1"/>
      <c r="DF515" s="1"/>
      <c r="DG515" s="1"/>
      <c r="DH515" s="1"/>
      <c r="DI515" s="1"/>
      <c r="DJ515" s="1"/>
      <c r="DK515" s="1"/>
      <c r="DL515" s="1"/>
      <c r="DM515" s="1"/>
      <c r="DN515" s="1"/>
      <c r="DO515" s="1"/>
      <c r="DP515" s="1"/>
      <c r="DQ515" s="1"/>
      <c r="DR515" s="1"/>
      <c r="DS515" s="1"/>
      <c r="DT515" s="1"/>
      <c r="DU515" s="1"/>
      <c r="DV515" s="1"/>
      <c r="DW515" s="1"/>
      <c r="DX515" s="1"/>
      <c r="DY515" s="1"/>
      <c r="DZ515" s="1"/>
      <c r="EA515" s="1"/>
      <c r="EB515" s="1"/>
      <c r="EC515" s="1"/>
      <c r="ED515" s="1"/>
      <c r="EE515" s="1"/>
      <c r="EF515" s="1"/>
      <c r="EG515" s="1"/>
      <c r="EH515" s="1"/>
      <c r="EI515" s="1"/>
      <c r="EJ515" s="1"/>
      <c r="EK515" s="1"/>
      <c r="EL515" s="1"/>
      <c r="EM515" s="1"/>
      <c r="EN515" s="1"/>
      <c r="EO515" s="1"/>
      <c r="EP515" s="1"/>
      <c r="EQ515" s="1"/>
      <c r="ER515" s="1"/>
      <c r="ES515" s="1"/>
      <c r="ET515" s="1"/>
      <c r="WZB515" s="1"/>
      <c r="WZC515" s="1"/>
      <c r="WZD515" s="1"/>
      <c r="WZE515" s="1"/>
      <c r="WZF515" s="1"/>
      <c r="WZG515" s="1"/>
      <c r="WZH515" s="1"/>
      <c r="WZI515" s="1"/>
      <c r="WZJ515" s="1"/>
      <c r="WZK515" s="1"/>
      <c r="WZL515" s="1"/>
      <c r="WZM515" s="1"/>
      <c r="WZN515" s="1"/>
      <c r="WZO515" s="1"/>
      <c r="WZP515" s="1"/>
      <c r="WZQ515" s="1"/>
      <c r="WZR515" s="1"/>
      <c r="WZS515" s="1"/>
      <c r="WZT515" s="1"/>
      <c r="WZU515" s="1"/>
      <c r="WZV515" s="1"/>
      <c r="WZW515" s="1"/>
      <c r="WZX515" s="1"/>
      <c r="WZY515" s="1"/>
      <c r="WZZ515" s="1"/>
      <c r="XAA515" s="1"/>
      <c r="XAB515" s="1"/>
      <c r="XAC515" s="1"/>
      <c r="XAD515" s="1"/>
      <c r="XAE515" s="1"/>
      <c r="XAF515" s="1"/>
      <c r="XAG515" s="1"/>
      <c r="XAH515" s="1"/>
      <c r="XAI515" s="1"/>
      <c r="XAJ515" s="1"/>
      <c r="XAK515" s="1"/>
      <c r="XAL515" s="1"/>
      <c r="XAM515" s="1"/>
      <c r="XAN515" s="1"/>
      <c r="XAO515" s="1"/>
      <c r="XAP515" s="1"/>
      <c r="XAQ515" s="1"/>
      <c r="XAR515" s="1"/>
      <c r="XAS515" s="1"/>
      <c r="XAT515" s="1"/>
      <c r="XAU515" s="1"/>
      <c r="XAV515" s="1"/>
      <c r="XAW515" s="1"/>
      <c r="XAX515" s="1"/>
      <c r="XAY515" s="1"/>
      <c r="XAZ515" s="1"/>
      <c r="XBA515" s="1"/>
      <c r="XBB515" s="1"/>
      <c r="XBC515" s="1"/>
      <c r="XBD515" s="1"/>
      <c r="XBE515" s="1"/>
      <c r="XBF515" s="1"/>
      <c r="XBG515" s="1"/>
      <c r="XBH515" s="1"/>
      <c r="XBI515" s="1"/>
      <c r="XBJ515" s="1"/>
      <c r="XBK515" s="1"/>
      <c r="XBL515" s="1"/>
      <c r="XBM515" s="1"/>
      <c r="XBN515" s="1"/>
      <c r="XBO515" s="1"/>
      <c r="XBP515" s="1"/>
      <c r="XBQ515" s="1"/>
      <c r="XBR515" s="1"/>
      <c r="XBS515" s="1"/>
      <c r="XBT515" s="1"/>
      <c r="XBU515" s="1"/>
      <c r="XBV515" s="1"/>
      <c r="XBW515" s="1"/>
      <c r="XBX515" s="1"/>
      <c r="XBY515" s="1"/>
      <c r="XBZ515" s="1"/>
      <c r="XCA515" s="1"/>
      <c r="XCB515" s="1"/>
      <c r="XCC515" s="1"/>
      <c r="XCD515" s="1"/>
      <c r="XCE515" s="1"/>
      <c r="XCF515" s="1"/>
      <c r="XCG515" s="1"/>
      <c r="XCH515" s="1"/>
      <c r="XCI515" s="1"/>
      <c r="XCJ515" s="1"/>
      <c r="XCK515" s="1"/>
      <c r="XCL515" s="1"/>
      <c r="XCM515" s="1"/>
      <c r="XCN515" s="1"/>
      <c r="XCO515" s="1"/>
      <c r="XCP515" s="1"/>
      <c r="XCQ515" s="1"/>
      <c r="XCR515" s="1"/>
      <c r="XCS515" s="1"/>
      <c r="XCT515" s="1"/>
      <c r="XCU515" s="1"/>
      <c r="XCV515" s="1"/>
      <c r="XCW515" s="1"/>
      <c r="XCX515" s="1"/>
      <c r="XCY515" s="1"/>
      <c r="XCZ515" s="1"/>
      <c r="XDA515" s="1"/>
      <c r="XDB515" s="1"/>
      <c r="XDC515" s="1"/>
      <c r="XDD515" s="1"/>
      <c r="XDE515" s="1"/>
      <c r="XDF515" s="1"/>
      <c r="XDG515" s="1"/>
      <c r="XDH515" s="1"/>
      <c r="XDI515" s="1"/>
      <c r="XDJ515" s="1"/>
      <c r="XDK515" s="1"/>
      <c r="XDL515" s="1"/>
      <c r="XDM515" s="1"/>
      <c r="XDN515" s="1"/>
      <c r="XDO515" s="1"/>
      <c r="XDP515" s="1"/>
      <c r="XDQ515" s="1"/>
      <c r="XDR515" s="1"/>
      <c r="XDS515" s="1"/>
      <c r="XDT515" s="1"/>
      <c r="XDU515" s="1"/>
      <c r="XDV515" s="1"/>
      <c r="XDW515" s="1"/>
      <c r="XDX515" s="1"/>
      <c r="XDY515" s="1"/>
      <c r="XDZ515" s="1"/>
      <c r="XEA515" s="1"/>
      <c r="XEB515" s="1"/>
      <c r="XEC515" s="1"/>
      <c r="XED515" s="1"/>
      <c r="XEE515" s="1"/>
      <c r="XEF515" s="1"/>
      <c r="XEG515" s="1"/>
      <c r="XEH515" s="1"/>
      <c r="XEI515" s="1"/>
      <c r="XEJ515" s="1"/>
      <c r="XEK515" s="1"/>
      <c r="XEL515" s="1"/>
      <c r="XEM515" s="1"/>
      <c r="XEN515" s="1"/>
      <c r="XEO515" s="1"/>
      <c r="XEP515" s="1"/>
      <c r="XEQ515" s="1"/>
      <c r="XER515" s="1"/>
      <c r="XES515" s="1"/>
      <c r="XET515" s="1"/>
      <c r="XEU515" s="1"/>
      <c r="XEV515" s="1"/>
      <c r="XEW515" s="1"/>
      <c r="XEX515" s="1"/>
      <c r="XEY515" s="1"/>
      <c r="XEZ515" s="1"/>
      <c r="XFA515" s="1"/>
      <c r="XFB515" s="1"/>
      <c r="XFC515" s="1"/>
    </row>
    <row r="516" spans="1:150 16226:16383" s="2" customFormat="1" ht="20.25" customHeight="1" x14ac:dyDescent="0.25">
      <c r="A516" s="143">
        <f t="shared" ref="A516:A579" si="175">A515+1</f>
        <v>387</v>
      </c>
      <c r="B516" s="144"/>
      <c r="C516" s="62" t="s">
        <v>329</v>
      </c>
      <c r="D516" s="100">
        <v>200.04</v>
      </c>
      <c r="E516" s="93">
        <f t="shared" si="173"/>
        <v>2153.23056</v>
      </c>
      <c r="F516" s="87" t="s">
        <v>92</v>
      </c>
      <c r="G516" s="87" t="s">
        <v>92</v>
      </c>
      <c r="H516" s="103">
        <v>45856</v>
      </c>
      <c r="I516" s="1"/>
      <c r="J516" s="1"/>
      <c r="K516" s="1"/>
      <c r="L516" s="1"/>
      <c r="M516" s="1"/>
      <c r="N516" s="1"/>
      <c r="O516" s="1"/>
      <c r="P516" s="1"/>
      <c r="Q516" s="1"/>
      <c r="R516" s="1"/>
      <c r="S516" s="1"/>
      <c r="T516" s="21" t="e">
        <f ca="1">U516&amp;""&amp;" &amp; "&amp;""&amp;V516</f>
        <v>#REF!</v>
      </c>
      <c r="U516"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516"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516" s="1"/>
      <c r="X516" s="1"/>
      <c r="Y516" s="1"/>
      <c r="Z516" s="1"/>
      <c r="AA516" s="1"/>
      <c r="AB516" s="1"/>
      <c r="AC516" s="1"/>
      <c r="AD516" s="1"/>
      <c r="AE516" s="1"/>
      <c r="AF516" s="1"/>
      <c r="AG516" s="1"/>
      <c r="AH516" s="1"/>
      <c r="AI516" s="1"/>
      <c r="AJ516" s="1"/>
      <c r="AK516" s="1"/>
      <c r="AL516" s="1"/>
      <c r="AM516" s="1"/>
      <c r="AN516" s="1"/>
      <c r="AO516" s="1"/>
      <c r="AP516" s="1"/>
      <c r="AQ516" s="1"/>
      <c r="AR516" s="1"/>
      <c r="AS516" s="1"/>
      <c r="AT516" s="1"/>
      <c r="AU516" s="1"/>
      <c r="AV516" s="1"/>
      <c r="AW516" s="1"/>
      <c r="AX516" s="1"/>
      <c r="AY516" s="1"/>
      <c r="AZ516" s="1"/>
      <c r="BA516" s="1"/>
      <c r="BB516" s="1"/>
      <c r="BC516" s="1"/>
      <c r="BD516" s="1"/>
      <c r="BE516" s="1"/>
      <c r="BF516" s="1"/>
      <c r="BG516" s="1"/>
      <c r="BH516" s="1"/>
      <c r="BI516" s="1"/>
      <c r="BJ516" s="1"/>
      <c r="BK516" s="1"/>
      <c r="BL516" s="1"/>
      <c r="BM516" s="1"/>
      <c r="BN516" s="1"/>
      <c r="BO516" s="1"/>
      <c r="BP516" s="1"/>
      <c r="BQ516" s="1"/>
      <c r="BR516" s="1"/>
      <c r="BS516" s="1"/>
      <c r="BT516" s="1"/>
      <c r="BU516" s="1"/>
      <c r="BV516" s="1"/>
      <c r="BW516" s="1"/>
      <c r="BX516" s="1"/>
      <c r="BY516" s="1"/>
      <c r="BZ516" s="1"/>
      <c r="CA516" s="1"/>
      <c r="CB516" s="1"/>
      <c r="CC516" s="1"/>
      <c r="CD516" s="1"/>
      <c r="CE516" s="1"/>
      <c r="CF516" s="1"/>
      <c r="CG516" s="1"/>
      <c r="CH516" s="1"/>
      <c r="CI516" s="1"/>
      <c r="CJ516" s="1"/>
      <c r="CK516" s="1"/>
      <c r="CL516" s="1"/>
      <c r="CM516" s="1"/>
      <c r="CN516" s="1"/>
      <c r="CO516" s="1"/>
      <c r="CP516" s="1"/>
      <c r="CQ516" s="1"/>
      <c r="CR516" s="1"/>
      <c r="CS516" s="1"/>
      <c r="CT516" s="1"/>
      <c r="CU516" s="1"/>
      <c r="CV516" s="1"/>
      <c r="CW516" s="1"/>
      <c r="CX516" s="1"/>
      <c r="CY516" s="1"/>
      <c r="CZ516" s="1"/>
      <c r="DA516" s="1"/>
      <c r="DB516" s="1"/>
      <c r="DC516" s="1"/>
      <c r="DD516" s="1"/>
      <c r="DE516" s="1"/>
      <c r="DF516" s="1"/>
      <c r="DG516" s="1"/>
      <c r="DH516" s="1"/>
      <c r="DI516" s="1"/>
      <c r="DJ516" s="1"/>
      <c r="DK516" s="1"/>
      <c r="DL516" s="1"/>
      <c r="DM516" s="1"/>
      <c r="DN516" s="1"/>
      <c r="DO516" s="1"/>
      <c r="DP516" s="1"/>
      <c r="DQ516" s="1"/>
      <c r="DR516" s="1"/>
      <c r="DS516" s="1"/>
      <c r="DT516" s="1"/>
      <c r="DU516" s="1"/>
      <c r="DV516" s="1"/>
      <c r="DW516" s="1"/>
      <c r="DX516" s="1"/>
      <c r="DY516" s="1"/>
      <c r="DZ516" s="1"/>
      <c r="EA516" s="1"/>
      <c r="EB516" s="1"/>
      <c r="EC516" s="1"/>
      <c r="ED516" s="1"/>
      <c r="EE516" s="1"/>
      <c r="EF516" s="1"/>
      <c r="EG516" s="1"/>
      <c r="EH516" s="1"/>
      <c r="EI516" s="1"/>
      <c r="EJ516" s="1"/>
      <c r="EK516" s="1"/>
      <c r="EL516" s="1"/>
      <c r="EM516" s="1"/>
      <c r="EN516" s="1"/>
      <c r="EO516" s="1"/>
      <c r="EP516" s="1"/>
      <c r="EQ516" s="1"/>
      <c r="ER516" s="1"/>
      <c r="ES516" s="1"/>
      <c r="ET516" s="1"/>
      <c r="WZB516" s="1"/>
      <c r="WZC516" s="1"/>
      <c r="WZD516" s="1"/>
      <c r="WZE516" s="1"/>
      <c r="WZF516" s="1"/>
      <c r="WZG516" s="1"/>
      <c r="WZH516" s="1"/>
      <c r="WZI516" s="1"/>
      <c r="WZJ516" s="1"/>
      <c r="WZK516" s="1"/>
      <c r="WZL516" s="1"/>
      <c r="WZM516" s="1"/>
      <c r="WZN516" s="1"/>
      <c r="WZO516" s="1"/>
      <c r="WZP516" s="1"/>
      <c r="WZQ516" s="1"/>
      <c r="WZR516" s="1"/>
      <c r="WZS516" s="1"/>
      <c r="WZT516" s="1"/>
      <c r="WZU516" s="1"/>
      <c r="WZV516" s="1"/>
      <c r="WZW516" s="1"/>
      <c r="WZX516" s="1"/>
      <c r="WZY516" s="1"/>
      <c r="WZZ516" s="1"/>
      <c r="XAA516" s="1"/>
      <c r="XAB516" s="1"/>
      <c r="XAC516" s="1"/>
      <c r="XAD516" s="1"/>
      <c r="XAE516" s="1"/>
      <c r="XAF516" s="1"/>
      <c r="XAG516" s="1"/>
      <c r="XAH516" s="1"/>
      <c r="XAI516" s="1"/>
      <c r="XAJ516" s="1"/>
      <c r="XAK516" s="1"/>
      <c r="XAL516" s="1"/>
      <c r="XAM516" s="1"/>
      <c r="XAN516" s="1"/>
      <c r="XAO516" s="1"/>
      <c r="XAP516" s="1"/>
      <c r="XAQ516" s="1"/>
      <c r="XAR516" s="1"/>
      <c r="XAS516" s="1"/>
      <c r="XAT516" s="1"/>
      <c r="XAU516" s="1"/>
      <c r="XAV516" s="1"/>
      <c r="XAW516" s="1"/>
      <c r="XAX516" s="1"/>
      <c r="XAY516" s="1"/>
      <c r="XAZ516" s="1"/>
      <c r="XBA516" s="1"/>
      <c r="XBB516" s="1"/>
      <c r="XBC516" s="1"/>
      <c r="XBD516" s="1"/>
      <c r="XBE516" s="1"/>
      <c r="XBF516" s="1"/>
      <c r="XBG516" s="1"/>
      <c r="XBH516" s="1"/>
      <c r="XBI516" s="1"/>
      <c r="XBJ516" s="1"/>
      <c r="XBK516" s="1"/>
      <c r="XBL516" s="1"/>
      <c r="XBM516" s="1"/>
      <c r="XBN516" s="1"/>
      <c r="XBO516" s="1"/>
      <c r="XBP516" s="1"/>
      <c r="XBQ516" s="1"/>
      <c r="XBR516" s="1"/>
      <c r="XBS516" s="1"/>
      <c r="XBT516" s="1"/>
      <c r="XBU516" s="1"/>
      <c r="XBV516" s="1"/>
      <c r="XBW516" s="1"/>
      <c r="XBX516" s="1"/>
      <c r="XBY516" s="1"/>
      <c r="XBZ516" s="1"/>
      <c r="XCA516" s="1"/>
      <c r="XCB516" s="1"/>
      <c r="XCC516" s="1"/>
      <c r="XCD516" s="1"/>
      <c r="XCE516" s="1"/>
      <c r="XCF516" s="1"/>
      <c r="XCG516" s="1"/>
      <c r="XCH516" s="1"/>
      <c r="XCI516" s="1"/>
      <c r="XCJ516" s="1"/>
      <c r="XCK516" s="1"/>
      <c r="XCL516" s="1"/>
      <c r="XCM516" s="1"/>
      <c r="XCN516" s="1"/>
      <c r="XCO516" s="1"/>
      <c r="XCP516" s="1"/>
      <c r="XCQ516" s="1"/>
      <c r="XCR516" s="1"/>
      <c r="XCS516" s="1"/>
      <c r="XCT516" s="1"/>
      <c r="XCU516" s="1"/>
      <c r="XCV516" s="1"/>
      <c r="XCW516" s="1"/>
      <c r="XCX516" s="1"/>
      <c r="XCY516" s="1"/>
      <c r="XCZ516" s="1"/>
      <c r="XDA516" s="1"/>
      <c r="XDB516" s="1"/>
      <c r="XDC516" s="1"/>
      <c r="XDD516" s="1"/>
      <c r="XDE516" s="1"/>
      <c r="XDF516" s="1"/>
      <c r="XDG516" s="1"/>
      <c r="XDH516" s="1"/>
      <c r="XDI516" s="1"/>
      <c r="XDJ516" s="1"/>
      <c r="XDK516" s="1"/>
      <c r="XDL516" s="1"/>
      <c r="XDM516" s="1"/>
      <c r="XDN516" s="1"/>
      <c r="XDO516" s="1"/>
      <c r="XDP516" s="1"/>
      <c r="XDQ516" s="1"/>
      <c r="XDR516" s="1"/>
      <c r="XDS516" s="1"/>
      <c r="XDT516" s="1"/>
      <c r="XDU516" s="1"/>
      <c r="XDV516" s="1"/>
      <c r="XDW516" s="1"/>
      <c r="XDX516" s="1"/>
      <c r="XDY516" s="1"/>
      <c r="XDZ516" s="1"/>
      <c r="XEA516" s="1"/>
      <c r="XEB516" s="1"/>
      <c r="XEC516" s="1"/>
      <c r="XED516" s="1"/>
      <c r="XEE516" s="1"/>
      <c r="XEF516" s="1"/>
      <c r="XEG516" s="1"/>
      <c r="XEH516" s="1"/>
      <c r="XEI516" s="1"/>
      <c r="XEJ516" s="1"/>
      <c r="XEK516" s="1"/>
      <c r="XEL516" s="1"/>
      <c r="XEM516" s="1"/>
      <c r="XEN516" s="1"/>
      <c r="XEO516" s="1"/>
      <c r="XEP516" s="1"/>
      <c r="XEQ516" s="1"/>
      <c r="XER516" s="1"/>
      <c r="XES516" s="1"/>
      <c r="XET516" s="1"/>
      <c r="XEU516" s="1"/>
      <c r="XEV516" s="1"/>
      <c r="XEW516" s="1"/>
      <c r="XEX516" s="1"/>
      <c r="XEY516" s="1"/>
      <c r="XEZ516" s="1"/>
      <c r="XFA516" s="1"/>
      <c r="XFB516" s="1"/>
      <c r="XFC516" s="1"/>
    </row>
    <row r="517" spans="1:150 16226:16383" s="2" customFormat="1" ht="20.25" customHeight="1" x14ac:dyDescent="0.25">
      <c r="A517" s="143">
        <f t="shared" si="175"/>
        <v>388</v>
      </c>
      <c r="B517" s="144"/>
      <c r="C517" s="62" t="s">
        <v>329</v>
      </c>
      <c r="D517" s="100">
        <v>200.04</v>
      </c>
      <c r="E517" s="93">
        <f t="shared" si="173"/>
        <v>2153.23056</v>
      </c>
      <c r="F517" s="87" t="s">
        <v>92</v>
      </c>
      <c r="G517" s="87" t="s">
        <v>92</v>
      </c>
      <c r="H517" s="103">
        <v>45856</v>
      </c>
      <c r="I517" s="1"/>
      <c r="J517" s="1"/>
      <c r="K517" s="1"/>
      <c r="L517" s="1"/>
      <c r="M517" s="1"/>
      <c r="N517" s="1"/>
      <c r="O517" s="1"/>
      <c r="P517" s="1"/>
      <c r="Q517" s="1"/>
      <c r="R517" s="1"/>
      <c r="S517" s="1"/>
      <c r="T517" s="21" t="e">
        <f t="shared" ref="T517:T531" ca="1" si="176">U517&amp;""&amp;" &amp; "&amp;""&amp;V517</f>
        <v>#REF!</v>
      </c>
      <c r="U517" s="21" t="e">
        <f ca="1">U516+1</f>
        <v>#REF!</v>
      </c>
      <c r="V517" s="21" t="e">
        <f ca="1">V516+1</f>
        <v>#REF!</v>
      </c>
      <c r="W517" s="1"/>
      <c r="X517" s="1"/>
      <c r="Y517" s="1"/>
      <c r="Z517" s="1"/>
      <c r="AA517" s="1"/>
      <c r="AB517" s="1"/>
      <c r="AC517" s="1"/>
      <c r="AD517" s="1"/>
      <c r="AE517" s="1"/>
      <c r="AF517" s="1"/>
      <c r="AG517" s="1"/>
      <c r="AH517" s="1"/>
      <c r="AI517" s="1"/>
      <c r="AJ517" s="1"/>
      <c r="AK517" s="1"/>
      <c r="AL517" s="1"/>
      <c r="AM517" s="1"/>
      <c r="AN517" s="1"/>
      <c r="AO517" s="1"/>
      <c r="AP517" s="1"/>
      <c r="AQ517" s="1"/>
      <c r="AR517" s="1"/>
      <c r="AS517" s="1"/>
      <c r="AT517" s="1"/>
      <c r="AU517" s="1"/>
      <c r="AV517" s="1"/>
      <c r="AW517" s="1"/>
      <c r="AX517" s="1"/>
      <c r="AY517" s="1"/>
      <c r="AZ517" s="1"/>
      <c r="BA517" s="1"/>
      <c r="BB517" s="1"/>
      <c r="BC517" s="1"/>
      <c r="BD517" s="1"/>
      <c r="BE517" s="1"/>
      <c r="BF517" s="1"/>
      <c r="BG517" s="1"/>
      <c r="BH517" s="1"/>
      <c r="BI517" s="1"/>
      <c r="BJ517" s="1"/>
      <c r="BK517" s="1"/>
      <c r="BL517" s="1"/>
      <c r="BM517" s="1"/>
      <c r="BN517" s="1"/>
      <c r="BO517" s="1"/>
      <c r="BP517" s="1"/>
      <c r="BQ517" s="1"/>
      <c r="BR517" s="1"/>
      <c r="BS517" s="1"/>
      <c r="BT517" s="1"/>
      <c r="BU517" s="1"/>
      <c r="BV517" s="1"/>
      <c r="BW517" s="1"/>
      <c r="BX517" s="1"/>
      <c r="BY517" s="1"/>
      <c r="BZ517" s="1"/>
      <c r="CA517" s="1"/>
      <c r="CB517" s="1"/>
      <c r="CC517" s="1"/>
      <c r="CD517" s="1"/>
      <c r="CE517" s="1"/>
      <c r="CF517" s="1"/>
      <c r="CG517" s="1"/>
      <c r="CH517" s="1"/>
      <c r="CI517" s="1"/>
      <c r="CJ517" s="1"/>
      <c r="CK517" s="1"/>
      <c r="CL517" s="1"/>
      <c r="CM517" s="1"/>
      <c r="CN517" s="1"/>
      <c r="CO517" s="1"/>
      <c r="CP517" s="1"/>
      <c r="CQ517" s="1"/>
      <c r="CR517" s="1"/>
      <c r="CS517" s="1"/>
      <c r="CT517" s="1"/>
      <c r="CU517" s="1"/>
      <c r="CV517" s="1"/>
      <c r="CW517" s="1"/>
      <c r="CX517" s="1"/>
      <c r="CY517" s="1"/>
      <c r="CZ517" s="1"/>
      <c r="DA517" s="1"/>
      <c r="DB517" s="1"/>
      <c r="DC517" s="1"/>
      <c r="DD517" s="1"/>
      <c r="DE517" s="1"/>
      <c r="DF517" s="1"/>
      <c r="DG517" s="1"/>
      <c r="DH517" s="1"/>
      <c r="DI517" s="1"/>
      <c r="DJ517" s="1"/>
      <c r="DK517" s="1"/>
      <c r="DL517" s="1"/>
      <c r="DM517" s="1"/>
      <c r="DN517" s="1"/>
      <c r="DO517" s="1"/>
      <c r="DP517" s="1"/>
      <c r="DQ517" s="1"/>
      <c r="DR517" s="1"/>
      <c r="DS517" s="1"/>
      <c r="DT517" s="1"/>
      <c r="DU517" s="1"/>
      <c r="DV517" s="1"/>
      <c r="DW517" s="1"/>
      <c r="DX517" s="1"/>
      <c r="DY517" s="1"/>
      <c r="DZ517" s="1"/>
      <c r="EA517" s="1"/>
      <c r="EB517" s="1"/>
      <c r="EC517" s="1"/>
      <c r="ED517" s="1"/>
      <c r="EE517" s="1"/>
      <c r="EF517" s="1"/>
      <c r="EG517" s="1"/>
      <c r="EH517" s="1"/>
      <c r="EI517" s="1"/>
      <c r="EJ517" s="1"/>
      <c r="EK517" s="1"/>
      <c r="EL517" s="1"/>
      <c r="EM517" s="1"/>
      <c r="EN517" s="1"/>
      <c r="EO517" s="1"/>
      <c r="EP517" s="1"/>
      <c r="EQ517" s="1"/>
      <c r="ER517" s="1"/>
      <c r="ES517" s="1"/>
      <c r="ET517" s="1"/>
      <c r="WZB517" s="1"/>
      <c r="WZC517" s="1"/>
      <c r="WZD517" s="1"/>
      <c r="WZE517" s="1"/>
      <c r="WZF517" s="1"/>
      <c r="WZG517" s="1"/>
      <c r="WZH517" s="1"/>
      <c r="WZI517" s="1"/>
      <c r="WZJ517" s="1"/>
      <c r="WZK517" s="1"/>
      <c r="WZL517" s="1"/>
      <c r="WZM517" s="1"/>
      <c r="WZN517" s="1"/>
      <c r="WZO517" s="1"/>
      <c r="WZP517" s="1"/>
      <c r="WZQ517" s="1"/>
      <c r="WZR517" s="1"/>
      <c r="WZS517" s="1"/>
      <c r="WZT517" s="1"/>
      <c r="WZU517" s="1"/>
      <c r="WZV517" s="1"/>
      <c r="WZW517" s="1"/>
      <c r="WZX517" s="1"/>
      <c r="WZY517" s="1"/>
      <c r="WZZ517" s="1"/>
      <c r="XAA517" s="1"/>
      <c r="XAB517" s="1"/>
      <c r="XAC517" s="1"/>
      <c r="XAD517" s="1"/>
      <c r="XAE517" s="1"/>
      <c r="XAF517" s="1"/>
      <c r="XAG517" s="1"/>
      <c r="XAH517" s="1"/>
      <c r="XAI517" s="1"/>
      <c r="XAJ517" s="1"/>
      <c r="XAK517" s="1"/>
      <c r="XAL517" s="1"/>
      <c r="XAM517" s="1"/>
      <c r="XAN517" s="1"/>
      <c r="XAO517" s="1"/>
      <c r="XAP517" s="1"/>
      <c r="XAQ517" s="1"/>
      <c r="XAR517" s="1"/>
      <c r="XAS517" s="1"/>
      <c r="XAT517" s="1"/>
      <c r="XAU517" s="1"/>
      <c r="XAV517" s="1"/>
      <c r="XAW517" s="1"/>
      <c r="XAX517" s="1"/>
      <c r="XAY517" s="1"/>
      <c r="XAZ517" s="1"/>
      <c r="XBA517" s="1"/>
      <c r="XBB517" s="1"/>
      <c r="XBC517" s="1"/>
      <c r="XBD517" s="1"/>
      <c r="XBE517" s="1"/>
      <c r="XBF517" s="1"/>
      <c r="XBG517" s="1"/>
      <c r="XBH517" s="1"/>
      <c r="XBI517" s="1"/>
      <c r="XBJ517" s="1"/>
      <c r="XBK517" s="1"/>
      <c r="XBL517" s="1"/>
      <c r="XBM517" s="1"/>
      <c r="XBN517" s="1"/>
      <c r="XBO517" s="1"/>
      <c r="XBP517" s="1"/>
      <c r="XBQ517" s="1"/>
      <c r="XBR517" s="1"/>
      <c r="XBS517" s="1"/>
      <c r="XBT517" s="1"/>
      <c r="XBU517" s="1"/>
      <c r="XBV517" s="1"/>
      <c r="XBW517" s="1"/>
      <c r="XBX517" s="1"/>
      <c r="XBY517" s="1"/>
      <c r="XBZ517" s="1"/>
      <c r="XCA517" s="1"/>
      <c r="XCB517" s="1"/>
      <c r="XCC517" s="1"/>
      <c r="XCD517" s="1"/>
      <c r="XCE517" s="1"/>
      <c r="XCF517" s="1"/>
      <c r="XCG517" s="1"/>
      <c r="XCH517" s="1"/>
      <c r="XCI517" s="1"/>
      <c r="XCJ517" s="1"/>
      <c r="XCK517" s="1"/>
      <c r="XCL517" s="1"/>
      <c r="XCM517" s="1"/>
      <c r="XCN517" s="1"/>
      <c r="XCO517" s="1"/>
      <c r="XCP517" s="1"/>
      <c r="XCQ517" s="1"/>
      <c r="XCR517" s="1"/>
      <c r="XCS517" s="1"/>
      <c r="XCT517" s="1"/>
      <c r="XCU517" s="1"/>
      <c r="XCV517" s="1"/>
      <c r="XCW517" s="1"/>
      <c r="XCX517" s="1"/>
      <c r="XCY517" s="1"/>
      <c r="XCZ517" s="1"/>
      <c r="XDA517" s="1"/>
      <c r="XDB517" s="1"/>
      <c r="XDC517" s="1"/>
      <c r="XDD517" s="1"/>
      <c r="XDE517" s="1"/>
      <c r="XDF517" s="1"/>
      <c r="XDG517" s="1"/>
      <c r="XDH517" s="1"/>
      <c r="XDI517" s="1"/>
      <c r="XDJ517" s="1"/>
      <c r="XDK517" s="1"/>
      <c r="XDL517" s="1"/>
      <c r="XDM517" s="1"/>
      <c r="XDN517" s="1"/>
      <c r="XDO517" s="1"/>
      <c r="XDP517" s="1"/>
      <c r="XDQ517" s="1"/>
      <c r="XDR517" s="1"/>
      <c r="XDS517" s="1"/>
      <c r="XDT517" s="1"/>
      <c r="XDU517" s="1"/>
      <c r="XDV517" s="1"/>
      <c r="XDW517" s="1"/>
      <c r="XDX517" s="1"/>
      <c r="XDY517" s="1"/>
      <c r="XDZ517" s="1"/>
      <c r="XEA517" s="1"/>
      <c r="XEB517" s="1"/>
      <c r="XEC517" s="1"/>
      <c r="XED517" s="1"/>
      <c r="XEE517" s="1"/>
      <c r="XEF517" s="1"/>
      <c r="XEG517" s="1"/>
      <c r="XEH517" s="1"/>
      <c r="XEI517" s="1"/>
      <c r="XEJ517" s="1"/>
      <c r="XEK517" s="1"/>
      <c r="XEL517" s="1"/>
      <c r="XEM517" s="1"/>
      <c r="XEN517" s="1"/>
      <c r="XEO517" s="1"/>
      <c r="XEP517" s="1"/>
      <c r="XEQ517" s="1"/>
      <c r="XER517" s="1"/>
      <c r="XES517" s="1"/>
      <c r="XET517" s="1"/>
      <c r="XEU517" s="1"/>
      <c r="XEV517" s="1"/>
      <c r="XEW517" s="1"/>
      <c r="XEX517" s="1"/>
      <c r="XEY517" s="1"/>
      <c r="XEZ517" s="1"/>
      <c r="XFA517" s="1"/>
      <c r="XFB517" s="1"/>
      <c r="XFC517" s="1"/>
    </row>
    <row r="518" spans="1:150 16226:16383" s="2" customFormat="1" ht="20.25" customHeight="1" x14ac:dyDescent="0.25">
      <c r="A518" s="143">
        <f t="shared" si="175"/>
        <v>389</v>
      </c>
      <c r="B518" s="144"/>
      <c r="C518" s="62" t="s">
        <v>329</v>
      </c>
      <c r="D518" s="100">
        <v>200.04</v>
      </c>
      <c r="E518" s="93">
        <f t="shared" si="173"/>
        <v>2153.23056</v>
      </c>
      <c r="F518" s="87" t="s">
        <v>92</v>
      </c>
      <c r="G518" s="87" t="s">
        <v>92</v>
      </c>
      <c r="H518" s="103">
        <v>45856</v>
      </c>
      <c r="I518" s="1"/>
      <c r="J518" s="1"/>
      <c r="K518" s="1"/>
      <c r="L518" s="1"/>
      <c r="M518" s="1"/>
      <c r="N518" s="1"/>
      <c r="O518" s="1"/>
      <c r="P518" s="1"/>
      <c r="Q518" s="1"/>
      <c r="R518" s="1"/>
      <c r="S518" s="1"/>
      <c r="T518" s="21" t="e">
        <f t="shared" ca="1" si="176"/>
        <v>#REF!</v>
      </c>
      <c r="U518" s="21" t="e">
        <f t="shared" ref="U518:V518" ca="1" si="177">U517+1</f>
        <v>#REF!</v>
      </c>
      <c r="V518" s="21" t="e">
        <f t="shared" ca="1" si="177"/>
        <v>#REF!</v>
      </c>
      <c r="W518" s="1"/>
      <c r="X518" s="1"/>
      <c r="Y518" s="1"/>
      <c r="Z518" s="1"/>
      <c r="AA518" s="1"/>
      <c r="AB518" s="1"/>
      <c r="AC518" s="1"/>
      <c r="AD518" s="1"/>
      <c r="AE518" s="1"/>
      <c r="AF518" s="1"/>
      <c r="AG518" s="1"/>
      <c r="AH518" s="1"/>
      <c r="AI518" s="1"/>
      <c r="AJ518" s="1"/>
      <c r="AK518" s="1"/>
      <c r="AL518" s="1"/>
      <c r="AM518" s="1"/>
      <c r="AN518" s="1"/>
      <c r="AO518" s="1"/>
      <c r="AP518" s="1"/>
      <c r="AQ518" s="1"/>
      <c r="AR518" s="1"/>
      <c r="AS518" s="1"/>
      <c r="AT518" s="1"/>
      <c r="AU518" s="1"/>
      <c r="AV518" s="1"/>
      <c r="AW518" s="1"/>
      <c r="AX518" s="1"/>
      <c r="AY518" s="1"/>
      <c r="AZ518" s="1"/>
      <c r="BA518" s="1"/>
      <c r="BB518" s="1"/>
      <c r="BC518" s="1"/>
      <c r="BD518" s="1"/>
      <c r="BE518" s="1"/>
      <c r="BF518" s="1"/>
      <c r="BG518" s="1"/>
      <c r="BH518" s="1"/>
      <c r="BI518" s="1"/>
      <c r="BJ518" s="1"/>
      <c r="BK518" s="1"/>
      <c r="BL518" s="1"/>
      <c r="BM518" s="1"/>
      <c r="BN518" s="1"/>
      <c r="BO518" s="1"/>
      <c r="BP518" s="1"/>
      <c r="BQ518" s="1"/>
      <c r="BR518" s="1"/>
      <c r="BS518" s="1"/>
      <c r="BT518" s="1"/>
      <c r="BU518" s="1"/>
      <c r="BV518" s="1"/>
      <c r="BW518" s="1"/>
      <c r="BX518" s="1"/>
      <c r="BY518" s="1"/>
      <c r="BZ518" s="1"/>
      <c r="CA518" s="1"/>
      <c r="CB518" s="1"/>
      <c r="CC518" s="1"/>
      <c r="CD518" s="1"/>
      <c r="CE518" s="1"/>
      <c r="CF518" s="1"/>
      <c r="CG518" s="1"/>
      <c r="CH518" s="1"/>
      <c r="CI518" s="1"/>
      <c r="CJ518" s="1"/>
      <c r="CK518" s="1"/>
      <c r="CL518" s="1"/>
      <c r="CM518" s="1"/>
      <c r="CN518" s="1"/>
      <c r="CO518" s="1"/>
      <c r="CP518" s="1"/>
      <c r="CQ518" s="1"/>
      <c r="CR518" s="1"/>
      <c r="CS518" s="1"/>
      <c r="CT518" s="1"/>
      <c r="CU518" s="1"/>
      <c r="CV518" s="1"/>
      <c r="CW518" s="1"/>
      <c r="CX518" s="1"/>
      <c r="CY518" s="1"/>
      <c r="CZ518" s="1"/>
      <c r="DA518" s="1"/>
      <c r="DB518" s="1"/>
      <c r="DC518" s="1"/>
      <c r="DD518" s="1"/>
      <c r="DE518" s="1"/>
      <c r="DF518" s="1"/>
      <c r="DG518" s="1"/>
      <c r="DH518" s="1"/>
      <c r="DI518" s="1"/>
      <c r="DJ518" s="1"/>
      <c r="DK518" s="1"/>
      <c r="DL518" s="1"/>
      <c r="DM518" s="1"/>
      <c r="DN518" s="1"/>
      <c r="DO518" s="1"/>
      <c r="DP518" s="1"/>
      <c r="DQ518" s="1"/>
      <c r="DR518" s="1"/>
      <c r="DS518" s="1"/>
      <c r="DT518" s="1"/>
      <c r="DU518" s="1"/>
      <c r="DV518" s="1"/>
      <c r="DW518" s="1"/>
      <c r="DX518" s="1"/>
      <c r="DY518" s="1"/>
      <c r="DZ518" s="1"/>
      <c r="EA518" s="1"/>
      <c r="EB518" s="1"/>
      <c r="EC518" s="1"/>
      <c r="ED518" s="1"/>
      <c r="EE518" s="1"/>
      <c r="EF518" s="1"/>
      <c r="EG518" s="1"/>
      <c r="EH518" s="1"/>
      <c r="EI518" s="1"/>
      <c r="EJ518" s="1"/>
      <c r="EK518" s="1"/>
      <c r="EL518" s="1"/>
      <c r="EM518" s="1"/>
      <c r="EN518" s="1"/>
      <c r="EO518" s="1"/>
      <c r="EP518" s="1"/>
      <c r="EQ518" s="1"/>
      <c r="ER518" s="1"/>
      <c r="ES518" s="1"/>
      <c r="ET518" s="1"/>
      <c r="WZB518" s="1"/>
      <c r="WZC518" s="1"/>
      <c r="WZD518" s="1"/>
      <c r="WZE518" s="1"/>
      <c r="WZF518" s="1"/>
      <c r="WZG518" s="1"/>
      <c r="WZH518" s="1"/>
      <c r="WZI518" s="1"/>
      <c r="WZJ518" s="1"/>
      <c r="WZK518" s="1"/>
      <c r="WZL518" s="1"/>
      <c r="WZM518" s="1"/>
      <c r="WZN518" s="1"/>
      <c r="WZO518" s="1"/>
      <c r="WZP518" s="1"/>
      <c r="WZQ518" s="1"/>
      <c r="WZR518" s="1"/>
      <c r="WZS518" s="1"/>
      <c r="WZT518" s="1"/>
      <c r="WZU518" s="1"/>
      <c r="WZV518" s="1"/>
      <c r="WZW518" s="1"/>
      <c r="WZX518" s="1"/>
      <c r="WZY518" s="1"/>
      <c r="WZZ518" s="1"/>
      <c r="XAA518" s="1"/>
      <c r="XAB518" s="1"/>
      <c r="XAC518" s="1"/>
      <c r="XAD518" s="1"/>
      <c r="XAE518" s="1"/>
      <c r="XAF518" s="1"/>
      <c r="XAG518" s="1"/>
      <c r="XAH518" s="1"/>
      <c r="XAI518" s="1"/>
      <c r="XAJ518" s="1"/>
      <c r="XAK518" s="1"/>
      <c r="XAL518" s="1"/>
      <c r="XAM518" s="1"/>
      <c r="XAN518" s="1"/>
      <c r="XAO518" s="1"/>
      <c r="XAP518" s="1"/>
      <c r="XAQ518" s="1"/>
      <c r="XAR518" s="1"/>
      <c r="XAS518" s="1"/>
      <c r="XAT518" s="1"/>
      <c r="XAU518" s="1"/>
      <c r="XAV518" s="1"/>
      <c r="XAW518" s="1"/>
      <c r="XAX518" s="1"/>
      <c r="XAY518" s="1"/>
      <c r="XAZ518" s="1"/>
      <c r="XBA518" s="1"/>
      <c r="XBB518" s="1"/>
      <c r="XBC518" s="1"/>
      <c r="XBD518" s="1"/>
      <c r="XBE518" s="1"/>
      <c r="XBF518" s="1"/>
      <c r="XBG518" s="1"/>
      <c r="XBH518" s="1"/>
      <c r="XBI518" s="1"/>
      <c r="XBJ518" s="1"/>
      <c r="XBK518" s="1"/>
      <c r="XBL518" s="1"/>
      <c r="XBM518" s="1"/>
      <c r="XBN518" s="1"/>
      <c r="XBO518" s="1"/>
      <c r="XBP518" s="1"/>
      <c r="XBQ518" s="1"/>
      <c r="XBR518" s="1"/>
      <c r="XBS518" s="1"/>
      <c r="XBT518" s="1"/>
      <c r="XBU518" s="1"/>
      <c r="XBV518" s="1"/>
      <c r="XBW518" s="1"/>
      <c r="XBX518" s="1"/>
      <c r="XBY518" s="1"/>
      <c r="XBZ518" s="1"/>
      <c r="XCA518" s="1"/>
      <c r="XCB518" s="1"/>
      <c r="XCC518" s="1"/>
      <c r="XCD518" s="1"/>
      <c r="XCE518" s="1"/>
      <c r="XCF518" s="1"/>
      <c r="XCG518" s="1"/>
      <c r="XCH518" s="1"/>
      <c r="XCI518" s="1"/>
      <c r="XCJ518" s="1"/>
      <c r="XCK518" s="1"/>
      <c r="XCL518" s="1"/>
      <c r="XCM518" s="1"/>
      <c r="XCN518" s="1"/>
      <c r="XCO518" s="1"/>
      <c r="XCP518" s="1"/>
      <c r="XCQ518" s="1"/>
      <c r="XCR518" s="1"/>
      <c r="XCS518" s="1"/>
      <c r="XCT518" s="1"/>
      <c r="XCU518" s="1"/>
      <c r="XCV518" s="1"/>
      <c r="XCW518" s="1"/>
      <c r="XCX518" s="1"/>
      <c r="XCY518" s="1"/>
      <c r="XCZ518" s="1"/>
      <c r="XDA518" s="1"/>
      <c r="XDB518" s="1"/>
      <c r="XDC518" s="1"/>
      <c r="XDD518" s="1"/>
      <c r="XDE518" s="1"/>
      <c r="XDF518" s="1"/>
      <c r="XDG518" s="1"/>
      <c r="XDH518" s="1"/>
      <c r="XDI518" s="1"/>
      <c r="XDJ518" s="1"/>
      <c r="XDK518" s="1"/>
      <c r="XDL518" s="1"/>
      <c r="XDM518" s="1"/>
      <c r="XDN518" s="1"/>
      <c r="XDO518" s="1"/>
      <c r="XDP518" s="1"/>
      <c r="XDQ518" s="1"/>
      <c r="XDR518" s="1"/>
      <c r="XDS518" s="1"/>
      <c r="XDT518" s="1"/>
      <c r="XDU518" s="1"/>
      <c r="XDV518" s="1"/>
      <c r="XDW518" s="1"/>
      <c r="XDX518" s="1"/>
      <c r="XDY518" s="1"/>
      <c r="XDZ518" s="1"/>
      <c r="XEA518" s="1"/>
      <c r="XEB518" s="1"/>
      <c r="XEC518" s="1"/>
      <c r="XED518" s="1"/>
      <c r="XEE518" s="1"/>
      <c r="XEF518" s="1"/>
      <c r="XEG518" s="1"/>
      <c r="XEH518" s="1"/>
      <c r="XEI518" s="1"/>
      <c r="XEJ518" s="1"/>
      <c r="XEK518" s="1"/>
      <c r="XEL518" s="1"/>
      <c r="XEM518" s="1"/>
      <c r="XEN518" s="1"/>
      <c r="XEO518" s="1"/>
      <c r="XEP518" s="1"/>
      <c r="XEQ518" s="1"/>
      <c r="XER518" s="1"/>
      <c r="XES518" s="1"/>
      <c r="XET518" s="1"/>
      <c r="XEU518" s="1"/>
      <c r="XEV518" s="1"/>
      <c r="XEW518" s="1"/>
      <c r="XEX518" s="1"/>
      <c r="XEY518" s="1"/>
      <c r="XEZ518" s="1"/>
      <c r="XFA518" s="1"/>
      <c r="XFB518" s="1"/>
      <c r="XFC518" s="1"/>
    </row>
    <row r="519" spans="1:150 16226:16383" s="2" customFormat="1" ht="20.25" customHeight="1" x14ac:dyDescent="0.25">
      <c r="A519" s="143">
        <f t="shared" si="175"/>
        <v>390</v>
      </c>
      <c r="B519" s="144"/>
      <c r="C519" s="62" t="s">
        <v>329</v>
      </c>
      <c r="D519" s="100">
        <v>200.04</v>
      </c>
      <c r="E519" s="93">
        <f t="shared" si="173"/>
        <v>2153.23056</v>
      </c>
      <c r="F519" s="87" t="s">
        <v>92</v>
      </c>
      <c r="G519" s="87" t="s">
        <v>92</v>
      </c>
      <c r="H519" s="103">
        <v>45856</v>
      </c>
      <c r="I519" s="1"/>
      <c r="J519" s="1"/>
      <c r="K519" s="1"/>
      <c r="L519" s="1"/>
      <c r="M519" s="1"/>
      <c r="N519" s="1"/>
      <c r="O519" s="1"/>
      <c r="P519" s="1"/>
      <c r="Q519" s="1"/>
      <c r="R519" s="1"/>
      <c r="S519" s="1"/>
      <c r="T519" s="21" t="e">
        <f t="shared" ca="1" si="176"/>
        <v>#REF!</v>
      </c>
      <c r="U519" s="21" t="e">
        <f t="shared" ref="U519:V519" ca="1" si="178">U518+1</f>
        <v>#REF!</v>
      </c>
      <c r="V519" s="21" t="e">
        <f t="shared" ca="1" si="178"/>
        <v>#REF!</v>
      </c>
      <c r="W519" s="1"/>
      <c r="X519" s="1"/>
      <c r="Y519" s="1"/>
      <c r="Z519" s="1"/>
      <c r="AA519" s="1"/>
      <c r="AB519" s="1"/>
      <c r="AC519" s="1"/>
      <c r="AD519" s="1"/>
      <c r="AE519" s="1"/>
      <c r="AF519" s="1"/>
      <c r="AG519" s="1"/>
      <c r="AH519" s="1"/>
      <c r="AI519" s="1"/>
      <c r="AJ519" s="1"/>
      <c r="AK519" s="1"/>
      <c r="AL519" s="1"/>
      <c r="AM519" s="1"/>
      <c r="AN519" s="1"/>
      <c r="AO519" s="1"/>
      <c r="AP519" s="1"/>
      <c r="AQ519" s="1"/>
      <c r="AR519" s="1"/>
      <c r="AS519" s="1"/>
      <c r="AT519" s="1"/>
      <c r="AU519" s="1"/>
      <c r="AV519" s="1"/>
      <c r="AW519" s="1"/>
      <c r="AX519" s="1"/>
      <c r="AY519" s="1"/>
      <c r="AZ519" s="1"/>
      <c r="BA519" s="1"/>
      <c r="BB519" s="1"/>
      <c r="BC519" s="1"/>
      <c r="BD519" s="1"/>
      <c r="BE519" s="1"/>
      <c r="BF519" s="1"/>
      <c r="BG519" s="1"/>
      <c r="BH519" s="1"/>
      <c r="BI519" s="1"/>
      <c r="BJ519" s="1"/>
      <c r="BK519" s="1"/>
      <c r="BL519" s="1"/>
      <c r="BM519" s="1"/>
      <c r="BN519" s="1"/>
      <c r="BO519" s="1"/>
      <c r="BP519" s="1"/>
      <c r="BQ519" s="1"/>
      <c r="BR519" s="1"/>
      <c r="BS519" s="1"/>
      <c r="BT519" s="1"/>
      <c r="BU519" s="1"/>
      <c r="BV519" s="1"/>
      <c r="BW519" s="1"/>
      <c r="BX519" s="1"/>
      <c r="BY519" s="1"/>
      <c r="BZ519" s="1"/>
      <c r="CA519" s="1"/>
      <c r="CB519" s="1"/>
      <c r="CC519" s="1"/>
      <c r="CD519" s="1"/>
      <c r="CE519" s="1"/>
      <c r="CF519" s="1"/>
      <c r="CG519" s="1"/>
      <c r="CH519" s="1"/>
      <c r="CI519" s="1"/>
      <c r="CJ519" s="1"/>
      <c r="CK519" s="1"/>
      <c r="CL519" s="1"/>
      <c r="CM519" s="1"/>
      <c r="CN519" s="1"/>
      <c r="CO519" s="1"/>
      <c r="CP519" s="1"/>
      <c r="CQ519" s="1"/>
      <c r="CR519" s="1"/>
      <c r="CS519" s="1"/>
      <c r="CT519" s="1"/>
      <c r="CU519" s="1"/>
      <c r="CV519" s="1"/>
      <c r="CW519" s="1"/>
      <c r="CX519" s="1"/>
      <c r="CY519" s="1"/>
      <c r="CZ519" s="1"/>
      <c r="DA519" s="1"/>
      <c r="DB519" s="1"/>
      <c r="DC519" s="1"/>
      <c r="DD519" s="1"/>
      <c r="DE519" s="1"/>
      <c r="DF519" s="1"/>
      <c r="DG519" s="1"/>
      <c r="DH519" s="1"/>
      <c r="DI519" s="1"/>
      <c r="DJ519" s="1"/>
      <c r="DK519" s="1"/>
      <c r="DL519" s="1"/>
      <c r="DM519" s="1"/>
      <c r="DN519" s="1"/>
      <c r="DO519" s="1"/>
      <c r="DP519" s="1"/>
      <c r="DQ519" s="1"/>
      <c r="DR519" s="1"/>
      <c r="DS519" s="1"/>
      <c r="DT519" s="1"/>
      <c r="DU519" s="1"/>
      <c r="DV519" s="1"/>
      <c r="DW519" s="1"/>
      <c r="DX519" s="1"/>
      <c r="DY519" s="1"/>
      <c r="DZ519" s="1"/>
      <c r="EA519" s="1"/>
      <c r="EB519" s="1"/>
      <c r="EC519" s="1"/>
      <c r="ED519" s="1"/>
      <c r="EE519" s="1"/>
      <c r="EF519" s="1"/>
      <c r="EG519" s="1"/>
      <c r="EH519" s="1"/>
      <c r="EI519" s="1"/>
      <c r="EJ519" s="1"/>
      <c r="EK519" s="1"/>
      <c r="EL519" s="1"/>
      <c r="EM519" s="1"/>
      <c r="EN519" s="1"/>
      <c r="EO519" s="1"/>
      <c r="EP519" s="1"/>
      <c r="EQ519" s="1"/>
      <c r="ER519" s="1"/>
      <c r="ES519" s="1"/>
      <c r="ET519" s="1"/>
      <c r="WZB519" s="1"/>
      <c r="WZC519" s="1"/>
      <c r="WZD519" s="1"/>
      <c r="WZE519" s="1"/>
      <c r="WZF519" s="1"/>
      <c r="WZG519" s="1"/>
      <c r="WZH519" s="1"/>
      <c r="WZI519" s="1"/>
      <c r="WZJ519" s="1"/>
      <c r="WZK519" s="1"/>
      <c r="WZL519" s="1"/>
      <c r="WZM519" s="1"/>
      <c r="WZN519" s="1"/>
      <c r="WZO519" s="1"/>
      <c r="WZP519" s="1"/>
      <c r="WZQ519" s="1"/>
      <c r="WZR519" s="1"/>
      <c r="WZS519" s="1"/>
      <c r="WZT519" s="1"/>
      <c r="WZU519" s="1"/>
      <c r="WZV519" s="1"/>
      <c r="WZW519" s="1"/>
      <c r="WZX519" s="1"/>
      <c r="WZY519" s="1"/>
      <c r="WZZ519" s="1"/>
      <c r="XAA519" s="1"/>
      <c r="XAB519" s="1"/>
      <c r="XAC519" s="1"/>
      <c r="XAD519" s="1"/>
      <c r="XAE519" s="1"/>
      <c r="XAF519" s="1"/>
      <c r="XAG519" s="1"/>
      <c r="XAH519" s="1"/>
      <c r="XAI519" s="1"/>
      <c r="XAJ519" s="1"/>
      <c r="XAK519" s="1"/>
      <c r="XAL519" s="1"/>
      <c r="XAM519" s="1"/>
      <c r="XAN519" s="1"/>
      <c r="XAO519" s="1"/>
      <c r="XAP519" s="1"/>
      <c r="XAQ519" s="1"/>
      <c r="XAR519" s="1"/>
      <c r="XAS519" s="1"/>
      <c r="XAT519" s="1"/>
      <c r="XAU519" s="1"/>
      <c r="XAV519" s="1"/>
      <c r="XAW519" s="1"/>
      <c r="XAX519" s="1"/>
      <c r="XAY519" s="1"/>
      <c r="XAZ519" s="1"/>
      <c r="XBA519" s="1"/>
      <c r="XBB519" s="1"/>
      <c r="XBC519" s="1"/>
      <c r="XBD519" s="1"/>
      <c r="XBE519" s="1"/>
      <c r="XBF519" s="1"/>
      <c r="XBG519" s="1"/>
      <c r="XBH519" s="1"/>
      <c r="XBI519" s="1"/>
      <c r="XBJ519" s="1"/>
      <c r="XBK519" s="1"/>
      <c r="XBL519" s="1"/>
      <c r="XBM519" s="1"/>
      <c r="XBN519" s="1"/>
      <c r="XBO519" s="1"/>
      <c r="XBP519" s="1"/>
      <c r="XBQ519" s="1"/>
      <c r="XBR519" s="1"/>
      <c r="XBS519" s="1"/>
      <c r="XBT519" s="1"/>
      <c r="XBU519" s="1"/>
      <c r="XBV519" s="1"/>
      <c r="XBW519" s="1"/>
      <c r="XBX519" s="1"/>
      <c r="XBY519" s="1"/>
      <c r="XBZ519" s="1"/>
      <c r="XCA519" s="1"/>
      <c r="XCB519" s="1"/>
      <c r="XCC519" s="1"/>
      <c r="XCD519" s="1"/>
      <c r="XCE519" s="1"/>
      <c r="XCF519" s="1"/>
      <c r="XCG519" s="1"/>
      <c r="XCH519" s="1"/>
      <c r="XCI519" s="1"/>
      <c r="XCJ519" s="1"/>
      <c r="XCK519" s="1"/>
      <c r="XCL519" s="1"/>
      <c r="XCM519" s="1"/>
      <c r="XCN519" s="1"/>
      <c r="XCO519" s="1"/>
      <c r="XCP519" s="1"/>
      <c r="XCQ519" s="1"/>
      <c r="XCR519" s="1"/>
      <c r="XCS519" s="1"/>
      <c r="XCT519" s="1"/>
      <c r="XCU519" s="1"/>
      <c r="XCV519" s="1"/>
      <c r="XCW519" s="1"/>
      <c r="XCX519" s="1"/>
      <c r="XCY519" s="1"/>
      <c r="XCZ519" s="1"/>
      <c r="XDA519" s="1"/>
      <c r="XDB519" s="1"/>
      <c r="XDC519" s="1"/>
      <c r="XDD519" s="1"/>
      <c r="XDE519" s="1"/>
      <c r="XDF519" s="1"/>
      <c r="XDG519" s="1"/>
      <c r="XDH519" s="1"/>
      <c r="XDI519" s="1"/>
      <c r="XDJ519" s="1"/>
      <c r="XDK519" s="1"/>
      <c r="XDL519" s="1"/>
      <c r="XDM519" s="1"/>
      <c r="XDN519" s="1"/>
      <c r="XDO519" s="1"/>
      <c r="XDP519" s="1"/>
      <c r="XDQ519" s="1"/>
      <c r="XDR519" s="1"/>
      <c r="XDS519" s="1"/>
      <c r="XDT519" s="1"/>
      <c r="XDU519" s="1"/>
      <c r="XDV519" s="1"/>
      <c r="XDW519" s="1"/>
      <c r="XDX519" s="1"/>
      <c r="XDY519" s="1"/>
      <c r="XDZ519" s="1"/>
      <c r="XEA519" s="1"/>
      <c r="XEB519" s="1"/>
      <c r="XEC519" s="1"/>
      <c r="XED519" s="1"/>
      <c r="XEE519" s="1"/>
      <c r="XEF519" s="1"/>
      <c r="XEG519" s="1"/>
      <c r="XEH519" s="1"/>
      <c r="XEI519" s="1"/>
      <c r="XEJ519" s="1"/>
      <c r="XEK519" s="1"/>
      <c r="XEL519" s="1"/>
      <c r="XEM519" s="1"/>
      <c r="XEN519" s="1"/>
      <c r="XEO519" s="1"/>
      <c r="XEP519" s="1"/>
      <c r="XEQ519" s="1"/>
      <c r="XER519" s="1"/>
      <c r="XES519" s="1"/>
      <c r="XET519" s="1"/>
      <c r="XEU519" s="1"/>
      <c r="XEV519" s="1"/>
      <c r="XEW519" s="1"/>
      <c r="XEX519" s="1"/>
      <c r="XEY519" s="1"/>
      <c r="XEZ519" s="1"/>
      <c r="XFA519" s="1"/>
      <c r="XFB519" s="1"/>
      <c r="XFC519" s="1"/>
    </row>
    <row r="520" spans="1:150 16226:16383" s="2" customFormat="1" ht="20.25" customHeight="1" x14ac:dyDescent="0.25">
      <c r="A520" s="143">
        <f t="shared" si="175"/>
        <v>391</v>
      </c>
      <c r="B520" s="144"/>
      <c r="C520" s="62" t="s">
        <v>329</v>
      </c>
      <c r="D520" s="100">
        <v>193.08</v>
      </c>
      <c r="E520" s="93">
        <f t="shared" si="173"/>
        <v>2078.3131199999998</v>
      </c>
      <c r="F520" s="87" t="s">
        <v>92</v>
      </c>
      <c r="G520" s="87" t="s">
        <v>92</v>
      </c>
      <c r="H520" s="103">
        <v>45856</v>
      </c>
      <c r="I520" s="1"/>
      <c r="J520" s="1"/>
      <c r="K520" s="1"/>
      <c r="L520" s="1"/>
      <c r="M520" s="1"/>
      <c r="N520" s="1"/>
      <c r="O520" s="1"/>
      <c r="P520" s="1"/>
      <c r="Q520" s="1"/>
      <c r="R520" s="1"/>
      <c r="S520" s="1"/>
      <c r="T520" s="21" t="e">
        <f t="shared" ca="1" si="176"/>
        <v>#REF!</v>
      </c>
      <c r="U520" s="21" t="e">
        <f t="shared" ref="U520:V520" ca="1" si="179">U519+1</f>
        <v>#REF!</v>
      </c>
      <c r="V520" s="21" t="e">
        <f t="shared" ca="1" si="179"/>
        <v>#REF!</v>
      </c>
      <c r="W520" s="1"/>
      <c r="X520" s="1"/>
      <c r="Y520" s="1"/>
      <c r="Z520" s="1"/>
      <c r="AA520" s="1"/>
      <c r="AB520" s="1"/>
      <c r="AC520" s="1"/>
      <c r="AD520" s="1"/>
      <c r="AE520" s="1"/>
      <c r="AF520" s="1"/>
      <c r="AG520" s="1"/>
      <c r="AH520" s="1"/>
      <c r="AI520" s="1"/>
      <c r="AJ520" s="1"/>
      <c r="AK520" s="1"/>
      <c r="AL520" s="1"/>
      <c r="AM520" s="1"/>
      <c r="AN520" s="1"/>
      <c r="AO520" s="1"/>
      <c r="AP520" s="1"/>
      <c r="AQ520" s="1"/>
      <c r="AR520" s="1"/>
      <c r="AS520" s="1"/>
      <c r="AT520" s="1"/>
      <c r="AU520" s="1"/>
      <c r="AV520" s="1"/>
      <c r="AW520" s="1"/>
      <c r="AX520" s="1"/>
      <c r="AY520" s="1"/>
      <c r="AZ520" s="1"/>
      <c r="BA520" s="1"/>
      <c r="BB520" s="1"/>
      <c r="BC520" s="1"/>
      <c r="BD520" s="1"/>
      <c r="BE520" s="1"/>
      <c r="BF520" s="1"/>
      <c r="BG520" s="1"/>
      <c r="BH520" s="1"/>
      <c r="BI520" s="1"/>
      <c r="BJ520" s="1"/>
      <c r="BK520" s="1"/>
      <c r="BL520" s="1"/>
      <c r="BM520" s="1"/>
      <c r="BN520" s="1"/>
      <c r="BO520" s="1"/>
      <c r="BP520" s="1"/>
      <c r="BQ520" s="1"/>
      <c r="BR520" s="1"/>
      <c r="BS520" s="1"/>
      <c r="BT520" s="1"/>
      <c r="BU520" s="1"/>
      <c r="BV520" s="1"/>
      <c r="BW520" s="1"/>
      <c r="BX520" s="1"/>
      <c r="BY520" s="1"/>
      <c r="BZ520" s="1"/>
      <c r="CA520" s="1"/>
      <c r="CB520" s="1"/>
      <c r="CC520" s="1"/>
      <c r="CD520" s="1"/>
      <c r="CE520" s="1"/>
      <c r="CF520" s="1"/>
      <c r="CG520" s="1"/>
      <c r="CH520" s="1"/>
      <c r="CI520" s="1"/>
      <c r="CJ520" s="1"/>
      <c r="CK520" s="1"/>
      <c r="CL520" s="1"/>
      <c r="CM520" s="1"/>
      <c r="CN520" s="1"/>
      <c r="CO520" s="1"/>
      <c r="CP520" s="1"/>
      <c r="CQ520" s="1"/>
      <c r="CR520" s="1"/>
      <c r="CS520" s="1"/>
      <c r="CT520" s="1"/>
      <c r="CU520" s="1"/>
      <c r="CV520" s="1"/>
      <c r="CW520" s="1"/>
      <c r="CX520" s="1"/>
      <c r="CY520" s="1"/>
      <c r="CZ520" s="1"/>
      <c r="DA520" s="1"/>
      <c r="DB520" s="1"/>
      <c r="DC520" s="1"/>
      <c r="DD520" s="1"/>
      <c r="DE520" s="1"/>
      <c r="DF520" s="1"/>
      <c r="DG520" s="1"/>
      <c r="DH520" s="1"/>
      <c r="DI520" s="1"/>
      <c r="DJ520" s="1"/>
      <c r="DK520" s="1"/>
      <c r="DL520" s="1"/>
      <c r="DM520" s="1"/>
      <c r="DN520" s="1"/>
      <c r="DO520" s="1"/>
      <c r="DP520" s="1"/>
      <c r="DQ520" s="1"/>
      <c r="DR520" s="1"/>
      <c r="DS520" s="1"/>
      <c r="DT520" s="1"/>
      <c r="DU520" s="1"/>
      <c r="DV520" s="1"/>
      <c r="DW520" s="1"/>
      <c r="DX520" s="1"/>
      <c r="DY520" s="1"/>
      <c r="DZ520" s="1"/>
      <c r="EA520" s="1"/>
      <c r="EB520" s="1"/>
      <c r="EC520" s="1"/>
      <c r="ED520" s="1"/>
      <c r="EE520" s="1"/>
      <c r="EF520" s="1"/>
      <c r="EG520" s="1"/>
      <c r="EH520" s="1"/>
      <c r="EI520" s="1"/>
      <c r="EJ520" s="1"/>
      <c r="EK520" s="1"/>
      <c r="EL520" s="1"/>
      <c r="EM520" s="1"/>
      <c r="EN520" s="1"/>
      <c r="EO520" s="1"/>
      <c r="EP520" s="1"/>
      <c r="EQ520" s="1"/>
      <c r="ER520" s="1"/>
      <c r="ES520" s="1"/>
      <c r="ET520" s="1"/>
      <c r="WZB520" s="1"/>
      <c r="WZC520" s="1"/>
      <c r="WZD520" s="1"/>
      <c r="WZE520" s="1"/>
      <c r="WZF520" s="1"/>
      <c r="WZG520" s="1"/>
      <c r="WZH520" s="1"/>
      <c r="WZI520" s="1"/>
      <c r="WZJ520" s="1"/>
      <c r="WZK520" s="1"/>
      <c r="WZL520" s="1"/>
      <c r="WZM520" s="1"/>
      <c r="WZN520" s="1"/>
      <c r="WZO520" s="1"/>
      <c r="WZP520" s="1"/>
      <c r="WZQ520" s="1"/>
      <c r="WZR520" s="1"/>
      <c r="WZS520" s="1"/>
      <c r="WZT520" s="1"/>
      <c r="WZU520" s="1"/>
      <c r="WZV520" s="1"/>
      <c r="WZW520" s="1"/>
      <c r="WZX520" s="1"/>
      <c r="WZY520" s="1"/>
      <c r="WZZ520" s="1"/>
      <c r="XAA520" s="1"/>
      <c r="XAB520" s="1"/>
      <c r="XAC520" s="1"/>
      <c r="XAD520" s="1"/>
      <c r="XAE520" s="1"/>
      <c r="XAF520" s="1"/>
      <c r="XAG520" s="1"/>
      <c r="XAH520" s="1"/>
      <c r="XAI520" s="1"/>
      <c r="XAJ520" s="1"/>
      <c r="XAK520" s="1"/>
      <c r="XAL520" s="1"/>
      <c r="XAM520" s="1"/>
      <c r="XAN520" s="1"/>
      <c r="XAO520" s="1"/>
      <c r="XAP520" s="1"/>
      <c r="XAQ520" s="1"/>
      <c r="XAR520" s="1"/>
      <c r="XAS520" s="1"/>
      <c r="XAT520" s="1"/>
      <c r="XAU520" s="1"/>
      <c r="XAV520" s="1"/>
      <c r="XAW520" s="1"/>
      <c r="XAX520" s="1"/>
      <c r="XAY520" s="1"/>
      <c r="XAZ520" s="1"/>
      <c r="XBA520" s="1"/>
      <c r="XBB520" s="1"/>
      <c r="XBC520" s="1"/>
      <c r="XBD520" s="1"/>
      <c r="XBE520" s="1"/>
      <c r="XBF520" s="1"/>
      <c r="XBG520" s="1"/>
      <c r="XBH520" s="1"/>
      <c r="XBI520" s="1"/>
      <c r="XBJ520" s="1"/>
      <c r="XBK520" s="1"/>
      <c r="XBL520" s="1"/>
      <c r="XBM520" s="1"/>
      <c r="XBN520" s="1"/>
      <c r="XBO520" s="1"/>
      <c r="XBP520" s="1"/>
      <c r="XBQ520" s="1"/>
      <c r="XBR520" s="1"/>
      <c r="XBS520" s="1"/>
      <c r="XBT520" s="1"/>
      <c r="XBU520" s="1"/>
      <c r="XBV520" s="1"/>
      <c r="XBW520" s="1"/>
      <c r="XBX520" s="1"/>
      <c r="XBY520" s="1"/>
      <c r="XBZ520" s="1"/>
      <c r="XCA520" s="1"/>
      <c r="XCB520" s="1"/>
      <c r="XCC520" s="1"/>
      <c r="XCD520" s="1"/>
      <c r="XCE520" s="1"/>
      <c r="XCF520" s="1"/>
      <c r="XCG520" s="1"/>
      <c r="XCH520" s="1"/>
      <c r="XCI520" s="1"/>
      <c r="XCJ520" s="1"/>
      <c r="XCK520" s="1"/>
      <c r="XCL520" s="1"/>
      <c r="XCM520" s="1"/>
      <c r="XCN520" s="1"/>
      <c r="XCO520" s="1"/>
      <c r="XCP520" s="1"/>
      <c r="XCQ520" s="1"/>
      <c r="XCR520" s="1"/>
      <c r="XCS520" s="1"/>
      <c r="XCT520" s="1"/>
      <c r="XCU520" s="1"/>
      <c r="XCV520" s="1"/>
      <c r="XCW520" s="1"/>
      <c r="XCX520" s="1"/>
      <c r="XCY520" s="1"/>
      <c r="XCZ520" s="1"/>
      <c r="XDA520" s="1"/>
      <c r="XDB520" s="1"/>
      <c r="XDC520" s="1"/>
      <c r="XDD520" s="1"/>
      <c r="XDE520" s="1"/>
      <c r="XDF520" s="1"/>
      <c r="XDG520" s="1"/>
      <c r="XDH520" s="1"/>
      <c r="XDI520" s="1"/>
      <c r="XDJ520" s="1"/>
      <c r="XDK520" s="1"/>
      <c r="XDL520" s="1"/>
      <c r="XDM520" s="1"/>
      <c r="XDN520" s="1"/>
      <c r="XDO520" s="1"/>
      <c r="XDP520" s="1"/>
      <c r="XDQ520" s="1"/>
      <c r="XDR520" s="1"/>
      <c r="XDS520" s="1"/>
      <c r="XDT520" s="1"/>
      <c r="XDU520" s="1"/>
      <c r="XDV520" s="1"/>
      <c r="XDW520" s="1"/>
      <c r="XDX520" s="1"/>
      <c r="XDY520" s="1"/>
      <c r="XDZ520" s="1"/>
      <c r="XEA520" s="1"/>
      <c r="XEB520" s="1"/>
      <c r="XEC520" s="1"/>
      <c r="XED520" s="1"/>
      <c r="XEE520" s="1"/>
      <c r="XEF520" s="1"/>
      <c r="XEG520" s="1"/>
      <c r="XEH520" s="1"/>
      <c r="XEI520" s="1"/>
      <c r="XEJ520" s="1"/>
      <c r="XEK520" s="1"/>
      <c r="XEL520" s="1"/>
      <c r="XEM520" s="1"/>
      <c r="XEN520" s="1"/>
      <c r="XEO520" s="1"/>
      <c r="XEP520" s="1"/>
      <c r="XEQ520" s="1"/>
      <c r="XER520" s="1"/>
      <c r="XES520" s="1"/>
      <c r="XET520" s="1"/>
      <c r="XEU520" s="1"/>
      <c r="XEV520" s="1"/>
      <c r="XEW520" s="1"/>
      <c r="XEX520" s="1"/>
      <c r="XEY520" s="1"/>
      <c r="XEZ520" s="1"/>
      <c r="XFA520" s="1"/>
      <c r="XFB520" s="1"/>
      <c r="XFC520" s="1"/>
    </row>
    <row r="521" spans="1:150 16226:16383" s="2" customFormat="1" ht="20.25" customHeight="1" x14ac:dyDescent="0.25">
      <c r="A521" s="143">
        <f t="shared" si="175"/>
        <v>392</v>
      </c>
      <c r="B521" s="144"/>
      <c r="C521" s="62" t="s">
        <v>329</v>
      </c>
      <c r="D521" s="100">
        <v>185.3</v>
      </c>
      <c r="E521" s="93">
        <f t="shared" si="173"/>
        <v>1994.5691999999999</v>
      </c>
      <c r="F521" s="87" t="s">
        <v>92</v>
      </c>
      <c r="G521" s="87" t="s">
        <v>92</v>
      </c>
      <c r="H521" s="103">
        <v>45856</v>
      </c>
      <c r="I521" s="1"/>
      <c r="J521" s="1"/>
      <c r="K521" s="1"/>
      <c r="L521" s="1"/>
      <c r="M521" s="1"/>
      <c r="N521" s="1"/>
      <c r="O521" s="1"/>
      <c r="P521" s="1"/>
      <c r="Q521" s="1"/>
      <c r="R521" s="1"/>
      <c r="S521" s="1"/>
      <c r="T521" s="21" t="e">
        <f t="shared" ca="1" si="176"/>
        <v>#REF!</v>
      </c>
      <c r="U521" s="21" t="e">
        <f t="shared" ref="U521:V521" ca="1" si="180">U520+1</f>
        <v>#REF!</v>
      </c>
      <c r="V521" s="21" t="e">
        <f t="shared" ca="1" si="180"/>
        <v>#REF!</v>
      </c>
      <c r="W521" s="1"/>
      <c r="X521" s="1"/>
      <c r="Y521" s="1"/>
      <c r="Z521" s="1"/>
      <c r="AA521" s="1"/>
      <c r="AB521" s="1"/>
      <c r="AC521" s="1"/>
      <c r="AD521" s="1"/>
      <c r="AE521" s="1"/>
      <c r="AF521" s="1"/>
      <c r="AG521" s="1"/>
      <c r="AH521" s="1"/>
      <c r="AI521" s="1"/>
      <c r="AJ521" s="1"/>
      <c r="AK521" s="1"/>
      <c r="AL521" s="1"/>
      <c r="AM521" s="1"/>
      <c r="AN521" s="1"/>
      <c r="AO521" s="1"/>
      <c r="AP521" s="1"/>
      <c r="AQ521" s="1"/>
      <c r="AR521" s="1"/>
      <c r="AS521" s="1"/>
      <c r="AT521" s="1"/>
      <c r="AU521" s="1"/>
      <c r="AV521" s="1"/>
      <c r="AW521" s="1"/>
      <c r="AX521" s="1"/>
      <c r="AY521" s="1"/>
      <c r="AZ521" s="1"/>
      <c r="BA521" s="1"/>
      <c r="BB521" s="1"/>
      <c r="BC521" s="1"/>
      <c r="BD521" s="1"/>
      <c r="BE521" s="1"/>
      <c r="BF521" s="1"/>
      <c r="BG521" s="1"/>
      <c r="BH521" s="1"/>
      <c r="BI521" s="1"/>
      <c r="BJ521" s="1"/>
      <c r="BK521" s="1"/>
      <c r="BL521" s="1"/>
      <c r="BM521" s="1"/>
      <c r="BN521" s="1"/>
      <c r="BO521" s="1"/>
      <c r="BP521" s="1"/>
      <c r="BQ521" s="1"/>
      <c r="BR521" s="1"/>
      <c r="BS521" s="1"/>
      <c r="BT521" s="1"/>
      <c r="BU521" s="1"/>
      <c r="BV521" s="1"/>
      <c r="BW521" s="1"/>
      <c r="BX521" s="1"/>
      <c r="BY521" s="1"/>
      <c r="BZ521" s="1"/>
      <c r="CA521" s="1"/>
      <c r="CB521" s="1"/>
      <c r="CC521" s="1"/>
      <c r="CD521" s="1"/>
      <c r="CE521" s="1"/>
      <c r="CF521" s="1"/>
      <c r="CG521" s="1"/>
      <c r="CH521" s="1"/>
      <c r="CI521" s="1"/>
      <c r="CJ521" s="1"/>
      <c r="CK521" s="1"/>
      <c r="CL521" s="1"/>
      <c r="CM521" s="1"/>
      <c r="CN521" s="1"/>
      <c r="CO521" s="1"/>
      <c r="CP521" s="1"/>
      <c r="CQ521" s="1"/>
      <c r="CR521" s="1"/>
      <c r="CS521" s="1"/>
      <c r="CT521" s="1"/>
      <c r="CU521" s="1"/>
      <c r="CV521" s="1"/>
      <c r="CW521" s="1"/>
      <c r="CX521" s="1"/>
      <c r="CY521" s="1"/>
      <c r="CZ521" s="1"/>
      <c r="DA521" s="1"/>
      <c r="DB521" s="1"/>
      <c r="DC521" s="1"/>
      <c r="DD521" s="1"/>
      <c r="DE521" s="1"/>
      <c r="DF521" s="1"/>
      <c r="DG521" s="1"/>
      <c r="DH521" s="1"/>
      <c r="DI521" s="1"/>
      <c r="DJ521" s="1"/>
      <c r="DK521" s="1"/>
      <c r="DL521" s="1"/>
      <c r="DM521" s="1"/>
      <c r="DN521" s="1"/>
      <c r="DO521" s="1"/>
      <c r="DP521" s="1"/>
      <c r="DQ521" s="1"/>
      <c r="DR521" s="1"/>
      <c r="DS521" s="1"/>
      <c r="DT521" s="1"/>
      <c r="DU521" s="1"/>
      <c r="DV521" s="1"/>
      <c r="DW521" s="1"/>
      <c r="DX521" s="1"/>
      <c r="DY521" s="1"/>
      <c r="DZ521" s="1"/>
      <c r="EA521" s="1"/>
      <c r="EB521" s="1"/>
      <c r="EC521" s="1"/>
      <c r="ED521" s="1"/>
      <c r="EE521" s="1"/>
      <c r="EF521" s="1"/>
      <c r="EG521" s="1"/>
      <c r="EH521" s="1"/>
      <c r="EI521" s="1"/>
      <c r="EJ521" s="1"/>
      <c r="EK521" s="1"/>
      <c r="EL521" s="1"/>
      <c r="EM521" s="1"/>
      <c r="EN521" s="1"/>
      <c r="EO521" s="1"/>
      <c r="EP521" s="1"/>
      <c r="EQ521" s="1"/>
      <c r="ER521" s="1"/>
      <c r="ES521" s="1"/>
      <c r="ET521" s="1"/>
      <c r="WZB521" s="1"/>
      <c r="WZC521" s="1"/>
      <c r="WZD521" s="1"/>
      <c r="WZE521" s="1"/>
      <c r="WZF521" s="1"/>
      <c r="WZG521" s="1"/>
      <c r="WZH521" s="1"/>
      <c r="WZI521" s="1"/>
      <c r="WZJ521" s="1"/>
      <c r="WZK521" s="1"/>
      <c r="WZL521" s="1"/>
      <c r="WZM521" s="1"/>
      <c r="WZN521" s="1"/>
      <c r="WZO521" s="1"/>
      <c r="WZP521" s="1"/>
      <c r="WZQ521" s="1"/>
      <c r="WZR521" s="1"/>
      <c r="WZS521" s="1"/>
      <c r="WZT521" s="1"/>
      <c r="WZU521" s="1"/>
      <c r="WZV521" s="1"/>
      <c r="WZW521" s="1"/>
      <c r="WZX521" s="1"/>
      <c r="WZY521" s="1"/>
      <c r="WZZ521" s="1"/>
      <c r="XAA521" s="1"/>
      <c r="XAB521" s="1"/>
      <c r="XAC521" s="1"/>
      <c r="XAD521" s="1"/>
      <c r="XAE521" s="1"/>
      <c r="XAF521" s="1"/>
      <c r="XAG521" s="1"/>
      <c r="XAH521" s="1"/>
      <c r="XAI521" s="1"/>
      <c r="XAJ521" s="1"/>
      <c r="XAK521" s="1"/>
      <c r="XAL521" s="1"/>
      <c r="XAM521" s="1"/>
      <c r="XAN521" s="1"/>
      <c r="XAO521" s="1"/>
      <c r="XAP521" s="1"/>
      <c r="XAQ521" s="1"/>
      <c r="XAR521" s="1"/>
      <c r="XAS521" s="1"/>
      <c r="XAT521" s="1"/>
      <c r="XAU521" s="1"/>
      <c r="XAV521" s="1"/>
      <c r="XAW521" s="1"/>
      <c r="XAX521" s="1"/>
      <c r="XAY521" s="1"/>
      <c r="XAZ521" s="1"/>
      <c r="XBA521" s="1"/>
      <c r="XBB521" s="1"/>
      <c r="XBC521" s="1"/>
      <c r="XBD521" s="1"/>
      <c r="XBE521" s="1"/>
      <c r="XBF521" s="1"/>
      <c r="XBG521" s="1"/>
      <c r="XBH521" s="1"/>
      <c r="XBI521" s="1"/>
      <c r="XBJ521" s="1"/>
      <c r="XBK521" s="1"/>
      <c r="XBL521" s="1"/>
      <c r="XBM521" s="1"/>
      <c r="XBN521" s="1"/>
      <c r="XBO521" s="1"/>
      <c r="XBP521" s="1"/>
      <c r="XBQ521" s="1"/>
      <c r="XBR521" s="1"/>
      <c r="XBS521" s="1"/>
      <c r="XBT521" s="1"/>
      <c r="XBU521" s="1"/>
      <c r="XBV521" s="1"/>
      <c r="XBW521" s="1"/>
      <c r="XBX521" s="1"/>
      <c r="XBY521" s="1"/>
      <c r="XBZ521" s="1"/>
      <c r="XCA521" s="1"/>
      <c r="XCB521" s="1"/>
      <c r="XCC521" s="1"/>
      <c r="XCD521" s="1"/>
      <c r="XCE521" s="1"/>
      <c r="XCF521" s="1"/>
      <c r="XCG521" s="1"/>
      <c r="XCH521" s="1"/>
      <c r="XCI521" s="1"/>
      <c r="XCJ521" s="1"/>
      <c r="XCK521" s="1"/>
      <c r="XCL521" s="1"/>
      <c r="XCM521" s="1"/>
      <c r="XCN521" s="1"/>
      <c r="XCO521" s="1"/>
      <c r="XCP521" s="1"/>
      <c r="XCQ521" s="1"/>
      <c r="XCR521" s="1"/>
      <c r="XCS521" s="1"/>
      <c r="XCT521" s="1"/>
      <c r="XCU521" s="1"/>
      <c r="XCV521" s="1"/>
      <c r="XCW521" s="1"/>
      <c r="XCX521" s="1"/>
      <c r="XCY521" s="1"/>
      <c r="XCZ521" s="1"/>
      <c r="XDA521" s="1"/>
      <c r="XDB521" s="1"/>
      <c r="XDC521" s="1"/>
      <c r="XDD521" s="1"/>
      <c r="XDE521" s="1"/>
      <c r="XDF521" s="1"/>
      <c r="XDG521" s="1"/>
      <c r="XDH521" s="1"/>
      <c r="XDI521" s="1"/>
      <c r="XDJ521" s="1"/>
      <c r="XDK521" s="1"/>
      <c r="XDL521" s="1"/>
      <c r="XDM521" s="1"/>
      <c r="XDN521" s="1"/>
      <c r="XDO521" s="1"/>
      <c r="XDP521" s="1"/>
      <c r="XDQ521" s="1"/>
      <c r="XDR521" s="1"/>
      <c r="XDS521" s="1"/>
      <c r="XDT521" s="1"/>
      <c r="XDU521" s="1"/>
      <c r="XDV521" s="1"/>
      <c r="XDW521" s="1"/>
      <c r="XDX521" s="1"/>
      <c r="XDY521" s="1"/>
      <c r="XDZ521" s="1"/>
      <c r="XEA521" s="1"/>
      <c r="XEB521" s="1"/>
      <c r="XEC521" s="1"/>
      <c r="XED521" s="1"/>
      <c r="XEE521" s="1"/>
      <c r="XEF521" s="1"/>
      <c r="XEG521" s="1"/>
      <c r="XEH521" s="1"/>
      <c r="XEI521" s="1"/>
      <c r="XEJ521" s="1"/>
      <c r="XEK521" s="1"/>
      <c r="XEL521" s="1"/>
      <c r="XEM521" s="1"/>
      <c r="XEN521" s="1"/>
      <c r="XEO521" s="1"/>
      <c r="XEP521" s="1"/>
      <c r="XEQ521" s="1"/>
      <c r="XER521" s="1"/>
      <c r="XES521" s="1"/>
      <c r="XET521" s="1"/>
      <c r="XEU521" s="1"/>
      <c r="XEV521" s="1"/>
      <c r="XEW521" s="1"/>
      <c r="XEX521" s="1"/>
      <c r="XEY521" s="1"/>
      <c r="XEZ521" s="1"/>
      <c r="XFA521" s="1"/>
      <c r="XFB521" s="1"/>
      <c r="XFC521" s="1"/>
    </row>
    <row r="522" spans="1:150 16226:16383" s="2" customFormat="1" ht="20.25" customHeight="1" x14ac:dyDescent="0.25">
      <c r="A522" s="143">
        <f t="shared" si="175"/>
        <v>393</v>
      </c>
      <c r="B522" s="144"/>
      <c r="C522" s="62" t="s">
        <v>329</v>
      </c>
      <c r="D522" s="100">
        <v>192.54</v>
      </c>
      <c r="E522" s="93">
        <f t="shared" si="173"/>
        <v>2072.50056</v>
      </c>
      <c r="F522" s="87" t="s">
        <v>92</v>
      </c>
      <c r="G522" s="87" t="s">
        <v>92</v>
      </c>
      <c r="H522" s="103">
        <v>45856</v>
      </c>
      <c r="I522" s="1"/>
      <c r="J522" s="1"/>
      <c r="K522" s="1"/>
      <c r="L522" s="1"/>
      <c r="M522" s="1"/>
      <c r="N522" s="1"/>
      <c r="O522" s="1"/>
      <c r="P522" s="1"/>
      <c r="Q522" s="1"/>
      <c r="R522" s="1"/>
      <c r="S522" s="1"/>
      <c r="T522" s="21" t="e">
        <f t="shared" ca="1" si="176"/>
        <v>#REF!</v>
      </c>
      <c r="U522" s="21" t="e">
        <f t="shared" ref="U522:V522" ca="1" si="181">U521+1</f>
        <v>#REF!</v>
      </c>
      <c r="V522" s="21" t="e">
        <f t="shared" ca="1" si="181"/>
        <v>#REF!</v>
      </c>
      <c r="W522" s="1"/>
      <c r="X522" s="1"/>
      <c r="Y522" s="1"/>
      <c r="Z522" s="1"/>
      <c r="AA522" s="1"/>
      <c r="AB522" s="1"/>
      <c r="AC522" s="1"/>
      <c r="AD522" s="1"/>
      <c r="AE522" s="1"/>
      <c r="AF522" s="1"/>
      <c r="AG522" s="1"/>
      <c r="AH522" s="1"/>
      <c r="AI522" s="1"/>
      <c r="AJ522" s="1"/>
      <c r="AK522" s="1"/>
      <c r="AL522" s="1"/>
      <c r="AM522" s="1"/>
      <c r="AN522" s="1"/>
      <c r="AO522" s="1"/>
      <c r="AP522" s="1"/>
      <c r="AQ522" s="1"/>
      <c r="AR522" s="1"/>
      <c r="AS522" s="1"/>
      <c r="AT522" s="1"/>
      <c r="AU522" s="1"/>
      <c r="AV522" s="1"/>
      <c r="AW522" s="1"/>
      <c r="AX522" s="1"/>
      <c r="AY522" s="1"/>
      <c r="AZ522" s="1"/>
      <c r="BA522" s="1"/>
      <c r="BB522" s="1"/>
      <c r="BC522" s="1"/>
      <c r="BD522" s="1"/>
      <c r="BE522" s="1"/>
      <c r="BF522" s="1"/>
      <c r="BG522" s="1"/>
      <c r="BH522" s="1"/>
      <c r="BI522" s="1"/>
      <c r="BJ522" s="1"/>
      <c r="BK522" s="1"/>
      <c r="BL522" s="1"/>
      <c r="BM522" s="1"/>
      <c r="BN522" s="1"/>
      <c r="BO522" s="1"/>
      <c r="BP522" s="1"/>
      <c r="BQ522" s="1"/>
      <c r="BR522" s="1"/>
      <c r="BS522" s="1"/>
      <c r="BT522" s="1"/>
      <c r="BU522" s="1"/>
      <c r="BV522" s="1"/>
      <c r="BW522" s="1"/>
      <c r="BX522" s="1"/>
      <c r="BY522" s="1"/>
      <c r="BZ522" s="1"/>
      <c r="CA522" s="1"/>
      <c r="CB522" s="1"/>
      <c r="CC522" s="1"/>
      <c r="CD522" s="1"/>
      <c r="CE522" s="1"/>
      <c r="CF522" s="1"/>
      <c r="CG522" s="1"/>
      <c r="CH522" s="1"/>
      <c r="CI522" s="1"/>
      <c r="CJ522" s="1"/>
      <c r="CK522" s="1"/>
      <c r="CL522" s="1"/>
      <c r="CM522" s="1"/>
      <c r="CN522" s="1"/>
      <c r="CO522" s="1"/>
      <c r="CP522" s="1"/>
      <c r="CQ522" s="1"/>
      <c r="CR522" s="1"/>
      <c r="CS522" s="1"/>
      <c r="CT522" s="1"/>
      <c r="CU522" s="1"/>
      <c r="CV522" s="1"/>
      <c r="CW522" s="1"/>
      <c r="CX522" s="1"/>
      <c r="CY522" s="1"/>
      <c r="CZ522" s="1"/>
      <c r="DA522" s="1"/>
      <c r="DB522" s="1"/>
      <c r="DC522" s="1"/>
      <c r="DD522" s="1"/>
      <c r="DE522" s="1"/>
      <c r="DF522" s="1"/>
      <c r="DG522" s="1"/>
      <c r="DH522" s="1"/>
      <c r="DI522" s="1"/>
      <c r="DJ522" s="1"/>
      <c r="DK522" s="1"/>
      <c r="DL522" s="1"/>
      <c r="DM522" s="1"/>
      <c r="DN522" s="1"/>
      <c r="DO522" s="1"/>
      <c r="DP522" s="1"/>
      <c r="DQ522" s="1"/>
      <c r="DR522" s="1"/>
      <c r="DS522" s="1"/>
      <c r="DT522" s="1"/>
      <c r="DU522" s="1"/>
      <c r="DV522" s="1"/>
      <c r="DW522" s="1"/>
      <c r="DX522" s="1"/>
      <c r="DY522" s="1"/>
      <c r="DZ522" s="1"/>
      <c r="EA522" s="1"/>
      <c r="EB522" s="1"/>
      <c r="EC522" s="1"/>
      <c r="ED522" s="1"/>
      <c r="EE522" s="1"/>
      <c r="EF522" s="1"/>
      <c r="EG522" s="1"/>
      <c r="EH522" s="1"/>
      <c r="EI522" s="1"/>
      <c r="EJ522" s="1"/>
      <c r="EK522" s="1"/>
      <c r="EL522" s="1"/>
      <c r="EM522" s="1"/>
      <c r="EN522" s="1"/>
      <c r="EO522" s="1"/>
      <c r="EP522" s="1"/>
      <c r="EQ522" s="1"/>
      <c r="ER522" s="1"/>
      <c r="ES522" s="1"/>
      <c r="ET522" s="1"/>
      <c r="WZB522" s="1"/>
      <c r="WZC522" s="1"/>
      <c r="WZD522" s="1"/>
      <c r="WZE522" s="1"/>
      <c r="WZF522" s="1"/>
      <c r="WZG522" s="1"/>
      <c r="WZH522" s="1"/>
      <c r="WZI522" s="1"/>
      <c r="WZJ522" s="1"/>
      <c r="WZK522" s="1"/>
      <c r="WZL522" s="1"/>
      <c r="WZM522" s="1"/>
      <c r="WZN522" s="1"/>
      <c r="WZO522" s="1"/>
      <c r="WZP522" s="1"/>
      <c r="WZQ522" s="1"/>
      <c r="WZR522" s="1"/>
      <c r="WZS522" s="1"/>
      <c r="WZT522" s="1"/>
      <c r="WZU522" s="1"/>
      <c r="WZV522" s="1"/>
      <c r="WZW522" s="1"/>
      <c r="WZX522" s="1"/>
      <c r="WZY522" s="1"/>
      <c r="WZZ522" s="1"/>
      <c r="XAA522" s="1"/>
      <c r="XAB522" s="1"/>
      <c r="XAC522" s="1"/>
      <c r="XAD522" s="1"/>
      <c r="XAE522" s="1"/>
      <c r="XAF522" s="1"/>
      <c r="XAG522" s="1"/>
      <c r="XAH522" s="1"/>
      <c r="XAI522" s="1"/>
      <c r="XAJ522" s="1"/>
      <c r="XAK522" s="1"/>
      <c r="XAL522" s="1"/>
      <c r="XAM522" s="1"/>
      <c r="XAN522" s="1"/>
      <c r="XAO522" s="1"/>
      <c r="XAP522" s="1"/>
      <c r="XAQ522" s="1"/>
      <c r="XAR522" s="1"/>
      <c r="XAS522" s="1"/>
      <c r="XAT522" s="1"/>
      <c r="XAU522" s="1"/>
      <c r="XAV522" s="1"/>
      <c r="XAW522" s="1"/>
      <c r="XAX522" s="1"/>
      <c r="XAY522" s="1"/>
      <c r="XAZ522" s="1"/>
      <c r="XBA522" s="1"/>
      <c r="XBB522" s="1"/>
      <c r="XBC522" s="1"/>
      <c r="XBD522" s="1"/>
      <c r="XBE522" s="1"/>
      <c r="XBF522" s="1"/>
      <c r="XBG522" s="1"/>
      <c r="XBH522" s="1"/>
      <c r="XBI522" s="1"/>
      <c r="XBJ522" s="1"/>
      <c r="XBK522" s="1"/>
      <c r="XBL522" s="1"/>
      <c r="XBM522" s="1"/>
      <c r="XBN522" s="1"/>
      <c r="XBO522" s="1"/>
      <c r="XBP522" s="1"/>
      <c r="XBQ522" s="1"/>
      <c r="XBR522" s="1"/>
      <c r="XBS522" s="1"/>
      <c r="XBT522" s="1"/>
      <c r="XBU522" s="1"/>
      <c r="XBV522" s="1"/>
      <c r="XBW522" s="1"/>
      <c r="XBX522" s="1"/>
      <c r="XBY522" s="1"/>
      <c r="XBZ522" s="1"/>
      <c r="XCA522" s="1"/>
      <c r="XCB522" s="1"/>
      <c r="XCC522" s="1"/>
      <c r="XCD522" s="1"/>
      <c r="XCE522" s="1"/>
      <c r="XCF522" s="1"/>
      <c r="XCG522" s="1"/>
      <c r="XCH522" s="1"/>
      <c r="XCI522" s="1"/>
      <c r="XCJ522" s="1"/>
      <c r="XCK522" s="1"/>
      <c r="XCL522" s="1"/>
      <c r="XCM522" s="1"/>
      <c r="XCN522" s="1"/>
      <c r="XCO522" s="1"/>
      <c r="XCP522" s="1"/>
      <c r="XCQ522" s="1"/>
      <c r="XCR522" s="1"/>
      <c r="XCS522" s="1"/>
      <c r="XCT522" s="1"/>
      <c r="XCU522" s="1"/>
      <c r="XCV522" s="1"/>
      <c r="XCW522" s="1"/>
      <c r="XCX522" s="1"/>
      <c r="XCY522" s="1"/>
      <c r="XCZ522" s="1"/>
      <c r="XDA522" s="1"/>
      <c r="XDB522" s="1"/>
      <c r="XDC522" s="1"/>
      <c r="XDD522" s="1"/>
      <c r="XDE522" s="1"/>
      <c r="XDF522" s="1"/>
      <c r="XDG522" s="1"/>
      <c r="XDH522" s="1"/>
      <c r="XDI522" s="1"/>
      <c r="XDJ522" s="1"/>
      <c r="XDK522" s="1"/>
      <c r="XDL522" s="1"/>
      <c r="XDM522" s="1"/>
      <c r="XDN522" s="1"/>
      <c r="XDO522" s="1"/>
      <c r="XDP522" s="1"/>
      <c r="XDQ522" s="1"/>
      <c r="XDR522" s="1"/>
      <c r="XDS522" s="1"/>
      <c r="XDT522" s="1"/>
      <c r="XDU522" s="1"/>
      <c r="XDV522" s="1"/>
      <c r="XDW522" s="1"/>
      <c r="XDX522" s="1"/>
      <c r="XDY522" s="1"/>
      <c r="XDZ522" s="1"/>
      <c r="XEA522" s="1"/>
      <c r="XEB522" s="1"/>
      <c r="XEC522" s="1"/>
      <c r="XED522" s="1"/>
      <c r="XEE522" s="1"/>
      <c r="XEF522" s="1"/>
      <c r="XEG522" s="1"/>
      <c r="XEH522" s="1"/>
      <c r="XEI522" s="1"/>
      <c r="XEJ522" s="1"/>
      <c r="XEK522" s="1"/>
      <c r="XEL522" s="1"/>
      <c r="XEM522" s="1"/>
      <c r="XEN522" s="1"/>
      <c r="XEO522" s="1"/>
      <c r="XEP522" s="1"/>
      <c r="XEQ522" s="1"/>
      <c r="XER522" s="1"/>
      <c r="XES522" s="1"/>
      <c r="XET522" s="1"/>
      <c r="XEU522" s="1"/>
      <c r="XEV522" s="1"/>
      <c r="XEW522" s="1"/>
      <c r="XEX522" s="1"/>
      <c r="XEY522" s="1"/>
      <c r="XEZ522" s="1"/>
      <c r="XFA522" s="1"/>
      <c r="XFB522" s="1"/>
      <c r="XFC522" s="1"/>
    </row>
    <row r="523" spans="1:150 16226:16383" s="2" customFormat="1" ht="20.25" customHeight="1" x14ac:dyDescent="0.25">
      <c r="A523" s="143">
        <f t="shared" si="175"/>
        <v>394</v>
      </c>
      <c r="B523" s="144"/>
      <c r="C523" s="62" t="s">
        <v>329</v>
      </c>
      <c r="D523" s="100">
        <v>192.54</v>
      </c>
      <c r="E523" s="93">
        <f t="shared" si="173"/>
        <v>2072.50056</v>
      </c>
      <c r="F523" s="87" t="s">
        <v>92</v>
      </c>
      <c r="G523" s="87" t="s">
        <v>92</v>
      </c>
      <c r="H523" s="103">
        <v>45856</v>
      </c>
      <c r="I523" s="1"/>
      <c r="J523" s="1"/>
      <c r="K523" s="1"/>
      <c r="L523" s="1"/>
      <c r="M523" s="1"/>
      <c r="N523" s="1"/>
      <c r="O523" s="1"/>
      <c r="P523" s="1"/>
      <c r="Q523" s="1"/>
      <c r="R523" s="1"/>
      <c r="S523" s="1"/>
      <c r="T523" s="21" t="e">
        <f t="shared" ca="1" si="176"/>
        <v>#REF!</v>
      </c>
      <c r="U523" s="21" t="e">
        <f t="shared" ref="U523:V523" ca="1" si="182">U522+1</f>
        <v>#REF!</v>
      </c>
      <c r="V523" s="21" t="e">
        <f t="shared" ca="1" si="182"/>
        <v>#REF!</v>
      </c>
      <c r="W523" s="1"/>
      <c r="X523" s="1"/>
      <c r="Y523" s="1"/>
      <c r="Z523" s="1"/>
      <c r="AA523" s="1"/>
      <c r="AB523" s="1"/>
      <c r="AC523" s="1"/>
      <c r="AD523" s="1"/>
      <c r="AE523" s="1"/>
      <c r="AF523" s="1"/>
      <c r="AG523" s="1"/>
      <c r="AH523" s="1"/>
      <c r="AI523" s="1"/>
      <c r="AJ523" s="1"/>
      <c r="AK523" s="1"/>
      <c r="AL523" s="1"/>
      <c r="AM523" s="1"/>
      <c r="AN523" s="1"/>
      <c r="AO523" s="1"/>
      <c r="AP523" s="1"/>
      <c r="AQ523" s="1"/>
      <c r="AR523" s="1"/>
      <c r="AS523" s="1"/>
      <c r="AT523" s="1"/>
      <c r="AU523" s="1"/>
      <c r="AV523" s="1"/>
      <c r="AW523" s="1"/>
      <c r="AX523" s="1"/>
      <c r="AY523" s="1"/>
      <c r="AZ523" s="1"/>
      <c r="BA523" s="1"/>
      <c r="BB523" s="1"/>
      <c r="BC523" s="1"/>
      <c r="BD523" s="1"/>
      <c r="BE523" s="1"/>
      <c r="BF523" s="1"/>
      <c r="BG523" s="1"/>
      <c r="BH523" s="1"/>
      <c r="BI523" s="1"/>
      <c r="BJ523" s="1"/>
      <c r="BK523" s="1"/>
      <c r="BL523" s="1"/>
      <c r="BM523" s="1"/>
      <c r="BN523" s="1"/>
      <c r="BO523" s="1"/>
      <c r="BP523" s="1"/>
      <c r="BQ523" s="1"/>
      <c r="BR523" s="1"/>
      <c r="BS523" s="1"/>
      <c r="BT523" s="1"/>
      <c r="BU523" s="1"/>
      <c r="BV523" s="1"/>
      <c r="BW523" s="1"/>
      <c r="BX523" s="1"/>
      <c r="BY523" s="1"/>
      <c r="BZ523" s="1"/>
      <c r="CA523" s="1"/>
      <c r="CB523" s="1"/>
      <c r="CC523" s="1"/>
      <c r="CD523" s="1"/>
      <c r="CE523" s="1"/>
      <c r="CF523" s="1"/>
      <c r="CG523" s="1"/>
      <c r="CH523" s="1"/>
      <c r="CI523" s="1"/>
      <c r="CJ523" s="1"/>
      <c r="CK523" s="1"/>
      <c r="CL523" s="1"/>
      <c r="CM523" s="1"/>
      <c r="CN523" s="1"/>
      <c r="CO523" s="1"/>
      <c r="CP523" s="1"/>
      <c r="CQ523" s="1"/>
      <c r="CR523" s="1"/>
      <c r="CS523" s="1"/>
      <c r="CT523" s="1"/>
      <c r="CU523" s="1"/>
      <c r="CV523" s="1"/>
      <c r="CW523" s="1"/>
      <c r="CX523" s="1"/>
      <c r="CY523" s="1"/>
      <c r="CZ523" s="1"/>
      <c r="DA523" s="1"/>
      <c r="DB523" s="1"/>
      <c r="DC523" s="1"/>
      <c r="DD523" s="1"/>
      <c r="DE523" s="1"/>
      <c r="DF523" s="1"/>
      <c r="DG523" s="1"/>
      <c r="DH523" s="1"/>
      <c r="DI523" s="1"/>
      <c r="DJ523" s="1"/>
      <c r="DK523" s="1"/>
      <c r="DL523" s="1"/>
      <c r="DM523" s="1"/>
      <c r="DN523" s="1"/>
      <c r="DO523" s="1"/>
      <c r="DP523" s="1"/>
      <c r="DQ523" s="1"/>
      <c r="DR523" s="1"/>
      <c r="DS523" s="1"/>
      <c r="DT523" s="1"/>
      <c r="DU523" s="1"/>
      <c r="DV523" s="1"/>
      <c r="DW523" s="1"/>
      <c r="DX523" s="1"/>
      <c r="DY523" s="1"/>
      <c r="DZ523" s="1"/>
      <c r="EA523" s="1"/>
      <c r="EB523" s="1"/>
      <c r="EC523" s="1"/>
      <c r="ED523" s="1"/>
      <c r="EE523" s="1"/>
      <c r="EF523" s="1"/>
      <c r="EG523" s="1"/>
      <c r="EH523" s="1"/>
      <c r="EI523" s="1"/>
      <c r="EJ523" s="1"/>
      <c r="EK523" s="1"/>
      <c r="EL523" s="1"/>
      <c r="EM523" s="1"/>
      <c r="EN523" s="1"/>
      <c r="EO523" s="1"/>
      <c r="EP523" s="1"/>
      <c r="EQ523" s="1"/>
      <c r="ER523" s="1"/>
      <c r="ES523" s="1"/>
      <c r="ET523" s="1"/>
      <c r="WZB523" s="1"/>
      <c r="WZC523" s="1"/>
      <c r="WZD523" s="1"/>
      <c r="WZE523" s="1"/>
      <c r="WZF523" s="1"/>
      <c r="WZG523" s="1"/>
      <c r="WZH523" s="1"/>
      <c r="WZI523" s="1"/>
      <c r="WZJ523" s="1"/>
      <c r="WZK523" s="1"/>
      <c r="WZL523" s="1"/>
      <c r="WZM523" s="1"/>
      <c r="WZN523" s="1"/>
      <c r="WZO523" s="1"/>
      <c r="WZP523" s="1"/>
      <c r="WZQ523" s="1"/>
      <c r="WZR523" s="1"/>
      <c r="WZS523" s="1"/>
      <c r="WZT523" s="1"/>
      <c r="WZU523" s="1"/>
      <c r="WZV523" s="1"/>
      <c r="WZW523" s="1"/>
      <c r="WZX523" s="1"/>
      <c r="WZY523" s="1"/>
      <c r="WZZ523" s="1"/>
      <c r="XAA523" s="1"/>
      <c r="XAB523" s="1"/>
      <c r="XAC523" s="1"/>
      <c r="XAD523" s="1"/>
      <c r="XAE523" s="1"/>
      <c r="XAF523" s="1"/>
      <c r="XAG523" s="1"/>
      <c r="XAH523" s="1"/>
      <c r="XAI523" s="1"/>
      <c r="XAJ523" s="1"/>
      <c r="XAK523" s="1"/>
      <c r="XAL523" s="1"/>
      <c r="XAM523" s="1"/>
      <c r="XAN523" s="1"/>
      <c r="XAO523" s="1"/>
      <c r="XAP523" s="1"/>
      <c r="XAQ523" s="1"/>
      <c r="XAR523" s="1"/>
      <c r="XAS523" s="1"/>
      <c r="XAT523" s="1"/>
      <c r="XAU523" s="1"/>
      <c r="XAV523" s="1"/>
      <c r="XAW523" s="1"/>
      <c r="XAX523" s="1"/>
      <c r="XAY523" s="1"/>
      <c r="XAZ523" s="1"/>
      <c r="XBA523" s="1"/>
      <c r="XBB523" s="1"/>
      <c r="XBC523" s="1"/>
      <c r="XBD523" s="1"/>
      <c r="XBE523" s="1"/>
      <c r="XBF523" s="1"/>
      <c r="XBG523" s="1"/>
      <c r="XBH523" s="1"/>
      <c r="XBI523" s="1"/>
      <c r="XBJ523" s="1"/>
      <c r="XBK523" s="1"/>
      <c r="XBL523" s="1"/>
      <c r="XBM523" s="1"/>
      <c r="XBN523" s="1"/>
      <c r="XBO523" s="1"/>
      <c r="XBP523" s="1"/>
      <c r="XBQ523" s="1"/>
      <c r="XBR523" s="1"/>
      <c r="XBS523" s="1"/>
      <c r="XBT523" s="1"/>
      <c r="XBU523" s="1"/>
      <c r="XBV523" s="1"/>
      <c r="XBW523" s="1"/>
      <c r="XBX523" s="1"/>
      <c r="XBY523" s="1"/>
      <c r="XBZ523" s="1"/>
      <c r="XCA523" s="1"/>
      <c r="XCB523" s="1"/>
      <c r="XCC523" s="1"/>
      <c r="XCD523" s="1"/>
      <c r="XCE523" s="1"/>
      <c r="XCF523" s="1"/>
      <c r="XCG523" s="1"/>
      <c r="XCH523" s="1"/>
      <c r="XCI523" s="1"/>
      <c r="XCJ523" s="1"/>
      <c r="XCK523" s="1"/>
      <c r="XCL523" s="1"/>
      <c r="XCM523" s="1"/>
      <c r="XCN523" s="1"/>
      <c r="XCO523" s="1"/>
      <c r="XCP523" s="1"/>
      <c r="XCQ523" s="1"/>
      <c r="XCR523" s="1"/>
      <c r="XCS523" s="1"/>
      <c r="XCT523" s="1"/>
      <c r="XCU523" s="1"/>
      <c r="XCV523" s="1"/>
      <c r="XCW523" s="1"/>
      <c r="XCX523" s="1"/>
      <c r="XCY523" s="1"/>
      <c r="XCZ523" s="1"/>
      <c r="XDA523" s="1"/>
      <c r="XDB523" s="1"/>
      <c r="XDC523" s="1"/>
      <c r="XDD523" s="1"/>
      <c r="XDE523" s="1"/>
      <c r="XDF523" s="1"/>
      <c r="XDG523" s="1"/>
      <c r="XDH523" s="1"/>
      <c r="XDI523" s="1"/>
      <c r="XDJ523" s="1"/>
      <c r="XDK523" s="1"/>
      <c r="XDL523" s="1"/>
      <c r="XDM523" s="1"/>
      <c r="XDN523" s="1"/>
      <c r="XDO523" s="1"/>
      <c r="XDP523" s="1"/>
      <c r="XDQ523" s="1"/>
      <c r="XDR523" s="1"/>
      <c r="XDS523" s="1"/>
      <c r="XDT523" s="1"/>
      <c r="XDU523" s="1"/>
      <c r="XDV523" s="1"/>
      <c r="XDW523" s="1"/>
      <c r="XDX523" s="1"/>
      <c r="XDY523" s="1"/>
      <c r="XDZ523" s="1"/>
      <c r="XEA523" s="1"/>
      <c r="XEB523" s="1"/>
      <c r="XEC523" s="1"/>
      <c r="XED523" s="1"/>
      <c r="XEE523" s="1"/>
      <c r="XEF523" s="1"/>
      <c r="XEG523" s="1"/>
      <c r="XEH523" s="1"/>
      <c r="XEI523" s="1"/>
      <c r="XEJ523" s="1"/>
      <c r="XEK523" s="1"/>
      <c r="XEL523" s="1"/>
      <c r="XEM523" s="1"/>
      <c r="XEN523" s="1"/>
      <c r="XEO523" s="1"/>
      <c r="XEP523" s="1"/>
      <c r="XEQ523" s="1"/>
      <c r="XER523" s="1"/>
      <c r="XES523" s="1"/>
      <c r="XET523" s="1"/>
      <c r="XEU523" s="1"/>
      <c r="XEV523" s="1"/>
      <c r="XEW523" s="1"/>
      <c r="XEX523" s="1"/>
      <c r="XEY523" s="1"/>
      <c r="XEZ523" s="1"/>
      <c r="XFA523" s="1"/>
      <c r="XFB523" s="1"/>
      <c r="XFC523" s="1"/>
    </row>
    <row r="524" spans="1:150 16226:16383" s="2" customFormat="1" ht="20.25" customHeight="1" x14ac:dyDescent="0.25">
      <c r="A524" s="143">
        <f t="shared" si="175"/>
        <v>395</v>
      </c>
      <c r="B524" s="144"/>
      <c r="C524" s="62" t="s">
        <v>329</v>
      </c>
      <c r="D524" s="100">
        <v>192.54</v>
      </c>
      <c r="E524" s="93">
        <f t="shared" si="173"/>
        <v>2072.50056</v>
      </c>
      <c r="F524" s="87" t="s">
        <v>92</v>
      </c>
      <c r="G524" s="87" t="s">
        <v>92</v>
      </c>
      <c r="H524" s="103">
        <v>45856</v>
      </c>
      <c r="I524" s="1"/>
      <c r="J524" s="1"/>
      <c r="K524" s="1"/>
      <c r="L524" s="1"/>
      <c r="M524" s="1"/>
      <c r="N524" s="1"/>
      <c r="O524" s="1"/>
      <c r="P524" s="1"/>
      <c r="Q524" s="1"/>
      <c r="R524" s="1"/>
      <c r="S524" s="1"/>
      <c r="T524" s="21" t="e">
        <f t="shared" ca="1" si="176"/>
        <v>#REF!</v>
      </c>
      <c r="U524" s="21" t="e">
        <f t="shared" ref="U524:V524" ca="1" si="183">U523+1</f>
        <v>#REF!</v>
      </c>
      <c r="V524" s="21" t="e">
        <f t="shared" ca="1" si="183"/>
        <v>#REF!</v>
      </c>
      <c r="W524" s="1"/>
      <c r="X524" s="1"/>
      <c r="Y524" s="1"/>
      <c r="Z524" s="1"/>
      <c r="AA524" s="1"/>
      <c r="AB524" s="1"/>
      <c r="AC524" s="1"/>
      <c r="AD524" s="1"/>
      <c r="AE524" s="1"/>
      <c r="AF524" s="1"/>
      <c r="AG524" s="1"/>
      <c r="AH524" s="1"/>
      <c r="AI524" s="1"/>
      <c r="AJ524" s="1"/>
      <c r="AK524" s="1"/>
      <c r="AL524" s="1"/>
      <c r="AM524" s="1"/>
      <c r="AN524" s="1"/>
      <c r="AO524" s="1"/>
      <c r="AP524" s="1"/>
      <c r="AQ524" s="1"/>
      <c r="AR524" s="1"/>
      <c r="AS524" s="1"/>
      <c r="AT524" s="1"/>
      <c r="AU524" s="1"/>
      <c r="AV524" s="1"/>
      <c r="AW524" s="1"/>
      <c r="AX524" s="1"/>
      <c r="AY524" s="1"/>
      <c r="AZ524" s="1"/>
      <c r="BA524" s="1"/>
      <c r="BB524" s="1"/>
      <c r="BC524" s="1"/>
      <c r="BD524" s="1"/>
      <c r="BE524" s="1"/>
      <c r="BF524" s="1"/>
      <c r="BG524" s="1"/>
      <c r="BH524" s="1"/>
      <c r="BI524" s="1"/>
      <c r="BJ524" s="1"/>
      <c r="BK524" s="1"/>
      <c r="BL524" s="1"/>
      <c r="BM524" s="1"/>
      <c r="BN524" s="1"/>
      <c r="BO524" s="1"/>
      <c r="BP524" s="1"/>
      <c r="BQ524" s="1"/>
      <c r="BR524" s="1"/>
      <c r="BS524" s="1"/>
      <c r="BT524" s="1"/>
      <c r="BU524" s="1"/>
      <c r="BV524" s="1"/>
      <c r="BW524" s="1"/>
      <c r="BX524" s="1"/>
      <c r="BY524" s="1"/>
      <c r="BZ524" s="1"/>
      <c r="CA524" s="1"/>
      <c r="CB524" s="1"/>
      <c r="CC524" s="1"/>
      <c r="CD524" s="1"/>
      <c r="CE524" s="1"/>
      <c r="CF524" s="1"/>
      <c r="CG524" s="1"/>
      <c r="CH524" s="1"/>
      <c r="CI524" s="1"/>
      <c r="CJ524" s="1"/>
      <c r="CK524" s="1"/>
      <c r="CL524" s="1"/>
      <c r="CM524" s="1"/>
      <c r="CN524" s="1"/>
      <c r="CO524" s="1"/>
      <c r="CP524" s="1"/>
      <c r="CQ524" s="1"/>
      <c r="CR524" s="1"/>
      <c r="CS524" s="1"/>
      <c r="CT524" s="1"/>
      <c r="CU524" s="1"/>
      <c r="CV524" s="1"/>
      <c r="CW524" s="1"/>
      <c r="CX524" s="1"/>
      <c r="CY524" s="1"/>
      <c r="CZ524" s="1"/>
      <c r="DA524" s="1"/>
      <c r="DB524" s="1"/>
      <c r="DC524" s="1"/>
      <c r="DD524" s="1"/>
      <c r="DE524" s="1"/>
      <c r="DF524" s="1"/>
      <c r="DG524" s="1"/>
      <c r="DH524" s="1"/>
      <c r="DI524" s="1"/>
      <c r="DJ524" s="1"/>
      <c r="DK524" s="1"/>
      <c r="DL524" s="1"/>
      <c r="DM524" s="1"/>
      <c r="DN524" s="1"/>
      <c r="DO524" s="1"/>
      <c r="DP524" s="1"/>
      <c r="DQ524" s="1"/>
      <c r="DR524" s="1"/>
      <c r="DS524" s="1"/>
      <c r="DT524" s="1"/>
      <c r="DU524" s="1"/>
      <c r="DV524" s="1"/>
      <c r="DW524" s="1"/>
      <c r="DX524" s="1"/>
      <c r="DY524" s="1"/>
      <c r="DZ524" s="1"/>
      <c r="EA524" s="1"/>
      <c r="EB524" s="1"/>
      <c r="EC524" s="1"/>
      <c r="ED524" s="1"/>
      <c r="EE524" s="1"/>
      <c r="EF524" s="1"/>
      <c r="EG524" s="1"/>
      <c r="EH524" s="1"/>
      <c r="EI524" s="1"/>
      <c r="EJ524" s="1"/>
      <c r="EK524" s="1"/>
      <c r="EL524" s="1"/>
      <c r="EM524" s="1"/>
      <c r="EN524" s="1"/>
      <c r="EO524" s="1"/>
      <c r="EP524" s="1"/>
      <c r="EQ524" s="1"/>
      <c r="ER524" s="1"/>
      <c r="ES524" s="1"/>
      <c r="ET524" s="1"/>
      <c r="WZB524" s="1"/>
      <c r="WZC524" s="1"/>
      <c r="WZD524" s="1"/>
      <c r="WZE524" s="1"/>
      <c r="WZF524" s="1"/>
      <c r="WZG524" s="1"/>
      <c r="WZH524" s="1"/>
      <c r="WZI524" s="1"/>
      <c r="WZJ524" s="1"/>
      <c r="WZK524" s="1"/>
      <c r="WZL524" s="1"/>
      <c r="WZM524" s="1"/>
      <c r="WZN524" s="1"/>
      <c r="WZO524" s="1"/>
      <c r="WZP524" s="1"/>
      <c r="WZQ524" s="1"/>
      <c r="WZR524" s="1"/>
      <c r="WZS524" s="1"/>
      <c r="WZT524" s="1"/>
      <c r="WZU524" s="1"/>
      <c r="WZV524" s="1"/>
      <c r="WZW524" s="1"/>
      <c r="WZX524" s="1"/>
      <c r="WZY524" s="1"/>
      <c r="WZZ524" s="1"/>
      <c r="XAA524" s="1"/>
      <c r="XAB524" s="1"/>
      <c r="XAC524" s="1"/>
      <c r="XAD524" s="1"/>
      <c r="XAE524" s="1"/>
      <c r="XAF524" s="1"/>
      <c r="XAG524" s="1"/>
      <c r="XAH524" s="1"/>
      <c r="XAI524" s="1"/>
      <c r="XAJ524" s="1"/>
      <c r="XAK524" s="1"/>
      <c r="XAL524" s="1"/>
      <c r="XAM524" s="1"/>
      <c r="XAN524" s="1"/>
      <c r="XAO524" s="1"/>
      <c r="XAP524" s="1"/>
      <c r="XAQ524" s="1"/>
      <c r="XAR524" s="1"/>
      <c r="XAS524" s="1"/>
      <c r="XAT524" s="1"/>
      <c r="XAU524" s="1"/>
      <c r="XAV524" s="1"/>
      <c r="XAW524" s="1"/>
      <c r="XAX524" s="1"/>
      <c r="XAY524" s="1"/>
      <c r="XAZ524" s="1"/>
      <c r="XBA524" s="1"/>
      <c r="XBB524" s="1"/>
      <c r="XBC524" s="1"/>
      <c r="XBD524" s="1"/>
      <c r="XBE524" s="1"/>
      <c r="XBF524" s="1"/>
      <c r="XBG524" s="1"/>
      <c r="XBH524" s="1"/>
      <c r="XBI524" s="1"/>
      <c r="XBJ524" s="1"/>
      <c r="XBK524" s="1"/>
      <c r="XBL524" s="1"/>
      <c r="XBM524" s="1"/>
      <c r="XBN524" s="1"/>
      <c r="XBO524" s="1"/>
      <c r="XBP524" s="1"/>
      <c r="XBQ524" s="1"/>
      <c r="XBR524" s="1"/>
      <c r="XBS524" s="1"/>
      <c r="XBT524" s="1"/>
      <c r="XBU524" s="1"/>
      <c r="XBV524" s="1"/>
      <c r="XBW524" s="1"/>
      <c r="XBX524" s="1"/>
      <c r="XBY524" s="1"/>
      <c r="XBZ524" s="1"/>
      <c r="XCA524" s="1"/>
      <c r="XCB524" s="1"/>
      <c r="XCC524" s="1"/>
      <c r="XCD524" s="1"/>
      <c r="XCE524" s="1"/>
      <c r="XCF524" s="1"/>
      <c r="XCG524" s="1"/>
      <c r="XCH524" s="1"/>
      <c r="XCI524" s="1"/>
      <c r="XCJ524" s="1"/>
      <c r="XCK524" s="1"/>
      <c r="XCL524" s="1"/>
      <c r="XCM524" s="1"/>
      <c r="XCN524" s="1"/>
      <c r="XCO524" s="1"/>
      <c r="XCP524" s="1"/>
      <c r="XCQ524" s="1"/>
      <c r="XCR524" s="1"/>
      <c r="XCS524" s="1"/>
      <c r="XCT524" s="1"/>
      <c r="XCU524" s="1"/>
      <c r="XCV524" s="1"/>
      <c r="XCW524" s="1"/>
      <c r="XCX524" s="1"/>
      <c r="XCY524" s="1"/>
      <c r="XCZ524" s="1"/>
      <c r="XDA524" s="1"/>
      <c r="XDB524" s="1"/>
      <c r="XDC524" s="1"/>
      <c r="XDD524" s="1"/>
      <c r="XDE524" s="1"/>
      <c r="XDF524" s="1"/>
      <c r="XDG524" s="1"/>
      <c r="XDH524" s="1"/>
      <c r="XDI524" s="1"/>
      <c r="XDJ524" s="1"/>
      <c r="XDK524" s="1"/>
      <c r="XDL524" s="1"/>
      <c r="XDM524" s="1"/>
      <c r="XDN524" s="1"/>
      <c r="XDO524" s="1"/>
      <c r="XDP524" s="1"/>
      <c r="XDQ524" s="1"/>
      <c r="XDR524" s="1"/>
      <c r="XDS524" s="1"/>
      <c r="XDT524" s="1"/>
      <c r="XDU524" s="1"/>
      <c r="XDV524" s="1"/>
      <c r="XDW524" s="1"/>
      <c r="XDX524" s="1"/>
      <c r="XDY524" s="1"/>
      <c r="XDZ524" s="1"/>
      <c r="XEA524" s="1"/>
      <c r="XEB524" s="1"/>
      <c r="XEC524" s="1"/>
      <c r="XED524" s="1"/>
      <c r="XEE524" s="1"/>
      <c r="XEF524" s="1"/>
      <c r="XEG524" s="1"/>
      <c r="XEH524" s="1"/>
      <c r="XEI524" s="1"/>
      <c r="XEJ524" s="1"/>
      <c r="XEK524" s="1"/>
      <c r="XEL524" s="1"/>
      <c r="XEM524" s="1"/>
      <c r="XEN524" s="1"/>
      <c r="XEO524" s="1"/>
      <c r="XEP524" s="1"/>
      <c r="XEQ524" s="1"/>
      <c r="XER524" s="1"/>
      <c r="XES524" s="1"/>
      <c r="XET524" s="1"/>
      <c r="XEU524" s="1"/>
      <c r="XEV524" s="1"/>
      <c r="XEW524" s="1"/>
      <c r="XEX524" s="1"/>
      <c r="XEY524" s="1"/>
      <c r="XEZ524" s="1"/>
      <c r="XFA524" s="1"/>
      <c r="XFB524" s="1"/>
      <c r="XFC524" s="1"/>
    </row>
    <row r="525" spans="1:150 16226:16383" s="2" customFormat="1" ht="20.25" customHeight="1" x14ac:dyDescent="0.25">
      <c r="A525" s="143">
        <f t="shared" si="175"/>
        <v>396</v>
      </c>
      <c r="B525" s="144"/>
      <c r="C525" s="62" t="s">
        <v>329</v>
      </c>
      <c r="D525" s="100">
        <v>192.54</v>
      </c>
      <c r="E525" s="93">
        <f t="shared" si="173"/>
        <v>2072.50056</v>
      </c>
      <c r="F525" s="87" t="s">
        <v>92</v>
      </c>
      <c r="G525" s="87" t="s">
        <v>92</v>
      </c>
      <c r="H525" s="103">
        <v>45856</v>
      </c>
      <c r="I525" s="1"/>
      <c r="J525" s="1"/>
      <c r="K525" s="1"/>
      <c r="L525" s="1"/>
      <c r="M525" s="1"/>
      <c r="N525" s="1"/>
      <c r="O525" s="1"/>
      <c r="P525" s="1"/>
      <c r="Q525" s="1"/>
      <c r="R525" s="1"/>
      <c r="S525" s="1"/>
      <c r="T525" s="21" t="e">
        <f t="shared" ca="1" si="176"/>
        <v>#REF!</v>
      </c>
      <c r="U525" s="21" t="e">
        <f t="shared" ref="U525:V525" ca="1" si="184">U524+1</f>
        <v>#REF!</v>
      </c>
      <c r="V525" s="21" t="e">
        <f t="shared" ca="1" si="184"/>
        <v>#REF!</v>
      </c>
      <c r="W525" s="1"/>
      <c r="X525" s="1"/>
      <c r="Y525" s="1"/>
      <c r="Z525" s="1"/>
      <c r="AA525" s="1"/>
      <c r="AB525" s="1"/>
      <c r="AC525" s="1"/>
      <c r="AD525" s="1"/>
      <c r="AE525" s="1"/>
      <c r="AF525" s="1"/>
      <c r="AG525" s="1"/>
      <c r="AH525" s="1"/>
      <c r="AI525" s="1"/>
      <c r="AJ525" s="1"/>
      <c r="AK525" s="1"/>
      <c r="AL525" s="1"/>
      <c r="AM525" s="1"/>
      <c r="AN525" s="1"/>
      <c r="AO525" s="1"/>
      <c r="AP525" s="1"/>
      <c r="AQ525" s="1"/>
      <c r="AR525" s="1"/>
      <c r="AS525" s="1"/>
      <c r="AT525" s="1"/>
      <c r="AU525" s="1"/>
      <c r="AV525" s="1"/>
      <c r="AW525" s="1"/>
      <c r="AX525" s="1"/>
      <c r="AY525" s="1"/>
      <c r="AZ525" s="1"/>
      <c r="BA525" s="1"/>
      <c r="BB525" s="1"/>
      <c r="BC525" s="1"/>
      <c r="BD525" s="1"/>
      <c r="BE525" s="1"/>
      <c r="BF525" s="1"/>
      <c r="BG525" s="1"/>
      <c r="BH525" s="1"/>
      <c r="BI525" s="1"/>
      <c r="BJ525" s="1"/>
      <c r="BK525" s="1"/>
      <c r="BL525" s="1"/>
      <c r="BM525" s="1"/>
      <c r="BN525" s="1"/>
      <c r="BO525" s="1"/>
      <c r="BP525" s="1"/>
      <c r="BQ525" s="1"/>
      <c r="BR525" s="1"/>
      <c r="BS525" s="1"/>
      <c r="BT525" s="1"/>
      <c r="BU525" s="1"/>
      <c r="BV525" s="1"/>
      <c r="BW525" s="1"/>
      <c r="BX525" s="1"/>
      <c r="BY525" s="1"/>
      <c r="BZ525" s="1"/>
      <c r="CA525" s="1"/>
      <c r="CB525" s="1"/>
      <c r="CC525" s="1"/>
      <c r="CD525" s="1"/>
      <c r="CE525" s="1"/>
      <c r="CF525" s="1"/>
      <c r="CG525" s="1"/>
      <c r="CH525" s="1"/>
      <c r="CI525" s="1"/>
      <c r="CJ525" s="1"/>
      <c r="CK525" s="1"/>
      <c r="CL525" s="1"/>
      <c r="CM525" s="1"/>
      <c r="CN525" s="1"/>
      <c r="CO525" s="1"/>
      <c r="CP525" s="1"/>
      <c r="CQ525" s="1"/>
      <c r="CR525" s="1"/>
      <c r="CS525" s="1"/>
      <c r="CT525" s="1"/>
      <c r="CU525" s="1"/>
      <c r="CV525" s="1"/>
      <c r="CW525" s="1"/>
      <c r="CX525" s="1"/>
      <c r="CY525" s="1"/>
      <c r="CZ525" s="1"/>
      <c r="DA525" s="1"/>
      <c r="DB525" s="1"/>
      <c r="DC525" s="1"/>
      <c r="DD525" s="1"/>
      <c r="DE525" s="1"/>
      <c r="DF525" s="1"/>
      <c r="DG525" s="1"/>
      <c r="DH525" s="1"/>
      <c r="DI525" s="1"/>
      <c r="DJ525" s="1"/>
      <c r="DK525" s="1"/>
      <c r="DL525" s="1"/>
      <c r="DM525" s="1"/>
      <c r="DN525" s="1"/>
      <c r="DO525" s="1"/>
      <c r="DP525" s="1"/>
      <c r="DQ525" s="1"/>
      <c r="DR525" s="1"/>
      <c r="DS525" s="1"/>
      <c r="DT525" s="1"/>
      <c r="DU525" s="1"/>
      <c r="DV525" s="1"/>
      <c r="DW525" s="1"/>
      <c r="DX525" s="1"/>
      <c r="DY525" s="1"/>
      <c r="DZ525" s="1"/>
      <c r="EA525" s="1"/>
      <c r="EB525" s="1"/>
      <c r="EC525" s="1"/>
      <c r="ED525" s="1"/>
      <c r="EE525" s="1"/>
      <c r="EF525" s="1"/>
      <c r="EG525" s="1"/>
      <c r="EH525" s="1"/>
      <c r="EI525" s="1"/>
      <c r="EJ525" s="1"/>
      <c r="EK525" s="1"/>
      <c r="EL525" s="1"/>
      <c r="EM525" s="1"/>
      <c r="EN525" s="1"/>
      <c r="EO525" s="1"/>
      <c r="EP525" s="1"/>
      <c r="EQ525" s="1"/>
      <c r="ER525" s="1"/>
      <c r="ES525" s="1"/>
      <c r="ET525" s="1"/>
      <c r="WZB525" s="1"/>
      <c r="WZC525" s="1"/>
      <c r="WZD525" s="1"/>
      <c r="WZE525" s="1"/>
      <c r="WZF525" s="1"/>
      <c r="WZG525" s="1"/>
      <c r="WZH525" s="1"/>
      <c r="WZI525" s="1"/>
      <c r="WZJ525" s="1"/>
      <c r="WZK525" s="1"/>
      <c r="WZL525" s="1"/>
      <c r="WZM525" s="1"/>
      <c r="WZN525" s="1"/>
      <c r="WZO525" s="1"/>
      <c r="WZP525" s="1"/>
      <c r="WZQ525" s="1"/>
      <c r="WZR525" s="1"/>
      <c r="WZS525" s="1"/>
      <c r="WZT525" s="1"/>
      <c r="WZU525" s="1"/>
      <c r="WZV525" s="1"/>
      <c r="WZW525" s="1"/>
      <c r="WZX525" s="1"/>
      <c r="WZY525" s="1"/>
      <c r="WZZ525" s="1"/>
      <c r="XAA525" s="1"/>
      <c r="XAB525" s="1"/>
      <c r="XAC525" s="1"/>
      <c r="XAD525" s="1"/>
      <c r="XAE525" s="1"/>
      <c r="XAF525" s="1"/>
      <c r="XAG525" s="1"/>
      <c r="XAH525" s="1"/>
      <c r="XAI525" s="1"/>
      <c r="XAJ525" s="1"/>
      <c r="XAK525" s="1"/>
      <c r="XAL525" s="1"/>
      <c r="XAM525" s="1"/>
      <c r="XAN525" s="1"/>
      <c r="XAO525" s="1"/>
      <c r="XAP525" s="1"/>
      <c r="XAQ525" s="1"/>
      <c r="XAR525" s="1"/>
      <c r="XAS525" s="1"/>
      <c r="XAT525" s="1"/>
      <c r="XAU525" s="1"/>
      <c r="XAV525" s="1"/>
      <c r="XAW525" s="1"/>
      <c r="XAX525" s="1"/>
      <c r="XAY525" s="1"/>
      <c r="XAZ525" s="1"/>
      <c r="XBA525" s="1"/>
      <c r="XBB525" s="1"/>
      <c r="XBC525" s="1"/>
      <c r="XBD525" s="1"/>
      <c r="XBE525" s="1"/>
      <c r="XBF525" s="1"/>
      <c r="XBG525" s="1"/>
      <c r="XBH525" s="1"/>
      <c r="XBI525" s="1"/>
      <c r="XBJ525" s="1"/>
      <c r="XBK525" s="1"/>
      <c r="XBL525" s="1"/>
      <c r="XBM525" s="1"/>
      <c r="XBN525" s="1"/>
      <c r="XBO525" s="1"/>
      <c r="XBP525" s="1"/>
      <c r="XBQ525" s="1"/>
      <c r="XBR525" s="1"/>
      <c r="XBS525" s="1"/>
      <c r="XBT525" s="1"/>
      <c r="XBU525" s="1"/>
      <c r="XBV525" s="1"/>
      <c r="XBW525" s="1"/>
      <c r="XBX525" s="1"/>
      <c r="XBY525" s="1"/>
      <c r="XBZ525" s="1"/>
      <c r="XCA525" s="1"/>
      <c r="XCB525" s="1"/>
      <c r="XCC525" s="1"/>
      <c r="XCD525" s="1"/>
      <c r="XCE525" s="1"/>
      <c r="XCF525" s="1"/>
      <c r="XCG525" s="1"/>
      <c r="XCH525" s="1"/>
      <c r="XCI525" s="1"/>
      <c r="XCJ525" s="1"/>
      <c r="XCK525" s="1"/>
      <c r="XCL525" s="1"/>
      <c r="XCM525" s="1"/>
      <c r="XCN525" s="1"/>
      <c r="XCO525" s="1"/>
      <c r="XCP525" s="1"/>
      <c r="XCQ525" s="1"/>
      <c r="XCR525" s="1"/>
      <c r="XCS525" s="1"/>
      <c r="XCT525" s="1"/>
      <c r="XCU525" s="1"/>
      <c r="XCV525" s="1"/>
      <c r="XCW525" s="1"/>
      <c r="XCX525" s="1"/>
      <c r="XCY525" s="1"/>
      <c r="XCZ525" s="1"/>
      <c r="XDA525" s="1"/>
      <c r="XDB525" s="1"/>
      <c r="XDC525" s="1"/>
      <c r="XDD525" s="1"/>
      <c r="XDE525" s="1"/>
      <c r="XDF525" s="1"/>
      <c r="XDG525" s="1"/>
      <c r="XDH525" s="1"/>
      <c r="XDI525" s="1"/>
      <c r="XDJ525" s="1"/>
      <c r="XDK525" s="1"/>
      <c r="XDL525" s="1"/>
      <c r="XDM525" s="1"/>
      <c r="XDN525" s="1"/>
      <c r="XDO525" s="1"/>
      <c r="XDP525" s="1"/>
      <c r="XDQ525" s="1"/>
      <c r="XDR525" s="1"/>
      <c r="XDS525" s="1"/>
      <c r="XDT525" s="1"/>
      <c r="XDU525" s="1"/>
      <c r="XDV525" s="1"/>
      <c r="XDW525" s="1"/>
      <c r="XDX525" s="1"/>
      <c r="XDY525" s="1"/>
      <c r="XDZ525" s="1"/>
      <c r="XEA525" s="1"/>
      <c r="XEB525" s="1"/>
      <c r="XEC525" s="1"/>
      <c r="XED525" s="1"/>
      <c r="XEE525" s="1"/>
      <c r="XEF525" s="1"/>
      <c r="XEG525" s="1"/>
      <c r="XEH525" s="1"/>
      <c r="XEI525" s="1"/>
      <c r="XEJ525" s="1"/>
      <c r="XEK525" s="1"/>
      <c r="XEL525" s="1"/>
      <c r="XEM525" s="1"/>
      <c r="XEN525" s="1"/>
      <c r="XEO525" s="1"/>
      <c r="XEP525" s="1"/>
      <c r="XEQ525" s="1"/>
      <c r="XER525" s="1"/>
      <c r="XES525" s="1"/>
      <c r="XET525" s="1"/>
      <c r="XEU525" s="1"/>
      <c r="XEV525" s="1"/>
      <c r="XEW525" s="1"/>
      <c r="XEX525" s="1"/>
      <c r="XEY525" s="1"/>
      <c r="XEZ525" s="1"/>
      <c r="XFA525" s="1"/>
      <c r="XFB525" s="1"/>
      <c r="XFC525" s="1"/>
    </row>
    <row r="526" spans="1:150 16226:16383" s="2" customFormat="1" ht="20.25" customHeight="1" x14ac:dyDescent="0.25">
      <c r="A526" s="143">
        <f t="shared" si="175"/>
        <v>397</v>
      </c>
      <c r="B526" s="144"/>
      <c r="C526" s="62" t="s">
        <v>329</v>
      </c>
      <c r="D526" s="100">
        <v>192.54</v>
      </c>
      <c r="E526" s="93">
        <f t="shared" si="173"/>
        <v>2072.50056</v>
      </c>
      <c r="F526" s="87" t="s">
        <v>92</v>
      </c>
      <c r="G526" s="87" t="s">
        <v>92</v>
      </c>
      <c r="H526" s="103">
        <v>45856</v>
      </c>
      <c r="I526" s="1"/>
      <c r="J526" s="1"/>
      <c r="K526" s="1"/>
      <c r="L526" s="1"/>
      <c r="M526" s="1"/>
      <c r="N526" s="1"/>
      <c r="O526" s="1"/>
      <c r="P526" s="1"/>
      <c r="Q526" s="1"/>
      <c r="R526" s="1"/>
      <c r="S526" s="1"/>
      <c r="T526" s="21" t="e">
        <f t="shared" ca="1" si="176"/>
        <v>#REF!</v>
      </c>
      <c r="U526" s="21" t="e">
        <f t="shared" ref="U526:V526" ca="1" si="185">U525+1</f>
        <v>#REF!</v>
      </c>
      <c r="V526" s="21" t="e">
        <f t="shared" ca="1" si="185"/>
        <v>#REF!</v>
      </c>
      <c r="W526" s="1"/>
      <c r="X526" s="1"/>
      <c r="Y526" s="1"/>
      <c r="Z526" s="1"/>
      <c r="AA526" s="1"/>
      <c r="AB526" s="1"/>
      <c r="AC526" s="1"/>
      <c r="AD526" s="1"/>
      <c r="AE526" s="1"/>
      <c r="AF526" s="1"/>
      <c r="AG526" s="1"/>
      <c r="AH526" s="1"/>
      <c r="AI526" s="1"/>
      <c r="AJ526" s="1"/>
      <c r="AK526" s="1"/>
      <c r="AL526" s="1"/>
      <c r="AM526" s="1"/>
      <c r="AN526" s="1"/>
      <c r="AO526" s="1"/>
      <c r="AP526" s="1"/>
      <c r="AQ526" s="1"/>
      <c r="AR526" s="1"/>
      <c r="AS526" s="1"/>
      <c r="AT526" s="1"/>
      <c r="AU526" s="1"/>
      <c r="AV526" s="1"/>
      <c r="AW526" s="1"/>
      <c r="AX526" s="1"/>
      <c r="AY526" s="1"/>
      <c r="AZ526" s="1"/>
      <c r="BA526" s="1"/>
      <c r="BB526" s="1"/>
      <c r="BC526" s="1"/>
      <c r="BD526" s="1"/>
      <c r="BE526" s="1"/>
      <c r="BF526" s="1"/>
      <c r="BG526" s="1"/>
      <c r="BH526" s="1"/>
      <c r="BI526" s="1"/>
      <c r="BJ526" s="1"/>
      <c r="BK526" s="1"/>
      <c r="BL526" s="1"/>
      <c r="BM526" s="1"/>
      <c r="BN526" s="1"/>
      <c r="BO526" s="1"/>
      <c r="BP526" s="1"/>
      <c r="BQ526" s="1"/>
      <c r="BR526" s="1"/>
      <c r="BS526" s="1"/>
      <c r="BT526" s="1"/>
      <c r="BU526" s="1"/>
      <c r="BV526" s="1"/>
      <c r="BW526" s="1"/>
      <c r="BX526" s="1"/>
      <c r="BY526" s="1"/>
      <c r="BZ526" s="1"/>
      <c r="CA526" s="1"/>
      <c r="CB526" s="1"/>
      <c r="CC526" s="1"/>
      <c r="CD526" s="1"/>
      <c r="CE526" s="1"/>
      <c r="CF526" s="1"/>
      <c r="CG526" s="1"/>
      <c r="CH526" s="1"/>
      <c r="CI526" s="1"/>
      <c r="CJ526" s="1"/>
      <c r="CK526" s="1"/>
      <c r="CL526" s="1"/>
      <c r="CM526" s="1"/>
      <c r="CN526" s="1"/>
      <c r="CO526" s="1"/>
      <c r="CP526" s="1"/>
      <c r="CQ526" s="1"/>
      <c r="CR526" s="1"/>
      <c r="CS526" s="1"/>
      <c r="CT526" s="1"/>
      <c r="CU526" s="1"/>
      <c r="CV526" s="1"/>
      <c r="CW526" s="1"/>
      <c r="CX526" s="1"/>
      <c r="CY526" s="1"/>
      <c r="CZ526" s="1"/>
      <c r="DA526" s="1"/>
      <c r="DB526" s="1"/>
      <c r="DC526" s="1"/>
      <c r="DD526" s="1"/>
      <c r="DE526" s="1"/>
      <c r="DF526" s="1"/>
      <c r="DG526" s="1"/>
      <c r="DH526" s="1"/>
      <c r="DI526" s="1"/>
      <c r="DJ526" s="1"/>
      <c r="DK526" s="1"/>
      <c r="DL526" s="1"/>
      <c r="DM526" s="1"/>
      <c r="DN526" s="1"/>
      <c r="DO526" s="1"/>
      <c r="DP526" s="1"/>
      <c r="DQ526" s="1"/>
      <c r="DR526" s="1"/>
      <c r="DS526" s="1"/>
      <c r="DT526" s="1"/>
      <c r="DU526" s="1"/>
      <c r="DV526" s="1"/>
      <c r="DW526" s="1"/>
      <c r="DX526" s="1"/>
      <c r="DY526" s="1"/>
      <c r="DZ526" s="1"/>
      <c r="EA526" s="1"/>
      <c r="EB526" s="1"/>
      <c r="EC526" s="1"/>
      <c r="ED526" s="1"/>
      <c r="EE526" s="1"/>
      <c r="EF526" s="1"/>
      <c r="EG526" s="1"/>
      <c r="EH526" s="1"/>
      <c r="EI526" s="1"/>
      <c r="EJ526" s="1"/>
      <c r="EK526" s="1"/>
      <c r="EL526" s="1"/>
      <c r="EM526" s="1"/>
      <c r="EN526" s="1"/>
      <c r="EO526" s="1"/>
      <c r="EP526" s="1"/>
      <c r="EQ526" s="1"/>
      <c r="ER526" s="1"/>
      <c r="ES526" s="1"/>
      <c r="ET526" s="1"/>
      <c r="WZB526" s="1"/>
      <c r="WZC526" s="1"/>
      <c r="WZD526" s="1"/>
      <c r="WZE526" s="1"/>
      <c r="WZF526" s="1"/>
      <c r="WZG526" s="1"/>
      <c r="WZH526" s="1"/>
      <c r="WZI526" s="1"/>
      <c r="WZJ526" s="1"/>
      <c r="WZK526" s="1"/>
      <c r="WZL526" s="1"/>
      <c r="WZM526" s="1"/>
      <c r="WZN526" s="1"/>
      <c r="WZO526" s="1"/>
      <c r="WZP526" s="1"/>
      <c r="WZQ526" s="1"/>
      <c r="WZR526" s="1"/>
      <c r="WZS526" s="1"/>
      <c r="WZT526" s="1"/>
      <c r="WZU526" s="1"/>
      <c r="WZV526" s="1"/>
      <c r="WZW526" s="1"/>
      <c r="WZX526" s="1"/>
      <c r="WZY526" s="1"/>
      <c r="WZZ526" s="1"/>
      <c r="XAA526" s="1"/>
      <c r="XAB526" s="1"/>
      <c r="XAC526" s="1"/>
      <c r="XAD526" s="1"/>
      <c r="XAE526" s="1"/>
      <c r="XAF526" s="1"/>
      <c r="XAG526" s="1"/>
      <c r="XAH526" s="1"/>
      <c r="XAI526" s="1"/>
      <c r="XAJ526" s="1"/>
      <c r="XAK526" s="1"/>
      <c r="XAL526" s="1"/>
      <c r="XAM526" s="1"/>
      <c r="XAN526" s="1"/>
      <c r="XAO526" s="1"/>
      <c r="XAP526" s="1"/>
      <c r="XAQ526" s="1"/>
      <c r="XAR526" s="1"/>
      <c r="XAS526" s="1"/>
      <c r="XAT526" s="1"/>
      <c r="XAU526" s="1"/>
      <c r="XAV526" s="1"/>
      <c r="XAW526" s="1"/>
      <c r="XAX526" s="1"/>
      <c r="XAY526" s="1"/>
      <c r="XAZ526" s="1"/>
      <c r="XBA526" s="1"/>
      <c r="XBB526" s="1"/>
      <c r="XBC526" s="1"/>
      <c r="XBD526" s="1"/>
      <c r="XBE526" s="1"/>
      <c r="XBF526" s="1"/>
      <c r="XBG526" s="1"/>
      <c r="XBH526" s="1"/>
      <c r="XBI526" s="1"/>
      <c r="XBJ526" s="1"/>
      <c r="XBK526" s="1"/>
      <c r="XBL526" s="1"/>
      <c r="XBM526" s="1"/>
      <c r="XBN526" s="1"/>
      <c r="XBO526" s="1"/>
      <c r="XBP526" s="1"/>
      <c r="XBQ526" s="1"/>
      <c r="XBR526" s="1"/>
      <c r="XBS526" s="1"/>
      <c r="XBT526" s="1"/>
      <c r="XBU526" s="1"/>
      <c r="XBV526" s="1"/>
      <c r="XBW526" s="1"/>
      <c r="XBX526" s="1"/>
      <c r="XBY526" s="1"/>
      <c r="XBZ526" s="1"/>
      <c r="XCA526" s="1"/>
      <c r="XCB526" s="1"/>
      <c r="XCC526" s="1"/>
      <c r="XCD526" s="1"/>
      <c r="XCE526" s="1"/>
      <c r="XCF526" s="1"/>
      <c r="XCG526" s="1"/>
      <c r="XCH526" s="1"/>
      <c r="XCI526" s="1"/>
      <c r="XCJ526" s="1"/>
      <c r="XCK526" s="1"/>
      <c r="XCL526" s="1"/>
      <c r="XCM526" s="1"/>
      <c r="XCN526" s="1"/>
      <c r="XCO526" s="1"/>
      <c r="XCP526" s="1"/>
      <c r="XCQ526" s="1"/>
      <c r="XCR526" s="1"/>
      <c r="XCS526" s="1"/>
      <c r="XCT526" s="1"/>
      <c r="XCU526" s="1"/>
      <c r="XCV526" s="1"/>
      <c r="XCW526" s="1"/>
      <c r="XCX526" s="1"/>
      <c r="XCY526" s="1"/>
      <c r="XCZ526" s="1"/>
      <c r="XDA526" s="1"/>
      <c r="XDB526" s="1"/>
      <c r="XDC526" s="1"/>
      <c r="XDD526" s="1"/>
      <c r="XDE526" s="1"/>
      <c r="XDF526" s="1"/>
      <c r="XDG526" s="1"/>
      <c r="XDH526" s="1"/>
      <c r="XDI526" s="1"/>
      <c r="XDJ526" s="1"/>
      <c r="XDK526" s="1"/>
      <c r="XDL526" s="1"/>
      <c r="XDM526" s="1"/>
      <c r="XDN526" s="1"/>
      <c r="XDO526" s="1"/>
      <c r="XDP526" s="1"/>
      <c r="XDQ526" s="1"/>
      <c r="XDR526" s="1"/>
      <c r="XDS526" s="1"/>
      <c r="XDT526" s="1"/>
      <c r="XDU526" s="1"/>
      <c r="XDV526" s="1"/>
      <c r="XDW526" s="1"/>
      <c r="XDX526" s="1"/>
      <c r="XDY526" s="1"/>
      <c r="XDZ526" s="1"/>
      <c r="XEA526" s="1"/>
      <c r="XEB526" s="1"/>
      <c r="XEC526" s="1"/>
      <c r="XED526" s="1"/>
      <c r="XEE526" s="1"/>
      <c r="XEF526" s="1"/>
      <c r="XEG526" s="1"/>
      <c r="XEH526" s="1"/>
      <c r="XEI526" s="1"/>
      <c r="XEJ526" s="1"/>
      <c r="XEK526" s="1"/>
      <c r="XEL526" s="1"/>
      <c r="XEM526" s="1"/>
      <c r="XEN526" s="1"/>
      <c r="XEO526" s="1"/>
      <c r="XEP526" s="1"/>
      <c r="XEQ526" s="1"/>
      <c r="XER526" s="1"/>
      <c r="XES526" s="1"/>
      <c r="XET526" s="1"/>
      <c r="XEU526" s="1"/>
      <c r="XEV526" s="1"/>
      <c r="XEW526" s="1"/>
      <c r="XEX526" s="1"/>
      <c r="XEY526" s="1"/>
      <c r="XEZ526" s="1"/>
      <c r="XFA526" s="1"/>
      <c r="XFB526" s="1"/>
      <c r="XFC526" s="1"/>
    </row>
    <row r="527" spans="1:150 16226:16383" s="2" customFormat="1" ht="20.25" customHeight="1" x14ac:dyDescent="0.25">
      <c r="A527" s="143">
        <f t="shared" si="175"/>
        <v>398</v>
      </c>
      <c r="B527" s="144"/>
      <c r="C527" s="62" t="s">
        <v>329</v>
      </c>
      <c r="D527" s="100">
        <v>192.54</v>
      </c>
      <c r="E527" s="93">
        <f t="shared" si="173"/>
        <v>2072.50056</v>
      </c>
      <c r="F527" s="87" t="s">
        <v>92</v>
      </c>
      <c r="G527" s="87" t="s">
        <v>92</v>
      </c>
      <c r="H527" s="103">
        <v>45856</v>
      </c>
      <c r="I527" s="1"/>
      <c r="J527" s="1"/>
      <c r="K527" s="1"/>
      <c r="L527" s="1"/>
      <c r="M527" s="1"/>
      <c r="N527" s="1"/>
      <c r="O527" s="1"/>
      <c r="P527" s="1"/>
      <c r="Q527" s="1"/>
      <c r="R527" s="1"/>
      <c r="S527" s="1"/>
      <c r="T527" s="21" t="e">
        <f t="shared" ca="1" si="176"/>
        <v>#REF!</v>
      </c>
      <c r="U527" s="21" t="e">
        <f t="shared" ref="U527:V527" ca="1" si="186">U526+1</f>
        <v>#REF!</v>
      </c>
      <c r="V527" s="21" t="e">
        <f t="shared" ca="1" si="186"/>
        <v>#REF!</v>
      </c>
      <c r="W527" s="1"/>
      <c r="X527" s="1"/>
      <c r="Y527" s="1"/>
      <c r="Z527" s="1"/>
      <c r="AA527" s="1"/>
      <c r="AB527" s="1"/>
      <c r="AC527" s="1"/>
      <c r="AD527" s="1"/>
      <c r="AE527" s="1"/>
      <c r="AF527" s="1"/>
      <c r="AG527" s="1"/>
      <c r="AH527" s="1"/>
      <c r="AI527" s="1"/>
      <c r="AJ527" s="1"/>
      <c r="AK527" s="1"/>
      <c r="AL527" s="1"/>
      <c r="AM527" s="1"/>
      <c r="AN527" s="1"/>
      <c r="AO527" s="1"/>
      <c r="AP527" s="1"/>
      <c r="AQ527" s="1"/>
      <c r="AR527" s="1"/>
      <c r="AS527" s="1"/>
      <c r="AT527" s="1"/>
      <c r="AU527" s="1"/>
      <c r="AV527" s="1"/>
      <c r="AW527" s="1"/>
      <c r="AX527" s="1"/>
      <c r="AY527" s="1"/>
      <c r="AZ527" s="1"/>
      <c r="BA527" s="1"/>
      <c r="BB527" s="1"/>
      <c r="BC527" s="1"/>
      <c r="BD527" s="1"/>
      <c r="BE527" s="1"/>
      <c r="BF527" s="1"/>
      <c r="BG527" s="1"/>
      <c r="BH527" s="1"/>
      <c r="BI527" s="1"/>
      <c r="BJ527" s="1"/>
      <c r="BK527" s="1"/>
      <c r="BL527" s="1"/>
      <c r="BM527" s="1"/>
      <c r="BN527" s="1"/>
      <c r="BO527" s="1"/>
      <c r="BP527" s="1"/>
      <c r="BQ527" s="1"/>
      <c r="BR527" s="1"/>
      <c r="BS527" s="1"/>
      <c r="BT527" s="1"/>
      <c r="BU527" s="1"/>
      <c r="BV527" s="1"/>
      <c r="BW527" s="1"/>
      <c r="BX527" s="1"/>
      <c r="BY527" s="1"/>
      <c r="BZ527" s="1"/>
      <c r="CA527" s="1"/>
      <c r="CB527" s="1"/>
      <c r="CC527" s="1"/>
      <c r="CD527" s="1"/>
      <c r="CE527" s="1"/>
      <c r="CF527" s="1"/>
      <c r="CG527" s="1"/>
      <c r="CH527" s="1"/>
      <c r="CI527" s="1"/>
      <c r="CJ527" s="1"/>
      <c r="CK527" s="1"/>
      <c r="CL527" s="1"/>
      <c r="CM527" s="1"/>
      <c r="CN527" s="1"/>
      <c r="CO527" s="1"/>
      <c r="CP527" s="1"/>
      <c r="CQ527" s="1"/>
      <c r="CR527" s="1"/>
      <c r="CS527" s="1"/>
      <c r="CT527" s="1"/>
      <c r="CU527" s="1"/>
      <c r="CV527" s="1"/>
      <c r="CW527" s="1"/>
      <c r="CX527" s="1"/>
      <c r="CY527" s="1"/>
      <c r="CZ527" s="1"/>
      <c r="DA527" s="1"/>
      <c r="DB527" s="1"/>
      <c r="DC527" s="1"/>
      <c r="DD527" s="1"/>
      <c r="DE527" s="1"/>
      <c r="DF527" s="1"/>
      <c r="DG527" s="1"/>
      <c r="DH527" s="1"/>
      <c r="DI527" s="1"/>
      <c r="DJ527" s="1"/>
      <c r="DK527" s="1"/>
      <c r="DL527" s="1"/>
      <c r="DM527" s="1"/>
      <c r="DN527" s="1"/>
      <c r="DO527" s="1"/>
      <c r="DP527" s="1"/>
      <c r="DQ527" s="1"/>
      <c r="DR527" s="1"/>
      <c r="DS527" s="1"/>
      <c r="DT527" s="1"/>
      <c r="DU527" s="1"/>
      <c r="DV527" s="1"/>
      <c r="DW527" s="1"/>
      <c r="DX527" s="1"/>
      <c r="DY527" s="1"/>
      <c r="DZ527" s="1"/>
      <c r="EA527" s="1"/>
      <c r="EB527" s="1"/>
      <c r="EC527" s="1"/>
      <c r="ED527" s="1"/>
      <c r="EE527" s="1"/>
      <c r="EF527" s="1"/>
      <c r="EG527" s="1"/>
      <c r="EH527" s="1"/>
      <c r="EI527" s="1"/>
      <c r="EJ527" s="1"/>
      <c r="EK527" s="1"/>
      <c r="EL527" s="1"/>
      <c r="EM527" s="1"/>
      <c r="EN527" s="1"/>
      <c r="EO527" s="1"/>
      <c r="EP527" s="1"/>
      <c r="EQ527" s="1"/>
      <c r="ER527" s="1"/>
      <c r="ES527" s="1"/>
      <c r="ET527" s="1"/>
      <c r="WZB527" s="1"/>
      <c r="WZC527" s="1"/>
      <c r="WZD527" s="1"/>
      <c r="WZE527" s="1"/>
      <c r="WZF527" s="1"/>
      <c r="WZG527" s="1"/>
      <c r="WZH527" s="1"/>
      <c r="WZI527" s="1"/>
      <c r="WZJ527" s="1"/>
      <c r="WZK527" s="1"/>
      <c r="WZL527" s="1"/>
      <c r="WZM527" s="1"/>
      <c r="WZN527" s="1"/>
      <c r="WZO527" s="1"/>
      <c r="WZP527" s="1"/>
      <c r="WZQ527" s="1"/>
      <c r="WZR527" s="1"/>
      <c r="WZS527" s="1"/>
      <c r="WZT527" s="1"/>
      <c r="WZU527" s="1"/>
      <c r="WZV527" s="1"/>
      <c r="WZW527" s="1"/>
      <c r="WZX527" s="1"/>
      <c r="WZY527" s="1"/>
      <c r="WZZ527" s="1"/>
      <c r="XAA527" s="1"/>
      <c r="XAB527" s="1"/>
      <c r="XAC527" s="1"/>
      <c r="XAD527" s="1"/>
      <c r="XAE527" s="1"/>
      <c r="XAF527" s="1"/>
      <c r="XAG527" s="1"/>
      <c r="XAH527" s="1"/>
      <c r="XAI527" s="1"/>
      <c r="XAJ527" s="1"/>
      <c r="XAK527" s="1"/>
      <c r="XAL527" s="1"/>
      <c r="XAM527" s="1"/>
      <c r="XAN527" s="1"/>
      <c r="XAO527" s="1"/>
      <c r="XAP527" s="1"/>
      <c r="XAQ527" s="1"/>
      <c r="XAR527" s="1"/>
      <c r="XAS527" s="1"/>
      <c r="XAT527" s="1"/>
      <c r="XAU527" s="1"/>
      <c r="XAV527" s="1"/>
      <c r="XAW527" s="1"/>
      <c r="XAX527" s="1"/>
      <c r="XAY527" s="1"/>
      <c r="XAZ527" s="1"/>
      <c r="XBA527" s="1"/>
      <c r="XBB527" s="1"/>
      <c r="XBC527" s="1"/>
      <c r="XBD527" s="1"/>
      <c r="XBE527" s="1"/>
      <c r="XBF527" s="1"/>
      <c r="XBG527" s="1"/>
      <c r="XBH527" s="1"/>
      <c r="XBI527" s="1"/>
      <c r="XBJ527" s="1"/>
      <c r="XBK527" s="1"/>
      <c r="XBL527" s="1"/>
      <c r="XBM527" s="1"/>
      <c r="XBN527" s="1"/>
      <c r="XBO527" s="1"/>
      <c r="XBP527" s="1"/>
      <c r="XBQ527" s="1"/>
      <c r="XBR527" s="1"/>
      <c r="XBS527" s="1"/>
      <c r="XBT527" s="1"/>
      <c r="XBU527" s="1"/>
      <c r="XBV527" s="1"/>
      <c r="XBW527" s="1"/>
      <c r="XBX527" s="1"/>
      <c r="XBY527" s="1"/>
      <c r="XBZ527" s="1"/>
      <c r="XCA527" s="1"/>
      <c r="XCB527" s="1"/>
      <c r="XCC527" s="1"/>
      <c r="XCD527" s="1"/>
      <c r="XCE527" s="1"/>
      <c r="XCF527" s="1"/>
      <c r="XCG527" s="1"/>
      <c r="XCH527" s="1"/>
      <c r="XCI527" s="1"/>
      <c r="XCJ527" s="1"/>
      <c r="XCK527" s="1"/>
      <c r="XCL527" s="1"/>
      <c r="XCM527" s="1"/>
      <c r="XCN527" s="1"/>
      <c r="XCO527" s="1"/>
      <c r="XCP527" s="1"/>
      <c r="XCQ527" s="1"/>
      <c r="XCR527" s="1"/>
      <c r="XCS527" s="1"/>
      <c r="XCT527" s="1"/>
      <c r="XCU527" s="1"/>
      <c r="XCV527" s="1"/>
      <c r="XCW527" s="1"/>
      <c r="XCX527" s="1"/>
      <c r="XCY527" s="1"/>
      <c r="XCZ527" s="1"/>
      <c r="XDA527" s="1"/>
      <c r="XDB527" s="1"/>
      <c r="XDC527" s="1"/>
      <c r="XDD527" s="1"/>
      <c r="XDE527" s="1"/>
      <c r="XDF527" s="1"/>
      <c r="XDG527" s="1"/>
      <c r="XDH527" s="1"/>
      <c r="XDI527" s="1"/>
      <c r="XDJ527" s="1"/>
      <c r="XDK527" s="1"/>
      <c r="XDL527" s="1"/>
      <c r="XDM527" s="1"/>
      <c r="XDN527" s="1"/>
      <c r="XDO527" s="1"/>
      <c r="XDP527" s="1"/>
      <c r="XDQ527" s="1"/>
      <c r="XDR527" s="1"/>
      <c r="XDS527" s="1"/>
      <c r="XDT527" s="1"/>
      <c r="XDU527" s="1"/>
      <c r="XDV527" s="1"/>
      <c r="XDW527" s="1"/>
      <c r="XDX527" s="1"/>
      <c r="XDY527" s="1"/>
      <c r="XDZ527" s="1"/>
      <c r="XEA527" s="1"/>
      <c r="XEB527" s="1"/>
      <c r="XEC527" s="1"/>
      <c r="XED527" s="1"/>
      <c r="XEE527" s="1"/>
      <c r="XEF527" s="1"/>
      <c r="XEG527" s="1"/>
      <c r="XEH527" s="1"/>
      <c r="XEI527" s="1"/>
      <c r="XEJ527" s="1"/>
      <c r="XEK527" s="1"/>
      <c r="XEL527" s="1"/>
      <c r="XEM527" s="1"/>
      <c r="XEN527" s="1"/>
      <c r="XEO527" s="1"/>
      <c r="XEP527" s="1"/>
      <c r="XEQ527" s="1"/>
      <c r="XER527" s="1"/>
      <c r="XES527" s="1"/>
      <c r="XET527" s="1"/>
      <c r="XEU527" s="1"/>
      <c r="XEV527" s="1"/>
      <c r="XEW527" s="1"/>
      <c r="XEX527" s="1"/>
      <c r="XEY527" s="1"/>
      <c r="XEZ527" s="1"/>
      <c r="XFA527" s="1"/>
      <c r="XFB527" s="1"/>
      <c r="XFC527" s="1"/>
    </row>
    <row r="528" spans="1:150 16226:16383" s="2" customFormat="1" ht="20.25" customHeight="1" x14ac:dyDescent="0.25">
      <c r="A528" s="143">
        <f t="shared" si="175"/>
        <v>399</v>
      </c>
      <c r="B528" s="144"/>
      <c r="C528" s="62" t="s">
        <v>329</v>
      </c>
      <c r="D528" s="100">
        <v>192.54</v>
      </c>
      <c r="E528" s="93">
        <f t="shared" si="173"/>
        <v>2072.50056</v>
      </c>
      <c r="F528" s="87" t="s">
        <v>92</v>
      </c>
      <c r="G528" s="87" t="s">
        <v>92</v>
      </c>
      <c r="H528" s="103">
        <v>45856</v>
      </c>
      <c r="I528" s="1"/>
      <c r="J528" s="1"/>
      <c r="K528" s="1"/>
      <c r="L528" s="1"/>
      <c r="M528" s="1"/>
      <c r="N528" s="1"/>
      <c r="O528" s="1"/>
      <c r="P528" s="1"/>
      <c r="Q528" s="1"/>
      <c r="R528" s="1"/>
      <c r="S528" s="1"/>
      <c r="T528" s="21" t="e">
        <f t="shared" ca="1" si="176"/>
        <v>#REF!</v>
      </c>
      <c r="U528" s="21" t="e">
        <f t="shared" ref="U528:V528" ca="1" si="187">U527+1</f>
        <v>#REF!</v>
      </c>
      <c r="V528" s="21" t="e">
        <f t="shared" ca="1" si="187"/>
        <v>#REF!</v>
      </c>
      <c r="W528" s="1"/>
      <c r="X528" s="1"/>
      <c r="Y528" s="1"/>
      <c r="Z528" s="1"/>
      <c r="AA528" s="1"/>
      <c r="AB528" s="1"/>
      <c r="AC528" s="1"/>
      <c r="AD528" s="1"/>
      <c r="AE528" s="1"/>
      <c r="AF528" s="1"/>
      <c r="AG528" s="1"/>
      <c r="AH528" s="1"/>
      <c r="AI528" s="1"/>
      <c r="AJ528" s="1"/>
      <c r="AK528" s="1"/>
      <c r="AL528" s="1"/>
      <c r="AM528" s="1"/>
      <c r="AN528" s="1"/>
      <c r="AO528" s="1"/>
      <c r="AP528" s="1"/>
      <c r="AQ528" s="1"/>
      <c r="AR528" s="1"/>
      <c r="AS528" s="1"/>
      <c r="AT528" s="1"/>
      <c r="AU528" s="1"/>
      <c r="AV528" s="1"/>
      <c r="AW528" s="1"/>
      <c r="AX528" s="1"/>
      <c r="AY528" s="1"/>
      <c r="AZ528" s="1"/>
      <c r="BA528" s="1"/>
      <c r="BB528" s="1"/>
      <c r="BC528" s="1"/>
      <c r="BD528" s="1"/>
      <c r="BE528" s="1"/>
      <c r="BF528" s="1"/>
      <c r="BG528" s="1"/>
      <c r="BH528" s="1"/>
      <c r="BI528" s="1"/>
      <c r="BJ528" s="1"/>
      <c r="BK528" s="1"/>
      <c r="BL528" s="1"/>
      <c r="BM528" s="1"/>
      <c r="BN528" s="1"/>
      <c r="BO528" s="1"/>
      <c r="BP528" s="1"/>
      <c r="BQ528" s="1"/>
      <c r="BR528" s="1"/>
      <c r="BS528" s="1"/>
      <c r="BT528" s="1"/>
      <c r="BU528" s="1"/>
      <c r="BV528" s="1"/>
      <c r="BW528" s="1"/>
      <c r="BX528" s="1"/>
      <c r="BY528" s="1"/>
      <c r="BZ528" s="1"/>
      <c r="CA528" s="1"/>
      <c r="CB528" s="1"/>
      <c r="CC528" s="1"/>
      <c r="CD528" s="1"/>
      <c r="CE528" s="1"/>
      <c r="CF528" s="1"/>
      <c r="CG528" s="1"/>
      <c r="CH528" s="1"/>
      <c r="CI528" s="1"/>
      <c r="CJ528" s="1"/>
      <c r="CK528" s="1"/>
      <c r="CL528" s="1"/>
      <c r="CM528" s="1"/>
      <c r="CN528" s="1"/>
      <c r="CO528" s="1"/>
      <c r="CP528" s="1"/>
      <c r="CQ528" s="1"/>
      <c r="CR528" s="1"/>
      <c r="CS528" s="1"/>
      <c r="CT528" s="1"/>
      <c r="CU528" s="1"/>
      <c r="CV528" s="1"/>
      <c r="CW528" s="1"/>
      <c r="CX528" s="1"/>
      <c r="CY528" s="1"/>
      <c r="CZ528" s="1"/>
      <c r="DA528" s="1"/>
      <c r="DB528" s="1"/>
      <c r="DC528" s="1"/>
      <c r="DD528" s="1"/>
      <c r="DE528" s="1"/>
      <c r="DF528" s="1"/>
      <c r="DG528" s="1"/>
      <c r="DH528" s="1"/>
      <c r="DI528" s="1"/>
      <c r="DJ528" s="1"/>
      <c r="DK528" s="1"/>
      <c r="DL528" s="1"/>
      <c r="DM528" s="1"/>
      <c r="DN528" s="1"/>
      <c r="DO528" s="1"/>
      <c r="DP528" s="1"/>
      <c r="DQ528" s="1"/>
      <c r="DR528" s="1"/>
      <c r="DS528" s="1"/>
      <c r="DT528" s="1"/>
      <c r="DU528" s="1"/>
      <c r="DV528" s="1"/>
      <c r="DW528" s="1"/>
      <c r="DX528" s="1"/>
      <c r="DY528" s="1"/>
      <c r="DZ528" s="1"/>
      <c r="EA528" s="1"/>
      <c r="EB528" s="1"/>
      <c r="EC528" s="1"/>
      <c r="ED528" s="1"/>
      <c r="EE528" s="1"/>
      <c r="EF528" s="1"/>
      <c r="EG528" s="1"/>
      <c r="EH528" s="1"/>
      <c r="EI528" s="1"/>
      <c r="EJ528" s="1"/>
      <c r="EK528" s="1"/>
      <c r="EL528" s="1"/>
      <c r="EM528" s="1"/>
      <c r="EN528" s="1"/>
      <c r="EO528" s="1"/>
      <c r="EP528" s="1"/>
      <c r="EQ528" s="1"/>
      <c r="ER528" s="1"/>
      <c r="ES528" s="1"/>
      <c r="ET528" s="1"/>
      <c r="WZB528" s="1"/>
      <c r="WZC528" s="1"/>
      <c r="WZD528" s="1"/>
      <c r="WZE528" s="1"/>
      <c r="WZF528" s="1"/>
      <c r="WZG528" s="1"/>
      <c r="WZH528" s="1"/>
      <c r="WZI528" s="1"/>
      <c r="WZJ528" s="1"/>
      <c r="WZK528" s="1"/>
      <c r="WZL528" s="1"/>
      <c r="WZM528" s="1"/>
      <c r="WZN528" s="1"/>
      <c r="WZO528" s="1"/>
      <c r="WZP528" s="1"/>
      <c r="WZQ528" s="1"/>
      <c r="WZR528" s="1"/>
      <c r="WZS528" s="1"/>
      <c r="WZT528" s="1"/>
      <c r="WZU528" s="1"/>
      <c r="WZV528" s="1"/>
      <c r="WZW528" s="1"/>
      <c r="WZX528" s="1"/>
      <c r="WZY528" s="1"/>
      <c r="WZZ528" s="1"/>
      <c r="XAA528" s="1"/>
      <c r="XAB528" s="1"/>
      <c r="XAC528" s="1"/>
      <c r="XAD528" s="1"/>
      <c r="XAE528" s="1"/>
      <c r="XAF528" s="1"/>
      <c r="XAG528" s="1"/>
      <c r="XAH528" s="1"/>
      <c r="XAI528" s="1"/>
      <c r="XAJ528" s="1"/>
      <c r="XAK528" s="1"/>
      <c r="XAL528" s="1"/>
      <c r="XAM528" s="1"/>
      <c r="XAN528" s="1"/>
      <c r="XAO528" s="1"/>
      <c r="XAP528" s="1"/>
      <c r="XAQ528" s="1"/>
      <c r="XAR528" s="1"/>
      <c r="XAS528" s="1"/>
      <c r="XAT528" s="1"/>
      <c r="XAU528" s="1"/>
      <c r="XAV528" s="1"/>
      <c r="XAW528" s="1"/>
      <c r="XAX528" s="1"/>
      <c r="XAY528" s="1"/>
      <c r="XAZ528" s="1"/>
      <c r="XBA528" s="1"/>
      <c r="XBB528" s="1"/>
      <c r="XBC528" s="1"/>
      <c r="XBD528" s="1"/>
      <c r="XBE528" s="1"/>
      <c r="XBF528" s="1"/>
      <c r="XBG528" s="1"/>
      <c r="XBH528" s="1"/>
      <c r="XBI528" s="1"/>
      <c r="XBJ528" s="1"/>
      <c r="XBK528" s="1"/>
      <c r="XBL528" s="1"/>
      <c r="XBM528" s="1"/>
      <c r="XBN528" s="1"/>
      <c r="XBO528" s="1"/>
      <c r="XBP528" s="1"/>
      <c r="XBQ528" s="1"/>
      <c r="XBR528" s="1"/>
      <c r="XBS528" s="1"/>
      <c r="XBT528" s="1"/>
      <c r="XBU528" s="1"/>
      <c r="XBV528" s="1"/>
      <c r="XBW528" s="1"/>
      <c r="XBX528" s="1"/>
      <c r="XBY528" s="1"/>
      <c r="XBZ528" s="1"/>
      <c r="XCA528" s="1"/>
      <c r="XCB528" s="1"/>
      <c r="XCC528" s="1"/>
      <c r="XCD528" s="1"/>
      <c r="XCE528" s="1"/>
      <c r="XCF528" s="1"/>
      <c r="XCG528" s="1"/>
      <c r="XCH528" s="1"/>
      <c r="XCI528" s="1"/>
      <c r="XCJ528" s="1"/>
      <c r="XCK528" s="1"/>
      <c r="XCL528" s="1"/>
      <c r="XCM528" s="1"/>
      <c r="XCN528" s="1"/>
      <c r="XCO528" s="1"/>
      <c r="XCP528" s="1"/>
      <c r="XCQ528" s="1"/>
      <c r="XCR528" s="1"/>
      <c r="XCS528" s="1"/>
      <c r="XCT528" s="1"/>
      <c r="XCU528" s="1"/>
      <c r="XCV528" s="1"/>
      <c r="XCW528" s="1"/>
      <c r="XCX528" s="1"/>
      <c r="XCY528" s="1"/>
      <c r="XCZ528" s="1"/>
      <c r="XDA528" s="1"/>
      <c r="XDB528" s="1"/>
      <c r="XDC528" s="1"/>
      <c r="XDD528" s="1"/>
      <c r="XDE528" s="1"/>
      <c r="XDF528" s="1"/>
      <c r="XDG528" s="1"/>
      <c r="XDH528" s="1"/>
      <c r="XDI528" s="1"/>
      <c r="XDJ528" s="1"/>
      <c r="XDK528" s="1"/>
      <c r="XDL528" s="1"/>
      <c r="XDM528" s="1"/>
      <c r="XDN528" s="1"/>
      <c r="XDO528" s="1"/>
      <c r="XDP528" s="1"/>
      <c r="XDQ528" s="1"/>
      <c r="XDR528" s="1"/>
      <c r="XDS528" s="1"/>
      <c r="XDT528" s="1"/>
      <c r="XDU528" s="1"/>
      <c r="XDV528" s="1"/>
      <c r="XDW528" s="1"/>
      <c r="XDX528" s="1"/>
      <c r="XDY528" s="1"/>
      <c r="XDZ528" s="1"/>
      <c r="XEA528" s="1"/>
      <c r="XEB528" s="1"/>
      <c r="XEC528" s="1"/>
      <c r="XED528" s="1"/>
      <c r="XEE528" s="1"/>
      <c r="XEF528" s="1"/>
      <c r="XEG528" s="1"/>
      <c r="XEH528" s="1"/>
      <c r="XEI528" s="1"/>
      <c r="XEJ528" s="1"/>
      <c r="XEK528" s="1"/>
      <c r="XEL528" s="1"/>
      <c r="XEM528" s="1"/>
      <c r="XEN528" s="1"/>
      <c r="XEO528" s="1"/>
      <c r="XEP528" s="1"/>
      <c r="XEQ528" s="1"/>
      <c r="XER528" s="1"/>
      <c r="XES528" s="1"/>
      <c r="XET528" s="1"/>
      <c r="XEU528" s="1"/>
      <c r="XEV528" s="1"/>
      <c r="XEW528" s="1"/>
      <c r="XEX528" s="1"/>
      <c r="XEY528" s="1"/>
      <c r="XEZ528" s="1"/>
      <c r="XFA528" s="1"/>
      <c r="XFB528" s="1"/>
      <c r="XFC528" s="1"/>
    </row>
    <row r="529" spans="1:150 16226:16383" s="2" customFormat="1" ht="20.25" customHeight="1" x14ac:dyDescent="0.25">
      <c r="A529" s="143">
        <f t="shared" si="175"/>
        <v>400</v>
      </c>
      <c r="B529" s="144"/>
      <c r="C529" s="62" t="s">
        <v>329</v>
      </c>
      <c r="D529" s="100">
        <v>192.54</v>
      </c>
      <c r="E529" s="93">
        <f t="shared" si="173"/>
        <v>2072.50056</v>
      </c>
      <c r="F529" s="87" t="s">
        <v>92</v>
      </c>
      <c r="G529" s="87" t="s">
        <v>92</v>
      </c>
      <c r="H529" s="103">
        <v>45856</v>
      </c>
      <c r="I529" s="1"/>
      <c r="J529" s="1"/>
      <c r="K529" s="1"/>
      <c r="L529" s="1"/>
      <c r="M529" s="1"/>
      <c r="N529" s="1"/>
      <c r="O529" s="1"/>
      <c r="P529" s="1"/>
      <c r="Q529" s="1"/>
      <c r="R529" s="1"/>
      <c r="S529" s="1"/>
      <c r="T529" s="21" t="e">
        <f t="shared" ca="1" si="176"/>
        <v>#REF!</v>
      </c>
      <c r="U529" s="21" t="e">
        <f t="shared" ref="U529:V529" ca="1" si="188">U528+1</f>
        <v>#REF!</v>
      </c>
      <c r="V529" s="21" t="e">
        <f t="shared" ca="1" si="188"/>
        <v>#REF!</v>
      </c>
      <c r="W529" s="1"/>
      <c r="X529" s="1"/>
      <c r="Y529" s="1"/>
      <c r="Z529" s="1"/>
      <c r="AA529" s="1"/>
      <c r="AB529" s="1"/>
      <c r="AC529" s="1"/>
      <c r="AD529" s="1"/>
      <c r="AE529" s="1"/>
      <c r="AF529" s="1"/>
      <c r="AG529" s="1"/>
      <c r="AH529" s="1"/>
      <c r="AI529" s="1"/>
      <c r="AJ529" s="1"/>
      <c r="AK529" s="1"/>
      <c r="AL529" s="1"/>
      <c r="AM529" s="1"/>
      <c r="AN529" s="1"/>
      <c r="AO529" s="1"/>
      <c r="AP529" s="1"/>
      <c r="AQ529" s="1"/>
      <c r="AR529" s="1"/>
      <c r="AS529" s="1"/>
      <c r="AT529" s="1"/>
      <c r="AU529" s="1"/>
      <c r="AV529" s="1"/>
      <c r="AW529" s="1"/>
      <c r="AX529" s="1"/>
      <c r="AY529" s="1"/>
      <c r="AZ529" s="1"/>
      <c r="BA529" s="1"/>
      <c r="BB529" s="1"/>
      <c r="BC529" s="1"/>
      <c r="BD529" s="1"/>
      <c r="BE529" s="1"/>
      <c r="BF529" s="1"/>
      <c r="BG529" s="1"/>
      <c r="BH529" s="1"/>
      <c r="BI529" s="1"/>
      <c r="BJ529" s="1"/>
      <c r="BK529" s="1"/>
      <c r="BL529" s="1"/>
      <c r="BM529" s="1"/>
      <c r="BN529" s="1"/>
      <c r="BO529" s="1"/>
      <c r="BP529" s="1"/>
      <c r="BQ529" s="1"/>
      <c r="BR529" s="1"/>
      <c r="BS529" s="1"/>
      <c r="BT529" s="1"/>
      <c r="BU529" s="1"/>
      <c r="BV529" s="1"/>
      <c r="BW529" s="1"/>
      <c r="BX529" s="1"/>
      <c r="BY529" s="1"/>
      <c r="BZ529" s="1"/>
      <c r="CA529" s="1"/>
      <c r="CB529" s="1"/>
      <c r="CC529" s="1"/>
      <c r="CD529" s="1"/>
      <c r="CE529" s="1"/>
      <c r="CF529" s="1"/>
      <c r="CG529" s="1"/>
      <c r="CH529" s="1"/>
      <c r="CI529" s="1"/>
      <c r="CJ529" s="1"/>
      <c r="CK529" s="1"/>
      <c r="CL529" s="1"/>
      <c r="CM529" s="1"/>
      <c r="CN529" s="1"/>
      <c r="CO529" s="1"/>
      <c r="CP529" s="1"/>
      <c r="CQ529" s="1"/>
      <c r="CR529" s="1"/>
      <c r="CS529" s="1"/>
      <c r="CT529" s="1"/>
      <c r="CU529" s="1"/>
      <c r="CV529" s="1"/>
      <c r="CW529" s="1"/>
      <c r="CX529" s="1"/>
      <c r="CY529" s="1"/>
      <c r="CZ529" s="1"/>
      <c r="DA529" s="1"/>
      <c r="DB529" s="1"/>
      <c r="DC529" s="1"/>
      <c r="DD529" s="1"/>
      <c r="DE529" s="1"/>
      <c r="DF529" s="1"/>
      <c r="DG529" s="1"/>
      <c r="DH529" s="1"/>
      <c r="DI529" s="1"/>
      <c r="DJ529" s="1"/>
      <c r="DK529" s="1"/>
      <c r="DL529" s="1"/>
      <c r="DM529" s="1"/>
      <c r="DN529" s="1"/>
      <c r="DO529" s="1"/>
      <c r="DP529" s="1"/>
      <c r="DQ529" s="1"/>
      <c r="DR529" s="1"/>
      <c r="DS529" s="1"/>
      <c r="DT529" s="1"/>
      <c r="DU529" s="1"/>
      <c r="DV529" s="1"/>
      <c r="DW529" s="1"/>
      <c r="DX529" s="1"/>
      <c r="DY529" s="1"/>
      <c r="DZ529" s="1"/>
      <c r="EA529" s="1"/>
      <c r="EB529" s="1"/>
      <c r="EC529" s="1"/>
      <c r="ED529" s="1"/>
      <c r="EE529" s="1"/>
      <c r="EF529" s="1"/>
      <c r="EG529" s="1"/>
      <c r="EH529" s="1"/>
      <c r="EI529" s="1"/>
      <c r="EJ529" s="1"/>
      <c r="EK529" s="1"/>
      <c r="EL529" s="1"/>
      <c r="EM529" s="1"/>
      <c r="EN529" s="1"/>
      <c r="EO529" s="1"/>
      <c r="EP529" s="1"/>
      <c r="EQ529" s="1"/>
      <c r="ER529" s="1"/>
      <c r="ES529" s="1"/>
      <c r="ET529" s="1"/>
      <c r="WZB529" s="1"/>
      <c r="WZC529" s="1"/>
      <c r="WZD529" s="1"/>
      <c r="WZE529" s="1"/>
      <c r="WZF529" s="1"/>
      <c r="WZG529" s="1"/>
      <c r="WZH529" s="1"/>
      <c r="WZI529" s="1"/>
      <c r="WZJ529" s="1"/>
      <c r="WZK529" s="1"/>
      <c r="WZL529" s="1"/>
      <c r="WZM529" s="1"/>
      <c r="WZN529" s="1"/>
      <c r="WZO529" s="1"/>
      <c r="WZP529" s="1"/>
      <c r="WZQ529" s="1"/>
      <c r="WZR529" s="1"/>
      <c r="WZS529" s="1"/>
      <c r="WZT529" s="1"/>
      <c r="WZU529" s="1"/>
      <c r="WZV529" s="1"/>
      <c r="WZW529" s="1"/>
      <c r="WZX529" s="1"/>
      <c r="WZY529" s="1"/>
      <c r="WZZ529" s="1"/>
      <c r="XAA529" s="1"/>
      <c r="XAB529" s="1"/>
      <c r="XAC529" s="1"/>
      <c r="XAD529" s="1"/>
      <c r="XAE529" s="1"/>
      <c r="XAF529" s="1"/>
      <c r="XAG529" s="1"/>
      <c r="XAH529" s="1"/>
      <c r="XAI529" s="1"/>
      <c r="XAJ529" s="1"/>
      <c r="XAK529" s="1"/>
      <c r="XAL529" s="1"/>
      <c r="XAM529" s="1"/>
      <c r="XAN529" s="1"/>
      <c r="XAO529" s="1"/>
      <c r="XAP529" s="1"/>
      <c r="XAQ529" s="1"/>
      <c r="XAR529" s="1"/>
      <c r="XAS529" s="1"/>
      <c r="XAT529" s="1"/>
      <c r="XAU529" s="1"/>
      <c r="XAV529" s="1"/>
      <c r="XAW529" s="1"/>
      <c r="XAX529" s="1"/>
      <c r="XAY529" s="1"/>
      <c r="XAZ529" s="1"/>
      <c r="XBA529" s="1"/>
      <c r="XBB529" s="1"/>
      <c r="XBC529" s="1"/>
      <c r="XBD529" s="1"/>
      <c r="XBE529" s="1"/>
      <c r="XBF529" s="1"/>
      <c r="XBG529" s="1"/>
      <c r="XBH529" s="1"/>
      <c r="XBI529" s="1"/>
      <c r="XBJ529" s="1"/>
      <c r="XBK529" s="1"/>
      <c r="XBL529" s="1"/>
      <c r="XBM529" s="1"/>
      <c r="XBN529" s="1"/>
      <c r="XBO529" s="1"/>
      <c r="XBP529" s="1"/>
      <c r="XBQ529" s="1"/>
      <c r="XBR529" s="1"/>
      <c r="XBS529" s="1"/>
      <c r="XBT529" s="1"/>
      <c r="XBU529" s="1"/>
      <c r="XBV529" s="1"/>
      <c r="XBW529" s="1"/>
      <c r="XBX529" s="1"/>
      <c r="XBY529" s="1"/>
      <c r="XBZ529" s="1"/>
      <c r="XCA529" s="1"/>
      <c r="XCB529" s="1"/>
      <c r="XCC529" s="1"/>
      <c r="XCD529" s="1"/>
      <c r="XCE529" s="1"/>
      <c r="XCF529" s="1"/>
      <c r="XCG529" s="1"/>
      <c r="XCH529" s="1"/>
      <c r="XCI529" s="1"/>
      <c r="XCJ529" s="1"/>
      <c r="XCK529" s="1"/>
      <c r="XCL529" s="1"/>
      <c r="XCM529" s="1"/>
      <c r="XCN529" s="1"/>
      <c r="XCO529" s="1"/>
      <c r="XCP529" s="1"/>
      <c r="XCQ529" s="1"/>
      <c r="XCR529" s="1"/>
      <c r="XCS529" s="1"/>
      <c r="XCT529" s="1"/>
      <c r="XCU529" s="1"/>
      <c r="XCV529" s="1"/>
      <c r="XCW529" s="1"/>
      <c r="XCX529" s="1"/>
      <c r="XCY529" s="1"/>
      <c r="XCZ529" s="1"/>
      <c r="XDA529" s="1"/>
      <c r="XDB529" s="1"/>
      <c r="XDC529" s="1"/>
      <c r="XDD529" s="1"/>
      <c r="XDE529" s="1"/>
      <c r="XDF529" s="1"/>
      <c r="XDG529" s="1"/>
      <c r="XDH529" s="1"/>
      <c r="XDI529" s="1"/>
      <c r="XDJ529" s="1"/>
      <c r="XDK529" s="1"/>
      <c r="XDL529" s="1"/>
      <c r="XDM529" s="1"/>
      <c r="XDN529" s="1"/>
      <c r="XDO529" s="1"/>
      <c r="XDP529" s="1"/>
      <c r="XDQ529" s="1"/>
      <c r="XDR529" s="1"/>
      <c r="XDS529" s="1"/>
      <c r="XDT529" s="1"/>
      <c r="XDU529" s="1"/>
      <c r="XDV529" s="1"/>
      <c r="XDW529" s="1"/>
      <c r="XDX529" s="1"/>
      <c r="XDY529" s="1"/>
      <c r="XDZ529" s="1"/>
      <c r="XEA529" s="1"/>
      <c r="XEB529" s="1"/>
      <c r="XEC529" s="1"/>
      <c r="XED529" s="1"/>
      <c r="XEE529" s="1"/>
      <c r="XEF529" s="1"/>
      <c r="XEG529" s="1"/>
      <c r="XEH529" s="1"/>
      <c r="XEI529" s="1"/>
      <c r="XEJ529" s="1"/>
      <c r="XEK529" s="1"/>
      <c r="XEL529" s="1"/>
      <c r="XEM529" s="1"/>
      <c r="XEN529" s="1"/>
      <c r="XEO529" s="1"/>
      <c r="XEP529" s="1"/>
      <c r="XEQ529" s="1"/>
      <c r="XER529" s="1"/>
      <c r="XES529" s="1"/>
      <c r="XET529" s="1"/>
      <c r="XEU529" s="1"/>
      <c r="XEV529" s="1"/>
      <c r="XEW529" s="1"/>
      <c r="XEX529" s="1"/>
      <c r="XEY529" s="1"/>
      <c r="XEZ529" s="1"/>
      <c r="XFA529" s="1"/>
      <c r="XFB529" s="1"/>
      <c r="XFC529" s="1"/>
    </row>
    <row r="530" spans="1:150 16226:16383" s="2" customFormat="1" ht="20.25" customHeight="1" x14ac:dyDescent="0.25">
      <c r="A530" s="143">
        <f t="shared" si="175"/>
        <v>401</v>
      </c>
      <c r="B530" s="144"/>
      <c r="C530" s="62" t="s">
        <v>329</v>
      </c>
      <c r="D530" s="100">
        <v>332.97</v>
      </c>
      <c r="E530" s="93">
        <f t="shared" si="173"/>
        <v>3584.0890800000002</v>
      </c>
      <c r="F530" s="87" t="s">
        <v>92</v>
      </c>
      <c r="G530" s="87" t="s">
        <v>92</v>
      </c>
      <c r="H530" s="103">
        <v>45856</v>
      </c>
      <c r="I530" s="1"/>
      <c r="J530" s="1"/>
      <c r="K530" s="1"/>
      <c r="L530" s="1"/>
      <c r="M530" s="1"/>
      <c r="N530" s="1"/>
      <c r="O530" s="1"/>
      <c r="P530" s="1"/>
      <c r="Q530" s="1"/>
      <c r="R530" s="1"/>
      <c r="S530" s="1"/>
      <c r="T530" s="21" t="e">
        <f t="shared" ca="1" si="176"/>
        <v>#REF!</v>
      </c>
      <c r="U530" s="21" t="e">
        <f t="shared" ref="U530:V530" ca="1" si="189">U529+1</f>
        <v>#REF!</v>
      </c>
      <c r="V530" s="21" t="e">
        <f t="shared" ca="1" si="189"/>
        <v>#REF!</v>
      </c>
      <c r="W530" s="1"/>
      <c r="X530" s="1"/>
      <c r="Y530" s="1"/>
      <c r="Z530" s="1"/>
      <c r="AA530" s="1"/>
      <c r="AB530" s="1"/>
      <c r="AC530" s="1"/>
      <c r="AD530" s="1"/>
      <c r="AE530" s="1"/>
      <c r="AF530" s="1"/>
      <c r="AG530" s="1"/>
      <c r="AH530" s="1"/>
      <c r="AI530" s="1"/>
      <c r="AJ530" s="1"/>
      <c r="AK530" s="1"/>
      <c r="AL530" s="1"/>
      <c r="AM530" s="1"/>
      <c r="AN530" s="1"/>
      <c r="AO530" s="1"/>
      <c r="AP530" s="1"/>
      <c r="AQ530" s="1"/>
      <c r="AR530" s="1"/>
      <c r="AS530" s="1"/>
      <c r="AT530" s="1"/>
      <c r="AU530" s="1"/>
      <c r="AV530" s="1"/>
      <c r="AW530" s="1"/>
      <c r="AX530" s="1"/>
      <c r="AY530" s="1"/>
      <c r="AZ530" s="1"/>
      <c r="BA530" s="1"/>
      <c r="BB530" s="1"/>
      <c r="BC530" s="1"/>
      <c r="BD530" s="1"/>
      <c r="BE530" s="1"/>
      <c r="BF530" s="1"/>
      <c r="BG530" s="1"/>
      <c r="BH530" s="1"/>
      <c r="BI530" s="1"/>
      <c r="BJ530" s="1"/>
      <c r="BK530" s="1"/>
      <c r="BL530" s="1"/>
      <c r="BM530" s="1"/>
      <c r="BN530" s="1"/>
      <c r="BO530" s="1"/>
      <c r="BP530" s="1"/>
      <c r="BQ530" s="1"/>
      <c r="BR530" s="1"/>
      <c r="BS530" s="1"/>
      <c r="BT530" s="1"/>
      <c r="BU530" s="1"/>
      <c r="BV530" s="1"/>
      <c r="BW530" s="1"/>
      <c r="BX530" s="1"/>
      <c r="BY530" s="1"/>
      <c r="BZ530" s="1"/>
      <c r="CA530" s="1"/>
      <c r="CB530" s="1"/>
      <c r="CC530" s="1"/>
      <c r="CD530" s="1"/>
      <c r="CE530" s="1"/>
      <c r="CF530" s="1"/>
      <c r="CG530" s="1"/>
      <c r="CH530" s="1"/>
      <c r="CI530" s="1"/>
      <c r="CJ530" s="1"/>
      <c r="CK530" s="1"/>
      <c r="CL530" s="1"/>
      <c r="CM530" s="1"/>
      <c r="CN530" s="1"/>
      <c r="CO530" s="1"/>
      <c r="CP530" s="1"/>
      <c r="CQ530" s="1"/>
      <c r="CR530" s="1"/>
      <c r="CS530" s="1"/>
      <c r="CT530" s="1"/>
      <c r="CU530" s="1"/>
      <c r="CV530" s="1"/>
      <c r="CW530" s="1"/>
      <c r="CX530" s="1"/>
      <c r="CY530" s="1"/>
      <c r="CZ530" s="1"/>
      <c r="DA530" s="1"/>
      <c r="DB530" s="1"/>
      <c r="DC530" s="1"/>
      <c r="DD530" s="1"/>
      <c r="DE530" s="1"/>
      <c r="DF530" s="1"/>
      <c r="DG530" s="1"/>
      <c r="DH530" s="1"/>
      <c r="DI530" s="1"/>
      <c r="DJ530" s="1"/>
      <c r="DK530" s="1"/>
      <c r="DL530" s="1"/>
      <c r="DM530" s="1"/>
      <c r="DN530" s="1"/>
      <c r="DO530" s="1"/>
      <c r="DP530" s="1"/>
      <c r="DQ530" s="1"/>
      <c r="DR530" s="1"/>
      <c r="DS530" s="1"/>
      <c r="DT530" s="1"/>
      <c r="DU530" s="1"/>
      <c r="DV530" s="1"/>
      <c r="DW530" s="1"/>
      <c r="DX530" s="1"/>
      <c r="DY530" s="1"/>
      <c r="DZ530" s="1"/>
      <c r="EA530" s="1"/>
      <c r="EB530" s="1"/>
      <c r="EC530" s="1"/>
      <c r="ED530" s="1"/>
      <c r="EE530" s="1"/>
      <c r="EF530" s="1"/>
      <c r="EG530" s="1"/>
      <c r="EH530" s="1"/>
      <c r="EI530" s="1"/>
      <c r="EJ530" s="1"/>
      <c r="EK530" s="1"/>
      <c r="EL530" s="1"/>
      <c r="EM530" s="1"/>
      <c r="EN530" s="1"/>
      <c r="EO530" s="1"/>
      <c r="EP530" s="1"/>
      <c r="EQ530" s="1"/>
      <c r="ER530" s="1"/>
      <c r="ES530" s="1"/>
      <c r="ET530" s="1"/>
      <c r="WZB530" s="1"/>
      <c r="WZC530" s="1"/>
      <c r="WZD530" s="1"/>
      <c r="WZE530" s="1"/>
      <c r="WZF530" s="1"/>
      <c r="WZG530" s="1"/>
      <c r="WZH530" s="1"/>
      <c r="WZI530" s="1"/>
      <c r="WZJ530" s="1"/>
      <c r="WZK530" s="1"/>
      <c r="WZL530" s="1"/>
      <c r="WZM530" s="1"/>
      <c r="WZN530" s="1"/>
      <c r="WZO530" s="1"/>
      <c r="WZP530" s="1"/>
      <c r="WZQ530" s="1"/>
      <c r="WZR530" s="1"/>
      <c r="WZS530" s="1"/>
      <c r="WZT530" s="1"/>
      <c r="WZU530" s="1"/>
      <c r="WZV530" s="1"/>
      <c r="WZW530" s="1"/>
      <c r="WZX530" s="1"/>
      <c r="WZY530" s="1"/>
      <c r="WZZ530" s="1"/>
      <c r="XAA530" s="1"/>
      <c r="XAB530" s="1"/>
      <c r="XAC530" s="1"/>
      <c r="XAD530" s="1"/>
      <c r="XAE530" s="1"/>
      <c r="XAF530" s="1"/>
      <c r="XAG530" s="1"/>
      <c r="XAH530" s="1"/>
      <c r="XAI530" s="1"/>
      <c r="XAJ530" s="1"/>
      <c r="XAK530" s="1"/>
      <c r="XAL530" s="1"/>
      <c r="XAM530" s="1"/>
      <c r="XAN530" s="1"/>
      <c r="XAO530" s="1"/>
      <c r="XAP530" s="1"/>
      <c r="XAQ530" s="1"/>
      <c r="XAR530" s="1"/>
      <c r="XAS530" s="1"/>
      <c r="XAT530" s="1"/>
      <c r="XAU530" s="1"/>
      <c r="XAV530" s="1"/>
      <c r="XAW530" s="1"/>
      <c r="XAX530" s="1"/>
      <c r="XAY530" s="1"/>
      <c r="XAZ530" s="1"/>
      <c r="XBA530" s="1"/>
      <c r="XBB530" s="1"/>
      <c r="XBC530" s="1"/>
      <c r="XBD530" s="1"/>
      <c r="XBE530" s="1"/>
      <c r="XBF530" s="1"/>
      <c r="XBG530" s="1"/>
      <c r="XBH530" s="1"/>
      <c r="XBI530" s="1"/>
      <c r="XBJ530" s="1"/>
      <c r="XBK530" s="1"/>
      <c r="XBL530" s="1"/>
      <c r="XBM530" s="1"/>
      <c r="XBN530" s="1"/>
      <c r="XBO530" s="1"/>
      <c r="XBP530" s="1"/>
      <c r="XBQ530" s="1"/>
      <c r="XBR530" s="1"/>
      <c r="XBS530" s="1"/>
      <c r="XBT530" s="1"/>
      <c r="XBU530" s="1"/>
      <c r="XBV530" s="1"/>
      <c r="XBW530" s="1"/>
      <c r="XBX530" s="1"/>
      <c r="XBY530" s="1"/>
      <c r="XBZ530" s="1"/>
      <c r="XCA530" s="1"/>
      <c r="XCB530" s="1"/>
      <c r="XCC530" s="1"/>
      <c r="XCD530" s="1"/>
      <c r="XCE530" s="1"/>
      <c r="XCF530" s="1"/>
      <c r="XCG530" s="1"/>
      <c r="XCH530" s="1"/>
      <c r="XCI530" s="1"/>
      <c r="XCJ530" s="1"/>
      <c r="XCK530" s="1"/>
      <c r="XCL530" s="1"/>
      <c r="XCM530" s="1"/>
      <c r="XCN530" s="1"/>
      <c r="XCO530" s="1"/>
      <c r="XCP530" s="1"/>
      <c r="XCQ530" s="1"/>
      <c r="XCR530" s="1"/>
      <c r="XCS530" s="1"/>
      <c r="XCT530" s="1"/>
      <c r="XCU530" s="1"/>
      <c r="XCV530" s="1"/>
      <c r="XCW530" s="1"/>
      <c r="XCX530" s="1"/>
      <c r="XCY530" s="1"/>
      <c r="XCZ530" s="1"/>
      <c r="XDA530" s="1"/>
      <c r="XDB530" s="1"/>
      <c r="XDC530" s="1"/>
      <c r="XDD530" s="1"/>
      <c r="XDE530" s="1"/>
      <c r="XDF530" s="1"/>
      <c r="XDG530" s="1"/>
      <c r="XDH530" s="1"/>
      <c r="XDI530" s="1"/>
      <c r="XDJ530" s="1"/>
      <c r="XDK530" s="1"/>
      <c r="XDL530" s="1"/>
      <c r="XDM530" s="1"/>
      <c r="XDN530" s="1"/>
      <c r="XDO530" s="1"/>
      <c r="XDP530" s="1"/>
      <c r="XDQ530" s="1"/>
      <c r="XDR530" s="1"/>
      <c r="XDS530" s="1"/>
      <c r="XDT530" s="1"/>
      <c r="XDU530" s="1"/>
      <c r="XDV530" s="1"/>
      <c r="XDW530" s="1"/>
      <c r="XDX530" s="1"/>
      <c r="XDY530" s="1"/>
      <c r="XDZ530" s="1"/>
      <c r="XEA530" s="1"/>
      <c r="XEB530" s="1"/>
      <c r="XEC530" s="1"/>
      <c r="XED530" s="1"/>
      <c r="XEE530" s="1"/>
      <c r="XEF530" s="1"/>
      <c r="XEG530" s="1"/>
      <c r="XEH530" s="1"/>
      <c r="XEI530" s="1"/>
      <c r="XEJ530" s="1"/>
      <c r="XEK530" s="1"/>
      <c r="XEL530" s="1"/>
      <c r="XEM530" s="1"/>
      <c r="XEN530" s="1"/>
      <c r="XEO530" s="1"/>
      <c r="XEP530" s="1"/>
      <c r="XEQ530" s="1"/>
      <c r="XER530" s="1"/>
      <c r="XES530" s="1"/>
      <c r="XET530" s="1"/>
      <c r="XEU530" s="1"/>
      <c r="XEV530" s="1"/>
      <c r="XEW530" s="1"/>
      <c r="XEX530" s="1"/>
      <c r="XEY530" s="1"/>
      <c r="XEZ530" s="1"/>
      <c r="XFA530" s="1"/>
      <c r="XFB530" s="1"/>
      <c r="XFC530" s="1"/>
    </row>
    <row r="531" spans="1:150 16226:16383" s="2" customFormat="1" ht="20.25" customHeight="1" x14ac:dyDescent="0.25">
      <c r="A531" s="143">
        <f t="shared" si="175"/>
        <v>402</v>
      </c>
      <c r="B531" s="144"/>
      <c r="C531" s="62" t="s">
        <v>329</v>
      </c>
      <c r="D531" s="100">
        <v>424.15</v>
      </c>
      <c r="E531" s="93">
        <f t="shared" si="173"/>
        <v>4565.5505999999996</v>
      </c>
      <c r="F531" s="87" t="s">
        <v>92</v>
      </c>
      <c r="G531" s="87" t="s">
        <v>92</v>
      </c>
      <c r="H531" s="103">
        <v>45856</v>
      </c>
      <c r="I531" s="1"/>
      <c r="J531" s="1"/>
      <c r="K531" s="1"/>
      <c r="L531" s="1"/>
      <c r="M531" s="1"/>
      <c r="N531" s="1"/>
      <c r="O531" s="1"/>
      <c r="P531" s="1"/>
      <c r="Q531" s="1"/>
      <c r="R531" s="1"/>
      <c r="S531" s="1"/>
      <c r="T531" s="21" t="e">
        <f t="shared" ca="1" si="176"/>
        <v>#REF!</v>
      </c>
      <c r="U531" s="21" t="e">
        <f t="shared" ref="U531:V531" ca="1" si="190">U530+1</f>
        <v>#REF!</v>
      </c>
      <c r="V531" s="21" t="e">
        <f t="shared" ca="1" si="190"/>
        <v>#REF!</v>
      </c>
      <c r="W531" s="1"/>
      <c r="X531" s="1"/>
      <c r="Y531" s="1"/>
      <c r="Z531" s="1"/>
      <c r="AA531" s="1"/>
      <c r="AB531" s="1"/>
      <c r="AC531" s="1"/>
      <c r="AD531" s="1"/>
      <c r="AE531" s="1"/>
      <c r="AF531" s="1"/>
      <c r="AG531" s="1"/>
      <c r="AH531" s="1"/>
      <c r="AI531" s="1"/>
      <c r="AJ531" s="1"/>
      <c r="AK531" s="1"/>
      <c r="AL531" s="1"/>
      <c r="AM531" s="1"/>
      <c r="AN531" s="1"/>
      <c r="AO531" s="1"/>
      <c r="AP531" s="1"/>
      <c r="AQ531" s="1"/>
      <c r="AR531" s="1"/>
      <c r="AS531" s="1"/>
      <c r="AT531" s="1"/>
      <c r="AU531" s="1"/>
      <c r="AV531" s="1"/>
      <c r="AW531" s="1"/>
      <c r="AX531" s="1"/>
      <c r="AY531" s="1"/>
      <c r="AZ531" s="1"/>
      <c r="BA531" s="1"/>
      <c r="BB531" s="1"/>
      <c r="BC531" s="1"/>
      <c r="BD531" s="1"/>
      <c r="BE531" s="1"/>
      <c r="BF531" s="1"/>
      <c r="BG531" s="1"/>
      <c r="BH531" s="1"/>
      <c r="BI531" s="1"/>
      <c r="BJ531" s="1"/>
      <c r="BK531" s="1"/>
      <c r="BL531" s="1"/>
      <c r="BM531" s="1"/>
      <c r="BN531" s="1"/>
      <c r="BO531" s="1"/>
      <c r="BP531" s="1"/>
      <c r="BQ531" s="1"/>
      <c r="BR531" s="1"/>
      <c r="BS531" s="1"/>
      <c r="BT531" s="1"/>
      <c r="BU531" s="1"/>
      <c r="BV531" s="1"/>
      <c r="BW531" s="1"/>
      <c r="BX531" s="1"/>
      <c r="BY531" s="1"/>
      <c r="BZ531" s="1"/>
      <c r="CA531" s="1"/>
      <c r="CB531" s="1"/>
      <c r="CC531" s="1"/>
      <c r="CD531" s="1"/>
      <c r="CE531" s="1"/>
      <c r="CF531" s="1"/>
      <c r="CG531" s="1"/>
      <c r="CH531" s="1"/>
      <c r="CI531" s="1"/>
      <c r="CJ531" s="1"/>
      <c r="CK531" s="1"/>
      <c r="CL531" s="1"/>
      <c r="CM531" s="1"/>
      <c r="CN531" s="1"/>
      <c r="CO531" s="1"/>
      <c r="CP531" s="1"/>
      <c r="CQ531" s="1"/>
      <c r="CR531" s="1"/>
      <c r="CS531" s="1"/>
      <c r="CT531" s="1"/>
      <c r="CU531" s="1"/>
      <c r="CV531" s="1"/>
      <c r="CW531" s="1"/>
      <c r="CX531" s="1"/>
      <c r="CY531" s="1"/>
      <c r="CZ531" s="1"/>
      <c r="DA531" s="1"/>
      <c r="DB531" s="1"/>
      <c r="DC531" s="1"/>
      <c r="DD531" s="1"/>
      <c r="DE531" s="1"/>
      <c r="DF531" s="1"/>
      <c r="DG531" s="1"/>
      <c r="DH531" s="1"/>
      <c r="DI531" s="1"/>
      <c r="DJ531" s="1"/>
      <c r="DK531" s="1"/>
      <c r="DL531" s="1"/>
      <c r="DM531" s="1"/>
      <c r="DN531" s="1"/>
      <c r="DO531" s="1"/>
      <c r="DP531" s="1"/>
      <c r="DQ531" s="1"/>
      <c r="DR531" s="1"/>
      <c r="DS531" s="1"/>
      <c r="DT531" s="1"/>
      <c r="DU531" s="1"/>
      <c r="DV531" s="1"/>
      <c r="DW531" s="1"/>
      <c r="DX531" s="1"/>
      <c r="DY531" s="1"/>
      <c r="DZ531" s="1"/>
      <c r="EA531" s="1"/>
      <c r="EB531" s="1"/>
      <c r="EC531" s="1"/>
      <c r="ED531" s="1"/>
      <c r="EE531" s="1"/>
      <c r="EF531" s="1"/>
      <c r="EG531" s="1"/>
      <c r="EH531" s="1"/>
      <c r="EI531" s="1"/>
      <c r="EJ531" s="1"/>
      <c r="EK531" s="1"/>
      <c r="EL531" s="1"/>
      <c r="EM531" s="1"/>
      <c r="EN531" s="1"/>
      <c r="EO531" s="1"/>
      <c r="EP531" s="1"/>
      <c r="EQ531" s="1"/>
      <c r="ER531" s="1"/>
      <c r="ES531" s="1"/>
      <c r="ET531" s="1"/>
      <c r="WZB531" s="1"/>
      <c r="WZC531" s="1"/>
      <c r="WZD531" s="1"/>
      <c r="WZE531" s="1"/>
      <c r="WZF531" s="1"/>
      <c r="WZG531" s="1"/>
      <c r="WZH531" s="1"/>
      <c r="WZI531" s="1"/>
      <c r="WZJ531" s="1"/>
      <c r="WZK531" s="1"/>
      <c r="WZL531" s="1"/>
      <c r="WZM531" s="1"/>
      <c r="WZN531" s="1"/>
      <c r="WZO531" s="1"/>
      <c r="WZP531" s="1"/>
      <c r="WZQ531" s="1"/>
      <c r="WZR531" s="1"/>
      <c r="WZS531" s="1"/>
      <c r="WZT531" s="1"/>
      <c r="WZU531" s="1"/>
      <c r="WZV531" s="1"/>
      <c r="WZW531" s="1"/>
      <c r="WZX531" s="1"/>
      <c r="WZY531" s="1"/>
      <c r="WZZ531" s="1"/>
      <c r="XAA531" s="1"/>
      <c r="XAB531" s="1"/>
      <c r="XAC531" s="1"/>
      <c r="XAD531" s="1"/>
      <c r="XAE531" s="1"/>
      <c r="XAF531" s="1"/>
      <c r="XAG531" s="1"/>
      <c r="XAH531" s="1"/>
      <c r="XAI531" s="1"/>
      <c r="XAJ531" s="1"/>
      <c r="XAK531" s="1"/>
      <c r="XAL531" s="1"/>
      <c r="XAM531" s="1"/>
      <c r="XAN531" s="1"/>
      <c r="XAO531" s="1"/>
      <c r="XAP531" s="1"/>
      <c r="XAQ531" s="1"/>
      <c r="XAR531" s="1"/>
      <c r="XAS531" s="1"/>
      <c r="XAT531" s="1"/>
      <c r="XAU531" s="1"/>
      <c r="XAV531" s="1"/>
      <c r="XAW531" s="1"/>
      <c r="XAX531" s="1"/>
      <c r="XAY531" s="1"/>
      <c r="XAZ531" s="1"/>
      <c r="XBA531" s="1"/>
      <c r="XBB531" s="1"/>
      <c r="XBC531" s="1"/>
      <c r="XBD531" s="1"/>
      <c r="XBE531" s="1"/>
      <c r="XBF531" s="1"/>
      <c r="XBG531" s="1"/>
      <c r="XBH531" s="1"/>
      <c r="XBI531" s="1"/>
      <c r="XBJ531" s="1"/>
      <c r="XBK531" s="1"/>
      <c r="XBL531" s="1"/>
      <c r="XBM531" s="1"/>
      <c r="XBN531" s="1"/>
      <c r="XBO531" s="1"/>
      <c r="XBP531" s="1"/>
      <c r="XBQ531" s="1"/>
      <c r="XBR531" s="1"/>
      <c r="XBS531" s="1"/>
      <c r="XBT531" s="1"/>
      <c r="XBU531" s="1"/>
      <c r="XBV531" s="1"/>
      <c r="XBW531" s="1"/>
      <c r="XBX531" s="1"/>
      <c r="XBY531" s="1"/>
      <c r="XBZ531" s="1"/>
      <c r="XCA531" s="1"/>
      <c r="XCB531" s="1"/>
      <c r="XCC531" s="1"/>
      <c r="XCD531" s="1"/>
      <c r="XCE531" s="1"/>
      <c r="XCF531" s="1"/>
      <c r="XCG531" s="1"/>
      <c r="XCH531" s="1"/>
      <c r="XCI531" s="1"/>
      <c r="XCJ531" s="1"/>
      <c r="XCK531" s="1"/>
      <c r="XCL531" s="1"/>
      <c r="XCM531" s="1"/>
      <c r="XCN531" s="1"/>
      <c r="XCO531" s="1"/>
      <c r="XCP531" s="1"/>
      <c r="XCQ531" s="1"/>
      <c r="XCR531" s="1"/>
      <c r="XCS531" s="1"/>
      <c r="XCT531" s="1"/>
      <c r="XCU531" s="1"/>
      <c r="XCV531" s="1"/>
      <c r="XCW531" s="1"/>
      <c r="XCX531" s="1"/>
      <c r="XCY531" s="1"/>
      <c r="XCZ531" s="1"/>
      <c r="XDA531" s="1"/>
      <c r="XDB531" s="1"/>
      <c r="XDC531" s="1"/>
      <c r="XDD531" s="1"/>
      <c r="XDE531" s="1"/>
      <c r="XDF531" s="1"/>
      <c r="XDG531" s="1"/>
      <c r="XDH531" s="1"/>
      <c r="XDI531" s="1"/>
      <c r="XDJ531" s="1"/>
      <c r="XDK531" s="1"/>
      <c r="XDL531" s="1"/>
      <c r="XDM531" s="1"/>
      <c r="XDN531" s="1"/>
      <c r="XDO531" s="1"/>
      <c r="XDP531" s="1"/>
      <c r="XDQ531" s="1"/>
      <c r="XDR531" s="1"/>
      <c r="XDS531" s="1"/>
      <c r="XDT531" s="1"/>
      <c r="XDU531" s="1"/>
      <c r="XDV531" s="1"/>
      <c r="XDW531" s="1"/>
      <c r="XDX531" s="1"/>
      <c r="XDY531" s="1"/>
      <c r="XDZ531" s="1"/>
      <c r="XEA531" s="1"/>
      <c r="XEB531" s="1"/>
      <c r="XEC531" s="1"/>
      <c r="XED531" s="1"/>
      <c r="XEE531" s="1"/>
      <c r="XEF531" s="1"/>
      <c r="XEG531" s="1"/>
      <c r="XEH531" s="1"/>
      <c r="XEI531" s="1"/>
      <c r="XEJ531" s="1"/>
      <c r="XEK531" s="1"/>
      <c r="XEL531" s="1"/>
      <c r="XEM531" s="1"/>
      <c r="XEN531" s="1"/>
      <c r="XEO531" s="1"/>
      <c r="XEP531" s="1"/>
      <c r="XEQ531" s="1"/>
      <c r="XER531" s="1"/>
      <c r="XES531" s="1"/>
      <c r="XET531" s="1"/>
      <c r="XEU531" s="1"/>
      <c r="XEV531" s="1"/>
      <c r="XEW531" s="1"/>
      <c r="XEX531" s="1"/>
      <c r="XEY531" s="1"/>
      <c r="XEZ531" s="1"/>
      <c r="XFA531" s="1"/>
      <c r="XFB531" s="1"/>
      <c r="XFC531" s="1"/>
    </row>
    <row r="532" spans="1:150 16226:16383" s="2" customFormat="1" ht="20.25" x14ac:dyDescent="0.25">
      <c r="A532" s="143">
        <f t="shared" si="175"/>
        <v>403</v>
      </c>
      <c r="B532" s="144"/>
      <c r="C532" s="62" t="s">
        <v>329</v>
      </c>
      <c r="D532" s="100">
        <v>192.54</v>
      </c>
      <c r="E532" s="93">
        <f t="shared" si="173"/>
        <v>2072.50056</v>
      </c>
      <c r="F532" s="87" t="s">
        <v>92</v>
      </c>
      <c r="G532" s="87" t="s">
        <v>92</v>
      </c>
      <c r="H532" s="103">
        <v>45856</v>
      </c>
      <c r="I532" s="1"/>
      <c r="J532" s="1"/>
      <c r="K532" s="1"/>
      <c r="L532" s="1"/>
      <c r="M532" s="1"/>
      <c r="N532" s="1"/>
      <c r="O532" s="1"/>
      <c r="P532" s="1"/>
      <c r="Q532" s="1"/>
      <c r="R532" s="1"/>
      <c r="S532" s="1"/>
      <c r="T532" s="1"/>
      <c r="U532" s="1"/>
      <c r="V532" s="1"/>
      <c r="W532" s="1"/>
      <c r="X532" s="1"/>
      <c r="Y532" s="1"/>
      <c r="Z532" s="1"/>
      <c r="AA532" s="1"/>
      <c r="AB532" s="1"/>
      <c r="AC532" s="1"/>
      <c r="AD532" s="1"/>
      <c r="AE532" s="1"/>
      <c r="AF532" s="1"/>
      <c r="AG532" s="1"/>
      <c r="AH532" s="1"/>
      <c r="AI532" s="1"/>
      <c r="AJ532" s="1"/>
      <c r="AK532" s="1"/>
      <c r="AL532" s="1"/>
      <c r="AM532" s="1"/>
      <c r="AN532" s="1"/>
      <c r="AO532" s="1"/>
      <c r="AP532" s="1"/>
      <c r="AQ532" s="1"/>
      <c r="AR532" s="1"/>
      <c r="AS532" s="1"/>
      <c r="AT532" s="1"/>
      <c r="AU532" s="1"/>
      <c r="AV532" s="1"/>
      <c r="AW532" s="1"/>
      <c r="AX532" s="1"/>
      <c r="AY532" s="1"/>
      <c r="AZ532" s="1"/>
      <c r="BA532" s="1"/>
      <c r="BB532" s="1"/>
      <c r="BC532" s="1"/>
      <c r="BD532" s="1"/>
      <c r="BE532" s="1"/>
      <c r="BF532" s="1"/>
      <c r="BG532" s="1"/>
      <c r="BH532" s="1"/>
      <c r="BI532" s="1"/>
      <c r="BJ532" s="1"/>
      <c r="BK532" s="1"/>
      <c r="BL532" s="1"/>
      <c r="BM532" s="1"/>
      <c r="BN532" s="1"/>
      <c r="BO532" s="1"/>
      <c r="BP532" s="1"/>
      <c r="BQ532" s="1"/>
      <c r="BR532" s="1"/>
      <c r="BS532" s="1"/>
      <c r="BT532" s="1"/>
      <c r="BU532" s="1"/>
      <c r="BV532" s="1"/>
      <c r="BW532" s="1"/>
      <c r="BX532" s="1"/>
      <c r="BY532" s="1"/>
      <c r="BZ532" s="1"/>
      <c r="CA532" s="1"/>
      <c r="CB532" s="1"/>
      <c r="CC532" s="1"/>
      <c r="CD532" s="1"/>
      <c r="CE532" s="1"/>
      <c r="CF532" s="1"/>
      <c r="CG532" s="1"/>
      <c r="CH532" s="1"/>
      <c r="CI532" s="1"/>
      <c r="CJ532" s="1"/>
      <c r="CK532" s="1"/>
      <c r="CL532" s="1"/>
      <c r="CM532" s="1"/>
      <c r="CN532" s="1"/>
      <c r="CO532" s="1"/>
      <c r="CP532" s="1"/>
      <c r="CQ532" s="1"/>
      <c r="CR532" s="1"/>
      <c r="CS532" s="1"/>
      <c r="CT532" s="1"/>
      <c r="CU532" s="1"/>
      <c r="CV532" s="1"/>
      <c r="CW532" s="1"/>
      <c r="CX532" s="1"/>
      <c r="CY532" s="1"/>
      <c r="CZ532" s="1"/>
      <c r="DA532" s="1"/>
      <c r="DB532" s="1"/>
      <c r="DC532" s="1"/>
      <c r="DD532" s="1"/>
      <c r="DE532" s="1"/>
      <c r="DF532" s="1"/>
      <c r="DG532" s="1"/>
      <c r="DH532" s="1"/>
      <c r="DI532" s="1"/>
      <c r="DJ532" s="1"/>
      <c r="DK532" s="1"/>
      <c r="DL532" s="1"/>
      <c r="DM532" s="1"/>
      <c r="DN532" s="1"/>
      <c r="DO532" s="1"/>
      <c r="DP532" s="1"/>
      <c r="DQ532" s="1"/>
      <c r="DR532" s="1"/>
      <c r="DS532" s="1"/>
      <c r="DT532" s="1"/>
      <c r="DU532" s="1"/>
      <c r="DV532" s="1"/>
      <c r="DW532" s="1"/>
      <c r="DX532" s="1"/>
      <c r="DY532" s="1"/>
      <c r="DZ532" s="1"/>
      <c r="EA532" s="1"/>
      <c r="EB532" s="1"/>
      <c r="EC532" s="1"/>
      <c r="ED532" s="1"/>
      <c r="EE532" s="1"/>
      <c r="EF532" s="1"/>
      <c r="EG532" s="1"/>
      <c r="EH532" s="1"/>
      <c r="EI532" s="1"/>
      <c r="EJ532" s="1"/>
      <c r="EK532" s="1"/>
      <c r="EL532" s="1"/>
      <c r="EM532" s="1"/>
      <c r="EN532" s="1"/>
      <c r="EO532" s="1"/>
      <c r="EP532" s="1"/>
      <c r="EQ532" s="1"/>
      <c r="ER532" s="1"/>
      <c r="ES532" s="1"/>
      <c r="ET532" s="1"/>
      <c r="WZB532" s="1"/>
      <c r="WZC532" s="1"/>
      <c r="WZD532" s="1"/>
      <c r="WZE532" s="1"/>
      <c r="WZF532" s="1"/>
      <c r="WZG532" s="1"/>
      <c r="WZH532" s="1"/>
      <c r="WZI532" s="1"/>
      <c r="WZJ532" s="1"/>
      <c r="WZK532" s="1"/>
      <c r="WZL532" s="1"/>
      <c r="WZM532" s="1"/>
      <c r="WZN532" s="1"/>
      <c r="WZO532" s="1"/>
      <c r="WZP532" s="1"/>
      <c r="WZQ532" s="1"/>
      <c r="WZR532" s="1"/>
      <c r="WZS532" s="1"/>
      <c r="WZT532" s="1"/>
      <c r="WZU532" s="1"/>
      <c r="WZV532" s="1"/>
      <c r="WZW532" s="1"/>
      <c r="WZX532" s="1"/>
      <c r="WZY532" s="1"/>
      <c r="WZZ532" s="1"/>
      <c r="XAA532" s="1"/>
      <c r="XAB532" s="1"/>
      <c r="XAC532" s="1"/>
      <c r="XAD532" s="1"/>
      <c r="XAE532" s="1"/>
      <c r="XAF532" s="1"/>
      <c r="XAG532" s="1"/>
      <c r="XAH532" s="1"/>
      <c r="XAI532" s="1"/>
      <c r="XAJ532" s="1"/>
      <c r="XAK532" s="1"/>
      <c r="XAL532" s="1"/>
      <c r="XAM532" s="1"/>
      <c r="XAN532" s="1"/>
      <c r="XAO532" s="1"/>
      <c r="XAP532" s="1"/>
      <c r="XAQ532" s="1"/>
      <c r="XAR532" s="1"/>
      <c r="XAS532" s="1"/>
      <c r="XAT532" s="1"/>
      <c r="XAU532" s="1"/>
      <c r="XAV532" s="1"/>
      <c r="XAW532" s="1"/>
      <c r="XAX532" s="1"/>
      <c r="XAY532" s="1"/>
      <c r="XAZ532" s="1"/>
      <c r="XBA532" s="1"/>
      <c r="XBB532" s="1"/>
      <c r="XBC532" s="1"/>
      <c r="XBD532" s="1"/>
      <c r="XBE532" s="1"/>
      <c r="XBF532" s="1"/>
      <c r="XBG532" s="1"/>
      <c r="XBH532" s="1"/>
      <c r="XBI532" s="1"/>
      <c r="XBJ532" s="1"/>
      <c r="XBK532" s="1"/>
      <c r="XBL532" s="1"/>
      <c r="XBM532" s="1"/>
      <c r="XBN532" s="1"/>
      <c r="XBO532" s="1"/>
      <c r="XBP532" s="1"/>
      <c r="XBQ532" s="1"/>
      <c r="XBR532" s="1"/>
      <c r="XBS532" s="1"/>
      <c r="XBT532" s="1"/>
      <c r="XBU532" s="1"/>
      <c r="XBV532" s="1"/>
      <c r="XBW532" s="1"/>
      <c r="XBX532" s="1"/>
      <c r="XBY532" s="1"/>
      <c r="XBZ532" s="1"/>
      <c r="XCA532" s="1"/>
      <c r="XCB532" s="1"/>
      <c r="XCC532" s="1"/>
      <c r="XCD532" s="1"/>
      <c r="XCE532" s="1"/>
      <c r="XCF532" s="1"/>
      <c r="XCG532" s="1"/>
      <c r="XCH532" s="1"/>
      <c r="XCI532" s="1"/>
      <c r="XCJ532" s="1"/>
      <c r="XCK532" s="1"/>
      <c r="XCL532" s="1"/>
      <c r="XCM532" s="1"/>
      <c r="XCN532" s="1"/>
      <c r="XCO532" s="1"/>
      <c r="XCP532" s="1"/>
      <c r="XCQ532" s="1"/>
      <c r="XCR532" s="1"/>
      <c r="XCS532" s="1"/>
      <c r="XCT532" s="1"/>
      <c r="XCU532" s="1"/>
      <c r="XCV532" s="1"/>
      <c r="XCW532" s="1"/>
      <c r="XCX532" s="1"/>
      <c r="XCY532" s="1"/>
      <c r="XCZ532" s="1"/>
      <c r="XDA532" s="1"/>
      <c r="XDB532" s="1"/>
      <c r="XDC532" s="1"/>
      <c r="XDD532" s="1"/>
      <c r="XDE532" s="1"/>
      <c r="XDF532" s="1"/>
      <c r="XDG532" s="1"/>
      <c r="XDH532" s="1"/>
      <c r="XDI532" s="1"/>
      <c r="XDJ532" s="1"/>
      <c r="XDK532" s="1"/>
      <c r="XDL532" s="1"/>
      <c r="XDM532" s="1"/>
      <c r="XDN532" s="1"/>
      <c r="XDO532" s="1"/>
      <c r="XDP532" s="1"/>
      <c r="XDQ532" s="1"/>
      <c r="XDR532" s="1"/>
      <c r="XDS532" s="1"/>
      <c r="XDT532" s="1"/>
      <c r="XDU532" s="1"/>
      <c r="XDV532" s="1"/>
      <c r="XDW532" s="1"/>
      <c r="XDX532" s="1"/>
      <c r="XDY532" s="1"/>
      <c r="XDZ532" s="1"/>
      <c r="XEA532" s="1"/>
      <c r="XEB532" s="1"/>
      <c r="XEC532" s="1"/>
      <c r="XED532" s="1"/>
      <c r="XEE532" s="1"/>
      <c r="XEF532" s="1"/>
      <c r="XEG532" s="1"/>
      <c r="XEH532" s="1"/>
      <c r="XEI532" s="1"/>
      <c r="XEJ532" s="1"/>
      <c r="XEK532" s="1"/>
      <c r="XEL532" s="1"/>
      <c r="XEM532" s="1"/>
      <c r="XEN532" s="1"/>
      <c r="XEO532" s="1"/>
      <c r="XEP532" s="1"/>
      <c r="XEQ532" s="1"/>
      <c r="XER532" s="1"/>
      <c r="XES532" s="1"/>
      <c r="XET532" s="1"/>
      <c r="XEU532" s="1"/>
      <c r="XEV532" s="1"/>
      <c r="XEW532" s="1"/>
      <c r="XEX532" s="1"/>
      <c r="XEY532" s="1"/>
      <c r="XEZ532" s="1"/>
      <c r="XFA532" s="1"/>
      <c r="XFB532" s="1"/>
      <c r="XFC532" s="1"/>
    </row>
    <row r="533" spans="1:150 16226:16383" s="2" customFormat="1" ht="20.25" x14ac:dyDescent="0.25">
      <c r="A533" s="143">
        <f t="shared" si="175"/>
        <v>404</v>
      </c>
      <c r="B533" s="144"/>
      <c r="C533" s="62" t="s">
        <v>329</v>
      </c>
      <c r="D533" s="100">
        <v>192.54</v>
      </c>
      <c r="E533" s="93">
        <f t="shared" si="173"/>
        <v>2072.50056</v>
      </c>
      <c r="F533" s="87" t="s">
        <v>92</v>
      </c>
      <c r="G533" s="87" t="s">
        <v>92</v>
      </c>
      <c r="H533" s="103">
        <v>45856</v>
      </c>
      <c r="I533" s="1"/>
      <c r="J533" s="1"/>
      <c r="K533" s="1"/>
      <c r="L533" s="1"/>
      <c r="M533" s="1"/>
      <c r="N533" s="1"/>
      <c r="O533" s="1"/>
      <c r="P533" s="1"/>
      <c r="Q533" s="1"/>
      <c r="R533" s="1"/>
      <c r="S533" s="1"/>
      <c r="T533" s="1"/>
      <c r="U533" s="1"/>
      <c r="V533" s="1"/>
      <c r="W533" s="1"/>
      <c r="X533" s="1"/>
      <c r="Y533" s="1"/>
      <c r="Z533" s="1"/>
      <c r="AA533" s="1"/>
      <c r="AB533" s="1"/>
      <c r="AC533" s="1"/>
      <c r="AD533" s="1"/>
      <c r="AE533" s="1"/>
      <c r="AF533" s="1"/>
      <c r="AG533" s="1"/>
      <c r="AH533" s="1"/>
      <c r="AI533" s="1"/>
      <c r="AJ533" s="1"/>
      <c r="AK533" s="1"/>
      <c r="AL533" s="1"/>
      <c r="AM533" s="1"/>
      <c r="AN533" s="1"/>
      <c r="AO533" s="1"/>
      <c r="AP533" s="1"/>
      <c r="AQ533" s="1"/>
      <c r="AR533" s="1"/>
      <c r="AS533" s="1"/>
      <c r="AT533" s="1"/>
      <c r="AU533" s="1"/>
      <c r="AV533" s="1"/>
      <c r="AW533" s="1"/>
      <c r="AX533" s="1"/>
      <c r="AY533" s="1"/>
      <c r="AZ533" s="1"/>
      <c r="BA533" s="1"/>
      <c r="BB533" s="1"/>
      <c r="BC533" s="1"/>
      <c r="BD533" s="1"/>
      <c r="BE533" s="1"/>
      <c r="BF533" s="1"/>
      <c r="BG533" s="1"/>
      <c r="BH533" s="1"/>
      <c r="BI533" s="1"/>
      <c r="BJ533" s="1"/>
      <c r="BK533" s="1"/>
      <c r="BL533" s="1"/>
      <c r="BM533" s="1"/>
      <c r="BN533" s="1"/>
      <c r="BO533" s="1"/>
      <c r="BP533" s="1"/>
      <c r="BQ533" s="1"/>
      <c r="BR533" s="1"/>
      <c r="BS533" s="1"/>
      <c r="BT533" s="1"/>
      <c r="BU533" s="1"/>
      <c r="BV533" s="1"/>
      <c r="BW533" s="1"/>
      <c r="BX533" s="1"/>
      <c r="BY533" s="1"/>
      <c r="BZ533" s="1"/>
      <c r="CA533" s="1"/>
      <c r="CB533" s="1"/>
      <c r="CC533" s="1"/>
      <c r="CD533" s="1"/>
      <c r="CE533" s="1"/>
      <c r="CF533" s="1"/>
      <c r="CG533" s="1"/>
      <c r="CH533" s="1"/>
      <c r="CI533" s="1"/>
      <c r="CJ533" s="1"/>
      <c r="CK533" s="1"/>
      <c r="CL533" s="1"/>
      <c r="CM533" s="1"/>
      <c r="CN533" s="1"/>
      <c r="CO533" s="1"/>
      <c r="CP533" s="1"/>
      <c r="CQ533" s="1"/>
      <c r="CR533" s="1"/>
      <c r="CS533" s="1"/>
      <c r="CT533" s="1"/>
      <c r="CU533" s="1"/>
      <c r="CV533" s="1"/>
      <c r="CW533" s="1"/>
      <c r="CX533" s="1"/>
      <c r="CY533" s="1"/>
      <c r="CZ533" s="1"/>
      <c r="DA533" s="1"/>
      <c r="DB533" s="1"/>
      <c r="DC533" s="1"/>
      <c r="DD533" s="1"/>
      <c r="DE533" s="1"/>
      <c r="DF533" s="1"/>
      <c r="DG533" s="1"/>
      <c r="DH533" s="1"/>
      <c r="DI533" s="1"/>
      <c r="DJ533" s="1"/>
      <c r="DK533" s="1"/>
      <c r="DL533" s="1"/>
      <c r="DM533" s="1"/>
      <c r="DN533" s="1"/>
      <c r="DO533" s="1"/>
      <c r="DP533" s="1"/>
      <c r="DQ533" s="1"/>
      <c r="DR533" s="1"/>
      <c r="DS533" s="1"/>
      <c r="DT533" s="1"/>
      <c r="DU533" s="1"/>
      <c r="DV533" s="1"/>
      <c r="DW533" s="1"/>
      <c r="DX533" s="1"/>
      <c r="DY533" s="1"/>
      <c r="DZ533" s="1"/>
      <c r="EA533" s="1"/>
      <c r="EB533" s="1"/>
      <c r="EC533" s="1"/>
      <c r="ED533" s="1"/>
      <c r="EE533" s="1"/>
      <c r="EF533" s="1"/>
      <c r="EG533" s="1"/>
      <c r="EH533" s="1"/>
      <c r="EI533" s="1"/>
      <c r="EJ533" s="1"/>
      <c r="EK533" s="1"/>
      <c r="EL533" s="1"/>
      <c r="EM533" s="1"/>
      <c r="EN533" s="1"/>
      <c r="EO533" s="1"/>
      <c r="EP533" s="1"/>
      <c r="EQ533" s="1"/>
      <c r="ER533" s="1"/>
      <c r="ES533" s="1"/>
      <c r="ET533" s="1"/>
      <c r="WZB533" s="1"/>
      <c r="WZC533" s="1"/>
      <c r="WZD533" s="1"/>
      <c r="WZE533" s="1"/>
      <c r="WZF533" s="1"/>
      <c r="WZG533" s="1"/>
      <c r="WZH533" s="1"/>
      <c r="WZI533" s="1"/>
      <c r="WZJ533" s="1"/>
      <c r="WZK533" s="1"/>
      <c r="WZL533" s="1"/>
      <c r="WZM533" s="1"/>
      <c r="WZN533" s="1"/>
      <c r="WZO533" s="1"/>
      <c r="WZP533" s="1"/>
      <c r="WZQ533" s="1"/>
      <c r="WZR533" s="1"/>
      <c r="WZS533" s="1"/>
      <c r="WZT533" s="1"/>
      <c r="WZU533" s="1"/>
      <c r="WZV533" s="1"/>
      <c r="WZW533" s="1"/>
      <c r="WZX533" s="1"/>
      <c r="WZY533" s="1"/>
      <c r="WZZ533" s="1"/>
      <c r="XAA533" s="1"/>
      <c r="XAB533" s="1"/>
      <c r="XAC533" s="1"/>
      <c r="XAD533" s="1"/>
      <c r="XAE533" s="1"/>
      <c r="XAF533" s="1"/>
      <c r="XAG533" s="1"/>
      <c r="XAH533" s="1"/>
      <c r="XAI533" s="1"/>
      <c r="XAJ533" s="1"/>
      <c r="XAK533" s="1"/>
      <c r="XAL533" s="1"/>
      <c r="XAM533" s="1"/>
      <c r="XAN533" s="1"/>
      <c r="XAO533" s="1"/>
      <c r="XAP533" s="1"/>
      <c r="XAQ533" s="1"/>
      <c r="XAR533" s="1"/>
      <c r="XAS533" s="1"/>
      <c r="XAT533" s="1"/>
      <c r="XAU533" s="1"/>
      <c r="XAV533" s="1"/>
      <c r="XAW533" s="1"/>
      <c r="XAX533" s="1"/>
      <c r="XAY533" s="1"/>
      <c r="XAZ533" s="1"/>
      <c r="XBA533" s="1"/>
      <c r="XBB533" s="1"/>
      <c r="XBC533" s="1"/>
      <c r="XBD533" s="1"/>
      <c r="XBE533" s="1"/>
      <c r="XBF533" s="1"/>
      <c r="XBG533" s="1"/>
      <c r="XBH533" s="1"/>
      <c r="XBI533" s="1"/>
      <c r="XBJ533" s="1"/>
      <c r="XBK533" s="1"/>
      <c r="XBL533" s="1"/>
      <c r="XBM533" s="1"/>
      <c r="XBN533" s="1"/>
      <c r="XBO533" s="1"/>
      <c r="XBP533" s="1"/>
      <c r="XBQ533" s="1"/>
      <c r="XBR533" s="1"/>
      <c r="XBS533" s="1"/>
      <c r="XBT533" s="1"/>
      <c r="XBU533" s="1"/>
      <c r="XBV533" s="1"/>
      <c r="XBW533" s="1"/>
      <c r="XBX533" s="1"/>
      <c r="XBY533" s="1"/>
      <c r="XBZ533" s="1"/>
      <c r="XCA533" s="1"/>
      <c r="XCB533" s="1"/>
      <c r="XCC533" s="1"/>
      <c r="XCD533" s="1"/>
      <c r="XCE533" s="1"/>
      <c r="XCF533" s="1"/>
      <c r="XCG533" s="1"/>
      <c r="XCH533" s="1"/>
      <c r="XCI533" s="1"/>
      <c r="XCJ533" s="1"/>
      <c r="XCK533" s="1"/>
      <c r="XCL533" s="1"/>
      <c r="XCM533" s="1"/>
      <c r="XCN533" s="1"/>
      <c r="XCO533" s="1"/>
      <c r="XCP533" s="1"/>
      <c r="XCQ533" s="1"/>
      <c r="XCR533" s="1"/>
      <c r="XCS533" s="1"/>
      <c r="XCT533" s="1"/>
      <c r="XCU533" s="1"/>
      <c r="XCV533" s="1"/>
      <c r="XCW533" s="1"/>
      <c r="XCX533" s="1"/>
      <c r="XCY533" s="1"/>
      <c r="XCZ533" s="1"/>
      <c r="XDA533" s="1"/>
      <c r="XDB533" s="1"/>
      <c r="XDC533" s="1"/>
      <c r="XDD533" s="1"/>
      <c r="XDE533" s="1"/>
      <c r="XDF533" s="1"/>
      <c r="XDG533" s="1"/>
      <c r="XDH533" s="1"/>
      <c r="XDI533" s="1"/>
      <c r="XDJ533" s="1"/>
      <c r="XDK533" s="1"/>
      <c r="XDL533" s="1"/>
      <c r="XDM533" s="1"/>
      <c r="XDN533" s="1"/>
      <c r="XDO533" s="1"/>
      <c r="XDP533" s="1"/>
      <c r="XDQ533" s="1"/>
      <c r="XDR533" s="1"/>
      <c r="XDS533" s="1"/>
      <c r="XDT533" s="1"/>
      <c r="XDU533" s="1"/>
      <c r="XDV533" s="1"/>
      <c r="XDW533" s="1"/>
      <c r="XDX533" s="1"/>
      <c r="XDY533" s="1"/>
      <c r="XDZ533" s="1"/>
      <c r="XEA533" s="1"/>
      <c r="XEB533" s="1"/>
      <c r="XEC533" s="1"/>
      <c r="XED533" s="1"/>
      <c r="XEE533" s="1"/>
      <c r="XEF533" s="1"/>
      <c r="XEG533" s="1"/>
      <c r="XEH533" s="1"/>
      <c r="XEI533" s="1"/>
      <c r="XEJ533" s="1"/>
      <c r="XEK533" s="1"/>
      <c r="XEL533" s="1"/>
      <c r="XEM533" s="1"/>
      <c r="XEN533" s="1"/>
      <c r="XEO533" s="1"/>
      <c r="XEP533" s="1"/>
      <c r="XEQ533" s="1"/>
      <c r="XER533" s="1"/>
      <c r="XES533" s="1"/>
      <c r="XET533" s="1"/>
      <c r="XEU533" s="1"/>
      <c r="XEV533" s="1"/>
      <c r="XEW533" s="1"/>
      <c r="XEX533" s="1"/>
      <c r="XEY533" s="1"/>
      <c r="XEZ533" s="1"/>
      <c r="XFA533" s="1"/>
      <c r="XFB533" s="1"/>
      <c r="XFC533" s="1"/>
    </row>
    <row r="534" spans="1:150 16226:16383" s="2" customFormat="1" ht="20.25" x14ac:dyDescent="0.25">
      <c r="A534" s="143">
        <f t="shared" si="175"/>
        <v>405</v>
      </c>
      <c r="B534" s="144"/>
      <c r="C534" s="62" t="s">
        <v>329</v>
      </c>
      <c r="D534" s="100">
        <v>192.54</v>
      </c>
      <c r="E534" s="93">
        <f t="shared" si="173"/>
        <v>2072.50056</v>
      </c>
      <c r="F534" s="87" t="s">
        <v>92</v>
      </c>
      <c r="G534" s="87" t="s">
        <v>92</v>
      </c>
      <c r="H534" s="103">
        <v>45856</v>
      </c>
      <c r="I534" s="1"/>
      <c r="J534" s="1"/>
      <c r="K534" s="1"/>
      <c r="L534" s="1"/>
      <c r="M534" s="1"/>
      <c r="N534" s="1"/>
      <c r="O534" s="1"/>
      <c r="P534" s="1"/>
      <c r="Q534" s="1"/>
      <c r="R534" s="1"/>
      <c r="S534" s="1"/>
      <c r="T534" s="1"/>
      <c r="U534" s="1"/>
      <c r="V534" s="1"/>
      <c r="W534" s="1"/>
      <c r="X534" s="1"/>
      <c r="Y534" s="1"/>
      <c r="Z534" s="1"/>
      <c r="AA534" s="1"/>
      <c r="AB534" s="1"/>
      <c r="AC534" s="1"/>
      <c r="AD534" s="1"/>
      <c r="AE534" s="1"/>
      <c r="AF534" s="1"/>
      <c r="AG534" s="1"/>
      <c r="AH534" s="1"/>
      <c r="AI534" s="1"/>
      <c r="AJ534" s="1"/>
      <c r="AK534" s="1"/>
      <c r="AL534" s="1"/>
      <c r="AM534" s="1"/>
      <c r="AN534" s="1"/>
      <c r="AO534" s="1"/>
      <c r="AP534" s="1"/>
      <c r="AQ534" s="1"/>
      <c r="AR534" s="1"/>
      <c r="AS534" s="1"/>
      <c r="AT534" s="1"/>
      <c r="AU534" s="1"/>
      <c r="AV534" s="1"/>
      <c r="AW534" s="1"/>
      <c r="AX534" s="1"/>
      <c r="AY534" s="1"/>
      <c r="AZ534" s="1"/>
      <c r="BA534" s="1"/>
      <c r="BB534" s="1"/>
      <c r="BC534" s="1"/>
      <c r="BD534" s="1"/>
      <c r="BE534" s="1"/>
      <c r="BF534" s="1"/>
      <c r="BG534" s="1"/>
      <c r="BH534" s="1"/>
      <c r="BI534" s="1"/>
      <c r="BJ534" s="1"/>
      <c r="BK534" s="1"/>
      <c r="BL534" s="1"/>
      <c r="BM534" s="1"/>
      <c r="BN534" s="1"/>
      <c r="BO534" s="1"/>
      <c r="BP534" s="1"/>
      <c r="BQ534" s="1"/>
      <c r="BR534" s="1"/>
      <c r="BS534" s="1"/>
      <c r="BT534" s="1"/>
      <c r="BU534" s="1"/>
      <c r="BV534" s="1"/>
      <c r="BW534" s="1"/>
      <c r="BX534" s="1"/>
      <c r="BY534" s="1"/>
      <c r="BZ534" s="1"/>
      <c r="CA534" s="1"/>
      <c r="CB534" s="1"/>
      <c r="CC534" s="1"/>
      <c r="CD534" s="1"/>
      <c r="CE534" s="1"/>
      <c r="CF534" s="1"/>
      <c r="CG534" s="1"/>
      <c r="CH534" s="1"/>
      <c r="CI534" s="1"/>
      <c r="CJ534" s="1"/>
      <c r="CK534" s="1"/>
      <c r="CL534" s="1"/>
      <c r="CM534" s="1"/>
      <c r="CN534" s="1"/>
      <c r="CO534" s="1"/>
      <c r="CP534" s="1"/>
      <c r="CQ534" s="1"/>
      <c r="CR534" s="1"/>
      <c r="CS534" s="1"/>
      <c r="CT534" s="1"/>
      <c r="CU534" s="1"/>
      <c r="CV534" s="1"/>
      <c r="CW534" s="1"/>
      <c r="CX534" s="1"/>
      <c r="CY534" s="1"/>
      <c r="CZ534" s="1"/>
      <c r="DA534" s="1"/>
      <c r="DB534" s="1"/>
      <c r="DC534" s="1"/>
      <c r="DD534" s="1"/>
      <c r="DE534" s="1"/>
      <c r="DF534" s="1"/>
      <c r="DG534" s="1"/>
      <c r="DH534" s="1"/>
      <c r="DI534" s="1"/>
      <c r="DJ534" s="1"/>
      <c r="DK534" s="1"/>
      <c r="DL534" s="1"/>
      <c r="DM534" s="1"/>
      <c r="DN534" s="1"/>
      <c r="DO534" s="1"/>
      <c r="DP534" s="1"/>
      <c r="DQ534" s="1"/>
      <c r="DR534" s="1"/>
      <c r="DS534" s="1"/>
      <c r="DT534" s="1"/>
      <c r="DU534" s="1"/>
      <c r="DV534" s="1"/>
      <c r="DW534" s="1"/>
      <c r="DX534" s="1"/>
      <c r="DY534" s="1"/>
      <c r="DZ534" s="1"/>
      <c r="EA534" s="1"/>
      <c r="EB534" s="1"/>
      <c r="EC534" s="1"/>
      <c r="ED534" s="1"/>
      <c r="EE534" s="1"/>
      <c r="EF534" s="1"/>
      <c r="EG534" s="1"/>
      <c r="EH534" s="1"/>
      <c r="EI534" s="1"/>
      <c r="EJ534" s="1"/>
      <c r="EK534" s="1"/>
      <c r="EL534" s="1"/>
      <c r="EM534" s="1"/>
      <c r="EN534" s="1"/>
      <c r="EO534" s="1"/>
      <c r="EP534" s="1"/>
      <c r="EQ534" s="1"/>
      <c r="ER534" s="1"/>
      <c r="ES534" s="1"/>
      <c r="ET534" s="1"/>
      <c r="WZB534" s="1"/>
      <c r="WZC534" s="1"/>
      <c r="WZD534" s="1"/>
      <c r="WZE534" s="1"/>
      <c r="WZF534" s="1"/>
      <c r="WZG534" s="1"/>
      <c r="WZH534" s="1"/>
      <c r="WZI534" s="1"/>
      <c r="WZJ534" s="1"/>
      <c r="WZK534" s="1"/>
      <c r="WZL534" s="1"/>
      <c r="WZM534" s="1"/>
      <c r="WZN534" s="1"/>
      <c r="WZO534" s="1"/>
      <c r="WZP534" s="1"/>
      <c r="WZQ534" s="1"/>
      <c r="WZR534" s="1"/>
      <c r="WZS534" s="1"/>
      <c r="WZT534" s="1"/>
      <c r="WZU534" s="1"/>
      <c r="WZV534" s="1"/>
      <c r="WZW534" s="1"/>
      <c r="WZX534" s="1"/>
      <c r="WZY534" s="1"/>
      <c r="WZZ534" s="1"/>
      <c r="XAA534" s="1"/>
      <c r="XAB534" s="1"/>
      <c r="XAC534" s="1"/>
      <c r="XAD534" s="1"/>
      <c r="XAE534" s="1"/>
      <c r="XAF534" s="1"/>
      <c r="XAG534" s="1"/>
      <c r="XAH534" s="1"/>
      <c r="XAI534" s="1"/>
      <c r="XAJ534" s="1"/>
      <c r="XAK534" s="1"/>
      <c r="XAL534" s="1"/>
      <c r="XAM534" s="1"/>
      <c r="XAN534" s="1"/>
      <c r="XAO534" s="1"/>
      <c r="XAP534" s="1"/>
      <c r="XAQ534" s="1"/>
      <c r="XAR534" s="1"/>
      <c r="XAS534" s="1"/>
      <c r="XAT534" s="1"/>
      <c r="XAU534" s="1"/>
      <c r="XAV534" s="1"/>
      <c r="XAW534" s="1"/>
      <c r="XAX534" s="1"/>
      <c r="XAY534" s="1"/>
      <c r="XAZ534" s="1"/>
      <c r="XBA534" s="1"/>
      <c r="XBB534" s="1"/>
      <c r="XBC534" s="1"/>
      <c r="XBD534" s="1"/>
      <c r="XBE534" s="1"/>
      <c r="XBF534" s="1"/>
      <c r="XBG534" s="1"/>
      <c r="XBH534" s="1"/>
      <c r="XBI534" s="1"/>
      <c r="XBJ534" s="1"/>
      <c r="XBK534" s="1"/>
      <c r="XBL534" s="1"/>
      <c r="XBM534" s="1"/>
      <c r="XBN534" s="1"/>
      <c r="XBO534" s="1"/>
      <c r="XBP534" s="1"/>
      <c r="XBQ534" s="1"/>
      <c r="XBR534" s="1"/>
      <c r="XBS534" s="1"/>
      <c r="XBT534" s="1"/>
      <c r="XBU534" s="1"/>
      <c r="XBV534" s="1"/>
      <c r="XBW534" s="1"/>
      <c r="XBX534" s="1"/>
      <c r="XBY534" s="1"/>
      <c r="XBZ534" s="1"/>
      <c r="XCA534" s="1"/>
      <c r="XCB534" s="1"/>
      <c r="XCC534" s="1"/>
      <c r="XCD534" s="1"/>
      <c r="XCE534" s="1"/>
      <c r="XCF534" s="1"/>
      <c r="XCG534" s="1"/>
      <c r="XCH534" s="1"/>
      <c r="XCI534" s="1"/>
      <c r="XCJ534" s="1"/>
      <c r="XCK534" s="1"/>
      <c r="XCL534" s="1"/>
      <c r="XCM534" s="1"/>
      <c r="XCN534" s="1"/>
      <c r="XCO534" s="1"/>
      <c r="XCP534" s="1"/>
      <c r="XCQ534" s="1"/>
      <c r="XCR534" s="1"/>
      <c r="XCS534" s="1"/>
      <c r="XCT534" s="1"/>
      <c r="XCU534" s="1"/>
      <c r="XCV534" s="1"/>
      <c r="XCW534" s="1"/>
      <c r="XCX534" s="1"/>
      <c r="XCY534" s="1"/>
      <c r="XCZ534" s="1"/>
      <c r="XDA534" s="1"/>
      <c r="XDB534" s="1"/>
      <c r="XDC534" s="1"/>
      <c r="XDD534" s="1"/>
      <c r="XDE534" s="1"/>
      <c r="XDF534" s="1"/>
      <c r="XDG534" s="1"/>
      <c r="XDH534" s="1"/>
      <c r="XDI534" s="1"/>
      <c r="XDJ534" s="1"/>
      <c r="XDK534" s="1"/>
      <c r="XDL534" s="1"/>
      <c r="XDM534" s="1"/>
      <c r="XDN534" s="1"/>
      <c r="XDO534" s="1"/>
      <c r="XDP534" s="1"/>
      <c r="XDQ534" s="1"/>
      <c r="XDR534" s="1"/>
      <c r="XDS534" s="1"/>
      <c r="XDT534" s="1"/>
      <c r="XDU534" s="1"/>
      <c r="XDV534" s="1"/>
      <c r="XDW534" s="1"/>
      <c r="XDX534" s="1"/>
      <c r="XDY534" s="1"/>
      <c r="XDZ534" s="1"/>
      <c r="XEA534" s="1"/>
      <c r="XEB534" s="1"/>
      <c r="XEC534" s="1"/>
      <c r="XED534" s="1"/>
      <c r="XEE534" s="1"/>
      <c r="XEF534" s="1"/>
      <c r="XEG534" s="1"/>
      <c r="XEH534" s="1"/>
      <c r="XEI534" s="1"/>
      <c r="XEJ534" s="1"/>
      <c r="XEK534" s="1"/>
      <c r="XEL534" s="1"/>
      <c r="XEM534" s="1"/>
      <c r="XEN534" s="1"/>
      <c r="XEO534" s="1"/>
      <c r="XEP534" s="1"/>
      <c r="XEQ534" s="1"/>
      <c r="XER534" s="1"/>
      <c r="XES534" s="1"/>
      <c r="XET534" s="1"/>
      <c r="XEU534" s="1"/>
      <c r="XEV534" s="1"/>
      <c r="XEW534" s="1"/>
      <c r="XEX534" s="1"/>
      <c r="XEY534" s="1"/>
      <c r="XEZ534" s="1"/>
      <c r="XFA534" s="1"/>
      <c r="XFB534" s="1"/>
      <c r="XFC534" s="1"/>
    </row>
    <row r="535" spans="1:150 16226:16383" s="2" customFormat="1" ht="20.25" customHeight="1" x14ac:dyDescent="0.25">
      <c r="A535" s="143">
        <f t="shared" si="175"/>
        <v>406</v>
      </c>
      <c r="B535" s="144"/>
      <c r="C535" s="62" t="s">
        <v>329</v>
      </c>
      <c r="D535" s="100">
        <v>192.54</v>
      </c>
      <c r="E535" s="93">
        <f t="shared" si="173"/>
        <v>2072.50056</v>
      </c>
      <c r="F535" s="87" t="s">
        <v>92</v>
      </c>
      <c r="G535" s="87" t="s">
        <v>92</v>
      </c>
      <c r="H535" s="103">
        <v>45856</v>
      </c>
      <c r="I535" s="1"/>
      <c r="J535" s="1"/>
      <c r="K535" s="1"/>
      <c r="L535" s="1"/>
      <c r="M535" s="1"/>
      <c r="N535" s="1"/>
      <c r="O535" s="1"/>
      <c r="P535" s="1"/>
      <c r="Q535" s="1"/>
      <c r="R535" s="1"/>
      <c r="S535" s="1"/>
      <c r="T535" s="1"/>
      <c r="U535" s="1"/>
      <c r="V535" s="1"/>
      <c r="W535" s="1"/>
      <c r="X535" s="1"/>
      <c r="Y535" s="1"/>
      <c r="Z535" s="1"/>
      <c r="AA535" s="1"/>
      <c r="AB535" s="1"/>
      <c r="AC535" s="1"/>
      <c r="AD535" s="1"/>
      <c r="AE535" s="1"/>
      <c r="AF535" s="1"/>
      <c r="AG535" s="1"/>
      <c r="AH535" s="1"/>
      <c r="AI535" s="1"/>
      <c r="AJ535" s="1"/>
      <c r="AK535" s="1"/>
      <c r="AL535" s="1"/>
      <c r="AM535" s="1"/>
      <c r="AN535" s="1"/>
      <c r="AO535" s="1"/>
      <c r="AP535" s="1"/>
      <c r="AQ535" s="1"/>
      <c r="AR535" s="1"/>
      <c r="AS535" s="1"/>
      <c r="AT535" s="1"/>
      <c r="AU535" s="1"/>
      <c r="AV535" s="1"/>
      <c r="AW535" s="1"/>
      <c r="AX535" s="1"/>
      <c r="AY535" s="1"/>
      <c r="AZ535" s="1"/>
      <c r="BA535" s="1"/>
      <c r="BB535" s="1"/>
      <c r="BC535" s="1"/>
      <c r="BD535" s="1"/>
      <c r="BE535" s="1"/>
      <c r="BF535" s="1"/>
      <c r="BG535" s="1"/>
      <c r="BH535" s="1"/>
      <c r="BI535" s="1"/>
      <c r="BJ535" s="1"/>
      <c r="BK535" s="1"/>
      <c r="BL535" s="1"/>
      <c r="BM535" s="1"/>
      <c r="BN535" s="1"/>
      <c r="BO535" s="1"/>
      <c r="BP535" s="1"/>
      <c r="BQ535" s="1"/>
      <c r="BR535" s="1"/>
      <c r="BS535" s="1"/>
      <c r="BT535" s="1"/>
      <c r="BU535" s="1"/>
      <c r="BV535" s="1"/>
      <c r="BW535" s="1"/>
      <c r="BX535" s="1"/>
      <c r="BY535" s="1"/>
      <c r="BZ535" s="1"/>
      <c r="CA535" s="1"/>
      <c r="CB535" s="1"/>
      <c r="CC535" s="1"/>
      <c r="CD535" s="1"/>
      <c r="CE535" s="1"/>
      <c r="CF535" s="1"/>
      <c r="CG535" s="1"/>
      <c r="CH535" s="1"/>
      <c r="CI535" s="1"/>
      <c r="CJ535" s="1"/>
      <c r="CK535" s="1"/>
      <c r="CL535" s="1"/>
      <c r="CM535" s="1"/>
      <c r="CN535" s="1"/>
      <c r="CO535" s="1"/>
      <c r="CP535" s="1"/>
      <c r="CQ535" s="1"/>
      <c r="CR535" s="1"/>
      <c r="CS535" s="1"/>
      <c r="CT535" s="1"/>
      <c r="CU535" s="1"/>
      <c r="CV535" s="1"/>
      <c r="CW535" s="1"/>
      <c r="CX535" s="1"/>
      <c r="CY535" s="1"/>
      <c r="CZ535" s="1"/>
      <c r="DA535" s="1"/>
      <c r="DB535" s="1"/>
      <c r="DC535" s="1"/>
      <c r="DD535" s="1"/>
      <c r="DE535" s="1"/>
      <c r="DF535" s="1"/>
      <c r="DG535" s="1"/>
      <c r="DH535" s="1"/>
      <c r="DI535" s="1"/>
      <c r="DJ535" s="1"/>
      <c r="DK535" s="1"/>
      <c r="DL535" s="1"/>
      <c r="DM535" s="1"/>
      <c r="DN535" s="1"/>
      <c r="DO535" s="1"/>
      <c r="DP535" s="1"/>
      <c r="DQ535" s="1"/>
      <c r="DR535" s="1"/>
      <c r="DS535" s="1"/>
      <c r="DT535" s="1"/>
      <c r="DU535" s="1"/>
      <c r="DV535" s="1"/>
      <c r="DW535" s="1"/>
      <c r="DX535" s="1"/>
      <c r="DY535" s="1"/>
      <c r="DZ535" s="1"/>
      <c r="EA535" s="1"/>
      <c r="EB535" s="1"/>
      <c r="EC535" s="1"/>
      <c r="ED535" s="1"/>
      <c r="EE535" s="1"/>
      <c r="EF535" s="1"/>
      <c r="EG535" s="1"/>
      <c r="EH535" s="1"/>
      <c r="EI535" s="1"/>
      <c r="EJ535" s="1"/>
      <c r="EK535" s="1"/>
      <c r="EL535" s="1"/>
      <c r="EM535" s="1"/>
      <c r="EN535" s="1"/>
      <c r="EO535" s="1"/>
      <c r="EP535" s="1"/>
      <c r="EQ535" s="1"/>
      <c r="ER535" s="1"/>
      <c r="ES535" s="1"/>
      <c r="ET535" s="1"/>
      <c r="WZB535" s="1"/>
      <c r="WZC535" s="1"/>
      <c r="WZD535" s="1"/>
      <c r="WZE535" s="1"/>
      <c r="WZF535" s="1"/>
      <c r="WZG535" s="1"/>
      <c r="WZH535" s="1"/>
      <c r="WZI535" s="1"/>
      <c r="WZJ535" s="1"/>
      <c r="WZK535" s="1"/>
      <c r="WZL535" s="1"/>
      <c r="WZM535" s="1"/>
      <c r="WZN535" s="1"/>
      <c r="WZO535" s="1"/>
      <c r="WZP535" s="1"/>
      <c r="WZQ535" s="1"/>
      <c r="WZR535" s="1"/>
      <c r="WZS535" s="1"/>
      <c r="WZT535" s="1"/>
      <c r="WZU535" s="1"/>
      <c r="WZV535" s="1"/>
      <c r="WZW535" s="1"/>
      <c r="WZX535" s="1"/>
      <c r="WZY535" s="1"/>
      <c r="WZZ535" s="1"/>
      <c r="XAA535" s="1"/>
      <c r="XAB535" s="1"/>
      <c r="XAC535" s="1"/>
      <c r="XAD535" s="1"/>
      <c r="XAE535" s="1"/>
      <c r="XAF535" s="1"/>
      <c r="XAG535" s="1"/>
      <c r="XAH535" s="1"/>
      <c r="XAI535" s="1"/>
      <c r="XAJ535" s="1"/>
      <c r="XAK535" s="1"/>
      <c r="XAL535" s="1"/>
      <c r="XAM535" s="1"/>
      <c r="XAN535" s="1"/>
      <c r="XAO535" s="1"/>
      <c r="XAP535" s="1"/>
      <c r="XAQ535" s="1"/>
      <c r="XAR535" s="1"/>
      <c r="XAS535" s="1"/>
      <c r="XAT535" s="1"/>
      <c r="XAU535" s="1"/>
      <c r="XAV535" s="1"/>
      <c r="XAW535" s="1"/>
      <c r="XAX535" s="1"/>
      <c r="XAY535" s="1"/>
      <c r="XAZ535" s="1"/>
      <c r="XBA535" s="1"/>
      <c r="XBB535" s="1"/>
      <c r="XBC535" s="1"/>
      <c r="XBD535" s="1"/>
      <c r="XBE535" s="1"/>
      <c r="XBF535" s="1"/>
      <c r="XBG535" s="1"/>
      <c r="XBH535" s="1"/>
      <c r="XBI535" s="1"/>
      <c r="XBJ535" s="1"/>
      <c r="XBK535" s="1"/>
      <c r="XBL535" s="1"/>
      <c r="XBM535" s="1"/>
      <c r="XBN535" s="1"/>
      <c r="XBO535" s="1"/>
      <c r="XBP535" s="1"/>
      <c r="XBQ535" s="1"/>
      <c r="XBR535" s="1"/>
      <c r="XBS535" s="1"/>
      <c r="XBT535" s="1"/>
      <c r="XBU535" s="1"/>
      <c r="XBV535" s="1"/>
      <c r="XBW535" s="1"/>
      <c r="XBX535" s="1"/>
      <c r="XBY535" s="1"/>
      <c r="XBZ535" s="1"/>
      <c r="XCA535" s="1"/>
      <c r="XCB535" s="1"/>
      <c r="XCC535" s="1"/>
      <c r="XCD535" s="1"/>
      <c r="XCE535" s="1"/>
      <c r="XCF535" s="1"/>
      <c r="XCG535" s="1"/>
      <c r="XCH535" s="1"/>
      <c r="XCI535" s="1"/>
      <c r="XCJ535" s="1"/>
      <c r="XCK535" s="1"/>
      <c r="XCL535" s="1"/>
      <c r="XCM535" s="1"/>
      <c r="XCN535" s="1"/>
      <c r="XCO535" s="1"/>
      <c r="XCP535" s="1"/>
      <c r="XCQ535" s="1"/>
      <c r="XCR535" s="1"/>
      <c r="XCS535" s="1"/>
      <c r="XCT535" s="1"/>
      <c r="XCU535" s="1"/>
      <c r="XCV535" s="1"/>
      <c r="XCW535" s="1"/>
      <c r="XCX535" s="1"/>
      <c r="XCY535" s="1"/>
      <c r="XCZ535" s="1"/>
      <c r="XDA535" s="1"/>
      <c r="XDB535" s="1"/>
      <c r="XDC535" s="1"/>
      <c r="XDD535" s="1"/>
      <c r="XDE535" s="1"/>
      <c r="XDF535" s="1"/>
      <c r="XDG535" s="1"/>
      <c r="XDH535" s="1"/>
      <c r="XDI535" s="1"/>
      <c r="XDJ535" s="1"/>
      <c r="XDK535" s="1"/>
      <c r="XDL535" s="1"/>
      <c r="XDM535" s="1"/>
      <c r="XDN535" s="1"/>
      <c r="XDO535" s="1"/>
      <c r="XDP535" s="1"/>
      <c r="XDQ535" s="1"/>
      <c r="XDR535" s="1"/>
      <c r="XDS535" s="1"/>
      <c r="XDT535" s="1"/>
      <c r="XDU535" s="1"/>
      <c r="XDV535" s="1"/>
      <c r="XDW535" s="1"/>
      <c r="XDX535" s="1"/>
      <c r="XDY535" s="1"/>
      <c r="XDZ535" s="1"/>
      <c r="XEA535" s="1"/>
      <c r="XEB535" s="1"/>
      <c r="XEC535" s="1"/>
      <c r="XED535" s="1"/>
      <c r="XEE535" s="1"/>
      <c r="XEF535" s="1"/>
      <c r="XEG535" s="1"/>
      <c r="XEH535" s="1"/>
      <c r="XEI535" s="1"/>
      <c r="XEJ535" s="1"/>
      <c r="XEK535" s="1"/>
      <c r="XEL535" s="1"/>
      <c r="XEM535" s="1"/>
      <c r="XEN535" s="1"/>
      <c r="XEO535" s="1"/>
      <c r="XEP535" s="1"/>
      <c r="XEQ535" s="1"/>
      <c r="XER535" s="1"/>
      <c r="XES535" s="1"/>
      <c r="XET535" s="1"/>
      <c r="XEU535" s="1"/>
      <c r="XEV535" s="1"/>
      <c r="XEW535" s="1"/>
      <c r="XEX535" s="1"/>
      <c r="XEY535" s="1"/>
      <c r="XEZ535" s="1"/>
      <c r="XFA535" s="1"/>
      <c r="XFB535" s="1"/>
      <c r="XFC535" s="1"/>
    </row>
    <row r="536" spans="1:150 16226:16383" s="2" customFormat="1" ht="20.25" customHeight="1" x14ac:dyDescent="0.25">
      <c r="A536" s="143">
        <f t="shared" si="175"/>
        <v>407</v>
      </c>
      <c r="B536" s="144"/>
      <c r="C536" s="62" t="s">
        <v>329</v>
      </c>
      <c r="D536" s="100">
        <v>192.54</v>
      </c>
      <c r="E536" s="93">
        <f t="shared" si="173"/>
        <v>2072.50056</v>
      </c>
      <c r="F536" s="87" t="s">
        <v>92</v>
      </c>
      <c r="G536" s="87" t="s">
        <v>92</v>
      </c>
      <c r="H536" s="103">
        <v>45856</v>
      </c>
      <c r="I536" s="1"/>
      <c r="J536" s="1"/>
      <c r="K536" s="1"/>
      <c r="L536" s="1"/>
      <c r="M536" s="1"/>
      <c r="N536" s="1"/>
      <c r="O536" s="1"/>
      <c r="P536" s="1"/>
      <c r="Q536" s="1"/>
      <c r="R536" s="1"/>
      <c r="S536" s="1"/>
      <c r="T536" s="1"/>
      <c r="U536" s="1"/>
      <c r="V536" s="1"/>
      <c r="W536" s="1"/>
      <c r="X536" s="1"/>
      <c r="Y536" s="1"/>
      <c r="Z536" s="1"/>
      <c r="AA536" s="1"/>
      <c r="AB536" s="1"/>
      <c r="AC536" s="1"/>
      <c r="AD536" s="1"/>
      <c r="AE536" s="1"/>
      <c r="AF536" s="1"/>
      <c r="AG536" s="1"/>
      <c r="AH536" s="1"/>
      <c r="AI536" s="1"/>
      <c r="AJ536" s="1"/>
      <c r="AK536" s="1"/>
      <c r="AL536" s="1"/>
      <c r="AM536" s="1"/>
      <c r="AN536" s="1"/>
      <c r="AO536" s="1"/>
      <c r="AP536" s="1"/>
      <c r="AQ536" s="1"/>
      <c r="AR536" s="1"/>
      <c r="AS536" s="1"/>
      <c r="AT536" s="1"/>
      <c r="AU536" s="1"/>
      <c r="AV536" s="1"/>
      <c r="AW536" s="1"/>
      <c r="AX536" s="1"/>
      <c r="AY536" s="1"/>
      <c r="AZ536" s="1"/>
      <c r="BA536" s="1"/>
      <c r="BB536" s="1"/>
      <c r="BC536" s="1"/>
      <c r="BD536" s="1"/>
      <c r="BE536" s="1"/>
      <c r="BF536" s="1"/>
      <c r="BG536" s="1"/>
      <c r="BH536" s="1"/>
      <c r="BI536" s="1"/>
      <c r="BJ536" s="1"/>
      <c r="BK536" s="1"/>
      <c r="BL536" s="1"/>
      <c r="BM536" s="1"/>
      <c r="BN536" s="1"/>
      <c r="BO536" s="1"/>
      <c r="BP536" s="1"/>
      <c r="BQ536" s="1"/>
      <c r="BR536" s="1"/>
      <c r="BS536" s="1"/>
      <c r="BT536" s="1"/>
      <c r="BU536" s="1"/>
      <c r="BV536" s="1"/>
      <c r="BW536" s="1"/>
      <c r="BX536" s="1"/>
      <c r="BY536" s="1"/>
      <c r="BZ536" s="1"/>
      <c r="CA536" s="1"/>
      <c r="CB536" s="1"/>
      <c r="CC536" s="1"/>
      <c r="CD536" s="1"/>
      <c r="CE536" s="1"/>
      <c r="CF536" s="1"/>
      <c r="CG536" s="1"/>
      <c r="CH536" s="1"/>
      <c r="CI536" s="1"/>
      <c r="CJ536" s="1"/>
      <c r="CK536" s="1"/>
      <c r="CL536" s="1"/>
      <c r="CM536" s="1"/>
      <c r="CN536" s="1"/>
      <c r="CO536" s="1"/>
      <c r="CP536" s="1"/>
      <c r="CQ536" s="1"/>
      <c r="CR536" s="1"/>
      <c r="CS536" s="1"/>
      <c r="CT536" s="1"/>
      <c r="CU536" s="1"/>
      <c r="CV536" s="1"/>
      <c r="CW536" s="1"/>
      <c r="CX536" s="1"/>
      <c r="CY536" s="1"/>
      <c r="CZ536" s="1"/>
      <c r="DA536" s="1"/>
      <c r="DB536" s="1"/>
      <c r="DC536" s="1"/>
      <c r="DD536" s="1"/>
      <c r="DE536" s="1"/>
      <c r="DF536" s="1"/>
      <c r="DG536" s="1"/>
      <c r="DH536" s="1"/>
      <c r="DI536" s="1"/>
      <c r="DJ536" s="1"/>
      <c r="DK536" s="1"/>
      <c r="DL536" s="1"/>
      <c r="DM536" s="1"/>
      <c r="DN536" s="1"/>
      <c r="DO536" s="1"/>
      <c r="DP536" s="1"/>
      <c r="DQ536" s="1"/>
      <c r="DR536" s="1"/>
      <c r="DS536" s="1"/>
      <c r="DT536" s="1"/>
      <c r="DU536" s="1"/>
      <c r="DV536" s="1"/>
      <c r="DW536" s="1"/>
      <c r="DX536" s="1"/>
      <c r="DY536" s="1"/>
      <c r="DZ536" s="1"/>
      <c r="EA536" s="1"/>
      <c r="EB536" s="1"/>
      <c r="EC536" s="1"/>
      <c r="ED536" s="1"/>
      <c r="EE536" s="1"/>
      <c r="EF536" s="1"/>
      <c r="EG536" s="1"/>
      <c r="EH536" s="1"/>
      <c r="EI536" s="1"/>
      <c r="EJ536" s="1"/>
      <c r="EK536" s="1"/>
      <c r="EL536" s="1"/>
      <c r="EM536" s="1"/>
      <c r="EN536" s="1"/>
      <c r="EO536" s="1"/>
      <c r="EP536" s="1"/>
      <c r="EQ536" s="1"/>
      <c r="ER536" s="1"/>
      <c r="ES536" s="1"/>
      <c r="ET536" s="1"/>
      <c r="WZB536" s="1"/>
      <c r="WZC536" s="1"/>
      <c r="WZD536" s="1"/>
      <c r="WZE536" s="1"/>
      <c r="WZF536" s="1"/>
      <c r="WZG536" s="1"/>
      <c r="WZH536" s="1"/>
      <c r="WZI536" s="1"/>
      <c r="WZJ536" s="1"/>
      <c r="WZK536" s="1"/>
      <c r="WZL536" s="1"/>
      <c r="WZM536" s="1"/>
      <c r="WZN536" s="1"/>
      <c r="WZO536" s="1"/>
      <c r="WZP536" s="1"/>
      <c r="WZQ536" s="1"/>
      <c r="WZR536" s="1"/>
      <c r="WZS536" s="1"/>
      <c r="WZT536" s="1"/>
      <c r="WZU536" s="1"/>
      <c r="WZV536" s="1"/>
      <c r="WZW536" s="1"/>
      <c r="WZX536" s="1"/>
      <c r="WZY536" s="1"/>
      <c r="WZZ536" s="1"/>
      <c r="XAA536" s="1"/>
      <c r="XAB536" s="1"/>
      <c r="XAC536" s="1"/>
      <c r="XAD536" s="1"/>
      <c r="XAE536" s="1"/>
      <c r="XAF536" s="1"/>
      <c r="XAG536" s="1"/>
      <c r="XAH536" s="1"/>
      <c r="XAI536" s="1"/>
      <c r="XAJ536" s="1"/>
      <c r="XAK536" s="1"/>
      <c r="XAL536" s="1"/>
      <c r="XAM536" s="1"/>
      <c r="XAN536" s="1"/>
      <c r="XAO536" s="1"/>
      <c r="XAP536" s="1"/>
      <c r="XAQ536" s="1"/>
      <c r="XAR536" s="1"/>
      <c r="XAS536" s="1"/>
      <c r="XAT536" s="1"/>
      <c r="XAU536" s="1"/>
      <c r="XAV536" s="1"/>
      <c r="XAW536" s="1"/>
      <c r="XAX536" s="1"/>
      <c r="XAY536" s="1"/>
      <c r="XAZ536" s="1"/>
      <c r="XBA536" s="1"/>
      <c r="XBB536" s="1"/>
      <c r="XBC536" s="1"/>
      <c r="XBD536" s="1"/>
      <c r="XBE536" s="1"/>
      <c r="XBF536" s="1"/>
      <c r="XBG536" s="1"/>
      <c r="XBH536" s="1"/>
      <c r="XBI536" s="1"/>
      <c r="XBJ536" s="1"/>
      <c r="XBK536" s="1"/>
      <c r="XBL536" s="1"/>
      <c r="XBM536" s="1"/>
      <c r="XBN536" s="1"/>
      <c r="XBO536" s="1"/>
      <c r="XBP536" s="1"/>
      <c r="XBQ536" s="1"/>
      <c r="XBR536" s="1"/>
      <c r="XBS536" s="1"/>
      <c r="XBT536" s="1"/>
      <c r="XBU536" s="1"/>
      <c r="XBV536" s="1"/>
      <c r="XBW536" s="1"/>
      <c r="XBX536" s="1"/>
      <c r="XBY536" s="1"/>
      <c r="XBZ536" s="1"/>
      <c r="XCA536" s="1"/>
      <c r="XCB536" s="1"/>
      <c r="XCC536" s="1"/>
      <c r="XCD536" s="1"/>
      <c r="XCE536" s="1"/>
      <c r="XCF536" s="1"/>
      <c r="XCG536" s="1"/>
      <c r="XCH536" s="1"/>
      <c r="XCI536" s="1"/>
      <c r="XCJ536" s="1"/>
      <c r="XCK536" s="1"/>
      <c r="XCL536" s="1"/>
      <c r="XCM536" s="1"/>
      <c r="XCN536" s="1"/>
      <c r="XCO536" s="1"/>
      <c r="XCP536" s="1"/>
      <c r="XCQ536" s="1"/>
      <c r="XCR536" s="1"/>
      <c r="XCS536" s="1"/>
      <c r="XCT536" s="1"/>
      <c r="XCU536" s="1"/>
      <c r="XCV536" s="1"/>
      <c r="XCW536" s="1"/>
      <c r="XCX536" s="1"/>
      <c r="XCY536" s="1"/>
      <c r="XCZ536" s="1"/>
      <c r="XDA536" s="1"/>
      <c r="XDB536" s="1"/>
      <c r="XDC536" s="1"/>
      <c r="XDD536" s="1"/>
      <c r="XDE536" s="1"/>
      <c r="XDF536" s="1"/>
      <c r="XDG536" s="1"/>
      <c r="XDH536" s="1"/>
      <c r="XDI536" s="1"/>
      <c r="XDJ536" s="1"/>
      <c r="XDK536" s="1"/>
      <c r="XDL536" s="1"/>
      <c r="XDM536" s="1"/>
      <c r="XDN536" s="1"/>
      <c r="XDO536" s="1"/>
      <c r="XDP536" s="1"/>
      <c r="XDQ536" s="1"/>
      <c r="XDR536" s="1"/>
      <c r="XDS536" s="1"/>
      <c r="XDT536" s="1"/>
      <c r="XDU536" s="1"/>
      <c r="XDV536" s="1"/>
      <c r="XDW536" s="1"/>
      <c r="XDX536" s="1"/>
      <c r="XDY536" s="1"/>
      <c r="XDZ536" s="1"/>
      <c r="XEA536" s="1"/>
      <c r="XEB536" s="1"/>
      <c r="XEC536" s="1"/>
      <c r="XED536" s="1"/>
      <c r="XEE536" s="1"/>
      <c r="XEF536" s="1"/>
      <c r="XEG536" s="1"/>
      <c r="XEH536" s="1"/>
      <c r="XEI536" s="1"/>
      <c r="XEJ536" s="1"/>
      <c r="XEK536" s="1"/>
      <c r="XEL536" s="1"/>
      <c r="XEM536" s="1"/>
      <c r="XEN536" s="1"/>
      <c r="XEO536" s="1"/>
      <c r="XEP536" s="1"/>
      <c r="XEQ536" s="1"/>
      <c r="XER536" s="1"/>
      <c r="XES536" s="1"/>
      <c r="XET536" s="1"/>
      <c r="XEU536" s="1"/>
      <c r="XEV536" s="1"/>
      <c r="XEW536" s="1"/>
      <c r="XEX536" s="1"/>
      <c r="XEY536" s="1"/>
      <c r="XEZ536" s="1"/>
      <c r="XFA536" s="1"/>
      <c r="XFB536" s="1"/>
      <c r="XFC536" s="1"/>
    </row>
    <row r="537" spans="1:150 16226:16383" s="2" customFormat="1" ht="20.25" customHeight="1" x14ac:dyDescent="0.25">
      <c r="A537" s="143">
        <f t="shared" si="175"/>
        <v>408</v>
      </c>
      <c r="B537" s="144"/>
      <c r="C537" s="62" t="s">
        <v>329</v>
      </c>
      <c r="D537" s="100">
        <v>192.54</v>
      </c>
      <c r="E537" s="93">
        <f t="shared" si="173"/>
        <v>2072.50056</v>
      </c>
      <c r="F537" s="87" t="s">
        <v>92</v>
      </c>
      <c r="G537" s="87" t="s">
        <v>92</v>
      </c>
      <c r="H537" s="103">
        <v>45856</v>
      </c>
      <c r="I537" s="1"/>
      <c r="J537" s="1"/>
      <c r="K537" s="1"/>
      <c r="L537" s="1"/>
      <c r="M537" s="1"/>
      <c r="N537" s="1"/>
      <c r="O537" s="1"/>
      <c r="P537" s="1"/>
      <c r="Q537" s="1"/>
      <c r="R537" s="1"/>
      <c r="S537" s="1"/>
      <c r="T537" s="1"/>
      <c r="U537" s="1"/>
      <c r="V537" s="1"/>
      <c r="W537" s="1"/>
      <c r="X537" s="1"/>
      <c r="Y537" s="1"/>
      <c r="Z537" s="1"/>
      <c r="AA537" s="1"/>
      <c r="AB537" s="1"/>
      <c r="AC537" s="1"/>
      <c r="AD537" s="1"/>
      <c r="AE537" s="1"/>
      <c r="AF537" s="1"/>
      <c r="AG537" s="1"/>
      <c r="AH537" s="1"/>
      <c r="AI537" s="1"/>
      <c r="AJ537" s="1"/>
      <c r="AK537" s="1"/>
      <c r="AL537" s="1"/>
      <c r="AM537" s="1"/>
      <c r="AN537" s="1"/>
      <c r="AO537" s="1"/>
      <c r="AP537" s="1"/>
      <c r="AQ537" s="1"/>
      <c r="AR537" s="1"/>
      <c r="AS537" s="1"/>
      <c r="AT537" s="1"/>
      <c r="AU537" s="1"/>
      <c r="AV537" s="1"/>
      <c r="AW537" s="1"/>
      <c r="AX537" s="1"/>
      <c r="AY537" s="1"/>
      <c r="AZ537" s="1"/>
      <c r="BA537" s="1"/>
      <c r="BB537" s="1"/>
      <c r="BC537" s="1"/>
      <c r="BD537" s="1"/>
      <c r="BE537" s="1"/>
      <c r="BF537" s="1"/>
      <c r="BG537" s="1"/>
      <c r="BH537" s="1"/>
      <c r="BI537" s="1"/>
      <c r="BJ537" s="1"/>
      <c r="BK537" s="1"/>
      <c r="BL537" s="1"/>
      <c r="BM537" s="1"/>
      <c r="BN537" s="1"/>
      <c r="BO537" s="1"/>
      <c r="BP537" s="1"/>
      <c r="BQ537" s="1"/>
      <c r="BR537" s="1"/>
      <c r="BS537" s="1"/>
      <c r="BT537" s="1"/>
      <c r="BU537" s="1"/>
      <c r="BV537" s="1"/>
      <c r="BW537" s="1"/>
      <c r="BX537" s="1"/>
      <c r="BY537" s="1"/>
      <c r="BZ537" s="1"/>
      <c r="CA537" s="1"/>
      <c r="CB537" s="1"/>
      <c r="CC537" s="1"/>
      <c r="CD537" s="1"/>
      <c r="CE537" s="1"/>
      <c r="CF537" s="1"/>
      <c r="CG537" s="1"/>
      <c r="CH537" s="1"/>
      <c r="CI537" s="1"/>
      <c r="CJ537" s="1"/>
      <c r="CK537" s="1"/>
      <c r="CL537" s="1"/>
      <c r="CM537" s="1"/>
      <c r="CN537" s="1"/>
      <c r="CO537" s="1"/>
      <c r="CP537" s="1"/>
      <c r="CQ537" s="1"/>
      <c r="CR537" s="1"/>
      <c r="CS537" s="1"/>
      <c r="CT537" s="1"/>
      <c r="CU537" s="1"/>
      <c r="CV537" s="1"/>
      <c r="CW537" s="1"/>
      <c r="CX537" s="1"/>
      <c r="CY537" s="1"/>
      <c r="CZ537" s="1"/>
      <c r="DA537" s="1"/>
      <c r="DB537" s="1"/>
      <c r="DC537" s="1"/>
      <c r="DD537" s="1"/>
      <c r="DE537" s="1"/>
      <c r="DF537" s="1"/>
      <c r="DG537" s="1"/>
      <c r="DH537" s="1"/>
      <c r="DI537" s="1"/>
      <c r="DJ537" s="1"/>
      <c r="DK537" s="1"/>
      <c r="DL537" s="1"/>
      <c r="DM537" s="1"/>
      <c r="DN537" s="1"/>
      <c r="DO537" s="1"/>
      <c r="DP537" s="1"/>
      <c r="DQ537" s="1"/>
      <c r="DR537" s="1"/>
      <c r="DS537" s="1"/>
      <c r="DT537" s="1"/>
      <c r="DU537" s="1"/>
      <c r="DV537" s="1"/>
      <c r="DW537" s="1"/>
      <c r="DX537" s="1"/>
      <c r="DY537" s="1"/>
      <c r="DZ537" s="1"/>
      <c r="EA537" s="1"/>
      <c r="EB537" s="1"/>
      <c r="EC537" s="1"/>
      <c r="ED537" s="1"/>
      <c r="EE537" s="1"/>
      <c r="EF537" s="1"/>
      <c r="EG537" s="1"/>
      <c r="EH537" s="1"/>
      <c r="EI537" s="1"/>
      <c r="EJ537" s="1"/>
      <c r="EK537" s="1"/>
      <c r="EL537" s="1"/>
      <c r="EM537" s="1"/>
      <c r="EN537" s="1"/>
      <c r="EO537" s="1"/>
      <c r="EP537" s="1"/>
      <c r="EQ537" s="1"/>
      <c r="ER537" s="1"/>
      <c r="ES537" s="1"/>
      <c r="ET537" s="1"/>
      <c r="WZB537" s="1"/>
      <c r="WZC537" s="1"/>
      <c r="WZD537" s="1"/>
      <c r="WZE537" s="1"/>
      <c r="WZF537" s="1"/>
      <c r="WZG537" s="1"/>
      <c r="WZH537" s="1"/>
      <c r="WZI537" s="1"/>
      <c r="WZJ537" s="1"/>
      <c r="WZK537" s="1"/>
      <c r="WZL537" s="1"/>
      <c r="WZM537" s="1"/>
      <c r="WZN537" s="1"/>
      <c r="WZO537" s="1"/>
      <c r="WZP537" s="1"/>
      <c r="WZQ537" s="1"/>
      <c r="WZR537" s="1"/>
      <c r="WZS537" s="1"/>
      <c r="WZT537" s="1"/>
      <c r="WZU537" s="1"/>
      <c r="WZV537" s="1"/>
      <c r="WZW537" s="1"/>
      <c r="WZX537" s="1"/>
      <c r="WZY537" s="1"/>
      <c r="WZZ537" s="1"/>
      <c r="XAA537" s="1"/>
      <c r="XAB537" s="1"/>
      <c r="XAC537" s="1"/>
      <c r="XAD537" s="1"/>
      <c r="XAE537" s="1"/>
      <c r="XAF537" s="1"/>
      <c r="XAG537" s="1"/>
      <c r="XAH537" s="1"/>
      <c r="XAI537" s="1"/>
      <c r="XAJ537" s="1"/>
      <c r="XAK537" s="1"/>
      <c r="XAL537" s="1"/>
      <c r="XAM537" s="1"/>
      <c r="XAN537" s="1"/>
      <c r="XAO537" s="1"/>
      <c r="XAP537" s="1"/>
      <c r="XAQ537" s="1"/>
      <c r="XAR537" s="1"/>
      <c r="XAS537" s="1"/>
      <c r="XAT537" s="1"/>
      <c r="XAU537" s="1"/>
      <c r="XAV537" s="1"/>
      <c r="XAW537" s="1"/>
      <c r="XAX537" s="1"/>
      <c r="XAY537" s="1"/>
      <c r="XAZ537" s="1"/>
      <c r="XBA537" s="1"/>
      <c r="XBB537" s="1"/>
      <c r="XBC537" s="1"/>
      <c r="XBD537" s="1"/>
      <c r="XBE537" s="1"/>
      <c r="XBF537" s="1"/>
      <c r="XBG537" s="1"/>
      <c r="XBH537" s="1"/>
      <c r="XBI537" s="1"/>
      <c r="XBJ537" s="1"/>
      <c r="XBK537" s="1"/>
      <c r="XBL537" s="1"/>
      <c r="XBM537" s="1"/>
      <c r="XBN537" s="1"/>
      <c r="XBO537" s="1"/>
      <c r="XBP537" s="1"/>
      <c r="XBQ537" s="1"/>
      <c r="XBR537" s="1"/>
      <c r="XBS537" s="1"/>
      <c r="XBT537" s="1"/>
      <c r="XBU537" s="1"/>
      <c r="XBV537" s="1"/>
      <c r="XBW537" s="1"/>
      <c r="XBX537" s="1"/>
      <c r="XBY537" s="1"/>
      <c r="XBZ537" s="1"/>
      <c r="XCA537" s="1"/>
      <c r="XCB537" s="1"/>
      <c r="XCC537" s="1"/>
      <c r="XCD537" s="1"/>
      <c r="XCE537" s="1"/>
      <c r="XCF537" s="1"/>
      <c r="XCG537" s="1"/>
      <c r="XCH537" s="1"/>
      <c r="XCI537" s="1"/>
      <c r="XCJ537" s="1"/>
      <c r="XCK537" s="1"/>
      <c r="XCL537" s="1"/>
      <c r="XCM537" s="1"/>
      <c r="XCN537" s="1"/>
      <c r="XCO537" s="1"/>
      <c r="XCP537" s="1"/>
      <c r="XCQ537" s="1"/>
      <c r="XCR537" s="1"/>
      <c r="XCS537" s="1"/>
      <c r="XCT537" s="1"/>
      <c r="XCU537" s="1"/>
      <c r="XCV537" s="1"/>
      <c r="XCW537" s="1"/>
      <c r="XCX537" s="1"/>
      <c r="XCY537" s="1"/>
      <c r="XCZ537" s="1"/>
      <c r="XDA537" s="1"/>
      <c r="XDB537" s="1"/>
      <c r="XDC537" s="1"/>
      <c r="XDD537" s="1"/>
      <c r="XDE537" s="1"/>
      <c r="XDF537" s="1"/>
      <c r="XDG537" s="1"/>
      <c r="XDH537" s="1"/>
      <c r="XDI537" s="1"/>
      <c r="XDJ537" s="1"/>
      <c r="XDK537" s="1"/>
      <c r="XDL537" s="1"/>
      <c r="XDM537" s="1"/>
      <c r="XDN537" s="1"/>
      <c r="XDO537" s="1"/>
      <c r="XDP537" s="1"/>
      <c r="XDQ537" s="1"/>
      <c r="XDR537" s="1"/>
      <c r="XDS537" s="1"/>
      <c r="XDT537" s="1"/>
      <c r="XDU537" s="1"/>
      <c r="XDV537" s="1"/>
      <c r="XDW537" s="1"/>
      <c r="XDX537" s="1"/>
      <c r="XDY537" s="1"/>
      <c r="XDZ537" s="1"/>
      <c r="XEA537" s="1"/>
      <c r="XEB537" s="1"/>
      <c r="XEC537" s="1"/>
      <c r="XED537" s="1"/>
      <c r="XEE537" s="1"/>
      <c r="XEF537" s="1"/>
      <c r="XEG537" s="1"/>
      <c r="XEH537" s="1"/>
      <c r="XEI537" s="1"/>
      <c r="XEJ537" s="1"/>
      <c r="XEK537" s="1"/>
      <c r="XEL537" s="1"/>
      <c r="XEM537" s="1"/>
      <c r="XEN537" s="1"/>
      <c r="XEO537" s="1"/>
      <c r="XEP537" s="1"/>
      <c r="XEQ537" s="1"/>
      <c r="XER537" s="1"/>
      <c r="XES537" s="1"/>
      <c r="XET537" s="1"/>
      <c r="XEU537" s="1"/>
      <c r="XEV537" s="1"/>
      <c r="XEW537" s="1"/>
      <c r="XEX537" s="1"/>
      <c r="XEY537" s="1"/>
      <c r="XEZ537" s="1"/>
      <c r="XFA537" s="1"/>
      <c r="XFB537" s="1"/>
      <c r="XFC537" s="1"/>
    </row>
    <row r="538" spans="1:150 16226:16383" s="2" customFormat="1" ht="20.25" customHeight="1" x14ac:dyDescent="0.25">
      <c r="A538" s="143">
        <f t="shared" si="175"/>
        <v>409</v>
      </c>
      <c r="B538" s="144"/>
      <c r="C538" s="62" t="s">
        <v>329</v>
      </c>
      <c r="D538" s="100">
        <v>181.58</v>
      </c>
      <c r="E538" s="93">
        <f t="shared" si="173"/>
        <v>1954.52712</v>
      </c>
      <c r="F538" s="87" t="s">
        <v>92</v>
      </c>
      <c r="G538" s="87" t="s">
        <v>92</v>
      </c>
      <c r="H538" s="103">
        <v>45856</v>
      </c>
      <c r="I538" s="1"/>
      <c r="J538" s="1"/>
      <c r="K538" s="1"/>
      <c r="L538" s="1"/>
      <c r="M538" s="1"/>
      <c r="N538" s="1"/>
      <c r="O538" s="1"/>
      <c r="P538" s="1"/>
      <c r="Q538" s="1"/>
      <c r="R538" s="1"/>
      <c r="S538" s="1"/>
      <c r="T538" s="1"/>
      <c r="U538" s="1"/>
      <c r="V538" s="1"/>
      <c r="W538" s="1"/>
      <c r="X538" s="1"/>
      <c r="Y538" s="1"/>
      <c r="Z538" s="1"/>
      <c r="AA538" s="1"/>
      <c r="AB538" s="1"/>
      <c r="AC538" s="1"/>
      <c r="AD538" s="1"/>
      <c r="AE538" s="1"/>
      <c r="AF538" s="1"/>
      <c r="AG538" s="1"/>
      <c r="AH538" s="1"/>
      <c r="AI538" s="1"/>
      <c r="AJ538" s="1"/>
      <c r="AK538" s="1"/>
      <c r="AL538" s="1"/>
      <c r="AM538" s="1"/>
      <c r="AN538" s="1"/>
      <c r="AO538" s="1"/>
      <c r="AP538" s="1"/>
      <c r="AQ538" s="1"/>
      <c r="AR538" s="1"/>
      <c r="AS538" s="1"/>
      <c r="AT538" s="1"/>
      <c r="AU538" s="1"/>
      <c r="AV538" s="1"/>
      <c r="AW538" s="1"/>
      <c r="AX538" s="1"/>
      <c r="AY538" s="1"/>
      <c r="AZ538" s="1"/>
      <c r="BA538" s="1"/>
      <c r="BB538" s="1"/>
      <c r="BC538" s="1"/>
      <c r="BD538" s="1"/>
      <c r="BE538" s="1"/>
      <c r="BF538" s="1"/>
      <c r="BG538" s="1"/>
      <c r="BH538" s="1"/>
      <c r="BI538" s="1"/>
      <c r="BJ538" s="1"/>
      <c r="BK538" s="1"/>
      <c r="BL538" s="1"/>
      <c r="BM538" s="1"/>
      <c r="BN538" s="1"/>
      <c r="BO538" s="1"/>
      <c r="BP538" s="1"/>
      <c r="BQ538" s="1"/>
      <c r="BR538" s="1"/>
      <c r="BS538" s="1"/>
      <c r="BT538" s="1"/>
      <c r="BU538" s="1"/>
      <c r="BV538" s="1"/>
      <c r="BW538" s="1"/>
      <c r="BX538" s="1"/>
      <c r="BY538" s="1"/>
      <c r="BZ538" s="1"/>
      <c r="CA538" s="1"/>
      <c r="CB538" s="1"/>
      <c r="CC538" s="1"/>
      <c r="CD538" s="1"/>
      <c r="CE538" s="1"/>
      <c r="CF538" s="1"/>
      <c r="CG538" s="1"/>
      <c r="CH538" s="1"/>
      <c r="CI538" s="1"/>
      <c r="CJ538" s="1"/>
      <c r="CK538" s="1"/>
      <c r="CL538" s="1"/>
      <c r="CM538" s="1"/>
      <c r="CN538" s="1"/>
      <c r="CO538" s="1"/>
      <c r="CP538" s="1"/>
      <c r="CQ538" s="1"/>
      <c r="CR538" s="1"/>
      <c r="CS538" s="1"/>
      <c r="CT538" s="1"/>
      <c r="CU538" s="1"/>
      <c r="CV538" s="1"/>
      <c r="CW538" s="1"/>
      <c r="CX538" s="1"/>
      <c r="CY538" s="1"/>
      <c r="CZ538" s="1"/>
      <c r="DA538" s="1"/>
      <c r="DB538" s="1"/>
      <c r="DC538" s="1"/>
      <c r="DD538" s="1"/>
      <c r="DE538" s="1"/>
      <c r="DF538" s="1"/>
      <c r="DG538" s="1"/>
      <c r="DH538" s="1"/>
      <c r="DI538" s="1"/>
      <c r="DJ538" s="1"/>
      <c r="DK538" s="1"/>
      <c r="DL538" s="1"/>
      <c r="DM538" s="1"/>
      <c r="DN538" s="1"/>
      <c r="DO538" s="1"/>
      <c r="DP538" s="1"/>
      <c r="DQ538" s="1"/>
      <c r="DR538" s="1"/>
      <c r="DS538" s="1"/>
      <c r="DT538" s="1"/>
      <c r="DU538" s="1"/>
      <c r="DV538" s="1"/>
      <c r="DW538" s="1"/>
      <c r="DX538" s="1"/>
      <c r="DY538" s="1"/>
      <c r="DZ538" s="1"/>
      <c r="EA538" s="1"/>
      <c r="EB538" s="1"/>
      <c r="EC538" s="1"/>
      <c r="ED538" s="1"/>
      <c r="EE538" s="1"/>
      <c r="EF538" s="1"/>
      <c r="EG538" s="1"/>
      <c r="EH538" s="1"/>
      <c r="EI538" s="1"/>
      <c r="EJ538" s="1"/>
      <c r="EK538" s="1"/>
      <c r="EL538" s="1"/>
      <c r="EM538" s="1"/>
      <c r="EN538" s="1"/>
      <c r="EO538" s="1"/>
      <c r="EP538" s="1"/>
      <c r="EQ538" s="1"/>
      <c r="ER538" s="1"/>
      <c r="ES538" s="1"/>
      <c r="ET538" s="1"/>
      <c r="WZB538" s="1"/>
      <c r="WZC538" s="1"/>
      <c r="WZD538" s="1"/>
      <c r="WZE538" s="1"/>
      <c r="WZF538" s="1"/>
      <c r="WZG538" s="1"/>
      <c r="WZH538" s="1"/>
      <c r="WZI538" s="1"/>
      <c r="WZJ538" s="1"/>
      <c r="WZK538" s="1"/>
      <c r="WZL538" s="1"/>
      <c r="WZM538" s="1"/>
      <c r="WZN538" s="1"/>
      <c r="WZO538" s="1"/>
      <c r="WZP538" s="1"/>
      <c r="WZQ538" s="1"/>
      <c r="WZR538" s="1"/>
      <c r="WZS538" s="1"/>
      <c r="WZT538" s="1"/>
      <c r="WZU538" s="1"/>
      <c r="WZV538" s="1"/>
      <c r="WZW538" s="1"/>
      <c r="WZX538" s="1"/>
      <c r="WZY538" s="1"/>
      <c r="WZZ538" s="1"/>
      <c r="XAA538" s="1"/>
      <c r="XAB538" s="1"/>
      <c r="XAC538" s="1"/>
      <c r="XAD538" s="1"/>
      <c r="XAE538" s="1"/>
      <c r="XAF538" s="1"/>
      <c r="XAG538" s="1"/>
      <c r="XAH538" s="1"/>
      <c r="XAI538" s="1"/>
      <c r="XAJ538" s="1"/>
      <c r="XAK538" s="1"/>
      <c r="XAL538" s="1"/>
      <c r="XAM538" s="1"/>
      <c r="XAN538" s="1"/>
      <c r="XAO538" s="1"/>
      <c r="XAP538" s="1"/>
      <c r="XAQ538" s="1"/>
      <c r="XAR538" s="1"/>
      <c r="XAS538" s="1"/>
      <c r="XAT538" s="1"/>
      <c r="XAU538" s="1"/>
      <c r="XAV538" s="1"/>
      <c r="XAW538" s="1"/>
      <c r="XAX538" s="1"/>
      <c r="XAY538" s="1"/>
      <c r="XAZ538" s="1"/>
      <c r="XBA538" s="1"/>
      <c r="XBB538" s="1"/>
      <c r="XBC538" s="1"/>
      <c r="XBD538" s="1"/>
      <c r="XBE538" s="1"/>
      <c r="XBF538" s="1"/>
      <c r="XBG538" s="1"/>
      <c r="XBH538" s="1"/>
      <c r="XBI538" s="1"/>
      <c r="XBJ538" s="1"/>
      <c r="XBK538" s="1"/>
      <c r="XBL538" s="1"/>
      <c r="XBM538" s="1"/>
      <c r="XBN538" s="1"/>
      <c r="XBO538" s="1"/>
      <c r="XBP538" s="1"/>
      <c r="XBQ538" s="1"/>
      <c r="XBR538" s="1"/>
      <c r="XBS538" s="1"/>
      <c r="XBT538" s="1"/>
      <c r="XBU538" s="1"/>
      <c r="XBV538" s="1"/>
      <c r="XBW538" s="1"/>
      <c r="XBX538" s="1"/>
      <c r="XBY538" s="1"/>
      <c r="XBZ538" s="1"/>
      <c r="XCA538" s="1"/>
      <c r="XCB538" s="1"/>
      <c r="XCC538" s="1"/>
      <c r="XCD538" s="1"/>
      <c r="XCE538" s="1"/>
      <c r="XCF538" s="1"/>
      <c r="XCG538" s="1"/>
      <c r="XCH538" s="1"/>
      <c r="XCI538" s="1"/>
      <c r="XCJ538" s="1"/>
      <c r="XCK538" s="1"/>
      <c r="XCL538" s="1"/>
      <c r="XCM538" s="1"/>
      <c r="XCN538" s="1"/>
      <c r="XCO538" s="1"/>
      <c r="XCP538" s="1"/>
      <c r="XCQ538" s="1"/>
      <c r="XCR538" s="1"/>
      <c r="XCS538" s="1"/>
      <c r="XCT538" s="1"/>
      <c r="XCU538" s="1"/>
      <c r="XCV538" s="1"/>
      <c r="XCW538" s="1"/>
      <c r="XCX538" s="1"/>
      <c r="XCY538" s="1"/>
      <c r="XCZ538" s="1"/>
      <c r="XDA538" s="1"/>
      <c r="XDB538" s="1"/>
      <c r="XDC538" s="1"/>
      <c r="XDD538" s="1"/>
      <c r="XDE538" s="1"/>
      <c r="XDF538" s="1"/>
      <c r="XDG538" s="1"/>
      <c r="XDH538" s="1"/>
      <c r="XDI538" s="1"/>
      <c r="XDJ538" s="1"/>
      <c r="XDK538" s="1"/>
      <c r="XDL538" s="1"/>
      <c r="XDM538" s="1"/>
      <c r="XDN538" s="1"/>
      <c r="XDO538" s="1"/>
      <c r="XDP538" s="1"/>
      <c r="XDQ538" s="1"/>
      <c r="XDR538" s="1"/>
      <c r="XDS538" s="1"/>
      <c r="XDT538" s="1"/>
      <c r="XDU538" s="1"/>
      <c r="XDV538" s="1"/>
      <c r="XDW538" s="1"/>
      <c r="XDX538" s="1"/>
      <c r="XDY538" s="1"/>
      <c r="XDZ538" s="1"/>
      <c r="XEA538" s="1"/>
      <c r="XEB538" s="1"/>
      <c r="XEC538" s="1"/>
      <c r="XED538" s="1"/>
      <c r="XEE538" s="1"/>
      <c r="XEF538" s="1"/>
      <c r="XEG538" s="1"/>
      <c r="XEH538" s="1"/>
      <c r="XEI538" s="1"/>
      <c r="XEJ538" s="1"/>
      <c r="XEK538" s="1"/>
      <c r="XEL538" s="1"/>
      <c r="XEM538" s="1"/>
      <c r="XEN538" s="1"/>
      <c r="XEO538" s="1"/>
      <c r="XEP538" s="1"/>
      <c r="XEQ538" s="1"/>
      <c r="XER538" s="1"/>
      <c r="XES538" s="1"/>
      <c r="XET538" s="1"/>
      <c r="XEU538" s="1"/>
      <c r="XEV538" s="1"/>
      <c r="XEW538" s="1"/>
      <c r="XEX538" s="1"/>
      <c r="XEY538" s="1"/>
      <c r="XEZ538" s="1"/>
      <c r="XFA538" s="1"/>
      <c r="XFB538" s="1"/>
      <c r="XFC538" s="1"/>
    </row>
    <row r="539" spans="1:150 16226:16383" s="2" customFormat="1" ht="20.25" customHeight="1" x14ac:dyDescent="0.25">
      <c r="A539" s="143">
        <f t="shared" si="175"/>
        <v>410</v>
      </c>
      <c r="B539" s="144"/>
      <c r="C539" s="62" t="s">
        <v>329</v>
      </c>
      <c r="D539" s="100">
        <v>728.38</v>
      </c>
      <c r="E539" s="93">
        <f t="shared" si="173"/>
        <v>7840.2823199999993</v>
      </c>
      <c r="F539" s="87" t="s">
        <v>92</v>
      </c>
      <c r="G539" s="87" t="s">
        <v>92</v>
      </c>
      <c r="H539" s="103">
        <v>45856</v>
      </c>
      <c r="I539" s="1"/>
      <c r="J539" s="1"/>
      <c r="K539" s="1"/>
      <c r="L539" s="1"/>
      <c r="M539" s="1"/>
      <c r="N539" s="1"/>
      <c r="O539" s="1"/>
      <c r="P539" s="1"/>
      <c r="Q539" s="1"/>
      <c r="R539" s="1"/>
      <c r="S539" s="1"/>
      <c r="T539" s="1"/>
      <c r="U539" s="1"/>
      <c r="V539" s="1"/>
      <c r="W539" s="1"/>
      <c r="X539" s="1"/>
      <c r="Y539" s="1"/>
      <c r="Z539" s="1"/>
      <c r="AA539" s="1"/>
      <c r="AB539" s="1"/>
      <c r="AC539" s="1"/>
      <c r="AD539" s="1"/>
      <c r="AE539" s="1"/>
      <c r="AF539" s="1"/>
      <c r="AG539" s="1"/>
      <c r="AH539" s="1"/>
      <c r="AI539" s="1"/>
      <c r="AJ539" s="1"/>
      <c r="AK539" s="1"/>
      <c r="AL539" s="1"/>
      <c r="AM539" s="1"/>
      <c r="AN539" s="1"/>
      <c r="AO539" s="1"/>
      <c r="AP539" s="1"/>
      <c r="AQ539" s="1"/>
      <c r="AR539" s="1"/>
      <c r="AS539" s="1"/>
      <c r="AT539" s="1"/>
      <c r="AU539" s="1"/>
      <c r="AV539" s="1"/>
      <c r="AW539" s="1"/>
      <c r="AX539" s="1"/>
      <c r="AY539" s="1"/>
      <c r="AZ539" s="1"/>
      <c r="BA539" s="1"/>
      <c r="BB539" s="1"/>
      <c r="BC539" s="1"/>
      <c r="BD539" s="1"/>
      <c r="BE539" s="1"/>
      <c r="BF539" s="1"/>
      <c r="BG539" s="1"/>
      <c r="BH539" s="1"/>
      <c r="BI539" s="1"/>
      <c r="BJ539" s="1"/>
      <c r="BK539" s="1"/>
      <c r="BL539" s="1"/>
      <c r="BM539" s="1"/>
      <c r="BN539" s="1"/>
      <c r="BO539" s="1"/>
      <c r="BP539" s="1"/>
      <c r="BQ539" s="1"/>
      <c r="BR539" s="1"/>
      <c r="BS539" s="1"/>
      <c r="BT539" s="1"/>
      <c r="BU539" s="1"/>
      <c r="BV539" s="1"/>
      <c r="BW539" s="1"/>
      <c r="BX539" s="1"/>
      <c r="BY539" s="1"/>
      <c r="BZ539" s="1"/>
      <c r="CA539" s="1"/>
      <c r="CB539" s="1"/>
      <c r="CC539" s="1"/>
      <c r="CD539" s="1"/>
      <c r="CE539" s="1"/>
      <c r="CF539" s="1"/>
      <c r="CG539" s="1"/>
      <c r="CH539" s="1"/>
      <c r="CI539" s="1"/>
      <c r="CJ539" s="1"/>
      <c r="CK539" s="1"/>
      <c r="CL539" s="1"/>
      <c r="CM539" s="1"/>
      <c r="CN539" s="1"/>
      <c r="CO539" s="1"/>
      <c r="CP539" s="1"/>
      <c r="CQ539" s="1"/>
      <c r="CR539" s="1"/>
      <c r="CS539" s="1"/>
      <c r="CT539" s="1"/>
      <c r="CU539" s="1"/>
      <c r="CV539" s="1"/>
      <c r="CW539" s="1"/>
      <c r="CX539" s="1"/>
      <c r="CY539" s="1"/>
      <c r="CZ539" s="1"/>
      <c r="DA539" s="1"/>
      <c r="DB539" s="1"/>
      <c r="DC539" s="1"/>
      <c r="DD539" s="1"/>
      <c r="DE539" s="1"/>
      <c r="DF539" s="1"/>
      <c r="DG539" s="1"/>
      <c r="DH539" s="1"/>
      <c r="DI539" s="1"/>
      <c r="DJ539" s="1"/>
      <c r="DK539" s="1"/>
      <c r="DL539" s="1"/>
      <c r="DM539" s="1"/>
      <c r="DN539" s="1"/>
      <c r="DO539" s="1"/>
      <c r="DP539" s="1"/>
      <c r="DQ539" s="1"/>
      <c r="DR539" s="1"/>
      <c r="DS539" s="1"/>
      <c r="DT539" s="1"/>
      <c r="DU539" s="1"/>
      <c r="DV539" s="1"/>
      <c r="DW539" s="1"/>
      <c r="DX539" s="1"/>
      <c r="DY539" s="1"/>
      <c r="DZ539" s="1"/>
      <c r="EA539" s="1"/>
      <c r="EB539" s="1"/>
      <c r="EC539" s="1"/>
      <c r="ED539" s="1"/>
      <c r="EE539" s="1"/>
      <c r="EF539" s="1"/>
      <c r="EG539" s="1"/>
      <c r="EH539" s="1"/>
      <c r="EI539" s="1"/>
      <c r="EJ539" s="1"/>
      <c r="EK539" s="1"/>
      <c r="EL539" s="1"/>
      <c r="EM539" s="1"/>
      <c r="EN539" s="1"/>
      <c r="EO539" s="1"/>
      <c r="EP539" s="1"/>
      <c r="EQ539" s="1"/>
      <c r="ER539" s="1"/>
      <c r="ES539" s="1"/>
      <c r="ET539" s="1"/>
      <c r="WZB539" s="1"/>
      <c r="WZC539" s="1"/>
      <c r="WZD539" s="1"/>
      <c r="WZE539" s="1"/>
      <c r="WZF539" s="1"/>
      <c r="WZG539" s="1"/>
      <c r="WZH539" s="1"/>
      <c r="WZI539" s="1"/>
      <c r="WZJ539" s="1"/>
      <c r="WZK539" s="1"/>
      <c r="WZL539" s="1"/>
      <c r="WZM539" s="1"/>
      <c r="WZN539" s="1"/>
      <c r="WZO539" s="1"/>
      <c r="WZP539" s="1"/>
      <c r="WZQ539" s="1"/>
      <c r="WZR539" s="1"/>
      <c r="WZS539" s="1"/>
      <c r="WZT539" s="1"/>
      <c r="WZU539" s="1"/>
      <c r="WZV539" s="1"/>
      <c r="WZW539" s="1"/>
      <c r="WZX539" s="1"/>
      <c r="WZY539" s="1"/>
      <c r="WZZ539" s="1"/>
      <c r="XAA539" s="1"/>
      <c r="XAB539" s="1"/>
      <c r="XAC539" s="1"/>
      <c r="XAD539" s="1"/>
      <c r="XAE539" s="1"/>
      <c r="XAF539" s="1"/>
      <c r="XAG539" s="1"/>
      <c r="XAH539" s="1"/>
      <c r="XAI539" s="1"/>
      <c r="XAJ539" s="1"/>
      <c r="XAK539" s="1"/>
      <c r="XAL539" s="1"/>
      <c r="XAM539" s="1"/>
      <c r="XAN539" s="1"/>
      <c r="XAO539" s="1"/>
      <c r="XAP539" s="1"/>
      <c r="XAQ539" s="1"/>
      <c r="XAR539" s="1"/>
      <c r="XAS539" s="1"/>
      <c r="XAT539" s="1"/>
      <c r="XAU539" s="1"/>
      <c r="XAV539" s="1"/>
      <c r="XAW539" s="1"/>
      <c r="XAX539" s="1"/>
      <c r="XAY539" s="1"/>
      <c r="XAZ539" s="1"/>
      <c r="XBA539" s="1"/>
      <c r="XBB539" s="1"/>
      <c r="XBC539" s="1"/>
      <c r="XBD539" s="1"/>
      <c r="XBE539" s="1"/>
      <c r="XBF539" s="1"/>
      <c r="XBG539" s="1"/>
      <c r="XBH539" s="1"/>
      <c r="XBI539" s="1"/>
      <c r="XBJ539" s="1"/>
      <c r="XBK539" s="1"/>
      <c r="XBL539" s="1"/>
      <c r="XBM539" s="1"/>
      <c r="XBN539" s="1"/>
      <c r="XBO539" s="1"/>
      <c r="XBP539" s="1"/>
      <c r="XBQ539" s="1"/>
      <c r="XBR539" s="1"/>
      <c r="XBS539" s="1"/>
      <c r="XBT539" s="1"/>
      <c r="XBU539" s="1"/>
      <c r="XBV539" s="1"/>
      <c r="XBW539" s="1"/>
      <c r="XBX539" s="1"/>
      <c r="XBY539" s="1"/>
      <c r="XBZ539" s="1"/>
      <c r="XCA539" s="1"/>
      <c r="XCB539" s="1"/>
      <c r="XCC539" s="1"/>
      <c r="XCD539" s="1"/>
      <c r="XCE539" s="1"/>
      <c r="XCF539" s="1"/>
      <c r="XCG539" s="1"/>
      <c r="XCH539" s="1"/>
      <c r="XCI539" s="1"/>
      <c r="XCJ539" s="1"/>
      <c r="XCK539" s="1"/>
      <c r="XCL539" s="1"/>
      <c r="XCM539" s="1"/>
      <c r="XCN539" s="1"/>
      <c r="XCO539" s="1"/>
      <c r="XCP539" s="1"/>
      <c r="XCQ539" s="1"/>
      <c r="XCR539" s="1"/>
      <c r="XCS539" s="1"/>
      <c r="XCT539" s="1"/>
      <c r="XCU539" s="1"/>
      <c r="XCV539" s="1"/>
      <c r="XCW539" s="1"/>
      <c r="XCX539" s="1"/>
      <c r="XCY539" s="1"/>
      <c r="XCZ539" s="1"/>
      <c r="XDA539" s="1"/>
      <c r="XDB539" s="1"/>
      <c r="XDC539" s="1"/>
      <c r="XDD539" s="1"/>
      <c r="XDE539" s="1"/>
      <c r="XDF539" s="1"/>
      <c r="XDG539" s="1"/>
      <c r="XDH539" s="1"/>
      <c r="XDI539" s="1"/>
      <c r="XDJ539" s="1"/>
      <c r="XDK539" s="1"/>
      <c r="XDL539" s="1"/>
      <c r="XDM539" s="1"/>
      <c r="XDN539" s="1"/>
      <c r="XDO539" s="1"/>
      <c r="XDP539" s="1"/>
      <c r="XDQ539" s="1"/>
      <c r="XDR539" s="1"/>
      <c r="XDS539" s="1"/>
      <c r="XDT539" s="1"/>
      <c r="XDU539" s="1"/>
      <c r="XDV539" s="1"/>
      <c r="XDW539" s="1"/>
      <c r="XDX539" s="1"/>
      <c r="XDY539" s="1"/>
      <c r="XDZ539" s="1"/>
      <c r="XEA539" s="1"/>
      <c r="XEB539" s="1"/>
      <c r="XEC539" s="1"/>
      <c r="XED539" s="1"/>
      <c r="XEE539" s="1"/>
      <c r="XEF539" s="1"/>
      <c r="XEG539" s="1"/>
      <c r="XEH539" s="1"/>
      <c r="XEI539" s="1"/>
      <c r="XEJ539" s="1"/>
      <c r="XEK539" s="1"/>
      <c r="XEL539" s="1"/>
      <c r="XEM539" s="1"/>
      <c r="XEN539" s="1"/>
      <c r="XEO539" s="1"/>
      <c r="XEP539" s="1"/>
      <c r="XEQ539" s="1"/>
      <c r="XER539" s="1"/>
      <c r="XES539" s="1"/>
      <c r="XET539" s="1"/>
      <c r="XEU539" s="1"/>
      <c r="XEV539" s="1"/>
      <c r="XEW539" s="1"/>
      <c r="XEX539" s="1"/>
      <c r="XEY539" s="1"/>
      <c r="XEZ539" s="1"/>
      <c r="XFA539" s="1"/>
      <c r="XFB539" s="1"/>
      <c r="XFC539" s="1"/>
    </row>
    <row r="540" spans="1:150 16226:16383" s="2" customFormat="1" ht="20.25" customHeight="1" x14ac:dyDescent="0.25">
      <c r="A540" s="143">
        <f t="shared" si="175"/>
        <v>411</v>
      </c>
      <c r="B540" s="144"/>
      <c r="C540" s="62" t="s">
        <v>329</v>
      </c>
      <c r="D540" s="100">
        <v>184.56</v>
      </c>
      <c r="E540" s="93">
        <f t="shared" si="173"/>
        <v>1986.60384</v>
      </c>
      <c r="F540" s="87" t="s">
        <v>92</v>
      </c>
      <c r="G540" s="87" t="s">
        <v>92</v>
      </c>
      <c r="H540" s="103">
        <v>45856</v>
      </c>
      <c r="I540" s="1"/>
      <c r="J540" s="1"/>
      <c r="K540" s="1"/>
      <c r="L540" s="1"/>
      <c r="M540" s="1"/>
      <c r="N540" s="1"/>
      <c r="O540" s="1"/>
      <c r="P540" s="1"/>
      <c r="Q540" s="1"/>
      <c r="R540" s="1"/>
      <c r="S540" s="1"/>
      <c r="T540" s="21" t="e">
        <f t="shared" ref="T540:T547" ca="1" si="191">U540&amp;""&amp;",..,"&amp;""&amp;V540</f>
        <v>#REF!</v>
      </c>
      <c r="U540"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540"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540" s="1"/>
      <c r="X540" s="1"/>
      <c r="Y540" s="1"/>
      <c r="Z540" s="1"/>
      <c r="AA540" s="1"/>
      <c r="AB540" s="1"/>
      <c r="AC540" s="1"/>
      <c r="AD540" s="1"/>
      <c r="AE540" s="1"/>
      <c r="AF540" s="1"/>
      <c r="AG540" s="1"/>
      <c r="AH540" s="1"/>
      <c r="AI540" s="1"/>
      <c r="AJ540" s="1"/>
      <c r="AK540" s="1"/>
      <c r="AL540" s="1"/>
      <c r="AM540" s="1"/>
      <c r="AN540" s="1"/>
      <c r="AO540" s="1"/>
      <c r="AP540" s="1"/>
      <c r="AQ540" s="1"/>
      <c r="AR540" s="1"/>
      <c r="AS540" s="1"/>
      <c r="AT540" s="1"/>
      <c r="AU540" s="1"/>
      <c r="AV540" s="1"/>
      <c r="AW540" s="1"/>
      <c r="AX540" s="1"/>
      <c r="AY540" s="1"/>
      <c r="AZ540" s="1"/>
      <c r="BA540" s="1"/>
      <c r="BB540" s="1"/>
      <c r="BC540" s="1"/>
      <c r="BD540" s="1"/>
      <c r="BE540" s="1"/>
      <c r="BF540" s="1"/>
      <c r="BG540" s="1"/>
      <c r="BH540" s="1"/>
      <c r="BI540" s="1"/>
      <c r="BJ540" s="1"/>
      <c r="BK540" s="1"/>
      <c r="BL540" s="1"/>
      <c r="BM540" s="1"/>
      <c r="BN540" s="1"/>
      <c r="BO540" s="1"/>
      <c r="BP540" s="1"/>
      <c r="BQ540" s="1"/>
      <c r="BR540" s="1"/>
      <c r="BS540" s="1"/>
      <c r="BT540" s="1"/>
      <c r="BU540" s="1"/>
      <c r="BV540" s="1"/>
      <c r="BW540" s="1"/>
      <c r="BX540" s="1"/>
      <c r="BY540" s="1"/>
      <c r="BZ540" s="1"/>
      <c r="CA540" s="1"/>
      <c r="CB540" s="1"/>
      <c r="CC540" s="1"/>
      <c r="CD540" s="1"/>
      <c r="CE540" s="1"/>
      <c r="CF540" s="1"/>
      <c r="CG540" s="1"/>
      <c r="CH540" s="1"/>
      <c r="CI540" s="1"/>
      <c r="CJ540" s="1"/>
      <c r="CK540" s="1"/>
      <c r="CL540" s="1"/>
      <c r="CM540" s="1"/>
      <c r="CN540" s="1"/>
      <c r="CO540" s="1"/>
      <c r="CP540" s="1"/>
      <c r="CQ540" s="1"/>
      <c r="CR540" s="1"/>
      <c r="CS540" s="1"/>
      <c r="CT540" s="1"/>
      <c r="CU540" s="1"/>
      <c r="CV540" s="1"/>
      <c r="CW540" s="1"/>
      <c r="CX540" s="1"/>
      <c r="CY540" s="1"/>
      <c r="CZ540" s="1"/>
      <c r="DA540" s="1"/>
      <c r="DB540" s="1"/>
      <c r="DC540" s="1"/>
      <c r="DD540" s="1"/>
      <c r="DE540" s="1"/>
      <c r="DF540" s="1"/>
      <c r="DG540" s="1"/>
      <c r="DH540" s="1"/>
      <c r="DI540" s="1"/>
      <c r="DJ540" s="1"/>
      <c r="DK540" s="1"/>
      <c r="DL540" s="1"/>
      <c r="DM540" s="1"/>
      <c r="DN540" s="1"/>
      <c r="DO540" s="1"/>
      <c r="DP540" s="1"/>
      <c r="DQ540" s="1"/>
      <c r="DR540" s="1"/>
      <c r="DS540" s="1"/>
      <c r="DT540" s="1"/>
      <c r="DU540" s="1"/>
      <c r="DV540" s="1"/>
      <c r="DW540" s="1"/>
      <c r="DX540" s="1"/>
      <c r="DY540" s="1"/>
      <c r="DZ540" s="1"/>
      <c r="EA540" s="1"/>
      <c r="EB540" s="1"/>
      <c r="EC540" s="1"/>
      <c r="ED540" s="1"/>
      <c r="EE540" s="1"/>
      <c r="EF540" s="1"/>
      <c r="EG540" s="1"/>
      <c r="EH540" s="1"/>
      <c r="EI540" s="1"/>
      <c r="EJ540" s="1"/>
      <c r="EK540" s="1"/>
      <c r="EL540" s="1"/>
      <c r="EM540" s="1"/>
      <c r="EN540" s="1"/>
      <c r="EO540" s="1"/>
      <c r="EP540" s="1"/>
      <c r="EQ540" s="1"/>
      <c r="ER540" s="1"/>
      <c r="ES540" s="1"/>
      <c r="ET540" s="1"/>
      <c r="WZB540" s="1"/>
      <c r="WZC540" s="1"/>
      <c r="WZD540" s="1"/>
      <c r="WZE540" s="1"/>
      <c r="WZF540" s="1"/>
      <c r="WZG540" s="1"/>
      <c r="WZH540" s="1"/>
      <c r="WZI540" s="1"/>
      <c r="WZJ540" s="1"/>
      <c r="WZK540" s="1"/>
      <c r="WZL540" s="1"/>
      <c r="WZM540" s="1"/>
      <c r="WZN540" s="1"/>
      <c r="WZO540" s="1"/>
      <c r="WZP540" s="1"/>
      <c r="WZQ540" s="1"/>
      <c r="WZR540" s="1"/>
      <c r="WZS540" s="1"/>
      <c r="WZT540" s="1"/>
      <c r="WZU540" s="1"/>
      <c r="WZV540" s="1"/>
      <c r="WZW540" s="1"/>
      <c r="WZX540" s="1"/>
      <c r="WZY540" s="1"/>
      <c r="WZZ540" s="1"/>
      <c r="XAA540" s="1"/>
      <c r="XAB540" s="1"/>
      <c r="XAC540" s="1"/>
      <c r="XAD540" s="1"/>
      <c r="XAE540" s="1"/>
      <c r="XAF540" s="1"/>
      <c r="XAG540" s="1"/>
      <c r="XAH540" s="1"/>
      <c r="XAI540" s="1"/>
      <c r="XAJ540" s="1"/>
      <c r="XAK540" s="1"/>
      <c r="XAL540" s="1"/>
      <c r="XAM540" s="1"/>
      <c r="XAN540" s="1"/>
      <c r="XAO540" s="1"/>
      <c r="XAP540" s="1"/>
      <c r="XAQ540" s="1"/>
      <c r="XAR540" s="1"/>
      <c r="XAS540" s="1"/>
      <c r="XAT540" s="1"/>
      <c r="XAU540" s="1"/>
      <c r="XAV540" s="1"/>
      <c r="XAW540" s="1"/>
      <c r="XAX540" s="1"/>
      <c r="XAY540" s="1"/>
      <c r="XAZ540" s="1"/>
      <c r="XBA540" s="1"/>
      <c r="XBB540" s="1"/>
      <c r="XBC540" s="1"/>
      <c r="XBD540" s="1"/>
      <c r="XBE540" s="1"/>
      <c r="XBF540" s="1"/>
      <c r="XBG540" s="1"/>
      <c r="XBH540" s="1"/>
      <c r="XBI540" s="1"/>
      <c r="XBJ540" s="1"/>
      <c r="XBK540" s="1"/>
      <c r="XBL540" s="1"/>
      <c r="XBM540" s="1"/>
      <c r="XBN540" s="1"/>
      <c r="XBO540" s="1"/>
      <c r="XBP540" s="1"/>
      <c r="XBQ540" s="1"/>
      <c r="XBR540" s="1"/>
      <c r="XBS540" s="1"/>
      <c r="XBT540" s="1"/>
      <c r="XBU540" s="1"/>
      <c r="XBV540" s="1"/>
      <c r="XBW540" s="1"/>
      <c r="XBX540" s="1"/>
      <c r="XBY540" s="1"/>
      <c r="XBZ540" s="1"/>
      <c r="XCA540" s="1"/>
      <c r="XCB540" s="1"/>
      <c r="XCC540" s="1"/>
      <c r="XCD540" s="1"/>
      <c r="XCE540" s="1"/>
      <c r="XCF540" s="1"/>
      <c r="XCG540" s="1"/>
      <c r="XCH540" s="1"/>
      <c r="XCI540" s="1"/>
      <c r="XCJ540" s="1"/>
      <c r="XCK540" s="1"/>
      <c r="XCL540" s="1"/>
      <c r="XCM540" s="1"/>
      <c r="XCN540" s="1"/>
      <c r="XCO540" s="1"/>
      <c r="XCP540" s="1"/>
      <c r="XCQ540" s="1"/>
      <c r="XCR540" s="1"/>
      <c r="XCS540" s="1"/>
      <c r="XCT540" s="1"/>
      <c r="XCU540" s="1"/>
      <c r="XCV540" s="1"/>
      <c r="XCW540" s="1"/>
      <c r="XCX540" s="1"/>
      <c r="XCY540" s="1"/>
      <c r="XCZ540" s="1"/>
      <c r="XDA540" s="1"/>
      <c r="XDB540" s="1"/>
      <c r="XDC540" s="1"/>
      <c r="XDD540" s="1"/>
      <c r="XDE540" s="1"/>
      <c r="XDF540" s="1"/>
      <c r="XDG540" s="1"/>
      <c r="XDH540" s="1"/>
      <c r="XDI540" s="1"/>
      <c r="XDJ540" s="1"/>
      <c r="XDK540" s="1"/>
      <c r="XDL540" s="1"/>
      <c r="XDM540" s="1"/>
      <c r="XDN540" s="1"/>
      <c r="XDO540" s="1"/>
      <c r="XDP540" s="1"/>
      <c r="XDQ540" s="1"/>
      <c r="XDR540" s="1"/>
      <c r="XDS540" s="1"/>
      <c r="XDT540" s="1"/>
      <c r="XDU540" s="1"/>
      <c r="XDV540" s="1"/>
      <c r="XDW540" s="1"/>
      <c r="XDX540" s="1"/>
      <c r="XDY540" s="1"/>
      <c r="XDZ540" s="1"/>
      <c r="XEA540" s="1"/>
      <c r="XEB540" s="1"/>
      <c r="XEC540" s="1"/>
      <c r="XED540" s="1"/>
      <c r="XEE540" s="1"/>
      <c r="XEF540" s="1"/>
      <c r="XEG540" s="1"/>
      <c r="XEH540" s="1"/>
      <c r="XEI540" s="1"/>
      <c r="XEJ540" s="1"/>
      <c r="XEK540" s="1"/>
      <c r="XEL540" s="1"/>
      <c r="XEM540" s="1"/>
      <c r="XEN540" s="1"/>
      <c r="XEO540" s="1"/>
      <c r="XEP540" s="1"/>
      <c r="XEQ540" s="1"/>
      <c r="XER540" s="1"/>
      <c r="XES540" s="1"/>
      <c r="XET540" s="1"/>
      <c r="XEU540" s="1"/>
      <c r="XEV540" s="1"/>
      <c r="XEW540" s="1"/>
      <c r="XEX540" s="1"/>
      <c r="XEY540" s="1"/>
      <c r="XEZ540" s="1"/>
      <c r="XFA540" s="1"/>
      <c r="XFB540" s="1"/>
      <c r="XFC540" s="1"/>
    </row>
    <row r="541" spans="1:150 16226:16383" s="2" customFormat="1" ht="20.25" customHeight="1" x14ac:dyDescent="0.25">
      <c r="A541" s="143">
        <f t="shared" si="175"/>
        <v>412</v>
      </c>
      <c r="B541" s="144"/>
      <c r="C541" s="62" t="s">
        <v>329</v>
      </c>
      <c r="D541" s="100">
        <v>185</v>
      </c>
      <c r="E541" s="93">
        <f t="shared" si="173"/>
        <v>1991.34</v>
      </c>
      <c r="F541" s="87" t="s">
        <v>92</v>
      </c>
      <c r="G541" s="87" t="s">
        <v>92</v>
      </c>
      <c r="H541" s="103">
        <v>45856</v>
      </c>
      <c r="I541" s="1"/>
      <c r="J541" s="1"/>
      <c r="K541" s="1"/>
      <c r="L541" s="1"/>
      <c r="M541" s="1"/>
      <c r="N541" s="1"/>
      <c r="O541" s="1"/>
      <c r="P541" s="1"/>
      <c r="Q541" s="1"/>
      <c r="R541" s="1"/>
      <c r="S541" s="1"/>
      <c r="T541" s="21" t="e">
        <f t="shared" ca="1" si="191"/>
        <v>#REF!</v>
      </c>
      <c r="U541" s="21" t="e">
        <f ca="1">U540+1</f>
        <v>#REF!</v>
      </c>
      <c r="V541" s="21" t="e">
        <f ca="1">V540+1</f>
        <v>#REF!</v>
      </c>
      <c r="W541" s="1"/>
      <c r="X541" s="1"/>
      <c r="Y541" s="1"/>
      <c r="Z541" s="1"/>
      <c r="AA541" s="1"/>
      <c r="AB541" s="1"/>
      <c r="AC541" s="1"/>
      <c r="AD541" s="1"/>
      <c r="AE541" s="1"/>
      <c r="AF541" s="1"/>
      <c r="AG541" s="1"/>
      <c r="AH541" s="1"/>
      <c r="AI541" s="1"/>
      <c r="AJ541" s="1"/>
      <c r="AK541" s="1"/>
      <c r="AL541" s="1"/>
      <c r="AM541" s="1"/>
      <c r="AN541" s="1"/>
      <c r="AO541" s="1"/>
      <c r="AP541" s="1"/>
      <c r="AQ541" s="1"/>
      <c r="AR541" s="1"/>
      <c r="AS541" s="1"/>
      <c r="AT541" s="1"/>
      <c r="AU541" s="1"/>
      <c r="AV541" s="1"/>
      <c r="AW541" s="1"/>
      <c r="AX541" s="1"/>
      <c r="AY541" s="1"/>
      <c r="AZ541" s="1"/>
      <c r="BA541" s="1"/>
      <c r="BB541" s="1"/>
      <c r="BC541" s="1"/>
      <c r="BD541" s="1"/>
      <c r="BE541" s="1"/>
      <c r="BF541" s="1"/>
      <c r="BG541" s="1"/>
      <c r="BH541" s="1"/>
      <c r="BI541" s="1"/>
      <c r="BJ541" s="1"/>
      <c r="BK541" s="1"/>
      <c r="BL541" s="1"/>
      <c r="BM541" s="1"/>
      <c r="BN541" s="1"/>
      <c r="BO541" s="1"/>
      <c r="BP541" s="1"/>
      <c r="BQ541" s="1"/>
      <c r="BR541" s="1"/>
      <c r="BS541" s="1"/>
      <c r="BT541" s="1"/>
      <c r="BU541" s="1"/>
      <c r="BV541" s="1"/>
      <c r="BW541" s="1"/>
      <c r="BX541" s="1"/>
      <c r="BY541" s="1"/>
      <c r="BZ541" s="1"/>
      <c r="CA541" s="1"/>
      <c r="CB541" s="1"/>
      <c r="CC541" s="1"/>
      <c r="CD541" s="1"/>
      <c r="CE541" s="1"/>
      <c r="CF541" s="1"/>
      <c r="CG541" s="1"/>
      <c r="CH541" s="1"/>
      <c r="CI541" s="1"/>
      <c r="CJ541" s="1"/>
      <c r="CK541" s="1"/>
      <c r="CL541" s="1"/>
      <c r="CM541" s="1"/>
      <c r="CN541" s="1"/>
      <c r="CO541" s="1"/>
      <c r="CP541" s="1"/>
      <c r="CQ541" s="1"/>
      <c r="CR541" s="1"/>
      <c r="CS541" s="1"/>
      <c r="CT541" s="1"/>
      <c r="CU541" s="1"/>
      <c r="CV541" s="1"/>
      <c r="CW541" s="1"/>
      <c r="CX541" s="1"/>
      <c r="CY541" s="1"/>
      <c r="CZ541" s="1"/>
      <c r="DA541" s="1"/>
      <c r="DB541" s="1"/>
      <c r="DC541" s="1"/>
      <c r="DD541" s="1"/>
      <c r="DE541" s="1"/>
      <c r="DF541" s="1"/>
      <c r="DG541" s="1"/>
      <c r="DH541" s="1"/>
      <c r="DI541" s="1"/>
      <c r="DJ541" s="1"/>
      <c r="DK541" s="1"/>
      <c r="DL541" s="1"/>
      <c r="DM541" s="1"/>
      <c r="DN541" s="1"/>
      <c r="DO541" s="1"/>
      <c r="DP541" s="1"/>
      <c r="DQ541" s="1"/>
      <c r="DR541" s="1"/>
      <c r="DS541" s="1"/>
      <c r="DT541" s="1"/>
      <c r="DU541" s="1"/>
      <c r="DV541" s="1"/>
      <c r="DW541" s="1"/>
      <c r="DX541" s="1"/>
      <c r="DY541" s="1"/>
      <c r="DZ541" s="1"/>
      <c r="EA541" s="1"/>
      <c r="EB541" s="1"/>
      <c r="EC541" s="1"/>
      <c r="ED541" s="1"/>
      <c r="EE541" s="1"/>
      <c r="EF541" s="1"/>
      <c r="EG541" s="1"/>
      <c r="EH541" s="1"/>
      <c r="EI541" s="1"/>
      <c r="EJ541" s="1"/>
      <c r="EK541" s="1"/>
      <c r="EL541" s="1"/>
      <c r="EM541" s="1"/>
      <c r="EN541" s="1"/>
      <c r="EO541" s="1"/>
      <c r="EP541" s="1"/>
      <c r="EQ541" s="1"/>
      <c r="ER541" s="1"/>
      <c r="ES541" s="1"/>
      <c r="ET541" s="1"/>
      <c r="WZB541" s="1"/>
      <c r="WZC541" s="1"/>
      <c r="WZD541" s="1"/>
      <c r="WZE541" s="1"/>
      <c r="WZF541" s="1"/>
      <c r="WZG541" s="1"/>
      <c r="WZH541" s="1"/>
      <c r="WZI541" s="1"/>
      <c r="WZJ541" s="1"/>
      <c r="WZK541" s="1"/>
      <c r="WZL541" s="1"/>
      <c r="WZM541" s="1"/>
      <c r="WZN541" s="1"/>
      <c r="WZO541" s="1"/>
      <c r="WZP541" s="1"/>
      <c r="WZQ541" s="1"/>
      <c r="WZR541" s="1"/>
      <c r="WZS541" s="1"/>
      <c r="WZT541" s="1"/>
      <c r="WZU541" s="1"/>
      <c r="WZV541" s="1"/>
      <c r="WZW541" s="1"/>
      <c r="WZX541" s="1"/>
      <c r="WZY541" s="1"/>
      <c r="WZZ541" s="1"/>
      <c r="XAA541" s="1"/>
      <c r="XAB541" s="1"/>
      <c r="XAC541" s="1"/>
      <c r="XAD541" s="1"/>
      <c r="XAE541" s="1"/>
      <c r="XAF541" s="1"/>
      <c r="XAG541" s="1"/>
      <c r="XAH541" s="1"/>
      <c r="XAI541" s="1"/>
      <c r="XAJ541" s="1"/>
      <c r="XAK541" s="1"/>
      <c r="XAL541" s="1"/>
      <c r="XAM541" s="1"/>
      <c r="XAN541" s="1"/>
      <c r="XAO541" s="1"/>
      <c r="XAP541" s="1"/>
      <c r="XAQ541" s="1"/>
      <c r="XAR541" s="1"/>
      <c r="XAS541" s="1"/>
      <c r="XAT541" s="1"/>
      <c r="XAU541" s="1"/>
      <c r="XAV541" s="1"/>
      <c r="XAW541" s="1"/>
      <c r="XAX541" s="1"/>
      <c r="XAY541" s="1"/>
      <c r="XAZ541" s="1"/>
      <c r="XBA541" s="1"/>
      <c r="XBB541" s="1"/>
      <c r="XBC541" s="1"/>
      <c r="XBD541" s="1"/>
      <c r="XBE541" s="1"/>
      <c r="XBF541" s="1"/>
      <c r="XBG541" s="1"/>
      <c r="XBH541" s="1"/>
      <c r="XBI541" s="1"/>
      <c r="XBJ541" s="1"/>
      <c r="XBK541" s="1"/>
      <c r="XBL541" s="1"/>
      <c r="XBM541" s="1"/>
      <c r="XBN541" s="1"/>
      <c r="XBO541" s="1"/>
      <c r="XBP541" s="1"/>
      <c r="XBQ541" s="1"/>
      <c r="XBR541" s="1"/>
      <c r="XBS541" s="1"/>
      <c r="XBT541" s="1"/>
      <c r="XBU541" s="1"/>
      <c r="XBV541" s="1"/>
      <c r="XBW541" s="1"/>
      <c r="XBX541" s="1"/>
      <c r="XBY541" s="1"/>
      <c r="XBZ541" s="1"/>
      <c r="XCA541" s="1"/>
      <c r="XCB541" s="1"/>
      <c r="XCC541" s="1"/>
      <c r="XCD541" s="1"/>
      <c r="XCE541" s="1"/>
      <c r="XCF541" s="1"/>
      <c r="XCG541" s="1"/>
      <c r="XCH541" s="1"/>
      <c r="XCI541" s="1"/>
      <c r="XCJ541" s="1"/>
      <c r="XCK541" s="1"/>
      <c r="XCL541" s="1"/>
      <c r="XCM541" s="1"/>
      <c r="XCN541" s="1"/>
      <c r="XCO541" s="1"/>
      <c r="XCP541" s="1"/>
      <c r="XCQ541" s="1"/>
      <c r="XCR541" s="1"/>
      <c r="XCS541" s="1"/>
      <c r="XCT541" s="1"/>
      <c r="XCU541" s="1"/>
      <c r="XCV541" s="1"/>
      <c r="XCW541" s="1"/>
      <c r="XCX541" s="1"/>
      <c r="XCY541" s="1"/>
      <c r="XCZ541" s="1"/>
      <c r="XDA541" s="1"/>
      <c r="XDB541" s="1"/>
      <c r="XDC541" s="1"/>
      <c r="XDD541" s="1"/>
      <c r="XDE541" s="1"/>
      <c r="XDF541" s="1"/>
      <c r="XDG541" s="1"/>
      <c r="XDH541" s="1"/>
      <c r="XDI541" s="1"/>
      <c r="XDJ541" s="1"/>
      <c r="XDK541" s="1"/>
      <c r="XDL541" s="1"/>
      <c r="XDM541" s="1"/>
      <c r="XDN541" s="1"/>
      <c r="XDO541" s="1"/>
      <c r="XDP541" s="1"/>
      <c r="XDQ541" s="1"/>
      <c r="XDR541" s="1"/>
      <c r="XDS541" s="1"/>
      <c r="XDT541" s="1"/>
      <c r="XDU541" s="1"/>
      <c r="XDV541" s="1"/>
      <c r="XDW541" s="1"/>
      <c r="XDX541" s="1"/>
      <c r="XDY541" s="1"/>
      <c r="XDZ541" s="1"/>
      <c r="XEA541" s="1"/>
      <c r="XEB541" s="1"/>
      <c r="XEC541" s="1"/>
      <c r="XED541" s="1"/>
      <c r="XEE541" s="1"/>
      <c r="XEF541" s="1"/>
      <c r="XEG541" s="1"/>
      <c r="XEH541" s="1"/>
      <c r="XEI541" s="1"/>
      <c r="XEJ541" s="1"/>
      <c r="XEK541" s="1"/>
      <c r="XEL541" s="1"/>
      <c r="XEM541" s="1"/>
      <c r="XEN541" s="1"/>
      <c r="XEO541" s="1"/>
      <c r="XEP541" s="1"/>
      <c r="XEQ541" s="1"/>
      <c r="XER541" s="1"/>
      <c r="XES541" s="1"/>
      <c r="XET541" s="1"/>
      <c r="XEU541" s="1"/>
      <c r="XEV541" s="1"/>
      <c r="XEW541" s="1"/>
      <c r="XEX541" s="1"/>
      <c r="XEY541" s="1"/>
      <c r="XEZ541" s="1"/>
      <c r="XFA541" s="1"/>
      <c r="XFB541" s="1"/>
      <c r="XFC541" s="1"/>
    </row>
    <row r="542" spans="1:150 16226:16383" s="2" customFormat="1" ht="20.25" customHeight="1" x14ac:dyDescent="0.25">
      <c r="A542" s="143">
        <f t="shared" si="175"/>
        <v>413</v>
      </c>
      <c r="B542" s="144"/>
      <c r="C542" s="62" t="s">
        <v>329</v>
      </c>
      <c r="D542" s="100">
        <v>185</v>
      </c>
      <c r="E542" s="93">
        <f t="shared" si="173"/>
        <v>1991.34</v>
      </c>
      <c r="F542" s="87" t="s">
        <v>92</v>
      </c>
      <c r="G542" s="87" t="s">
        <v>92</v>
      </c>
      <c r="H542" s="103">
        <v>45856</v>
      </c>
      <c r="I542" s="1"/>
      <c r="J542" s="1"/>
      <c r="K542" s="1"/>
      <c r="L542" s="1"/>
      <c r="M542" s="1"/>
      <c r="N542" s="1"/>
      <c r="O542" s="1"/>
      <c r="P542" s="1"/>
      <c r="Q542" s="1"/>
      <c r="R542" s="1"/>
      <c r="S542" s="1"/>
      <c r="T542" s="21" t="e">
        <f t="shared" ca="1" si="191"/>
        <v>#REF!</v>
      </c>
      <c r="U542" s="21" t="e">
        <f t="shared" ref="U542:V542" ca="1" si="192">U541+1</f>
        <v>#REF!</v>
      </c>
      <c r="V542" s="21" t="e">
        <f t="shared" ca="1" si="192"/>
        <v>#REF!</v>
      </c>
      <c r="W542" s="1"/>
      <c r="X542" s="1"/>
      <c r="Y542" s="1"/>
      <c r="Z542" s="1"/>
      <c r="AA542" s="1"/>
      <c r="AB542" s="1"/>
      <c r="AC542" s="1"/>
      <c r="AD542" s="1"/>
      <c r="AE542" s="1"/>
      <c r="AF542" s="1"/>
      <c r="AG542" s="1"/>
      <c r="AH542" s="1"/>
      <c r="AI542" s="1"/>
      <c r="AJ542" s="1"/>
      <c r="AK542" s="1"/>
      <c r="AL542" s="1"/>
      <c r="AM542" s="1"/>
      <c r="AN542" s="1"/>
      <c r="AO542" s="1"/>
      <c r="AP542" s="1"/>
      <c r="AQ542" s="1"/>
      <c r="AR542" s="1"/>
      <c r="AS542" s="1"/>
      <c r="AT542" s="1"/>
      <c r="AU542" s="1"/>
      <c r="AV542" s="1"/>
      <c r="AW542" s="1"/>
      <c r="AX542" s="1"/>
      <c r="AY542" s="1"/>
      <c r="AZ542" s="1"/>
      <c r="BA542" s="1"/>
      <c r="BB542" s="1"/>
      <c r="BC542" s="1"/>
      <c r="BD542" s="1"/>
      <c r="BE542" s="1"/>
      <c r="BF542" s="1"/>
      <c r="BG542" s="1"/>
      <c r="BH542" s="1"/>
      <c r="BI542" s="1"/>
      <c r="BJ542" s="1"/>
      <c r="BK542" s="1"/>
      <c r="BL542" s="1"/>
      <c r="BM542" s="1"/>
      <c r="BN542" s="1"/>
      <c r="BO542" s="1"/>
      <c r="BP542" s="1"/>
      <c r="BQ542" s="1"/>
      <c r="BR542" s="1"/>
      <c r="BS542" s="1"/>
      <c r="BT542" s="1"/>
      <c r="BU542" s="1"/>
      <c r="BV542" s="1"/>
      <c r="BW542" s="1"/>
      <c r="BX542" s="1"/>
      <c r="BY542" s="1"/>
      <c r="BZ542" s="1"/>
      <c r="CA542" s="1"/>
      <c r="CB542" s="1"/>
      <c r="CC542" s="1"/>
      <c r="CD542" s="1"/>
      <c r="CE542" s="1"/>
      <c r="CF542" s="1"/>
      <c r="CG542" s="1"/>
      <c r="CH542" s="1"/>
      <c r="CI542" s="1"/>
      <c r="CJ542" s="1"/>
      <c r="CK542" s="1"/>
      <c r="CL542" s="1"/>
      <c r="CM542" s="1"/>
      <c r="CN542" s="1"/>
      <c r="CO542" s="1"/>
      <c r="CP542" s="1"/>
      <c r="CQ542" s="1"/>
      <c r="CR542" s="1"/>
      <c r="CS542" s="1"/>
      <c r="CT542" s="1"/>
      <c r="CU542" s="1"/>
      <c r="CV542" s="1"/>
      <c r="CW542" s="1"/>
      <c r="CX542" s="1"/>
      <c r="CY542" s="1"/>
      <c r="CZ542" s="1"/>
      <c r="DA542" s="1"/>
      <c r="DB542" s="1"/>
      <c r="DC542" s="1"/>
      <c r="DD542" s="1"/>
      <c r="DE542" s="1"/>
      <c r="DF542" s="1"/>
      <c r="DG542" s="1"/>
      <c r="DH542" s="1"/>
      <c r="DI542" s="1"/>
      <c r="DJ542" s="1"/>
      <c r="DK542" s="1"/>
      <c r="DL542" s="1"/>
      <c r="DM542" s="1"/>
      <c r="DN542" s="1"/>
      <c r="DO542" s="1"/>
      <c r="DP542" s="1"/>
      <c r="DQ542" s="1"/>
      <c r="DR542" s="1"/>
      <c r="DS542" s="1"/>
      <c r="DT542" s="1"/>
      <c r="DU542" s="1"/>
      <c r="DV542" s="1"/>
      <c r="DW542" s="1"/>
      <c r="DX542" s="1"/>
      <c r="DY542" s="1"/>
      <c r="DZ542" s="1"/>
      <c r="EA542" s="1"/>
      <c r="EB542" s="1"/>
      <c r="EC542" s="1"/>
      <c r="ED542" s="1"/>
      <c r="EE542" s="1"/>
      <c r="EF542" s="1"/>
      <c r="EG542" s="1"/>
      <c r="EH542" s="1"/>
      <c r="EI542" s="1"/>
      <c r="EJ542" s="1"/>
      <c r="EK542" s="1"/>
      <c r="EL542" s="1"/>
      <c r="EM542" s="1"/>
      <c r="EN542" s="1"/>
      <c r="EO542" s="1"/>
      <c r="EP542" s="1"/>
      <c r="EQ542" s="1"/>
      <c r="ER542" s="1"/>
      <c r="ES542" s="1"/>
      <c r="ET542" s="1"/>
      <c r="WZB542" s="1"/>
      <c r="WZC542" s="1"/>
      <c r="WZD542" s="1"/>
      <c r="WZE542" s="1"/>
      <c r="WZF542" s="1"/>
      <c r="WZG542" s="1"/>
      <c r="WZH542" s="1"/>
      <c r="WZI542" s="1"/>
      <c r="WZJ542" s="1"/>
      <c r="WZK542" s="1"/>
      <c r="WZL542" s="1"/>
      <c r="WZM542" s="1"/>
      <c r="WZN542" s="1"/>
      <c r="WZO542" s="1"/>
      <c r="WZP542" s="1"/>
      <c r="WZQ542" s="1"/>
      <c r="WZR542" s="1"/>
      <c r="WZS542" s="1"/>
      <c r="WZT542" s="1"/>
      <c r="WZU542" s="1"/>
      <c r="WZV542" s="1"/>
      <c r="WZW542" s="1"/>
      <c r="WZX542" s="1"/>
      <c r="WZY542" s="1"/>
      <c r="WZZ542" s="1"/>
      <c r="XAA542" s="1"/>
      <c r="XAB542" s="1"/>
      <c r="XAC542" s="1"/>
      <c r="XAD542" s="1"/>
      <c r="XAE542" s="1"/>
      <c r="XAF542" s="1"/>
      <c r="XAG542" s="1"/>
      <c r="XAH542" s="1"/>
      <c r="XAI542" s="1"/>
      <c r="XAJ542" s="1"/>
      <c r="XAK542" s="1"/>
      <c r="XAL542" s="1"/>
      <c r="XAM542" s="1"/>
      <c r="XAN542" s="1"/>
      <c r="XAO542" s="1"/>
      <c r="XAP542" s="1"/>
      <c r="XAQ542" s="1"/>
      <c r="XAR542" s="1"/>
      <c r="XAS542" s="1"/>
      <c r="XAT542" s="1"/>
      <c r="XAU542" s="1"/>
      <c r="XAV542" s="1"/>
      <c r="XAW542" s="1"/>
      <c r="XAX542" s="1"/>
      <c r="XAY542" s="1"/>
      <c r="XAZ542" s="1"/>
      <c r="XBA542" s="1"/>
      <c r="XBB542" s="1"/>
      <c r="XBC542" s="1"/>
      <c r="XBD542" s="1"/>
      <c r="XBE542" s="1"/>
      <c r="XBF542" s="1"/>
      <c r="XBG542" s="1"/>
      <c r="XBH542" s="1"/>
      <c r="XBI542" s="1"/>
      <c r="XBJ542" s="1"/>
      <c r="XBK542" s="1"/>
      <c r="XBL542" s="1"/>
      <c r="XBM542" s="1"/>
      <c r="XBN542" s="1"/>
      <c r="XBO542" s="1"/>
      <c r="XBP542" s="1"/>
      <c r="XBQ542" s="1"/>
      <c r="XBR542" s="1"/>
      <c r="XBS542" s="1"/>
      <c r="XBT542" s="1"/>
      <c r="XBU542" s="1"/>
      <c r="XBV542" s="1"/>
      <c r="XBW542" s="1"/>
      <c r="XBX542" s="1"/>
      <c r="XBY542" s="1"/>
      <c r="XBZ542" s="1"/>
      <c r="XCA542" s="1"/>
      <c r="XCB542" s="1"/>
      <c r="XCC542" s="1"/>
      <c r="XCD542" s="1"/>
      <c r="XCE542" s="1"/>
      <c r="XCF542" s="1"/>
      <c r="XCG542" s="1"/>
      <c r="XCH542" s="1"/>
      <c r="XCI542" s="1"/>
      <c r="XCJ542" s="1"/>
      <c r="XCK542" s="1"/>
      <c r="XCL542" s="1"/>
      <c r="XCM542" s="1"/>
      <c r="XCN542" s="1"/>
      <c r="XCO542" s="1"/>
      <c r="XCP542" s="1"/>
      <c r="XCQ542" s="1"/>
      <c r="XCR542" s="1"/>
      <c r="XCS542" s="1"/>
      <c r="XCT542" s="1"/>
      <c r="XCU542" s="1"/>
      <c r="XCV542" s="1"/>
      <c r="XCW542" s="1"/>
      <c r="XCX542" s="1"/>
      <c r="XCY542" s="1"/>
      <c r="XCZ542" s="1"/>
      <c r="XDA542" s="1"/>
      <c r="XDB542" s="1"/>
      <c r="XDC542" s="1"/>
      <c r="XDD542" s="1"/>
      <c r="XDE542" s="1"/>
      <c r="XDF542" s="1"/>
      <c r="XDG542" s="1"/>
      <c r="XDH542" s="1"/>
      <c r="XDI542" s="1"/>
      <c r="XDJ542" s="1"/>
      <c r="XDK542" s="1"/>
      <c r="XDL542" s="1"/>
      <c r="XDM542" s="1"/>
      <c r="XDN542" s="1"/>
      <c r="XDO542" s="1"/>
      <c r="XDP542" s="1"/>
      <c r="XDQ542" s="1"/>
      <c r="XDR542" s="1"/>
      <c r="XDS542" s="1"/>
      <c r="XDT542" s="1"/>
      <c r="XDU542" s="1"/>
      <c r="XDV542" s="1"/>
      <c r="XDW542" s="1"/>
      <c r="XDX542" s="1"/>
      <c r="XDY542" s="1"/>
      <c r="XDZ542" s="1"/>
      <c r="XEA542" s="1"/>
      <c r="XEB542" s="1"/>
      <c r="XEC542" s="1"/>
      <c r="XED542" s="1"/>
      <c r="XEE542" s="1"/>
      <c r="XEF542" s="1"/>
      <c r="XEG542" s="1"/>
      <c r="XEH542" s="1"/>
      <c r="XEI542" s="1"/>
      <c r="XEJ542" s="1"/>
      <c r="XEK542" s="1"/>
      <c r="XEL542" s="1"/>
      <c r="XEM542" s="1"/>
      <c r="XEN542" s="1"/>
      <c r="XEO542" s="1"/>
      <c r="XEP542" s="1"/>
      <c r="XEQ542" s="1"/>
      <c r="XER542" s="1"/>
      <c r="XES542" s="1"/>
      <c r="XET542" s="1"/>
      <c r="XEU542" s="1"/>
      <c r="XEV542" s="1"/>
      <c r="XEW542" s="1"/>
      <c r="XEX542" s="1"/>
      <c r="XEY542" s="1"/>
      <c r="XEZ542" s="1"/>
      <c r="XFA542" s="1"/>
      <c r="XFB542" s="1"/>
      <c r="XFC542" s="1"/>
    </row>
    <row r="543" spans="1:150 16226:16383" s="2" customFormat="1" ht="20.25" customHeight="1" x14ac:dyDescent="0.25">
      <c r="A543" s="143">
        <f t="shared" si="175"/>
        <v>414</v>
      </c>
      <c r="B543" s="144"/>
      <c r="C543" s="62" t="s">
        <v>329</v>
      </c>
      <c r="D543" s="100">
        <v>185</v>
      </c>
      <c r="E543" s="93">
        <f t="shared" si="173"/>
        <v>1991.34</v>
      </c>
      <c r="F543" s="87" t="s">
        <v>92</v>
      </c>
      <c r="G543" s="87" t="s">
        <v>92</v>
      </c>
      <c r="H543" s="103">
        <v>45856</v>
      </c>
      <c r="I543" s="1"/>
      <c r="J543" s="1"/>
      <c r="K543" s="1"/>
      <c r="L543" s="1"/>
      <c r="M543" s="1"/>
      <c r="N543" s="1"/>
      <c r="O543" s="1"/>
      <c r="P543" s="1"/>
      <c r="Q543" s="1"/>
      <c r="R543" s="1"/>
      <c r="S543" s="1"/>
      <c r="T543" s="21" t="e">
        <f t="shared" ca="1" si="191"/>
        <v>#REF!</v>
      </c>
      <c r="U543" s="21" t="e">
        <f t="shared" ref="U543:V543" ca="1" si="193">U542+1</f>
        <v>#REF!</v>
      </c>
      <c r="V543" s="21" t="e">
        <f t="shared" ca="1" si="193"/>
        <v>#REF!</v>
      </c>
      <c r="W543" s="1"/>
      <c r="X543" s="1"/>
      <c r="Y543" s="1"/>
      <c r="Z543" s="1"/>
      <c r="AA543" s="1"/>
      <c r="AB543" s="1"/>
      <c r="AC543" s="1"/>
      <c r="AD543" s="1"/>
      <c r="AE543" s="1"/>
      <c r="AF543" s="1"/>
      <c r="AG543" s="1"/>
      <c r="AH543" s="1"/>
      <c r="AI543" s="1"/>
      <c r="AJ543" s="1"/>
      <c r="AK543" s="1"/>
      <c r="AL543" s="1"/>
      <c r="AM543" s="1"/>
      <c r="AN543" s="1"/>
      <c r="AO543" s="1"/>
      <c r="AP543" s="1"/>
      <c r="AQ543" s="1"/>
      <c r="AR543" s="1"/>
      <c r="AS543" s="1"/>
      <c r="AT543" s="1"/>
      <c r="AU543" s="1"/>
      <c r="AV543" s="1"/>
      <c r="AW543" s="1"/>
      <c r="AX543" s="1"/>
      <c r="AY543" s="1"/>
      <c r="AZ543" s="1"/>
      <c r="BA543" s="1"/>
      <c r="BB543" s="1"/>
      <c r="BC543" s="1"/>
      <c r="BD543" s="1"/>
      <c r="BE543" s="1"/>
      <c r="BF543" s="1"/>
      <c r="BG543" s="1"/>
      <c r="BH543" s="1"/>
      <c r="BI543" s="1"/>
      <c r="BJ543" s="1"/>
      <c r="BK543" s="1"/>
      <c r="BL543" s="1"/>
      <c r="BM543" s="1"/>
      <c r="BN543" s="1"/>
      <c r="BO543" s="1"/>
      <c r="BP543" s="1"/>
      <c r="BQ543" s="1"/>
      <c r="BR543" s="1"/>
      <c r="BS543" s="1"/>
      <c r="BT543" s="1"/>
      <c r="BU543" s="1"/>
      <c r="BV543" s="1"/>
      <c r="BW543" s="1"/>
      <c r="BX543" s="1"/>
      <c r="BY543" s="1"/>
      <c r="BZ543" s="1"/>
      <c r="CA543" s="1"/>
      <c r="CB543" s="1"/>
      <c r="CC543" s="1"/>
      <c r="CD543" s="1"/>
      <c r="CE543" s="1"/>
      <c r="CF543" s="1"/>
      <c r="CG543" s="1"/>
      <c r="CH543" s="1"/>
      <c r="CI543" s="1"/>
      <c r="CJ543" s="1"/>
      <c r="CK543" s="1"/>
      <c r="CL543" s="1"/>
      <c r="CM543" s="1"/>
      <c r="CN543" s="1"/>
      <c r="CO543" s="1"/>
      <c r="CP543" s="1"/>
      <c r="CQ543" s="1"/>
      <c r="CR543" s="1"/>
      <c r="CS543" s="1"/>
      <c r="CT543" s="1"/>
      <c r="CU543" s="1"/>
      <c r="CV543" s="1"/>
      <c r="CW543" s="1"/>
      <c r="CX543" s="1"/>
      <c r="CY543" s="1"/>
      <c r="CZ543" s="1"/>
      <c r="DA543" s="1"/>
      <c r="DB543" s="1"/>
      <c r="DC543" s="1"/>
      <c r="DD543" s="1"/>
      <c r="DE543" s="1"/>
      <c r="DF543" s="1"/>
      <c r="DG543" s="1"/>
      <c r="DH543" s="1"/>
      <c r="DI543" s="1"/>
      <c r="DJ543" s="1"/>
      <c r="DK543" s="1"/>
      <c r="DL543" s="1"/>
      <c r="DM543" s="1"/>
      <c r="DN543" s="1"/>
      <c r="DO543" s="1"/>
      <c r="DP543" s="1"/>
      <c r="DQ543" s="1"/>
      <c r="DR543" s="1"/>
      <c r="DS543" s="1"/>
      <c r="DT543" s="1"/>
      <c r="DU543" s="1"/>
      <c r="DV543" s="1"/>
      <c r="DW543" s="1"/>
      <c r="DX543" s="1"/>
      <c r="DY543" s="1"/>
      <c r="DZ543" s="1"/>
      <c r="EA543" s="1"/>
      <c r="EB543" s="1"/>
      <c r="EC543" s="1"/>
      <c r="ED543" s="1"/>
      <c r="EE543" s="1"/>
      <c r="EF543" s="1"/>
      <c r="EG543" s="1"/>
      <c r="EH543" s="1"/>
      <c r="EI543" s="1"/>
      <c r="EJ543" s="1"/>
      <c r="EK543" s="1"/>
      <c r="EL543" s="1"/>
      <c r="EM543" s="1"/>
      <c r="EN543" s="1"/>
      <c r="EO543" s="1"/>
      <c r="EP543" s="1"/>
      <c r="EQ543" s="1"/>
      <c r="ER543" s="1"/>
      <c r="ES543" s="1"/>
      <c r="ET543" s="1"/>
      <c r="WZB543" s="1"/>
      <c r="WZC543" s="1"/>
      <c r="WZD543" s="1"/>
      <c r="WZE543" s="1"/>
      <c r="WZF543" s="1"/>
      <c r="WZG543" s="1"/>
      <c r="WZH543" s="1"/>
      <c r="WZI543" s="1"/>
      <c r="WZJ543" s="1"/>
      <c r="WZK543" s="1"/>
      <c r="WZL543" s="1"/>
      <c r="WZM543" s="1"/>
      <c r="WZN543" s="1"/>
      <c r="WZO543" s="1"/>
      <c r="WZP543" s="1"/>
      <c r="WZQ543" s="1"/>
      <c r="WZR543" s="1"/>
      <c r="WZS543" s="1"/>
      <c r="WZT543" s="1"/>
      <c r="WZU543" s="1"/>
      <c r="WZV543" s="1"/>
      <c r="WZW543" s="1"/>
      <c r="WZX543" s="1"/>
      <c r="WZY543" s="1"/>
      <c r="WZZ543" s="1"/>
      <c r="XAA543" s="1"/>
      <c r="XAB543" s="1"/>
      <c r="XAC543" s="1"/>
      <c r="XAD543" s="1"/>
      <c r="XAE543" s="1"/>
      <c r="XAF543" s="1"/>
      <c r="XAG543" s="1"/>
      <c r="XAH543" s="1"/>
      <c r="XAI543" s="1"/>
      <c r="XAJ543" s="1"/>
      <c r="XAK543" s="1"/>
      <c r="XAL543" s="1"/>
      <c r="XAM543" s="1"/>
      <c r="XAN543" s="1"/>
      <c r="XAO543" s="1"/>
      <c r="XAP543" s="1"/>
      <c r="XAQ543" s="1"/>
      <c r="XAR543" s="1"/>
      <c r="XAS543" s="1"/>
      <c r="XAT543" s="1"/>
      <c r="XAU543" s="1"/>
      <c r="XAV543" s="1"/>
      <c r="XAW543" s="1"/>
      <c r="XAX543" s="1"/>
      <c r="XAY543" s="1"/>
      <c r="XAZ543" s="1"/>
      <c r="XBA543" s="1"/>
      <c r="XBB543" s="1"/>
      <c r="XBC543" s="1"/>
      <c r="XBD543" s="1"/>
      <c r="XBE543" s="1"/>
      <c r="XBF543" s="1"/>
      <c r="XBG543" s="1"/>
      <c r="XBH543" s="1"/>
      <c r="XBI543" s="1"/>
      <c r="XBJ543" s="1"/>
      <c r="XBK543" s="1"/>
      <c r="XBL543" s="1"/>
      <c r="XBM543" s="1"/>
      <c r="XBN543" s="1"/>
      <c r="XBO543" s="1"/>
      <c r="XBP543" s="1"/>
      <c r="XBQ543" s="1"/>
      <c r="XBR543" s="1"/>
      <c r="XBS543" s="1"/>
      <c r="XBT543" s="1"/>
      <c r="XBU543" s="1"/>
      <c r="XBV543" s="1"/>
      <c r="XBW543" s="1"/>
      <c r="XBX543" s="1"/>
      <c r="XBY543" s="1"/>
      <c r="XBZ543" s="1"/>
      <c r="XCA543" s="1"/>
      <c r="XCB543" s="1"/>
      <c r="XCC543" s="1"/>
      <c r="XCD543" s="1"/>
      <c r="XCE543" s="1"/>
      <c r="XCF543" s="1"/>
      <c r="XCG543" s="1"/>
      <c r="XCH543" s="1"/>
      <c r="XCI543" s="1"/>
      <c r="XCJ543" s="1"/>
      <c r="XCK543" s="1"/>
      <c r="XCL543" s="1"/>
      <c r="XCM543" s="1"/>
      <c r="XCN543" s="1"/>
      <c r="XCO543" s="1"/>
      <c r="XCP543" s="1"/>
      <c r="XCQ543" s="1"/>
      <c r="XCR543" s="1"/>
      <c r="XCS543" s="1"/>
      <c r="XCT543" s="1"/>
      <c r="XCU543" s="1"/>
      <c r="XCV543" s="1"/>
      <c r="XCW543" s="1"/>
      <c r="XCX543" s="1"/>
      <c r="XCY543" s="1"/>
      <c r="XCZ543" s="1"/>
      <c r="XDA543" s="1"/>
      <c r="XDB543" s="1"/>
      <c r="XDC543" s="1"/>
      <c r="XDD543" s="1"/>
      <c r="XDE543" s="1"/>
      <c r="XDF543" s="1"/>
      <c r="XDG543" s="1"/>
      <c r="XDH543" s="1"/>
      <c r="XDI543" s="1"/>
      <c r="XDJ543" s="1"/>
      <c r="XDK543" s="1"/>
      <c r="XDL543" s="1"/>
      <c r="XDM543" s="1"/>
      <c r="XDN543" s="1"/>
      <c r="XDO543" s="1"/>
      <c r="XDP543" s="1"/>
      <c r="XDQ543" s="1"/>
      <c r="XDR543" s="1"/>
      <c r="XDS543" s="1"/>
      <c r="XDT543" s="1"/>
      <c r="XDU543" s="1"/>
      <c r="XDV543" s="1"/>
      <c r="XDW543" s="1"/>
      <c r="XDX543" s="1"/>
      <c r="XDY543" s="1"/>
      <c r="XDZ543" s="1"/>
      <c r="XEA543" s="1"/>
      <c r="XEB543" s="1"/>
      <c r="XEC543" s="1"/>
      <c r="XED543" s="1"/>
      <c r="XEE543" s="1"/>
      <c r="XEF543" s="1"/>
      <c r="XEG543" s="1"/>
      <c r="XEH543" s="1"/>
      <c r="XEI543" s="1"/>
      <c r="XEJ543" s="1"/>
      <c r="XEK543" s="1"/>
      <c r="XEL543" s="1"/>
      <c r="XEM543" s="1"/>
      <c r="XEN543" s="1"/>
      <c r="XEO543" s="1"/>
      <c r="XEP543" s="1"/>
      <c r="XEQ543" s="1"/>
      <c r="XER543" s="1"/>
      <c r="XES543" s="1"/>
      <c r="XET543" s="1"/>
      <c r="XEU543" s="1"/>
      <c r="XEV543" s="1"/>
      <c r="XEW543" s="1"/>
      <c r="XEX543" s="1"/>
      <c r="XEY543" s="1"/>
      <c r="XEZ543" s="1"/>
      <c r="XFA543" s="1"/>
      <c r="XFB543" s="1"/>
      <c r="XFC543" s="1"/>
    </row>
    <row r="544" spans="1:150 16226:16383" s="2" customFormat="1" ht="20.25" customHeight="1" x14ac:dyDescent="0.25">
      <c r="A544" s="143">
        <f t="shared" si="175"/>
        <v>415</v>
      </c>
      <c r="B544" s="144"/>
      <c r="C544" s="62" t="s">
        <v>329</v>
      </c>
      <c r="D544" s="100">
        <v>185</v>
      </c>
      <c r="E544" s="93">
        <f t="shared" si="173"/>
        <v>1991.34</v>
      </c>
      <c r="F544" s="87" t="s">
        <v>92</v>
      </c>
      <c r="G544" s="87" t="s">
        <v>92</v>
      </c>
      <c r="H544" s="103">
        <v>45856</v>
      </c>
      <c r="I544" s="1">
        <f>6000000/E544</f>
        <v>3013.0464913073611</v>
      </c>
      <c r="J544" s="1"/>
      <c r="K544" s="1"/>
      <c r="L544" s="1"/>
      <c r="M544" s="1"/>
      <c r="N544" s="1"/>
      <c r="O544" s="1"/>
      <c r="P544" s="1"/>
      <c r="Q544" s="1"/>
      <c r="R544" s="1"/>
      <c r="S544" s="1"/>
      <c r="T544" s="21" t="e">
        <f t="shared" ca="1" si="191"/>
        <v>#REF!</v>
      </c>
      <c r="U544" s="21" t="e">
        <f t="shared" ref="U544:V544" ca="1" si="194">U543+1</f>
        <v>#REF!</v>
      </c>
      <c r="V544" s="21" t="e">
        <f t="shared" ca="1" si="194"/>
        <v>#REF!</v>
      </c>
      <c r="W544" s="1"/>
      <c r="X544" s="1"/>
      <c r="Y544" s="1"/>
      <c r="Z544" s="1"/>
      <c r="AA544" s="1"/>
      <c r="AB544" s="1"/>
      <c r="AC544" s="1"/>
      <c r="AD544" s="1"/>
      <c r="AE544" s="1"/>
      <c r="AF544" s="1"/>
      <c r="AG544" s="1"/>
      <c r="AH544" s="1"/>
      <c r="AI544" s="1"/>
      <c r="AJ544" s="1"/>
      <c r="AK544" s="1"/>
      <c r="AL544" s="1"/>
      <c r="AM544" s="1"/>
      <c r="AN544" s="1"/>
      <c r="AO544" s="1"/>
      <c r="AP544" s="1"/>
      <c r="AQ544" s="1"/>
      <c r="AR544" s="1"/>
      <c r="AS544" s="1"/>
      <c r="AT544" s="1"/>
      <c r="AU544" s="1"/>
      <c r="AV544" s="1"/>
      <c r="AW544" s="1"/>
      <c r="AX544" s="1"/>
      <c r="AY544" s="1"/>
      <c r="AZ544" s="1"/>
      <c r="BA544" s="1"/>
      <c r="BB544" s="1"/>
      <c r="BC544" s="1"/>
      <c r="BD544" s="1"/>
      <c r="BE544" s="1"/>
      <c r="BF544" s="1"/>
      <c r="BG544" s="1"/>
      <c r="BH544" s="1"/>
      <c r="BI544" s="1"/>
      <c r="BJ544" s="1"/>
      <c r="BK544" s="1"/>
      <c r="BL544" s="1"/>
      <c r="BM544" s="1"/>
      <c r="BN544" s="1"/>
      <c r="BO544" s="1"/>
      <c r="BP544" s="1"/>
      <c r="BQ544" s="1"/>
      <c r="BR544" s="1"/>
      <c r="BS544" s="1"/>
      <c r="BT544" s="1"/>
      <c r="BU544" s="1"/>
      <c r="BV544" s="1"/>
      <c r="BW544" s="1"/>
      <c r="BX544" s="1"/>
      <c r="BY544" s="1"/>
      <c r="BZ544" s="1"/>
      <c r="CA544" s="1"/>
      <c r="CB544" s="1"/>
      <c r="CC544" s="1"/>
      <c r="CD544" s="1"/>
      <c r="CE544" s="1"/>
      <c r="CF544" s="1"/>
      <c r="CG544" s="1"/>
      <c r="CH544" s="1"/>
      <c r="CI544" s="1"/>
      <c r="CJ544" s="1"/>
      <c r="CK544" s="1"/>
      <c r="CL544" s="1"/>
      <c r="CM544" s="1"/>
      <c r="CN544" s="1"/>
      <c r="CO544" s="1"/>
      <c r="CP544" s="1"/>
      <c r="CQ544" s="1"/>
      <c r="CR544" s="1"/>
      <c r="CS544" s="1"/>
      <c r="CT544" s="1"/>
      <c r="CU544" s="1"/>
      <c r="CV544" s="1"/>
      <c r="CW544" s="1"/>
      <c r="CX544" s="1"/>
      <c r="CY544" s="1"/>
      <c r="CZ544" s="1"/>
      <c r="DA544" s="1"/>
      <c r="DB544" s="1"/>
      <c r="DC544" s="1"/>
      <c r="DD544" s="1"/>
      <c r="DE544" s="1"/>
      <c r="DF544" s="1"/>
      <c r="DG544" s="1"/>
      <c r="DH544" s="1"/>
      <c r="DI544" s="1"/>
      <c r="DJ544" s="1"/>
      <c r="DK544" s="1"/>
      <c r="DL544" s="1"/>
      <c r="DM544" s="1"/>
      <c r="DN544" s="1"/>
      <c r="DO544" s="1"/>
      <c r="DP544" s="1"/>
      <c r="DQ544" s="1"/>
      <c r="DR544" s="1"/>
      <c r="DS544" s="1"/>
      <c r="DT544" s="1"/>
      <c r="DU544" s="1"/>
      <c r="DV544" s="1"/>
      <c r="DW544" s="1"/>
      <c r="DX544" s="1"/>
      <c r="DY544" s="1"/>
      <c r="DZ544" s="1"/>
      <c r="EA544" s="1"/>
      <c r="EB544" s="1"/>
      <c r="EC544" s="1"/>
      <c r="ED544" s="1"/>
      <c r="EE544" s="1"/>
      <c r="EF544" s="1"/>
      <c r="EG544" s="1"/>
      <c r="EH544" s="1"/>
      <c r="EI544" s="1"/>
      <c r="EJ544" s="1"/>
      <c r="EK544" s="1"/>
      <c r="EL544" s="1"/>
      <c r="EM544" s="1"/>
      <c r="EN544" s="1"/>
      <c r="EO544" s="1"/>
      <c r="EP544" s="1"/>
      <c r="EQ544" s="1"/>
      <c r="ER544" s="1"/>
      <c r="ES544" s="1"/>
      <c r="ET544" s="1"/>
      <c r="WZB544" s="1"/>
      <c r="WZC544" s="1"/>
      <c r="WZD544" s="1"/>
      <c r="WZE544" s="1"/>
      <c r="WZF544" s="1"/>
      <c r="WZG544" s="1"/>
      <c r="WZH544" s="1"/>
      <c r="WZI544" s="1"/>
      <c r="WZJ544" s="1"/>
      <c r="WZK544" s="1"/>
      <c r="WZL544" s="1"/>
      <c r="WZM544" s="1"/>
      <c r="WZN544" s="1"/>
      <c r="WZO544" s="1"/>
      <c r="WZP544" s="1"/>
      <c r="WZQ544" s="1"/>
      <c r="WZR544" s="1"/>
      <c r="WZS544" s="1"/>
      <c r="WZT544" s="1"/>
      <c r="WZU544" s="1"/>
      <c r="WZV544" s="1"/>
      <c r="WZW544" s="1"/>
      <c r="WZX544" s="1"/>
      <c r="WZY544" s="1"/>
      <c r="WZZ544" s="1"/>
      <c r="XAA544" s="1"/>
      <c r="XAB544" s="1"/>
      <c r="XAC544" s="1"/>
      <c r="XAD544" s="1"/>
      <c r="XAE544" s="1"/>
      <c r="XAF544" s="1"/>
      <c r="XAG544" s="1"/>
      <c r="XAH544" s="1"/>
      <c r="XAI544" s="1"/>
      <c r="XAJ544" s="1"/>
      <c r="XAK544" s="1"/>
      <c r="XAL544" s="1"/>
      <c r="XAM544" s="1"/>
      <c r="XAN544" s="1"/>
      <c r="XAO544" s="1"/>
      <c r="XAP544" s="1"/>
      <c r="XAQ544" s="1"/>
      <c r="XAR544" s="1"/>
      <c r="XAS544" s="1"/>
      <c r="XAT544" s="1"/>
      <c r="XAU544" s="1"/>
      <c r="XAV544" s="1"/>
      <c r="XAW544" s="1"/>
      <c r="XAX544" s="1"/>
      <c r="XAY544" s="1"/>
      <c r="XAZ544" s="1"/>
      <c r="XBA544" s="1"/>
      <c r="XBB544" s="1"/>
      <c r="XBC544" s="1"/>
      <c r="XBD544" s="1"/>
      <c r="XBE544" s="1"/>
      <c r="XBF544" s="1"/>
      <c r="XBG544" s="1"/>
      <c r="XBH544" s="1"/>
      <c r="XBI544" s="1"/>
      <c r="XBJ544" s="1"/>
      <c r="XBK544" s="1"/>
      <c r="XBL544" s="1"/>
      <c r="XBM544" s="1"/>
      <c r="XBN544" s="1"/>
      <c r="XBO544" s="1"/>
      <c r="XBP544" s="1"/>
      <c r="XBQ544" s="1"/>
      <c r="XBR544" s="1"/>
      <c r="XBS544" s="1"/>
      <c r="XBT544" s="1"/>
      <c r="XBU544" s="1"/>
      <c r="XBV544" s="1"/>
      <c r="XBW544" s="1"/>
      <c r="XBX544" s="1"/>
      <c r="XBY544" s="1"/>
      <c r="XBZ544" s="1"/>
      <c r="XCA544" s="1"/>
      <c r="XCB544" s="1"/>
      <c r="XCC544" s="1"/>
      <c r="XCD544" s="1"/>
      <c r="XCE544" s="1"/>
      <c r="XCF544" s="1"/>
      <c r="XCG544" s="1"/>
      <c r="XCH544" s="1"/>
      <c r="XCI544" s="1"/>
      <c r="XCJ544" s="1"/>
      <c r="XCK544" s="1"/>
      <c r="XCL544" s="1"/>
      <c r="XCM544" s="1"/>
      <c r="XCN544" s="1"/>
      <c r="XCO544" s="1"/>
      <c r="XCP544" s="1"/>
      <c r="XCQ544" s="1"/>
      <c r="XCR544" s="1"/>
      <c r="XCS544" s="1"/>
      <c r="XCT544" s="1"/>
      <c r="XCU544" s="1"/>
      <c r="XCV544" s="1"/>
      <c r="XCW544" s="1"/>
      <c r="XCX544" s="1"/>
      <c r="XCY544" s="1"/>
      <c r="XCZ544" s="1"/>
      <c r="XDA544" s="1"/>
      <c r="XDB544" s="1"/>
      <c r="XDC544" s="1"/>
      <c r="XDD544" s="1"/>
      <c r="XDE544" s="1"/>
      <c r="XDF544" s="1"/>
      <c r="XDG544" s="1"/>
      <c r="XDH544" s="1"/>
      <c r="XDI544" s="1"/>
      <c r="XDJ544" s="1"/>
      <c r="XDK544" s="1"/>
      <c r="XDL544" s="1"/>
      <c r="XDM544" s="1"/>
      <c r="XDN544" s="1"/>
      <c r="XDO544" s="1"/>
      <c r="XDP544" s="1"/>
      <c r="XDQ544" s="1"/>
      <c r="XDR544" s="1"/>
      <c r="XDS544" s="1"/>
      <c r="XDT544" s="1"/>
      <c r="XDU544" s="1"/>
      <c r="XDV544" s="1"/>
      <c r="XDW544" s="1"/>
      <c r="XDX544" s="1"/>
      <c r="XDY544" s="1"/>
      <c r="XDZ544" s="1"/>
      <c r="XEA544" s="1"/>
      <c r="XEB544" s="1"/>
      <c r="XEC544" s="1"/>
      <c r="XED544" s="1"/>
      <c r="XEE544" s="1"/>
      <c r="XEF544" s="1"/>
      <c r="XEG544" s="1"/>
      <c r="XEH544" s="1"/>
      <c r="XEI544" s="1"/>
      <c r="XEJ544" s="1"/>
      <c r="XEK544" s="1"/>
      <c r="XEL544" s="1"/>
      <c r="XEM544" s="1"/>
      <c r="XEN544" s="1"/>
      <c r="XEO544" s="1"/>
      <c r="XEP544" s="1"/>
      <c r="XEQ544" s="1"/>
      <c r="XER544" s="1"/>
      <c r="XES544" s="1"/>
      <c r="XET544" s="1"/>
      <c r="XEU544" s="1"/>
      <c r="XEV544" s="1"/>
      <c r="XEW544" s="1"/>
      <c r="XEX544" s="1"/>
      <c r="XEY544" s="1"/>
      <c r="XEZ544" s="1"/>
      <c r="XFA544" s="1"/>
      <c r="XFB544" s="1"/>
      <c r="XFC544" s="1"/>
    </row>
    <row r="545" spans="1:150 16226:16383" s="2" customFormat="1" ht="20.25" customHeight="1" x14ac:dyDescent="0.25">
      <c r="A545" s="143">
        <f t="shared" si="175"/>
        <v>416</v>
      </c>
      <c r="B545" s="144"/>
      <c r="C545" s="62" t="s">
        <v>329</v>
      </c>
      <c r="D545" s="100">
        <v>185</v>
      </c>
      <c r="E545" s="93">
        <f t="shared" si="173"/>
        <v>1991.34</v>
      </c>
      <c r="F545" s="87" t="s">
        <v>92</v>
      </c>
      <c r="G545" s="87" t="s">
        <v>92</v>
      </c>
      <c r="H545" s="103">
        <v>45856</v>
      </c>
      <c r="I545" s="1"/>
      <c r="J545" s="1"/>
      <c r="K545" s="1"/>
      <c r="L545" s="1"/>
      <c r="M545" s="1"/>
      <c r="N545" s="1"/>
      <c r="O545" s="1"/>
      <c r="P545" s="1"/>
      <c r="Q545" s="1"/>
      <c r="R545" s="1"/>
      <c r="S545" s="1"/>
      <c r="T545" s="21" t="e">
        <f t="shared" ca="1" si="191"/>
        <v>#REF!</v>
      </c>
      <c r="U545" s="21" t="e">
        <f t="shared" ref="U545:V545" ca="1" si="195">U544+1</f>
        <v>#REF!</v>
      </c>
      <c r="V545" s="21" t="e">
        <f t="shared" ca="1" si="195"/>
        <v>#REF!</v>
      </c>
      <c r="W545" s="1"/>
      <c r="X545" s="1"/>
      <c r="Y545" s="1"/>
      <c r="Z545" s="1"/>
      <c r="AA545" s="1"/>
      <c r="AB545" s="1"/>
      <c r="AC545" s="1"/>
      <c r="AD545" s="1"/>
      <c r="AE545" s="1"/>
      <c r="AF545" s="1"/>
      <c r="AG545" s="1"/>
      <c r="AH545" s="1"/>
      <c r="AI545" s="1"/>
      <c r="AJ545" s="1"/>
      <c r="AK545" s="1"/>
      <c r="AL545" s="1"/>
      <c r="AM545" s="1"/>
      <c r="AN545" s="1"/>
      <c r="AO545" s="1"/>
      <c r="AP545" s="1"/>
      <c r="AQ545" s="1"/>
      <c r="AR545" s="1"/>
      <c r="AS545" s="1"/>
      <c r="AT545" s="1"/>
      <c r="AU545" s="1"/>
      <c r="AV545" s="1"/>
      <c r="AW545" s="1"/>
      <c r="AX545" s="1"/>
      <c r="AY545" s="1"/>
      <c r="AZ545" s="1"/>
      <c r="BA545" s="1"/>
      <c r="BB545" s="1"/>
      <c r="BC545" s="1"/>
      <c r="BD545" s="1"/>
      <c r="BE545" s="1"/>
      <c r="BF545" s="1"/>
      <c r="BG545" s="1"/>
      <c r="BH545" s="1"/>
      <c r="BI545" s="1"/>
      <c r="BJ545" s="1"/>
      <c r="BK545" s="1"/>
      <c r="BL545" s="1"/>
      <c r="BM545" s="1"/>
      <c r="BN545" s="1"/>
      <c r="BO545" s="1"/>
      <c r="BP545" s="1"/>
      <c r="BQ545" s="1"/>
      <c r="BR545" s="1"/>
      <c r="BS545" s="1"/>
      <c r="BT545" s="1"/>
      <c r="BU545" s="1"/>
      <c r="BV545" s="1"/>
      <c r="BW545" s="1"/>
      <c r="BX545" s="1"/>
      <c r="BY545" s="1"/>
      <c r="BZ545" s="1"/>
      <c r="CA545" s="1"/>
      <c r="CB545" s="1"/>
      <c r="CC545" s="1"/>
      <c r="CD545" s="1"/>
      <c r="CE545" s="1"/>
      <c r="CF545" s="1"/>
      <c r="CG545" s="1"/>
      <c r="CH545" s="1"/>
      <c r="CI545" s="1"/>
      <c r="CJ545" s="1"/>
      <c r="CK545" s="1"/>
      <c r="CL545" s="1"/>
      <c r="CM545" s="1"/>
      <c r="CN545" s="1"/>
      <c r="CO545" s="1"/>
      <c r="CP545" s="1"/>
      <c r="CQ545" s="1"/>
      <c r="CR545" s="1"/>
      <c r="CS545" s="1"/>
      <c r="CT545" s="1"/>
      <c r="CU545" s="1"/>
      <c r="CV545" s="1"/>
      <c r="CW545" s="1"/>
      <c r="CX545" s="1"/>
      <c r="CY545" s="1"/>
      <c r="CZ545" s="1"/>
      <c r="DA545" s="1"/>
      <c r="DB545" s="1"/>
      <c r="DC545" s="1"/>
      <c r="DD545" s="1"/>
      <c r="DE545" s="1"/>
      <c r="DF545" s="1"/>
      <c r="DG545" s="1"/>
      <c r="DH545" s="1"/>
      <c r="DI545" s="1"/>
      <c r="DJ545" s="1"/>
      <c r="DK545" s="1"/>
      <c r="DL545" s="1"/>
      <c r="DM545" s="1"/>
      <c r="DN545" s="1"/>
      <c r="DO545" s="1"/>
      <c r="DP545" s="1"/>
      <c r="DQ545" s="1"/>
      <c r="DR545" s="1"/>
      <c r="DS545" s="1"/>
      <c r="DT545" s="1"/>
      <c r="DU545" s="1"/>
      <c r="DV545" s="1"/>
      <c r="DW545" s="1"/>
      <c r="DX545" s="1"/>
      <c r="DY545" s="1"/>
      <c r="DZ545" s="1"/>
      <c r="EA545" s="1"/>
      <c r="EB545" s="1"/>
      <c r="EC545" s="1"/>
      <c r="ED545" s="1"/>
      <c r="EE545" s="1"/>
      <c r="EF545" s="1"/>
      <c r="EG545" s="1"/>
      <c r="EH545" s="1"/>
      <c r="EI545" s="1"/>
      <c r="EJ545" s="1"/>
      <c r="EK545" s="1"/>
      <c r="EL545" s="1"/>
      <c r="EM545" s="1"/>
      <c r="EN545" s="1"/>
      <c r="EO545" s="1"/>
      <c r="EP545" s="1"/>
      <c r="EQ545" s="1"/>
      <c r="ER545" s="1"/>
      <c r="ES545" s="1"/>
      <c r="ET545" s="1"/>
      <c r="WZB545" s="1"/>
      <c r="WZC545" s="1"/>
      <c r="WZD545" s="1"/>
      <c r="WZE545" s="1"/>
      <c r="WZF545" s="1"/>
      <c r="WZG545" s="1"/>
      <c r="WZH545" s="1"/>
      <c r="WZI545" s="1"/>
      <c r="WZJ545" s="1"/>
      <c r="WZK545" s="1"/>
      <c r="WZL545" s="1"/>
      <c r="WZM545" s="1"/>
      <c r="WZN545" s="1"/>
      <c r="WZO545" s="1"/>
      <c r="WZP545" s="1"/>
      <c r="WZQ545" s="1"/>
      <c r="WZR545" s="1"/>
      <c r="WZS545" s="1"/>
      <c r="WZT545" s="1"/>
      <c r="WZU545" s="1"/>
      <c r="WZV545" s="1"/>
      <c r="WZW545" s="1"/>
      <c r="WZX545" s="1"/>
      <c r="WZY545" s="1"/>
      <c r="WZZ545" s="1"/>
      <c r="XAA545" s="1"/>
      <c r="XAB545" s="1"/>
      <c r="XAC545" s="1"/>
      <c r="XAD545" s="1"/>
      <c r="XAE545" s="1"/>
      <c r="XAF545" s="1"/>
      <c r="XAG545" s="1"/>
      <c r="XAH545" s="1"/>
      <c r="XAI545" s="1"/>
      <c r="XAJ545" s="1"/>
      <c r="XAK545" s="1"/>
      <c r="XAL545" s="1"/>
      <c r="XAM545" s="1"/>
      <c r="XAN545" s="1"/>
      <c r="XAO545" s="1"/>
      <c r="XAP545" s="1"/>
      <c r="XAQ545" s="1"/>
      <c r="XAR545" s="1"/>
      <c r="XAS545" s="1"/>
      <c r="XAT545" s="1"/>
      <c r="XAU545" s="1"/>
      <c r="XAV545" s="1"/>
      <c r="XAW545" s="1"/>
      <c r="XAX545" s="1"/>
      <c r="XAY545" s="1"/>
      <c r="XAZ545" s="1"/>
      <c r="XBA545" s="1"/>
      <c r="XBB545" s="1"/>
      <c r="XBC545" s="1"/>
      <c r="XBD545" s="1"/>
      <c r="XBE545" s="1"/>
      <c r="XBF545" s="1"/>
      <c r="XBG545" s="1"/>
      <c r="XBH545" s="1"/>
      <c r="XBI545" s="1"/>
      <c r="XBJ545" s="1"/>
      <c r="XBK545" s="1"/>
      <c r="XBL545" s="1"/>
      <c r="XBM545" s="1"/>
      <c r="XBN545" s="1"/>
      <c r="XBO545" s="1"/>
      <c r="XBP545" s="1"/>
      <c r="XBQ545" s="1"/>
      <c r="XBR545" s="1"/>
      <c r="XBS545" s="1"/>
      <c r="XBT545" s="1"/>
      <c r="XBU545" s="1"/>
      <c r="XBV545" s="1"/>
      <c r="XBW545" s="1"/>
      <c r="XBX545" s="1"/>
      <c r="XBY545" s="1"/>
      <c r="XBZ545" s="1"/>
      <c r="XCA545" s="1"/>
      <c r="XCB545" s="1"/>
      <c r="XCC545" s="1"/>
      <c r="XCD545" s="1"/>
      <c r="XCE545" s="1"/>
      <c r="XCF545" s="1"/>
      <c r="XCG545" s="1"/>
      <c r="XCH545" s="1"/>
      <c r="XCI545" s="1"/>
      <c r="XCJ545" s="1"/>
      <c r="XCK545" s="1"/>
      <c r="XCL545" s="1"/>
      <c r="XCM545" s="1"/>
      <c r="XCN545" s="1"/>
      <c r="XCO545" s="1"/>
      <c r="XCP545" s="1"/>
      <c r="XCQ545" s="1"/>
      <c r="XCR545" s="1"/>
      <c r="XCS545" s="1"/>
      <c r="XCT545" s="1"/>
      <c r="XCU545" s="1"/>
      <c r="XCV545" s="1"/>
      <c r="XCW545" s="1"/>
      <c r="XCX545" s="1"/>
      <c r="XCY545" s="1"/>
      <c r="XCZ545" s="1"/>
      <c r="XDA545" s="1"/>
      <c r="XDB545" s="1"/>
      <c r="XDC545" s="1"/>
      <c r="XDD545" s="1"/>
      <c r="XDE545" s="1"/>
      <c r="XDF545" s="1"/>
      <c r="XDG545" s="1"/>
      <c r="XDH545" s="1"/>
      <c r="XDI545" s="1"/>
      <c r="XDJ545" s="1"/>
      <c r="XDK545" s="1"/>
      <c r="XDL545" s="1"/>
      <c r="XDM545" s="1"/>
      <c r="XDN545" s="1"/>
      <c r="XDO545" s="1"/>
      <c r="XDP545" s="1"/>
      <c r="XDQ545" s="1"/>
      <c r="XDR545" s="1"/>
      <c r="XDS545" s="1"/>
      <c r="XDT545" s="1"/>
      <c r="XDU545" s="1"/>
      <c r="XDV545" s="1"/>
      <c r="XDW545" s="1"/>
      <c r="XDX545" s="1"/>
      <c r="XDY545" s="1"/>
      <c r="XDZ545" s="1"/>
      <c r="XEA545" s="1"/>
      <c r="XEB545" s="1"/>
      <c r="XEC545" s="1"/>
      <c r="XED545" s="1"/>
      <c r="XEE545" s="1"/>
      <c r="XEF545" s="1"/>
      <c r="XEG545" s="1"/>
      <c r="XEH545" s="1"/>
      <c r="XEI545" s="1"/>
      <c r="XEJ545" s="1"/>
      <c r="XEK545" s="1"/>
      <c r="XEL545" s="1"/>
      <c r="XEM545" s="1"/>
      <c r="XEN545" s="1"/>
      <c r="XEO545" s="1"/>
      <c r="XEP545" s="1"/>
      <c r="XEQ545" s="1"/>
      <c r="XER545" s="1"/>
      <c r="XES545" s="1"/>
      <c r="XET545" s="1"/>
      <c r="XEU545" s="1"/>
      <c r="XEV545" s="1"/>
      <c r="XEW545" s="1"/>
      <c r="XEX545" s="1"/>
      <c r="XEY545" s="1"/>
      <c r="XEZ545" s="1"/>
      <c r="XFA545" s="1"/>
      <c r="XFB545" s="1"/>
      <c r="XFC545" s="1"/>
    </row>
    <row r="546" spans="1:150 16226:16383" s="2" customFormat="1" ht="20.25" customHeight="1" x14ac:dyDescent="0.25">
      <c r="A546" s="143">
        <f t="shared" si="175"/>
        <v>417</v>
      </c>
      <c r="B546" s="144"/>
      <c r="C546" s="62" t="s">
        <v>329</v>
      </c>
      <c r="D546" s="100">
        <v>185</v>
      </c>
      <c r="E546" s="93">
        <f t="shared" si="173"/>
        <v>1991.34</v>
      </c>
      <c r="F546" s="87" t="s">
        <v>92</v>
      </c>
      <c r="G546" s="87" t="s">
        <v>92</v>
      </c>
      <c r="H546" s="103">
        <v>45856</v>
      </c>
      <c r="I546" s="1"/>
      <c r="J546" s="1"/>
      <c r="K546" s="1"/>
      <c r="L546" s="1"/>
      <c r="M546" s="1"/>
      <c r="N546" s="1"/>
      <c r="O546" s="1"/>
      <c r="P546" s="1"/>
      <c r="Q546" s="1"/>
      <c r="R546" s="1"/>
      <c r="S546" s="1"/>
      <c r="T546" s="21" t="e">
        <f t="shared" ca="1" si="191"/>
        <v>#REF!</v>
      </c>
      <c r="U546" s="21" t="e">
        <f t="shared" ref="U546:V546" ca="1" si="196">U545+1</f>
        <v>#REF!</v>
      </c>
      <c r="V546" s="21" t="e">
        <f t="shared" ca="1" si="196"/>
        <v>#REF!</v>
      </c>
      <c r="W546" s="1"/>
      <c r="X546" s="1"/>
      <c r="Y546" s="1"/>
      <c r="Z546" s="1"/>
      <c r="AA546" s="1"/>
      <c r="AB546" s="1"/>
      <c r="AC546" s="1"/>
      <c r="AD546" s="1"/>
      <c r="AE546" s="1"/>
      <c r="AF546" s="1"/>
      <c r="AG546" s="1"/>
      <c r="AH546" s="1"/>
      <c r="AI546" s="1"/>
      <c r="AJ546" s="1"/>
      <c r="AK546" s="1"/>
      <c r="AL546" s="1"/>
      <c r="AM546" s="1"/>
      <c r="AN546" s="1"/>
      <c r="AO546" s="1"/>
      <c r="AP546" s="1"/>
      <c r="AQ546" s="1"/>
      <c r="AR546" s="1"/>
      <c r="AS546" s="1"/>
      <c r="AT546" s="1"/>
      <c r="AU546" s="1"/>
      <c r="AV546" s="1"/>
      <c r="AW546" s="1"/>
      <c r="AX546" s="1"/>
      <c r="AY546" s="1"/>
      <c r="AZ546" s="1"/>
      <c r="BA546" s="1"/>
      <c r="BB546" s="1"/>
      <c r="BC546" s="1"/>
      <c r="BD546" s="1"/>
      <c r="BE546" s="1"/>
      <c r="BF546" s="1"/>
      <c r="BG546" s="1"/>
      <c r="BH546" s="1"/>
      <c r="BI546" s="1"/>
      <c r="BJ546" s="1"/>
      <c r="BK546" s="1"/>
      <c r="BL546" s="1"/>
      <c r="BM546" s="1"/>
      <c r="BN546" s="1"/>
      <c r="BO546" s="1"/>
      <c r="BP546" s="1"/>
      <c r="BQ546" s="1"/>
      <c r="BR546" s="1"/>
      <c r="BS546" s="1"/>
      <c r="BT546" s="1"/>
      <c r="BU546" s="1"/>
      <c r="BV546" s="1"/>
      <c r="BW546" s="1"/>
      <c r="BX546" s="1"/>
      <c r="BY546" s="1"/>
      <c r="BZ546" s="1"/>
      <c r="CA546" s="1"/>
      <c r="CB546" s="1"/>
      <c r="CC546" s="1"/>
      <c r="CD546" s="1"/>
      <c r="CE546" s="1"/>
      <c r="CF546" s="1"/>
      <c r="CG546" s="1"/>
      <c r="CH546" s="1"/>
      <c r="CI546" s="1"/>
      <c r="CJ546" s="1"/>
      <c r="CK546" s="1"/>
      <c r="CL546" s="1"/>
      <c r="CM546" s="1"/>
      <c r="CN546" s="1"/>
      <c r="CO546" s="1"/>
      <c r="CP546" s="1"/>
      <c r="CQ546" s="1"/>
      <c r="CR546" s="1"/>
      <c r="CS546" s="1"/>
      <c r="CT546" s="1"/>
      <c r="CU546" s="1"/>
      <c r="CV546" s="1"/>
      <c r="CW546" s="1"/>
      <c r="CX546" s="1"/>
      <c r="CY546" s="1"/>
      <c r="CZ546" s="1"/>
      <c r="DA546" s="1"/>
      <c r="DB546" s="1"/>
      <c r="DC546" s="1"/>
      <c r="DD546" s="1"/>
      <c r="DE546" s="1"/>
      <c r="DF546" s="1"/>
      <c r="DG546" s="1"/>
      <c r="DH546" s="1"/>
      <c r="DI546" s="1"/>
      <c r="DJ546" s="1"/>
      <c r="DK546" s="1"/>
      <c r="DL546" s="1"/>
      <c r="DM546" s="1"/>
      <c r="DN546" s="1"/>
      <c r="DO546" s="1"/>
      <c r="DP546" s="1"/>
      <c r="DQ546" s="1"/>
      <c r="DR546" s="1"/>
      <c r="DS546" s="1"/>
      <c r="DT546" s="1"/>
      <c r="DU546" s="1"/>
      <c r="DV546" s="1"/>
      <c r="DW546" s="1"/>
      <c r="DX546" s="1"/>
      <c r="DY546" s="1"/>
      <c r="DZ546" s="1"/>
      <c r="EA546" s="1"/>
      <c r="EB546" s="1"/>
      <c r="EC546" s="1"/>
      <c r="ED546" s="1"/>
      <c r="EE546" s="1"/>
      <c r="EF546" s="1"/>
      <c r="EG546" s="1"/>
      <c r="EH546" s="1"/>
      <c r="EI546" s="1"/>
      <c r="EJ546" s="1"/>
      <c r="EK546" s="1"/>
      <c r="EL546" s="1"/>
      <c r="EM546" s="1"/>
      <c r="EN546" s="1"/>
      <c r="EO546" s="1"/>
      <c r="EP546" s="1"/>
      <c r="EQ546" s="1"/>
      <c r="ER546" s="1"/>
      <c r="ES546" s="1"/>
      <c r="ET546" s="1"/>
      <c r="WZB546" s="1"/>
      <c r="WZC546" s="1"/>
      <c r="WZD546" s="1"/>
      <c r="WZE546" s="1"/>
      <c r="WZF546" s="1"/>
      <c r="WZG546" s="1"/>
      <c r="WZH546" s="1"/>
      <c r="WZI546" s="1"/>
      <c r="WZJ546" s="1"/>
      <c r="WZK546" s="1"/>
      <c r="WZL546" s="1"/>
      <c r="WZM546" s="1"/>
      <c r="WZN546" s="1"/>
      <c r="WZO546" s="1"/>
      <c r="WZP546" s="1"/>
      <c r="WZQ546" s="1"/>
      <c r="WZR546" s="1"/>
      <c r="WZS546" s="1"/>
      <c r="WZT546" s="1"/>
      <c r="WZU546" s="1"/>
      <c r="WZV546" s="1"/>
      <c r="WZW546" s="1"/>
      <c r="WZX546" s="1"/>
      <c r="WZY546" s="1"/>
      <c r="WZZ546" s="1"/>
      <c r="XAA546" s="1"/>
      <c r="XAB546" s="1"/>
      <c r="XAC546" s="1"/>
      <c r="XAD546" s="1"/>
      <c r="XAE546" s="1"/>
      <c r="XAF546" s="1"/>
      <c r="XAG546" s="1"/>
      <c r="XAH546" s="1"/>
      <c r="XAI546" s="1"/>
      <c r="XAJ546" s="1"/>
      <c r="XAK546" s="1"/>
      <c r="XAL546" s="1"/>
      <c r="XAM546" s="1"/>
      <c r="XAN546" s="1"/>
      <c r="XAO546" s="1"/>
      <c r="XAP546" s="1"/>
      <c r="XAQ546" s="1"/>
      <c r="XAR546" s="1"/>
      <c r="XAS546" s="1"/>
      <c r="XAT546" s="1"/>
      <c r="XAU546" s="1"/>
      <c r="XAV546" s="1"/>
      <c r="XAW546" s="1"/>
      <c r="XAX546" s="1"/>
      <c r="XAY546" s="1"/>
      <c r="XAZ546" s="1"/>
      <c r="XBA546" s="1"/>
      <c r="XBB546" s="1"/>
      <c r="XBC546" s="1"/>
      <c r="XBD546" s="1"/>
      <c r="XBE546" s="1"/>
      <c r="XBF546" s="1"/>
      <c r="XBG546" s="1"/>
      <c r="XBH546" s="1"/>
      <c r="XBI546" s="1"/>
      <c r="XBJ546" s="1"/>
      <c r="XBK546" s="1"/>
      <c r="XBL546" s="1"/>
      <c r="XBM546" s="1"/>
      <c r="XBN546" s="1"/>
      <c r="XBO546" s="1"/>
      <c r="XBP546" s="1"/>
      <c r="XBQ546" s="1"/>
      <c r="XBR546" s="1"/>
      <c r="XBS546" s="1"/>
      <c r="XBT546" s="1"/>
      <c r="XBU546" s="1"/>
      <c r="XBV546" s="1"/>
      <c r="XBW546" s="1"/>
      <c r="XBX546" s="1"/>
      <c r="XBY546" s="1"/>
      <c r="XBZ546" s="1"/>
      <c r="XCA546" s="1"/>
      <c r="XCB546" s="1"/>
      <c r="XCC546" s="1"/>
      <c r="XCD546" s="1"/>
      <c r="XCE546" s="1"/>
      <c r="XCF546" s="1"/>
      <c r="XCG546" s="1"/>
      <c r="XCH546" s="1"/>
      <c r="XCI546" s="1"/>
      <c r="XCJ546" s="1"/>
      <c r="XCK546" s="1"/>
      <c r="XCL546" s="1"/>
      <c r="XCM546" s="1"/>
      <c r="XCN546" s="1"/>
      <c r="XCO546" s="1"/>
      <c r="XCP546" s="1"/>
      <c r="XCQ546" s="1"/>
      <c r="XCR546" s="1"/>
      <c r="XCS546" s="1"/>
      <c r="XCT546" s="1"/>
      <c r="XCU546" s="1"/>
      <c r="XCV546" s="1"/>
      <c r="XCW546" s="1"/>
      <c r="XCX546" s="1"/>
      <c r="XCY546" s="1"/>
      <c r="XCZ546" s="1"/>
      <c r="XDA546" s="1"/>
      <c r="XDB546" s="1"/>
      <c r="XDC546" s="1"/>
      <c r="XDD546" s="1"/>
      <c r="XDE546" s="1"/>
      <c r="XDF546" s="1"/>
      <c r="XDG546" s="1"/>
      <c r="XDH546" s="1"/>
      <c r="XDI546" s="1"/>
      <c r="XDJ546" s="1"/>
      <c r="XDK546" s="1"/>
      <c r="XDL546" s="1"/>
      <c r="XDM546" s="1"/>
      <c r="XDN546" s="1"/>
      <c r="XDO546" s="1"/>
      <c r="XDP546" s="1"/>
      <c r="XDQ546" s="1"/>
      <c r="XDR546" s="1"/>
      <c r="XDS546" s="1"/>
      <c r="XDT546" s="1"/>
      <c r="XDU546" s="1"/>
      <c r="XDV546" s="1"/>
      <c r="XDW546" s="1"/>
      <c r="XDX546" s="1"/>
      <c r="XDY546" s="1"/>
      <c r="XDZ546" s="1"/>
      <c r="XEA546" s="1"/>
      <c r="XEB546" s="1"/>
      <c r="XEC546" s="1"/>
      <c r="XED546" s="1"/>
      <c r="XEE546" s="1"/>
      <c r="XEF546" s="1"/>
      <c r="XEG546" s="1"/>
      <c r="XEH546" s="1"/>
      <c r="XEI546" s="1"/>
      <c r="XEJ546" s="1"/>
      <c r="XEK546" s="1"/>
      <c r="XEL546" s="1"/>
      <c r="XEM546" s="1"/>
      <c r="XEN546" s="1"/>
      <c r="XEO546" s="1"/>
      <c r="XEP546" s="1"/>
      <c r="XEQ546" s="1"/>
      <c r="XER546" s="1"/>
      <c r="XES546" s="1"/>
      <c r="XET546" s="1"/>
      <c r="XEU546" s="1"/>
      <c r="XEV546" s="1"/>
      <c r="XEW546" s="1"/>
      <c r="XEX546" s="1"/>
      <c r="XEY546" s="1"/>
      <c r="XEZ546" s="1"/>
      <c r="XFA546" s="1"/>
      <c r="XFB546" s="1"/>
      <c r="XFC546" s="1"/>
    </row>
    <row r="547" spans="1:150 16226:16383" s="2" customFormat="1" ht="20.25" customHeight="1" x14ac:dyDescent="0.25">
      <c r="A547" s="143">
        <f t="shared" si="175"/>
        <v>418</v>
      </c>
      <c r="B547" s="144"/>
      <c r="C547" s="62" t="s">
        <v>329</v>
      </c>
      <c r="D547" s="100">
        <v>185</v>
      </c>
      <c r="E547" s="93">
        <f t="shared" si="173"/>
        <v>1991.34</v>
      </c>
      <c r="F547" s="87" t="s">
        <v>92</v>
      </c>
      <c r="G547" s="87" t="s">
        <v>92</v>
      </c>
      <c r="H547" s="103">
        <v>45856</v>
      </c>
      <c r="I547" s="1"/>
      <c r="J547" s="1"/>
      <c r="K547" s="1"/>
      <c r="L547" s="1"/>
      <c r="M547" s="1"/>
      <c r="N547" s="1"/>
      <c r="O547" s="1"/>
      <c r="P547" s="1"/>
      <c r="Q547" s="1"/>
      <c r="R547" s="1"/>
      <c r="S547" s="1"/>
      <c r="T547" s="21" t="e">
        <f t="shared" ca="1" si="191"/>
        <v>#REF!</v>
      </c>
      <c r="U547" s="21" t="e">
        <f t="shared" ref="U547:V547" ca="1" si="197">U546+1</f>
        <v>#REF!</v>
      </c>
      <c r="V547" s="21" t="e">
        <f t="shared" ca="1" si="197"/>
        <v>#REF!</v>
      </c>
      <c r="W547" s="1"/>
      <c r="X547" s="1"/>
      <c r="Y547" s="1"/>
      <c r="Z547" s="1"/>
      <c r="AA547" s="1"/>
      <c r="AB547" s="1"/>
      <c r="AC547" s="1"/>
      <c r="AD547" s="1"/>
      <c r="AE547" s="1"/>
      <c r="AF547" s="1"/>
      <c r="AG547" s="1"/>
      <c r="AH547" s="1"/>
      <c r="AI547" s="1"/>
      <c r="AJ547" s="1"/>
      <c r="AK547" s="1"/>
      <c r="AL547" s="1"/>
      <c r="AM547" s="1"/>
      <c r="AN547" s="1"/>
      <c r="AO547" s="1"/>
      <c r="AP547" s="1"/>
      <c r="AQ547" s="1"/>
      <c r="AR547" s="1"/>
      <c r="AS547" s="1"/>
      <c r="AT547" s="1"/>
      <c r="AU547" s="1"/>
      <c r="AV547" s="1"/>
      <c r="AW547" s="1"/>
      <c r="AX547" s="1"/>
      <c r="AY547" s="1"/>
      <c r="AZ547" s="1"/>
      <c r="BA547" s="1"/>
      <c r="BB547" s="1"/>
      <c r="BC547" s="1"/>
      <c r="BD547" s="1"/>
      <c r="BE547" s="1"/>
      <c r="BF547" s="1"/>
      <c r="BG547" s="1"/>
      <c r="BH547" s="1"/>
      <c r="BI547" s="1"/>
      <c r="BJ547" s="1"/>
      <c r="BK547" s="1"/>
      <c r="BL547" s="1"/>
      <c r="BM547" s="1"/>
      <c r="BN547" s="1"/>
      <c r="BO547" s="1"/>
      <c r="BP547" s="1"/>
      <c r="BQ547" s="1"/>
      <c r="BR547" s="1"/>
      <c r="BS547" s="1"/>
      <c r="BT547" s="1"/>
      <c r="BU547" s="1"/>
      <c r="BV547" s="1"/>
      <c r="BW547" s="1"/>
      <c r="BX547" s="1"/>
      <c r="BY547" s="1"/>
      <c r="BZ547" s="1"/>
      <c r="CA547" s="1"/>
      <c r="CB547" s="1"/>
      <c r="CC547" s="1"/>
      <c r="CD547" s="1"/>
      <c r="CE547" s="1"/>
      <c r="CF547" s="1"/>
      <c r="CG547" s="1"/>
      <c r="CH547" s="1"/>
      <c r="CI547" s="1"/>
      <c r="CJ547" s="1"/>
      <c r="CK547" s="1"/>
      <c r="CL547" s="1"/>
      <c r="CM547" s="1"/>
      <c r="CN547" s="1"/>
      <c r="CO547" s="1"/>
      <c r="CP547" s="1"/>
      <c r="CQ547" s="1"/>
      <c r="CR547" s="1"/>
      <c r="CS547" s="1"/>
      <c r="CT547" s="1"/>
      <c r="CU547" s="1"/>
      <c r="CV547" s="1"/>
      <c r="CW547" s="1"/>
      <c r="CX547" s="1"/>
      <c r="CY547" s="1"/>
      <c r="CZ547" s="1"/>
      <c r="DA547" s="1"/>
      <c r="DB547" s="1"/>
      <c r="DC547" s="1"/>
      <c r="DD547" s="1"/>
      <c r="DE547" s="1"/>
      <c r="DF547" s="1"/>
      <c r="DG547" s="1"/>
      <c r="DH547" s="1"/>
      <c r="DI547" s="1"/>
      <c r="DJ547" s="1"/>
      <c r="DK547" s="1"/>
      <c r="DL547" s="1"/>
      <c r="DM547" s="1"/>
      <c r="DN547" s="1"/>
      <c r="DO547" s="1"/>
      <c r="DP547" s="1"/>
      <c r="DQ547" s="1"/>
      <c r="DR547" s="1"/>
      <c r="DS547" s="1"/>
      <c r="DT547" s="1"/>
      <c r="DU547" s="1"/>
      <c r="DV547" s="1"/>
      <c r="DW547" s="1"/>
      <c r="DX547" s="1"/>
      <c r="DY547" s="1"/>
      <c r="DZ547" s="1"/>
      <c r="EA547" s="1"/>
      <c r="EB547" s="1"/>
      <c r="EC547" s="1"/>
      <c r="ED547" s="1"/>
      <c r="EE547" s="1"/>
      <c r="EF547" s="1"/>
      <c r="EG547" s="1"/>
      <c r="EH547" s="1"/>
      <c r="EI547" s="1"/>
      <c r="EJ547" s="1"/>
      <c r="EK547" s="1"/>
      <c r="EL547" s="1"/>
      <c r="EM547" s="1"/>
      <c r="EN547" s="1"/>
      <c r="EO547" s="1"/>
      <c r="EP547" s="1"/>
      <c r="EQ547" s="1"/>
      <c r="ER547" s="1"/>
      <c r="ES547" s="1"/>
      <c r="ET547" s="1"/>
      <c r="WZB547" s="1"/>
      <c r="WZC547" s="1"/>
      <c r="WZD547" s="1"/>
      <c r="WZE547" s="1"/>
      <c r="WZF547" s="1"/>
      <c r="WZG547" s="1"/>
      <c r="WZH547" s="1"/>
      <c r="WZI547" s="1"/>
      <c r="WZJ547" s="1"/>
      <c r="WZK547" s="1"/>
      <c r="WZL547" s="1"/>
      <c r="WZM547" s="1"/>
      <c r="WZN547" s="1"/>
      <c r="WZO547" s="1"/>
      <c r="WZP547" s="1"/>
      <c r="WZQ547" s="1"/>
      <c r="WZR547" s="1"/>
      <c r="WZS547" s="1"/>
      <c r="WZT547" s="1"/>
      <c r="WZU547" s="1"/>
      <c r="WZV547" s="1"/>
      <c r="WZW547" s="1"/>
      <c r="WZX547" s="1"/>
      <c r="WZY547" s="1"/>
      <c r="WZZ547" s="1"/>
      <c r="XAA547" s="1"/>
      <c r="XAB547" s="1"/>
      <c r="XAC547" s="1"/>
      <c r="XAD547" s="1"/>
      <c r="XAE547" s="1"/>
      <c r="XAF547" s="1"/>
      <c r="XAG547" s="1"/>
      <c r="XAH547" s="1"/>
      <c r="XAI547" s="1"/>
      <c r="XAJ547" s="1"/>
      <c r="XAK547" s="1"/>
      <c r="XAL547" s="1"/>
      <c r="XAM547" s="1"/>
      <c r="XAN547" s="1"/>
      <c r="XAO547" s="1"/>
      <c r="XAP547" s="1"/>
      <c r="XAQ547" s="1"/>
      <c r="XAR547" s="1"/>
      <c r="XAS547" s="1"/>
      <c r="XAT547" s="1"/>
      <c r="XAU547" s="1"/>
      <c r="XAV547" s="1"/>
      <c r="XAW547" s="1"/>
      <c r="XAX547" s="1"/>
      <c r="XAY547" s="1"/>
      <c r="XAZ547" s="1"/>
      <c r="XBA547" s="1"/>
      <c r="XBB547" s="1"/>
      <c r="XBC547" s="1"/>
      <c r="XBD547" s="1"/>
      <c r="XBE547" s="1"/>
      <c r="XBF547" s="1"/>
      <c r="XBG547" s="1"/>
      <c r="XBH547" s="1"/>
      <c r="XBI547" s="1"/>
      <c r="XBJ547" s="1"/>
      <c r="XBK547" s="1"/>
      <c r="XBL547" s="1"/>
      <c r="XBM547" s="1"/>
      <c r="XBN547" s="1"/>
      <c r="XBO547" s="1"/>
      <c r="XBP547" s="1"/>
      <c r="XBQ547" s="1"/>
      <c r="XBR547" s="1"/>
      <c r="XBS547" s="1"/>
      <c r="XBT547" s="1"/>
      <c r="XBU547" s="1"/>
      <c r="XBV547" s="1"/>
      <c r="XBW547" s="1"/>
      <c r="XBX547" s="1"/>
      <c r="XBY547" s="1"/>
      <c r="XBZ547" s="1"/>
      <c r="XCA547" s="1"/>
      <c r="XCB547" s="1"/>
      <c r="XCC547" s="1"/>
      <c r="XCD547" s="1"/>
      <c r="XCE547" s="1"/>
      <c r="XCF547" s="1"/>
      <c r="XCG547" s="1"/>
      <c r="XCH547" s="1"/>
      <c r="XCI547" s="1"/>
      <c r="XCJ547" s="1"/>
      <c r="XCK547" s="1"/>
      <c r="XCL547" s="1"/>
      <c r="XCM547" s="1"/>
      <c r="XCN547" s="1"/>
      <c r="XCO547" s="1"/>
      <c r="XCP547" s="1"/>
      <c r="XCQ547" s="1"/>
      <c r="XCR547" s="1"/>
      <c r="XCS547" s="1"/>
      <c r="XCT547" s="1"/>
      <c r="XCU547" s="1"/>
      <c r="XCV547" s="1"/>
      <c r="XCW547" s="1"/>
      <c r="XCX547" s="1"/>
      <c r="XCY547" s="1"/>
      <c r="XCZ547" s="1"/>
      <c r="XDA547" s="1"/>
      <c r="XDB547" s="1"/>
      <c r="XDC547" s="1"/>
      <c r="XDD547" s="1"/>
      <c r="XDE547" s="1"/>
      <c r="XDF547" s="1"/>
      <c r="XDG547" s="1"/>
      <c r="XDH547" s="1"/>
      <c r="XDI547" s="1"/>
      <c r="XDJ547" s="1"/>
      <c r="XDK547" s="1"/>
      <c r="XDL547" s="1"/>
      <c r="XDM547" s="1"/>
      <c r="XDN547" s="1"/>
      <c r="XDO547" s="1"/>
      <c r="XDP547" s="1"/>
      <c r="XDQ547" s="1"/>
      <c r="XDR547" s="1"/>
      <c r="XDS547" s="1"/>
      <c r="XDT547" s="1"/>
      <c r="XDU547" s="1"/>
      <c r="XDV547" s="1"/>
      <c r="XDW547" s="1"/>
      <c r="XDX547" s="1"/>
      <c r="XDY547" s="1"/>
      <c r="XDZ547" s="1"/>
      <c r="XEA547" s="1"/>
      <c r="XEB547" s="1"/>
      <c r="XEC547" s="1"/>
      <c r="XED547" s="1"/>
      <c r="XEE547" s="1"/>
      <c r="XEF547" s="1"/>
      <c r="XEG547" s="1"/>
      <c r="XEH547" s="1"/>
      <c r="XEI547" s="1"/>
      <c r="XEJ547" s="1"/>
      <c r="XEK547" s="1"/>
      <c r="XEL547" s="1"/>
      <c r="XEM547" s="1"/>
      <c r="XEN547" s="1"/>
      <c r="XEO547" s="1"/>
      <c r="XEP547" s="1"/>
      <c r="XEQ547" s="1"/>
      <c r="XER547" s="1"/>
      <c r="XES547" s="1"/>
      <c r="XET547" s="1"/>
      <c r="XEU547" s="1"/>
      <c r="XEV547" s="1"/>
      <c r="XEW547" s="1"/>
      <c r="XEX547" s="1"/>
      <c r="XEY547" s="1"/>
      <c r="XEZ547" s="1"/>
      <c r="XFA547" s="1"/>
      <c r="XFB547" s="1"/>
      <c r="XFC547" s="1"/>
    </row>
    <row r="548" spans="1:150 16226:16383" s="2" customFormat="1" ht="20.25" customHeight="1" x14ac:dyDescent="0.25">
      <c r="A548" s="143">
        <f t="shared" si="175"/>
        <v>419</v>
      </c>
      <c r="B548" s="144"/>
      <c r="C548" s="62" t="s">
        <v>329</v>
      </c>
      <c r="D548" s="100">
        <v>465.25</v>
      </c>
      <c r="E548" s="93">
        <f t="shared" si="173"/>
        <v>5007.951</v>
      </c>
      <c r="F548" s="87" t="s">
        <v>92</v>
      </c>
      <c r="G548" s="87" t="s">
        <v>92</v>
      </c>
      <c r="H548" s="103">
        <v>45856</v>
      </c>
      <c r="I548" s="1"/>
      <c r="J548" s="1"/>
      <c r="K548" s="1"/>
      <c r="L548" s="1"/>
      <c r="M548" s="1"/>
      <c r="N548" s="1"/>
      <c r="O548" s="1"/>
      <c r="P548" s="1"/>
      <c r="Q548" s="1"/>
      <c r="R548" s="1"/>
      <c r="S548" s="1"/>
      <c r="T548" s="21" t="e">
        <f ca="1">U548&amp;""&amp;" to "&amp;""&amp;V548</f>
        <v>#REF!</v>
      </c>
      <c r="U548"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548"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548" s="1"/>
      <c r="X548" s="1"/>
      <c r="Y548" s="1"/>
      <c r="Z548" s="1"/>
      <c r="AA548" s="1"/>
      <c r="AB548" s="1"/>
      <c r="AC548" s="1"/>
      <c r="AD548" s="1"/>
      <c r="AE548" s="1"/>
      <c r="AF548" s="1"/>
      <c r="AG548" s="1"/>
      <c r="AH548" s="1"/>
      <c r="AI548" s="1"/>
      <c r="AJ548" s="1"/>
      <c r="AK548" s="1"/>
      <c r="AL548" s="1"/>
      <c r="AM548" s="1"/>
      <c r="AN548" s="1"/>
      <c r="AO548" s="1"/>
      <c r="AP548" s="1"/>
      <c r="AQ548" s="1"/>
      <c r="AR548" s="1"/>
      <c r="AS548" s="1"/>
      <c r="AT548" s="1"/>
      <c r="AU548" s="1"/>
      <c r="AV548" s="1"/>
      <c r="AW548" s="1"/>
      <c r="AX548" s="1"/>
      <c r="AY548" s="1"/>
      <c r="AZ548" s="1"/>
      <c r="BA548" s="1"/>
      <c r="BB548" s="1"/>
      <c r="BC548" s="1"/>
      <c r="BD548" s="1"/>
      <c r="BE548" s="1"/>
      <c r="BF548" s="1"/>
      <c r="BG548" s="1"/>
      <c r="BH548" s="1"/>
      <c r="BI548" s="1"/>
      <c r="BJ548" s="1"/>
      <c r="BK548" s="1"/>
      <c r="BL548" s="1"/>
      <c r="BM548" s="1"/>
      <c r="BN548" s="1"/>
      <c r="BO548" s="1"/>
      <c r="BP548" s="1"/>
      <c r="BQ548" s="1"/>
      <c r="BR548" s="1"/>
      <c r="BS548" s="1"/>
      <c r="BT548" s="1"/>
      <c r="BU548" s="1"/>
      <c r="BV548" s="1"/>
      <c r="BW548" s="1"/>
      <c r="BX548" s="1"/>
      <c r="BY548" s="1"/>
      <c r="BZ548" s="1"/>
      <c r="CA548" s="1"/>
      <c r="CB548" s="1"/>
      <c r="CC548" s="1"/>
      <c r="CD548" s="1"/>
      <c r="CE548" s="1"/>
      <c r="CF548" s="1"/>
      <c r="CG548" s="1"/>
      <c r="CH548" s="1"/>
      <c r="CI548" s="1"/>
      <c r="CJ548" s="1"/>
      <c r="CK548" s="1"/>
      <c r="CL548" s="1"/>
      <c r="CM548" s="1"/>
      <c r="CN548" s="1"/>
      <c r="CO548" s="1"/>
      <c r="CP548" s="1"/>
      <c r="CQ548" s="1"/>
      <c r="CR548" s="1"/>
      <c r="CS548" s="1"/>
      <c r="CT548" s="1"/>
      <c r="CU548" s="1"/>
      <c r="CV548" s="1"/>
      <c r="CW548" s="1"/>
      <c r="CX548" s="1"/>
      <c r="CY548" s="1"/>
      <c r="CZ548" s="1"/>
      <c r="DA548" s="1"/>
      <c r="DB548" s="1"/>
      <c r="DC548" s="1"/>
      <c r="DD548" s="1"/>
      <c r="DE548" s="1"/>
      <c r="DF548" s="1"/>
      <c r="DG548" s="1"/>
      <c r="DH548" s="1"/>
      <c r="DI548" s="1"/>
      <c r="DJ548" s="1"/>
      <c r="DK548" s="1"/>
      <c r="DL548" s="1"/>
      <c r="DM548" s="1"/>
      <c r="DN548" s="1"/>
      <c r="DO548" s="1"/>
      <c r="DP548" s="1"/>
      <c r="DQ548" s="1"/>
      <c r="DR548" s="1"/>
      <c r="DS548" s="1"/>
      <c r="DT548" s="1"/>
      <c r="DU548" s="1"/>
      <c r="DV548" s="1"/>
      <c r="DW548" s="1"/>
      <c r="DX548" s="1"/>
      <c r="DY548" s="1"/>
      <c r="DZ548" s="1"/>
      <c r="EA548" s="1"/>
      <c r="EB548" s="1"/>
      <c r="EC548" s="1"/>
      <c r="ED548" s="1"/>
      <c r="EE548" s="1"/>
      <c r="EF548" s="1"/>
      <c r="EG548" s="1"/>
      <c r="EH548" s="1"/>
      <c r="EI548" s="1"/>
      <c r="EJ548" s="1"/>
      <c r="EK548" s="1"/>
      <c r="EL548" s="1"/>
      <c r="EM548" s="1"/>
      <c r="EN548" s="1"/>
      <c r="EO548" s="1"/>
      <c r="EP548" s="1"/>
      <c r="EQ548" s="1"/>
      <c r="ER548" s="1"/>
      <c r="ES548" s="1"/>
      <c r="ET548" s="1"/>
      <c r="WZB548" s="1"/>
      <c r="WZC548" s="1"/>
      <c r="WZD548" s="1"/>
      <c r="WZE548" s="1"/>
      <c r="WZF548" s="1"/>
      <c r="WZG548" s="1"/>
      <c r="WZH548" s="1"/>
      <c r="WZI548" s="1"/>
      <c r="WZJ548" s="1"/>
      <c r="WZK548" s="1"/>
      <c r="WZL548" s="1"/>
      <c r="WZM548" s="1"/>
      <c r="WZN548" s="1"/>
      <c r="WZO548" s="1"/>
      <c r="WZP548" s="1"/>
      <c r="WZQ548" s="1"/>
      <c r="WZR548" s="1"/>
      <c r="WZS548" s="1"/>
      <c r="WZT548" s="1"/>
      <c r="WZU548" s="1"/>
      <c r="WZV548" s="1"/>
      <c r="WZW548" s="1"/>
      <c r="WZX548" s="1"/>
      <c r="WZY548" s="1"/>
      <c r="WZZ548" s="1"/>
      <c r="XAA548" s="1"/>
      <c r="XAB548" s="1"/>
      <c r="XAC548" s="1"/>
      <c r="XAD548" s="1"/>
      <c r="XAE548" s="1"/>
      <c r="XAF548" s="1"/>
      <c r="XAG548" s="1"/>
      <c r="XAH548" s="1"/>
      <c r="XAI548" s="1"/>
      <c r="XAJ548" s="1"/>
      <c r="XAK548" s="1"/>
      <c r="XAL548" s="1"/>
      <c r="XAM548" s="1"/>
      <c r="XAN548" s="1"/>
      <c r="XAO548" s="1"/>
      <c r="XAP548" s="1"/>
      <c r="XAQ548" s="1"/>
      <c r="XAR548" s="1"/>
      <c r="XAS548" s="1"/>
      <c r="XAT548" s="1"/>
      <c r="XAU548" s="1"/>
      <c r="XAV548" s="1"/>
      <c r="XAW548" s="1"/>
      <c r="XAX548" s="1"/>
      <c r="XAY548" s="1"/>
      <c r="XAZ548" s="1"/>
      <c r="XBA548" s="1"/>
      <c r="XBB548" s="1"/>
      <c r="XBC548" s="1"/>
      <c r="XBD548" s="1"/>
      <c r="XBE548" s="1"/>
      <c r="XBF548" s="1"/>
      <c r="XBG548" s="1"/>
      <c r="XBH548" s="1"/>
      <c r="XBI548" s="1"/>
      <c r="XBJ548" s="1"/>
      <c r="XBK548" s="1"/>
      <c r="XBL548" s="1"/>
      <c r="XBM548" s="1"/>
      <c r="XBN548" s="1"/>
      <c r="XBO548" s="1"/>
      <c r="XBP548" s="1"/>
      <c r="XBQ548" s="1"/>
      <c r="XBR548" s="1"/>
      <c r="XBS548" s="1"/>
      <c r="XBT548" s="1"/>
      <c r="XBU548" s="1"/>
      <c r="XBV548" s="1"/>
      <c r="XBW548" s="1"/>
      <c r="XBX548" s="1"/>
      <c r="XBY548" s="1"/>
      <c r="XBZ548" s="1"/>
      <c r="XCA548" s="1"/>
      <c r="XCB548" s="1"/>
      <c r="XCC548" s="1"/>
      <c r="XCD548" s="1"/>
      <c r="XCE548" s="1"/>
      <c r="XCF548" s="1"/>
      <c r="XCG548" s="1"/>
      <c r="XCH548" s="1"/>
      <c r="XCI548" s="1"/>
      <c r="XCJ548" s="1"/>
      <c r="XCK548" s="1"/>
      <c r="XCL548" s="1"/>
      <c r="XCM548" s="1"/>
      <c r="XCN548" s="1"/>
      <c r="XCO548" s="1"/>
      <c r="XCP548" s="1"/>
      <c r="XCQ548" s="1"/>
      <c r="XCR548" s="1"/>
      <c r="XCS548" s="1"/>
      <c r="XCT548" s="1"/>
      <c r="XCU548" s="1"/>
      <c r="XCV548" s="1"/>
      <c r="XCW548" s="1"/>
      <c r="XCX548" s="1"/>
      <c r="XCY548" s="1"/>
      <c r="XCZ548" s="1"/>
      <c r="XDA548" s="1"/>
      <c r="XDB548" s="1"/>
      <c r="XDC548" s="1"/>
      <c r="XDD548" s="1"/>
      <c r="XDE548" s="1"/>
      <c r="XDF548" s="1"/>
      <c r="XDG548" s="1"/>
      <c r="XDH548" s="1"/>
      <c r="XDI548" s="1"/>
      <c r="XDJ548" s="1"/>
      <c r="XDK548" s="1"/>
      <c r="XDL548" s="1"/>
      <c r="XDM548" s="1"/>
      <c r="XDN548" s="1"/>
      <c r="XDO548" s="1"/>
      <c r="XDP548" s="1"/>
      <c r="XDQ548" s="1"/>
      <c r="XDR548" s="1"/>
      <c r="XDS548" s="1"/>
      <c r="XDT548" s="1"/>
      <c r="XDU548" s="1"/>
      <c r="XDV548" s="1"/>
      <c r="XDW548" s="1"/>
      <c r="XDX548" s="1"/>
      <c r="XDY548" s="1"/>
      <c r="XDZ548" s="1"/>
      <c r="XEA548" s="1"/>
      <c r="XEB548" s="1"/>
      <c r="XEC548" s="1"/>
      <c r="XED548" s="1"/>
      <c r="XEE548" s="1"/>
      <c r="XEF548" s="1"/>
      <c r="XEG548" s="1"/>
      <c r="XEH548" s="1"/>
      <c r="XEI548" s="1"/>
      <c r="XEJ548" s="1"/>
      <c r="XEK548" s="1"/>
      <c r="XEL548" s="1"/>
      <c r="XEM548" s="1"/>
      <c r="XEN548" s="1"/>
      <c r="XEO548" s="1"/>
      <c r="XEP548" s="1"/>
      <c r="XEQ548" s="1"/>
      <c r="XER548" s="1"/>
      <c r="XES548" s="1"/>
      <c r="XET548" s="1"/>
      <c r="XEU548" s="1"/>
      <c r="XEV548" s="1"/>
      <c r="XEW548" s="1"/>
      <c r="XEX548" s="1"/>
      <c r="XEY548" s="1"/>
      <c r="XEZ548" s="1"/>
      <c r="XFA548" s="1"/>
      <c r="XFB548" s="1"/>
      <c r="XFC548" s="1"/>
    </row>
    <row r="549" spans="1:150 16226:16383" s="2" customFormat="1" ht="20.25" customHeight="1" x14ac:dyDescent="0.25">
      <c r="A549" s="143">
        <f t="shared" si="175"/>
        <v>420</v>
      </c>
      <c r="B549" s="144"/>
      <c r="C549" s="62" t="s">
        <v>329</v>
      </c>
      <c r="D549" s="100">
        <v>302.48</v>
      </c>
      <c r="E549" s="93">
        <f t="shared" si="173"/>
        <v>3255.8947199999998</v>
      </c>
      <c r="F549" s="87" t="s">
        <v>92</v>
      </c>
      <c r="G549" s="87" t="s">
        <v>92</v>
      </c>
      <c r="H549" s="103">
        <v>45856</v>
      </c>
      <c r="I549" s="1"/>
      <c r="J549" s="1"/>
      <c r="K549" s="1"/>
      <c r="L549" s="1"/>
      <c r="M549" s="1"/>
      <c r="N549" s="1"/>
      <c r="O549" s="1"/>
      <c r="P549" s="1"/>
      <c r="Q549" s="1"/>
      <c r="R549" s="1"/>
      <c r="S549" s="1"/>
      <c r="T549" s="21" t="e">
        <f t="shared" ref="T549:T555" ca="1" si="198">U549&amp;""&amp;" to "&amp;""&amp;V549</f>
        <v>#REF!</v>
      </c>
      <c r="U549" s="21" t="e">
        <f ca="1">U548+1</f>
        <v>#REF!</v>
      </c>
      <c r="V549" s="21" t="e">
        <f ca="1">V548+1</f>
        <v>#REF!</v>
      </c>
      <c r="W549" s="1"/>
      <c r="X549" s="1"/>
      <c r="Y549" s="1"/>
      <c r="Z549" s="1"/>
      <c r="AA549" s="1"/>
      <c r="AB549" s="1"/>
      <c r="AC549" s="1"/>
      <c r="AD549" s="1"/>
      <c r="AE549" s="1"/>
      <c r="AF549" s="1"/>
      <c r="AG549" s="1"/>
      <c r="AH549" s="1"/>
      <c r="AI549" s="1"/>
      <c r="AJ549" s="1"/>
      <c r="AK549" s="1"/>
      <c r="AL549" s="1"/>
      <c r="AM549" s="1"/>
      <c r="AN549" s="1"/>
      <c r="AO549" s="1"/>
      <c r="AP549" s="1"/>
      <c r="AQ549" s="1"/>
      <c r="AR549" s="1"/>
      <c r="AS549" s="1"/>
      <c r="AT549" s="1"/>
      <c r="AU549" s="1"/>
      <c r="AV549" s="1"/>
      <c r="AW549" s="1"/>
      <c r="AX549" s="1"/>
      <c r="AY549" s="1"/>
      <c r="AZ549" s="1"/>
      <c r="BA549" s="1"/>
      <c r="BB549" s="1"/>
      <c r="BC549" s="1"/>
      <c r="BD549" s="1"/>
      <c r="BE549" s="1"/>
      <c r="BF549" s="1"/>
      <c r="BG549" s="1"/>
      <c r="BH549" s="1"/>
      <c r="BI549" s="1"/>
      <c r="BJ549" s="1"/>
      <c r="BK549" s="1"/>
      <c r="BL549" s="1"/>
      <c r="BM549" s="1"/>
      <c r="BN549" s="1"/>
      <c r="BO549" s="1"/>
      <c r="BP549" s="1"/>
      <c r="BQ549" s="1"/>
      <c r="BR549" s="1"/>
      <c r="BS549" s="1"/>
      <c r="BT549" s="1"/>
      <c r="BU549" s="1"/>
      <c r="BV549" s="1"/>
      <c r="BW549" s="1"/>
      <c r="BX549" s="1"/>
      <c r="BY549" s="1"/>
      <c r="BZ549" s="1"/>
      <c r="CA549" s="1"/>
      <c r="CB549" s="1"/>
      <c r="CC549" s="1"/>
      <c r="CD549" s="1"/>
      <c r="CE549" s="1"/>
      <c r="CF549" s="1"/>
      <c r="CG549" s="1"/>
      <c r="CH549" s="1"/>
      <c r="CI549" s="1"/>
      <c r="CJ549" s="1"/>
      <c r="CK549" s="1"/>
      <c r="CL549" s="1"/>
      <c r="CM549" s="1"/>
      <c r="CN549" s="1"/>
      <c r="CO549" s="1"/>
      <c r="CP549" s="1"/>
      <c r="CQ549" s="1"/>
      <c r="CR549" s="1"/>
      <c r="CS549" s="1"/>
      <c r="CT549" s="1"/>
      <c r="CU549" s="1"/>
      <c r="CV549" s="1"/>
      <c r="CW549" s="1"/>
      <c r="CX549" s="1"/>
      <c r="CY549" s="1"/>
      <c r="CZ549" s="1"/>
      <c r="DA549" s="1"/>
      <c r="DB549" s="1"/>
      <c r="DC549" s="1"/>
      <c r="DD549" s="1"/>
      <c r="DE549" s="1"/>
      <c r="DF549" s="1"/>
      <c r="DG549" s="1"/>
      <c r="DH549" s="1"/>
      <c r="DI549" s="1"/>
      <c r="DJ549" s="1"/>
      <c r="DK549" s="1"/>
      <c r="DL549" s="1"/>
      <c r="DM549" s="1"/>
      <c r="DN549" s="1"/>
      <c r="DO549" s="1"/>
      <c r="DP549" s="1"/>
      <c r="DQ549" s="1"/>
      <c r="DR549" s="1"/>
      <c r="DS549" s="1"/>
      <c r="DT549" s="1"/>
      <c r="DU549" s="1"/>
      <c r="DV549" s="1"/>
      <c r="DW549" s="1"/>
      <c r="DX549" s="1"/>
      <c r="DY549" s="1"/>
      <c r="DZ549" s="1"/>
      <c r="EA549" s="1"/>
      <c r="EB549" s="1"/>
      <c r="EC549" s="1"/>
      <c r="ED549" s="1"/>
      <c r="EE549" s="1"/>
      <c r="EF549" s="1"/>
      <c r="EG549" s="1"/>
      <c r="EH549" s="1"/>
      <c r="EI549" s="1"/>
      <c r="EJ549" s="1"/>
      <c r="EK549" s="1"/>
      <c r="EL549" s="1"/>
      <c r="EM549" s="1"/>
      <c r="EN549" s="1"/>
      <c r="EO549" s="1"/>
      <c r="EP549" s="1"/>
      <c r="EQ549" s="1"/>
      <c r="ER549" s="1"/>
      <c r="ES549" s="1"/>
      <c r="ET549" s="1"/>
      <c r="WZB549" s="1"/>
      <c r="WZC549" s="1"/>
      <c r="WZD549" s="1"/>
      <c r="WZE549" s="1"/>
      <c r="WZF549" s="1"/>
      <c r="WZG549" s="1"/>
      <c r="WZH549" s="1"/>
      <c r="WZI549" s="1"/>
      <c r="WZJ549" s="1"/>
      <c r="WZK549" s="1"/>
      <c r="WZL549" s="1"/>
      <c r="WZM549" s="1"/>
      <c r="WZN549" s="1"/>
      <c r="WZO549" s="1"/>
      <c r="WZP549" s="1"/>
      <c r="WZQ549" s="1"/>
      <c r="WZR549" s="1"/>
      <c r="WZS549" s="1"/>
      <c r="WZT549" s="1"/>
      <c r="WZU549" s="1"/>
      <c r="WZV549" s="1"/>
      <c r="WZW549" s="1"/>
      <c r="WZX549" s="1"/>
      <c r="WZY549" s="1"/>
      <c r="WZZ549" s="1"/>
      <c r="XAA549" s="1"/>
      <c r="XAB549" s="1"/>
      <c r="XAC549" s="1"/>
      <c r="XAD549" s="1"/>
      <c r="XAE549" s="1"/>
      <c r="XAF549" s="1"/>
      <c r="XAG549" s="1"/>
      <c r="XAH549" s="1"/>
      <c r="XAI549" s="1"/>
      <c r="XAJ549" s="1"/>
      <c r="XAK549" s="1"/>
      <c r="XAL549" s="1"/>
      <c r="XAM549" s="1"/>
      <c r="XAN549" s="1"/>
      <c r="XAO549" s="1"/>
      <c r="XAP549" s="1"/>
      <c r="XAQ549" s="1"/>
      <c r="XAR549" s="1"/>
      <c r="XAS549" s="1"/>
      <c r="XAT549" s="1"/>
      <c r="XAU549" s="1"/>
      <c r="XAV549" s="1"/>
      <c r="XAW549" s="1"/>
      <c r="XAX549" s="1"/>
      <c r="XAY549" s="1"/>
      <c r="XAZ549" s="1"/>
      <c r="XBA549" s="1"/>
      <c r="XBB549" s="1"/>
      <c r="XBC549" s="1"/>
      <c r="XBD549" s="1"/>
      <c r="XBE549" s="1"/>
      <c r="XBF549" s="1"/>
      <c r="XBG549" s="1"/>
      <c r="XBH549" s="1"/>
      <c r="XBI549" s="1"/>
      <c r="XBJ549" s="1"/>
      <c r="XBK549" s="1"/>
      <c r="XBL549" s="1"/>
      <c r="XBM549" s="1"/>
      <c r="XBN549" s="1"/>
      <c r="XBO549" s="1"/>
      <c r="XBP549" s="1"/>
      <c r="XBQ549" s="1"/>
      <c r="XBR549" s="1"/>
      <c r="XBS549" s="1"/>
      <c r="XBT549" s="1"/>
      <c r="XBU549" s="1"/>
      <c r="XBV549" s="1"/>
      <c r="XBW549" s="1"/>
      <c r="XBX549" s="1"/>
      <c r="XBY549" s="1"/>
      <c r="XBZ549" s="1"/>
      <c r="XCA549" s="1"/>
      <c r="XCB549" s="1"/>
      <c r="XCC549" s="1"/>
      <c r="XCD549" s="1"/>
      <c r="XCE549" s="1"/>
      <c r="XCF549" s="1"/>
      <c r="XCG549" s="1"/>
      <c r="XCH549" s="1"/>
      <c r="XCI549" s="1"/>
      <c r="XCJ549" s="1"/>
      <c r="XCK549" s="1"/>
      <c r="XCL549" s="1"/>
      <c r="XCM549" s="1"/>
      <c r="XCN549" s="1"/>
      <c r="XCO549" s="1"/>
      <c r="XCP549" s="1"/>
      <c r="XCQ549" s="1"/>
      <c r="XCR549" s="1"/>
      <c r="XCS549" s="1"/>
      <c r="XCT549" s="1"/>
      <c r="XCU549" s="1"/>
      <c r="XCV549" s="1"/>
      <c r="XCW549" s="1"/>
      <c r="XCX549" s="1"/>
      <c r="XCY549" s="1"/>
      <c r="XCZ549" s="1"/>
      <c r="XDA549" s="1"/>
      <c r="XDB549" s="1"/>
      <c r="XDC549" s="1"/>
      <c r="XDD549" s="1"/>
      <c r="XDE549" s="1"/>
      <c r="XDF549" s="1"/>
      <c r="XDG549" s="1"/>
      <c r="XDH549" s="1"/>
      <c r="XDI549" s="1"/>
      <c r="XDJ549" s="1"/>
      <c r="XDK549" s="1"/>
      <c r="XDL549" s="1"/>
      <c r="XDM549" s="1"/>
      <c r="XDN549" s="1"/>
      <c r="XDO549" s="1"/>
      <c r="XDP549" s="1"/>
      <c r="XDQ549" s="1"/>
      <c r="XDR549" s="1"/>
      <c r="XDS549" s="1"/>
      <c r="XDT549" s="1"/>
      <c r="XDU549" s="1"/>
      <c r="XDV549" s="1"/>
      <c r="XDW549" s="1"/>
      <c r="XDX549" s="1"/>
      <c r="XDY549" s="1"/>
      <c r="XDZ549" s="1"/>
      <c r="XEA549" s="1"/>
      <c r="XEB549" s="1"/>
      <c r="XEC549" s="1"/>
      <c r="XED549" s="1"/>
      <c r="XEE549" s="1"/>
      <c r="XEF549" s="1"/>
      <c r="XEG549" s="1"/>
      <c r="XEH549" s="1"/>
      <c r="XEI549" s="1"/>
      <c r="XEJ549" s="1"/>
      <c r="XEK549" s="1"/>
      <c r="XEL549" s="1"/>
      <c r="XEM549" s="1"/>
      <c r="XEN549" s="1"/>
      <c r="XEO549" s="1"/>
      <c r="XEP549" s="1"/>
      <c r="XEQ549" s="1"/>
      <c r="XER549" s="1"/>
      <c r="XES549" s="1"/>
      <c r="XET549" s="1"/>
      <c r="XEU549" s="1"/>
      <c r="XEV549" s="1"/>
      <c r="XEW549" s="1"/>
      <c r="XEX549" s="1"/>
      <c r="XEY549" s="1"/>
      <c r="XEZ549" s="1"/>
      <c r="XFA549" s="1"/>
      <c r="XFB549" s="1"/>
      <c r="XFC549" s="1"/>
    </row>
    <row r="550" spans="1:150 16226:16383" s="2" customFormat="1" ht="20.25" customHeight="1" x14ac:dyDescent="0.25">
      <c r="A550" s="143">
        <f t="shared" si="175"/>
        <v>421</v>
      </c>
      <c r="B550" s="144"/>
      <c r="C550" s="62" t="s">
        <v>329</v>
      </c>
      <c r="D550" s="100">
        <v>411.9</v>
      </c>
      <c r="E550" s="93">
        <f t="shared" si="173"/>
        <v>4433.6915999999992</v>
      </c>
      <c r="F550" s="87" t="s">
        <v>92</v>
      </c>
      <c r="G550" s="87" t="s">
        <v>92</v>
      </c>
      <c r="H550" s="103">
        <v>45856</v>
      </c>
      <c r="I550" s="1"/>
      <c r="J550" s="1"/>
      <c r="K550" s="1"/>
      <c r="L550" s="1"/>
      <c r="M550" s="1"/>
      <c r="N550" s="1"/>
      <c r="O550" s="1"/>
      <c r="P550" s="1"/>
      <c r="Q550" s="1"/>
      <c r="R550" s="1"/>
      <c r="S550" s="1"/>
      <c r="T550" s="21" t="e">
        <f t="shared" ca="1" si="198"/>
        <v>#REF!</v>
      </c>
      <c r="U550" s="21" t="e">
        <f t="shared" ref="U550:V550" ca="1" si="199">U549+1</f>
        <v>#REF!</v>
      </c>
      <c r="V550" s="21" t="e">
        <f t="shared" ca="1" si="199"/>
        <v>#REF!</v>
      </c>
      <c r="W550" s="1"/>
      <c r="X550" s="1"/>
      <c r="Y550" s="1"/>
      <c r="Z550" s="1"/>
      <c r="AA550" s="1"/>
      <c r="AB550" s="1"/>
      <c r="AC550" s="1"/>
      <c r="AD550" s="1"/>
      <c r="AE550" s="1"/>
      <c r="AF550" s="1"/>
      <c r="AG550" s="1"/>
      <c r="AH550" s="1"/>
      <c r="AI550" s="1"/>
      <c r="AJ550" s="1"/>
      <c r="AK550" s="1"/>
      <c r="AL550" s="1"/>
      <c r="AM550" s="1"/>
      <c r="AN550" s="1"/>
      <c r="AO550" s="1"/>
      <c r="AP550" s="1"/>
      <c r="AQ550" s="1"/>
      <c r="AR550" s="1"/>
      <c r="AS550" s="1"/>
      <c r="AT550" s="1"/>
      <c r="AU550" s="1"/>
      <c r="AV550" s="1"/>
      <c r="AW550" s="1"/>
      <c r="AX550" s="1"/>
      <c r="AY550" s="1"/>
      <c r="AZ550" s="1"/>
      <c r="BA550" s="1"/>
      <c r="BB550" s="1"/>
      <c r="BC550" s="1"/>
      <c r="BD550" s="1"/>
      <c r="BE550" s="1"/>
      <c r="BF550" s="1"/>
      <c r="BG550" s="1"/>
      <c r="BH550" s="1"/>
      <c r="BI550" s="1"/>
      <c r="BJ550" s="1"/>
      <c r="BK550" s="1"/>
      <c r="BL550" s="1"/>
      <c r="BM550" s="1"/>
      <c r="BN550" s="1"/>
      <c r="BO550" s="1"/>
      <c r="BP550" s="1"/>
      <c r="BQ550" s="1"/>
      <c r="BR550" s="1"/>
      <c r="BS550" s="1"/>
      <c r="BT550" s="1"/>
      <c r="BU550" s="1"/>
      <c r="BV550" s="1"/>
      <c r="BW550" s="1"/>
      <c r="BX550" s="1"/>
      <c r="BY550" s="1"/>
      <c r="BZ550" s="1"/>
      <c r="CA550" s="1"/>
      <c r="CB550" s="1"/>
      <c r="CC550" s="1"/>
      <c r="CD550" s="1"/>
      <c r="CE550" s="1"/>
      <c r="CF550" s="1"/>
      <c r="CG550" s="1"/>
      <c r="CH550" s="1"/>
      <c r="CI550" s="1"/>
      <c r="CJ550" s="1"/>
      <c r="CK550" s="1"/>
      <c r="CL550" s="1"/>
      <c r="CM550" s="1"/>
      <c r="CN550" s="1"/>
      <c r="CO550" s="1"/>
      <c r="CP550" s="1"/>
      <c r="CQ550" s="1"/>
      <c r="CR550" s="1"/>
      <c r="CS550" s="1"/>
      <c r="CT550" s="1"/>
      <c r="CU550" s="1"/>
      <c r="CV550" s="1"/>
      <c r="CW550" s="1"/>
      <c r="CX550" s="1"/>
      <c r="CY550" s="1"/>
      <c r="CZ550" s="1"/>
      <c r="DA550" s="1"/>
      <c r="DB550" s="1"/>
      <c r="DC550" s="1"/>
      <c r="DD550" s="1"/>
      <c r="DE550" s="1"/>
      <c r="DF550" s="1"/>
      <c r="DG550" s="1"/>
      <c r="DH550" s="1"/>
      <c r="DI550" s="1"/>
      <c r="DJ550" s="1"/>
      <c r="DK550" s="1"/>
      <c r="DL550" s="1"/>
      <c r="DM550" s="1"/>
      <c r="DN550" s="1"/>
      <c r="DO550" s="1"/>
      <c r="DP550" s="1"/>
      <c r="DQ550" s="1"/>
      <c r="DR550" s="1"/>
      <c r="DS550" s="1"/>
      <c r="DT550" s="1"/>
      <c r="DU550" s="1"/>
      <c r="DV550" s="1"/>
      <c r="DW550" s="1"/>
      <c r="DX550" s="1"/>
      <c r="DY550" s="1"/>
      <c r="DZ550" s="1"/>
      <c r="EA550" s="1"/>
      <c r="EB550" s="1"/>
      <c r="EC550" s="1"/>
      <c r="ED550" s="1"/>
      <c r="EE550" s="1"/>
      <c r="EF550" s="1"/>
      <c r="EG550" s="1"/>
      <c r="EH550" s="1"/>
      <c r="EI550" s="1"/>
      <c r="EJ550" s="1"/>
      <c r="EK550" s="1"/>
      <c r="EL550" s="1"/>
      <c r="EM550" s="1"/>
      <c r="EN550" s="1"/>
      <c r="EO550" s="1"/>
      <c r="EP550" s="1"/>
      <c r="EQ550" s="1"/>
      <c r="ER550" s="1"/>
      <c r="ES550" s="1"/>
      <c r="ET550" s="1"/>
      <c r="WZB550" s="1"/>
      <c r="WZC550" s="1"/>
      <c r="WZD550" s="1"/>
      <c r="WZE550" s="1"/>
      <c r="WZF550" s="1"/>
      <c r="WZG550" s="1"/>
      <c r="WZH550" s="1"/>
      <c r="WZI550" s="1"/>
      <c r="WZJ550" s="1"/>
      <c r="WZK550" s="1"/>
      <c r="WZL550" s="1"/>
      <c r="WZM550" s="1"/>
      <c r="WZN550" s="1"/>
      <c r="WZO550" s="1"/>
      <c r="WZP550" s="1"/>
      <c r="WZQ550" s="1"/>
      <c r="WZR550" s="1"/>
      <c r="WZS550" s="1"/>
      <c r="WZT550" s="1"/>
      <c r="WZU550" s="1"/>
      <c r="WZV550" s="1"/>
      <c r="WZW550" s="1"/>
      <c r="WZX550" s="1"/>
      <c r="WZY550" s="1"/>
      <c r="WZZ550" s="1"/>
      <c r="XAA550" s="1"/>
      <c r="XAB550" s="1"/>
      <c r="XAC550" s="1"/>
      <c r="XAD550" s="1"/>
      <c r="XAE550" s="1"/>
      <c r="XAF550" s="1"/>
      <c r="XAG550" s="1"/>
      <c r="XAH550" s="1"/>
      <c r="XAI550" s="1"/>
      <c r="XAJ550" s="1"/>
      <c r="XAK550" s="1"/>
      <c r="XAL550" s="1"/>
      <c r="XAM550" s="1"/>
      <c r="XAN550" s="1"/>
      <c r="XAO550" s="1"/>
      <c r="XAP550" s="1"/>
      <c r="XAQ550" s="1"/>
      <c r="XAR550" s="1"/>
      <c r="XAS550" s="1"/>
      <c r="XAT550" s="1"/>
      <c r="XAU550" s="1"/>
      <c r="XAV550" s="1"/>
      <c r="XAW550" s="1"/>
      <c r="XAX550" s="1"/>
      <c r="XAY550" s="1"/>
      <c r="XAZ550" s="1"/>
      <c r="XBA550" s="1"/>
      <c r="XBB550" s="1"/>
      <c r="XBC550" s="1"/>
      <c r="XBD550" s="1"/>
      <c r="XBE550" s="1"/>
      <c r="XBF550" s="1"/>
      <c r="XBG550" s="1"/>
      <c r="XBH550" s="1"/>
      <c r="XBI550" s="1"/>
      <c r="XBJ550" s="1"/>
      <c r="XBK550" s="1"/>
      <c r="XBL550" s="1"/>
      <c r="XBM550" s="1"/>
      <c r="XBN550" s="1"/>
      <c r="XBO550" s="1"/>
      <c r="XBP550" s="1"/>
      <c r="XBQ550" s="1"/>
      <c r="XBR550" s="1"/>
      <c r="XBS550" s="1"/>
      <c r="XBT550" s="1"/>
      <c r="XBU550" s="1"/>
      <c r="XBV550" s="1"/>
      <c r="XBW550" s="1"/>
      <c r="XBX550" s="1"/>
      <c r="XBY550" s="1"/>
      <c r="XBZ550" s="1"/>
      <c r="XCA550" s="1"/>
      <c r="XCB550" s="1"/>
      <c r="XCC550" s="1"/>
      <c r="XCD550" s="1"/>
      <c r="XCE550" s="1"/>
      <c r="XCF550" s="1"/>
      <c r="XCG550" s="1"/>
      <c r="XCH550" s="1"/>
      <c r="XCI550" s="1"/>
      <c r="XCJ550" s="1"/>
      <c r="XCK550" s="1"/>
      <c r="XCL550" s="1"/>
      <c r="XCM550" s="1"/>
      <c r="XCN550" s="1"/>
      <c r="XCO550" s="1"/>
      <c r="XCP550" s="1"/>
      <c r="XCQ550" s="1"/>
      <c r="XCR550" s="1"/>
      <c r="XCS550" s="1"/>
      <c r="XCT550" s="1"/>
      <c r="XCU550" s="1"/>
      <c r="XCV550" s="1"/>
      <c r="XCW550" s="1"/>
      <c r="XCX550" s="1"/>
      <c r="XCY550" s="1"/>
      <c r="XCZ550" s="1"/>
      <c r="XDA550" s="1"/>
      <c r="XDB550" s="1"/>
      <c r="XDC550" s="1"/>
      <c r="XDD550" s="1"/>
      <c r="XDE550" s="1"/>
      <c r="XDF550" s="1"/>
      <c r="XDG550" s="1"/>
      <c r="XDH550" s="1"/>
      <c r="XDI550" s="1"/>
      <c r="XDJ550" s="1"/>
      <c r="XDK550" s="1"/>
      <c r="XDL550" s="1"/>
      <c r="XDM550" s="1"/>
      <c r="XDN550" s="1"/>
      <c r="XDO550" s="1"/>
      <c r="XDP550" s="1"/>
      <c r="XDQ550" s="1"/>
      <c r="XDR550" s="1"/>
      <c r="XDS550" s="1"/>
      <c r="XDT550" s="1"/>
      <c r="XDU550" s="1"/>
      <c r="XDV550" s="1"/>
      <c r="XDW550" s="1"/>
      <c r="XDX550" s="1"/>
      <c r="XDY550" s="1"/>
      <c r="XDZ550" s="1"/>
      <c r="XEA550" s="1"/>
      <c r="XEB550" s="1"/>
      <c r="XEC550" s="1"/>
      <c r="XED550" s="1"/>
      <c r="XEE550" s="1"/>
      <c r="XEF550" s="1"/>
      <c r="XEG550" s="1"/>
      <c r="XEH550" s="1"/>
      <c r="XEI550" s="1"/>
      <c r="XEJ550" s="1"/>
      <c r="XEK550" s="1"/>
      <c r="XEL550" s="1"/>
      <c r="XEM550" s="1"/>
      <c r="XEN550" s="1"/>
      <c r="XEO550" s="1"/>
      <c r="XEP550" s="1"/>
      <c r="XEQ550" s="1"/>
      <c r="XER550" s="1"/>
      <c r="XES550" s="1"/>
      <c r="XET550" s="1"/>
      <c r="XEU550" s="1"/>
      <c r="XEV550" s="1"/>
      <c r="XEW550" s="1"/>
      <c r="XEX550" s="1"/>
      <c r="XEY550" s="1"/>
      <c r="XEZ550" s="1"/>
      <c r="XFA550" s="1"/>
      <c r="XFB550" s="1"/>
      <c r="XFC550" s="1"/>
    </row>
    <row r="551" spans="1:150 16226:16383" s="2" customFormat="1" ht="20.25" customHeight="1" x14ac:dyDescent="0.25">
      <c r="A551" s="143">
        <f t="shared" si="175"/>
        <v>422</v>
      </c>
      <c r="B551" s="144"/>
      <c r="C551" s="62" t="s">
        <v>329</v>
      </c>
      <c r="D551" s="100">
        <v>324.74</v>
      </c>
      <c r="E551" s="93">
        <f t="shared" si="173"/>
        <v>3495.5013599999997</v>
      </c>
      <c r="F551" s="87" t="s">
        <v>92</v>
      </c>
      <c r="G551" s="87" t="s">
        <v>92</v>
      </c>
      <c r="H551" s="103">
        <v>45856</v>
      </c>
      <c r="I551" s="1"/>
      <c r="J551" s="1"/>
      <c r="K551" s="1"/>
      <c r="L551" s="1"/>
      <c r="M551" s="1"/>
      <c r="N551" s="1"/>
      <c r="O551" s="1"/>
      <c r="P551" s="1"/>
      <c r="Q551" s="1"/>
      <c r="R551" s="1"/>
      <c r="S551" s="1"/>
      <c r="T551" s="21" t="e">
        <f t="shared" ca="1" si="198"/>
        <v>#REF!</v>
      </c>
      <c r="U551" s="21" t="e">
        <f t="shared" ref="U551:V551" ca="1" si="200">U550+1</f>
        <v>#REF!</v>
      </c>
      <c r="V551" s="21" t="e">
        <f t="shared" ca="1" si="200"/>
        <v>#REF!</v>
      </c>
      <c r="W551" s="1"/>
      <c r="X551" s="1"/>
      <c r="Y551" s="1"/>
      <c r="Z551" s="1"/>
      <c r="AA551" s="1"/>
      <c r="AB551" s="1"/>
      <c r="AC551" s="1"/>
      <c r="AD551" s="1"/>
      <c r="AE551" s="1"/>
      <c r="AF551" s="1"/>
      <c r="AG551" s="1"/>
      <c r="AH551" s="1"/>
      <c r="AI551" s="1"/>
      <c r="AJ551" s="1"/>
      <c r="AK551" s="1"/>
      <c r="AL551" s="1"/>
      <c r="AM551" s="1"/>
      <c r="AN551" s="1"/>
      <c r="AO551" s="1"/>
      <c r="AP551" s="1"/>
      <c r="AQ551" s="1"/>
      <c r="AR551" s="1"/>
      <c r="AS551" s="1"/>
      <c r="AT551" s="1"/>
      <c r="AU551" s="1"/>
      <c r="AV551" s="1"/>
      <c r="AW551" s="1"/>
      <c r="AX551" s="1"/>
      <c r="AY551" s="1"/>
      <c r="AZ551" s="1"/>
      <c r="BA551" s="1"/>
      <c r="BB551" s="1"/>
      <c r="BC551" s="1"/>
      <c r="BD551" s="1"/>
      <c r="BE551" s="1"/>
      <c r="BF551" s="1"/>
      <c r="BG551" s="1"/>
      <c r="BH551" s="1"/>
      <c r="BI551" s="1"/>
      <c r="BJ551" s="1"/>
      <c r="BK551" s="1"/>
      <c r="BL551" s="1"/>
      <c r="BM551" s="1"/>
      <c r="BN551" s="1"/>
      <c r="BO551" s="1"/>
      <c r="BP551" s="1"/>
      <c r="BQ551" s="1"/>
      <c r="BR551" s="1"/>
      <c r="BS551" s="1"/>
      <c r="BT551" s="1"/>
      <c r="BU551" s="1"/>
      <c r="BV551" s="1"/>
      <c r="BW551" s="1"/>
      <c r="BX551" s="1"/>
      <c r="BY551" s="1"/>
      <c r="BZ551" s="1"/>
      <c r="CA551" s="1"/>
      <c r="CB551" s="1"/>
      <c r="CC551" s="1"/>
      <c r="CD551" s="1"/>
      <c r="CE551" s="1"/>
      <c r="CF551" s="1"/>
      <c r="CG551" s="1"/>
      <c r="CH551" s="1"/>
      <c r="CI551" s="1"/>
      <c r="CJ551" s="1"/>
      <c r="CK551" s="1"/>
      <c r="CL551" s="1"/>
      <c r="CM551" s="1"/>
      <c r="CN551" s="1"/>
      <c r="CO551" s="1"/>
      <c r="CP551" s="1"/>
      <c r="CQ551" s="1"/>
      <c r="CR551" s="1"/>
      <c r="CS551" s="1"/>
      <c r="CT551" s="1"/>
      <c r="CU551" s="1"/>
      <c r="CV551" s="1"/>
      <c r="CW551" s="1"/>
      <c r="CX551" s="1"/>
      <c r="CY551" s="1"/>
      <c r="CZ551" s="1"/>
      <c r="DA551" s="1"/>
      <c r="DB551" s="1"/>
      <c r="DC551" s="1"/>
      <c r="DD551" s="1"/>
      <c r="DE551" s="1"/>
      <c r="DF551" s="1"/>
      <c r="DG551" s="1"/>
      <c r="DH551" s="1"/>
      <c r="DI551" s="1"/>
      <c r="DJ551" s="1"/>
      <c r="DK551" s="1"/>
      <c r="DL551" s="1"/>
      <c r="DM551" s="1"/>
      <c r="DN551" s="1"/>
      <c r="DO551" s="1"/>
      <c r="DP551" s="1"/>
      <c r="DQ551" s="1"/>
      <c r="DR551" s="1"/>
      <c r="DS551" s="1"/>
      <c r="DT551" s="1"/>
      <c r="DU551" s="1"/>
      <c r="DV551" s="1"/>
      <c r="DW551" s="1"/>
      <c r="DX551" s="1"/>
      <c r="DY551" s="1"/>
      <c r="DZ551" s="1"/>
      <c r="EA551" s="1"/>
      <c r="EB551" s="1"/>
      <c r="EC551" s="1"/>
      <c r="ED551" s="1"/>
      <c r="EE551" s="1"/>
      <c r="EF551" s="1"/>
      <c r="EG551" s="1"/>
      <c r="EH551" s="1"/>
      <c r="EI551" s="1"/>
      <c r="EJ551" s="1"/>
      <c r="EK551" s="1"/>
      <c r="EL551" s="1"/>
      <c r="EM551" s="1"/>
      <c r="EN551" s="1"/>
      <c r="EO551" s="1"/>
      <c r="EP551" s="1"/>
      <c r="EQ551" s="1"/>
      <c r="ER551" s="1"/>
      <c r="ES551" s="1"/>
      <c r="ET551" s="1"/>
      <c r="WZB551" s="1"/>
      <c r="WZC551" s="1"/>
      <c r="WZD551" s="1"/>
      <c r="WZE551" s="1"/>
      <c r="WZF551" s="1"/>
      <c r="WZG551" s="1"/>
      <c r="WZH551" s="1"/>
      <c r="WZI551" s="1"/>
      <c r="WZJ551" s="1"/>
      <c r="WZK551" s="1"/>
      <c r="WZL551" s="1"/>
      <c r="WZM551" s="1"/>
      <c r="WZN551" s="1"/>
      <c r="WZO551" s="1"/>
      <c r="WZP551" s="1"/>
      <c r="WZQ551" s="1"/>
      <c r="WZR551" s="1"/>
      <c r="WZS551" s="1"/>
      <c r="WZT551" s="1"/>
      <c r="WZU551" s="1"/>
      <c r="WZV551" s="1"/>
      <c r="WZW551" s="1"/>
      <c r="WZX551" s="1"/>
      <c r="WZY551" s="1"/>
      <c r="WZZ551" s="1"/>
      <c r="XAA551" s="1"/>
      <c r="XAB551" s="1"/>
      <c r="XAC551" s="1"/>
      <c r="XAD551" s="1"/>
      <c r="XAE551" s="1"/>
      <c r="XAF551" s="1"/>
      <c r="XAG551" s="1"/>
      <c r="XAH551" s="1"/>
      <c r="XAI551" s="1"/>
      <c r="XAJ551" s="1"/>
      <c r="XAK551" s="1"/>
      <c r="XAL551" s="1"/>
      <c r="XAM551" s="1"/>
      <c r="XAN551" s="1"/>
      <c r="XAO551" s="1"/>
      <c r="XAP551" s="1"/>
      <c r="XAQ551" s="1"/>
      <c r="XAR551" s="1"/>
      <c r="XAS551" s="1"/>
      <c r="XAT551" s="1"/>
      <c r="XAU551" s="1"/>
      <c r="XAV551" s="1"/>
      <c r="XAW551" s="1"/>
      <c r="XAX551" s="1"/>
      <c r="XAY551" s="1"/>
      <c r="XAZ551" s="1"/>
      <c r="XBA551" s="1"/>
      <c r="XBB551" s="1"/>
      <c r="XBC551" s="1"/>
      <c r="XBD551" s="1"/>
      <c r="XBE551" s="1"/>
      <c r="XBF551" s="1"/>
      <c r="XBG551" s="1"/>
      <c r="XBH551" s="1"/>
      <c r="XBI551" s="1"/>
      <c r="XBJ551" s="1"/>
      <c r="XBK551" s="1"/>
      <c r="XBL551" s="1"/>
      <c r="XBM551" s="1"/>
      <c r="XBN551" s="1"/>
      <c r="XBO551" s="1"/>
      <c r="XBP551" s="1"/>
      <c r="XBQ551" s="1"/>
      <c r="XBR551" s="1"/>
      <c r="XBS551" s="1"/>
      <c r="XBT551" s="1"/>
      <c r="XBU551" s="1"/>
      <c r="XBV551" s="1"/>
      <c r="XBW551" s="1"/>
      <c r="XBX551" s="1"/>
      <c r="XBY551" s="1"/>
      <c r="XBZ551" s="1"/>
      <c r="XCA551" s="1"/>
      <c r="XCB551" s="1"/>
      <c r="XCC551" s="1"/>
      <c r="XCD551" s="1"/>
      <c r="XCE551" s="1"/>
      <c r="XCF551" s="1"/>
      <c r="XCG551" s="1"/>
      <c r="XCH551" s="1"/>
      <c r="XCI551" s="1"/>
      <c r="XCJ551" s="1"/>
      <c r="XCK551" s="1"/>
      <c r="XCL551" s="1"/>
      <c r="XCM551" s="1"/>
      <c r="XCN551" s="1"/>
      <c r="XCO551" s="1"/>
      <c r="XCP551" s="1"/>
      <c r="XCQ551" s="1"/>
      <c r="XCR551" s="1"/>
      <c r="XCS551" s="1"/>
      <c r="XCT551" s="1"/>
      <c r="XCU551" s="1"/>
      <c r="XCV551" s="1"/>
      <c r="XCW551" s="1"/>
      <c r="XCX551" s="1"/>
      <c r="XCY551" s="1"/>
      <c r="XCZ551" s="1"/>
      <c r="XDA551" s="1"/>
      <c r="XDB551" s="1"/>
      <c r="XDC551" s="1"/>
      <c r="XDD551" s="1"/>
      <c r="XDE551" s="1"/>
      <c r="XDF551" s="1"/>
      <c r="XDG551" s="1"/>
      <c r="XDH551" s="1"/>
      <c r="XDI551" s="1"/>
      <c r="XDJ551" s="1"/>
      <c r="XDK551" s="1"/>
      <c r="XDL551" s="1"/>
      <c r="XDM551" s="1"/>
      <c r="XDN551" s="1"/>
      <c r="XDO551" s="1"/>
      <c r="XDP551" s="1"/>
      <c r="XDQ551" s="1"/>
      <c r="XDR551" s="1"/>
      <c r="XDS551" s="1"/>
      <c r="XDT551" s="1"/>
      <c r="XDU551" s="1"/>
      <c r="XDV551" s="1"/>
      <c r="XDW551" s="1"/>
      <c r="XDX551" s="1"/>
      <c r="XDY551" s="1"/>
      <c r="XDZ551" s="1"/>
      <c r="XEA551" s="1"/>
      <c r="XEB551" s="1"/>
      <c r="XEC551" s="1"/>
      <c r="XED551" s="1"/>
      <c r="XEE551" s="1"/>
      <c r="XEF551" s="1"/>
      <c r="XEG551" s="1"/>
      <c r="XEH551" s="1"/>
      <c r="XEI551" s="1"/>
      <c r="XEJ551" s="1"/>
      <c r="XEK551" s="1"/>
      <c r="XEL551" s="1"/>
      <c r="XEM551" s="1"/>
      <c r="XEN551" s="1"/>
      <c r="XEO551" s="1"/>
      <c r="XEP551" s="1"/>
      <c r="XEQ551" s="1"/>
      <c r="XER551" s="1"/>
      <c r="XES551" s="1"/>
      <c r="XET551" s="1"/>
      <c r="XEU551" s="1"/>
      <c r="XEV551" s="1"/>
      <c r="XEW551" s="1"/>
      <c r="XEX551" s="1"/>
      <c r="XEY551" s="1"/>
      <c r="XEZ551" s="1"/>
      <c r="XFA551" s="1"/>
      <c r="XFB551" s="1"/>
      <c r="XFC551" s="1"/>
    </row>
    <row r="552" spans="1:150 16226:16383" s="2" customFormat="1" ht="20.25" customHeight="1" x14ac:dyDescent="0.25">
      <c r="A552" s="143">
        <f t="shared" si="175"/>
        <v>423</v>
      </c>
      <c r="B552" s="144"/>
      <c r="C552" s="62" t="s">
        <v>329</v>
      </c>
      <c r="D552" s="100">
        <v>208.28</v>
      </c>
      <c r="E552" s="93">
        <f t="shared" si="173"/>
        <v>2241.9259199999997</v>
      </c>
      <c r="F552" s="87" t="s">
        <v>92</v>
      </c>
      <c r="G552" s="87" t="s">
        <v>92</v>
      </c>
      <c r="H552" s="103">
        <v>45856</v>
      </c>
      <c r="I552" s="1"/>
      <c r="J552" s="1"/>
      <c r="K552" s="1"/>
      <c r="L552" s="1"/>
      <c r="M552" s="1"/>
      <c r="N552" s="1"/>
      <c r="O552" s="1"/>
      <c r="P552" s="1"/>
      <c r="Q552" s="1"/>
      <c r="R552" s="1"/>
      <c r="S552" s="1"/>
      <c r="T552" s="21" t="e">
        <f t="shared" ca="1" si="198"/>
        <v>#REF!</v>
      </c>
      <c r="U552" s="21" t="e">
        <f t="shared" ref="U552:V552" ca="1" si="201">U551+1</f>
        <v>#REF!</v>
      </c>
      <c r="V552" s="21" t="e">
        <f t="shared" ca="1" si="201"/>
        <v>#REF!</v>
      </c>
      <c r="W552" s="1"/>
      <c r="X552" s="1"/>
      <c r="Y552" s="1"/>
      <c r="Z552" s="1"/>
      <c r="AA552" s="1"/>
      <c r="AB552" s="1"/>
      <c r="AC552" s="1"/>
      <c r="AD552" s="1"/>
      <c r="AE552" s="1"/>
      <c r="AF552" s="1"/>
      <c r="AG552" s="1"/>
      <c r="AH552" s="1"/>
      <c r="AI552" s="1"/>
      <c r="AJ552" s="1"/>
      <c r="AK552" s="1"/>
      <c r="AL552" s="1"/>
      <c r="AM552" s="1"/>
      <c r="AN552" s="1"/>
      <c r="AO552" s="1"/>
      <c r="AP552" s="1"/>
      <c r="AQ552" s="1"/>
      <c r="AR552" s="1"/>
      <c r="AS552" s="1"/>
      <c r="AT552" s="1"/>
      <c r="AU552" s="1"/>
      <c r="AV552" s="1"/>
      <c r="AW552" s="1"/>
      <c r="AX552" s="1"/>
      <c r="AY552" s="1"/>
      <c r="AZ552" s="1"/>
      <c r="BA552" s="1"/>
      <c r="BB552" s="1"/>
      <c r="BC552" s="1"/>
      <c r="BD552" s="1"/>
      <c r="BE552" s="1"/>
      <c r="BF552" s="1"/>
      <c r="BG552" s="1"/>
      <c r="BH552" s="1"/>
      <c r="BI552" s="1"/>
      <c r="BJ552" s="1"/>
      <c r="BK552" s="1"/>
      <c r="BL552" s="1"/>
      <c r="BM552" s="1"/>
      <c r="BN552" s="1"/>
      <c r="BO552" s="1"/>
      <c r="BP552" s="1"/>
      <c r="BQ552" s="1"/>
      <c r="BR552" s="1"/>
      <c r="BS552" s="1"/>
      <c r="BT552" s="1"/>
      <c r="BU552" s="1"/>
      <c r="BV552" s="1"/>
      <c r="BW552" s="1"/>
      <c r="BX552" s="1"/>
      <c r="BY552" s="1"/>
      <c r="BZ552" s="1"/>
      <c r="CA552" s="1"/>
      <c r="CB552" s="1"/>
      <c r="CC552" s="1"/>
      <c r="CD552" s="1"/>
      <c r="CE552" s="1"/>
      <c r="CF552" s="1"/>
      <c r="CG552" s="1"/>
      <c r="CH552" s="1"/>
      <c r="CI552" s="1"/>
      <c r="CJ552" s="1"/>
      <c r="CK552" s="1"/>
      <c r="CL552" s="1"/>
      <c r="CM552" s="1"/>
      <c r="CN552" s="1"/>
      <c r="CO552" s="1"/>
      <c r="CP552" s="1"/>
      <c r="CQ552" s="1"/>
      <c r="CR552" s="1"/>
      <c r="CS552" s="1"/>
      <c r="CT552" s="1"/>
      <c r="CU552" s="1"/>
      <c r="CV552" s="1"/>
      <c r="CW552" s="1"/>
      <c r="CX552" s="1"/>
      <c r="CY552" s="1"/>
      <c r="CZ552" s="1"/>
      <c r="DA552" s="1"/>
      <c r="DB552" s="1"/>
      <c r="DC552" s="1"/>
      <c r="DD552" s="1"/>
      <c r="DE552" s="1"/>
      <c r="DF552" s="1"/>
      <c r="DG552" s="1"/>
      <c r="DH552" s="1"/>
      <c r="DI552" s="1"/>
      <c r="DJ552" s="1"/>
      <c r="DK552" s="1"/>
      <c r="DL552" s="1"/>
      <c r="DM552" s="1"/>
      <c r="DN552" s="1"/>
      <c r="DO552" s="1"/>
      <c r="DP552" s="1"/>
      <c r="DQ552" s="1"/>
      <c r="DR552" s="1"/>
      <c r="DS552" s="1"/>
      <c r="DT552" s="1"/>
      <c r="DU552" s="1"/>
      <c r="DV552" s="1"/>
      <c r="DW552" s="1"/>
      <c r="DX552" s="1"/>
      <c r="DY552" s="1"/>
      <c r="DZ552" s="1"/>
      <c r="EA552" s="1"/>
      <c r="EB552" s="1"/>
      <c r="EC552" s="1"/>
      <c r="ED552" s="1"/>
      <c r="EE552" s="1"/>
      <c r="EF552" s="1"/>
      <c r="EG552" s="1"/>
      <c r="EH552" s="1"/>
      <c r="EI552" s="1"/>
      <c r="EJ552" s="1"/>
      <c r="EK552" s="1"/>
      <c r="EL552" s="1"/>
      <c r="EM552" s="1"/>
      <c r="EN552" s="1"/>
      <c r="EO552" s="1"/>
      <c r="EP552" s="1"/>
      <c r="EQ552" s="1"/>
      <c r="ER552" s="1"/>
      <c r="ES552" s="1"/>
      <c r="ET552" s="1"/>
      <c r="WZB552" s="1"/>
      <c r="WZC552" s="1"/>
      <c r="WZD552" s="1"/>
      <c r="WZE552" s="1"/>
      <c r="WZF552" s="1"/>
      <c r="WZG552" s="1"/>
      <c r="WZH552" s="1"/>
      <c r="WZI552" s="1"/>
      <c r="WZJ552" s="1"/>
      <c r="WZK552" s="1"/>
      <c r="WZL552" s="1"/>
      <c r="WZM552" s="1"/>
      <c r="WZN552" s="1"/>
      <c r="WZO552" s="1"/>
      <c r="WZP552" s="1"/>
      <c r="WZQ552" s="1"/>
      <c r="WZR552" s="1"/>
      <c r="WZS552" s="1"/>
      <c r="WZT552" s="1"/>
      <c r="WZU552" s="1"/>
      <c r="WZV552" s="1"/>
      <c r="WZW552" s="1"/>
      <c r="WZX552" s="1"/>
      <c r="WZY552" s="1"/>
      <c r="WZZ552" s="1"/>
      <c r="XAA552" s="1"/>
      <c r="XAB552" s="1"/>
      <c r="XAC552" s="1"/>
      <c r="XAD552" s="1"/>
      <c r="XAE552" s="1"/>
      <c r="XAF552" s="1"/>
      <c r="XAG552" s="1"/>
      <c r="XAH552" s="1"/>
      <c r="XAI552" s="1"/>
      <c r="XAJ552" s="1"/>
      <c r="XAK552" s="1"/>
      <c r="XAL552" s="1"/>
      <c r="XAM552" s="1"/>
      <c r="XAN552" s="1"/>
      <c r="XAO552" s="1"/>
      <c r="XAP552" s="1"/>
      <c r="XAQ552" s="1"/>
      <c r="XAR552" s="1"/>
      <c r="XAS552" s="1"/>
      <c r="XAT552" s="1"/>
      <c r="XAU552" s="1"/>
      <c r="XAV552" s="1"/>
      <c r="XAW552" s="1"/>
      <c r="XAX552" s="1"/>
      <c r="XAY552" s="1"/>
      <c r="XAZ552" s="1"/>
      <c r="XBA552" s="1"/>
      <c r="XBB552" s="1"/>
      <c r="XBC552" s="1"/>
      <c r="XBD552" s="1"/>
      <c r="XBE552" s="1"/>
      <c r="XBF552" s="1"/>
      <c r="XBG552" s="1"/>
      <c r="XBH552" s="1"/>
      <c r="XBI552" s="1"/>
      <c r="XBJ552" s="1"/>
      <c r="XBK552" s="1"/>
      <c r="XBL552" s="1"/>
      <c r="XBM552" s="1"/>
      <c r="XBN552" s="1"/>
      <c r="XBO552" s="1"/>
      <c r="XBP552" s="1"/>
      <c r="XBQ552" s="1"/>
      <c r="XBR552" s="1"/>
      <c r="XBS552" s="1"/>
      <c r="XBT552" s="1"/>
      <c r="XBU552" s="1"/>
      <c r="XBV552" s="1"/>
      <c r="XBW552" s="1"/>
      <c r="XBX552" s="1"/>
      <c r="XBY552" s="1"/>
      <c r="XBZ552" s="1"/>
      <c r="XCA552" s="1"/>
      <c r="XCB552" s="1"/>
      <c r="XCC552" s="1"/>
      <c r="XCD552" s="1"/>
      <c r="XCE552" s="1"/>
      <c r="XCF552" s="1"/>
      <c r="XCG552" s="1"/>
      <c r="XCH552" s="1"/>
      <c r="XCI552" s="1"/>
      <c r="XCJ552" s="1"/>
      <c r="XCK552" s="1"/>
      <c r="XCL552" s="1"/>
      <c r="XCM552" s="1"/>
      <c r="XCN552" s="1"/>
      <c r="XCO552" s="1"/>
      <c r="XCP552" s="1"/>
      <c r="XCQ552" s="1"/>
      <c r="XCR552" s="1"/>
      <c r="XCS552" s="1"/>
      <c r="XCT552" s="1"/>
      <c r="XCU552" s="1"/>
      <c r="XCV552" s="1"/>
      <c r="XCW552" s="1"/>
      <c r="XCX552" s="1"/>
      <c r="XCY552" s="1"/>
      <c r="XCZ552" s="1"/>
      <c r="XDA552" s="1"/>
      <c r="XDB552" s="1"/>
      <c r="XDC552" s="1"/>
      <c r="XDD552" s="1"/>
      <c r="XDE552" s="1"/>
      <c r="XDF552" s="1"/>
      <c r="XDG552" s="1"/>
      <c r="XDH552" s="1"/>
      <c r="XDI552" s="1"/>
      <c r="XDJ552" s="1"/>
      <c r="XDK552" s="1"/>
      <c r="XDL552" s="1"/>
      <c r="XDM552" s="1"/>
      <c r="XDN552" s="1"/>
      <c r="XDO552" s="1"/>
      <c r="XDP552" s="1"/>
      <c r="XDQ552" s="1"/>
      <c r="XDR552" s="1"/>
      <c r="XDS552" s="1"/>
      <c r="XDT552" s="1"/>
      <c r="XDU552" s="1"/>
      <c r="XDV552" s="1"/>
      <c r="XDW552" s="1"/>
      <c r="XDX552" s="1"/>
      <c r="XDY552" s="1"/>
      <c r="XDZ552" s="1"/>
      <c r="XEA552" s="1"/>
      <c r="XEB552" s="1"/>
      <c r="XEC552" s="1"/>
      <c r="XED552" s="1"/>
      <c r="XEE552" s="1"/>
      <c r="XEF552" s="1"/>
      <c r="XEG552" s="1"/>
      <c r="XEH552" s="1"/>
      <c r="XEI552" s="1"/>
      <c r="XEJ552" s="1"/>
      <c r="XEK552" s="1"/>
      <c r="XEL552" s="1"/>
      <c r="XEM552" s="1"/>
      <c r="XEN552" s="1"/>
      <c r="XEO552" s="1"/>
      <c r="XEP552" s="1"/>
      <c r="XEQ552" s="1"/>
      <c r="XER552" s="1"/>
      <c r="XES552" s="1"/>
      <c r="XET552" s="1"/>
      <c r="XEU552" s="1"/>
      <c r="XEV552" s="1"/>
      <c r="XEW552" s="1"/>
      <c r="XEX552" s="1"/>
      <c r="XEY552" s="1"/>
      <c r="XEZ552" s="1"/>
      <c r="XFA552" s="1"/>
      <c r="XFB552" s="1"/>
      <c r="XFC552" s="1"/>
    </row>
    <row r="553" spans="1:150 16226:16383" s="2" customFormat="1" ht="20.25" customHeight="1" x14ac:dyDescent="0.25">
      <c r="A553" s="143">
        <f t="shared" si="175"/>
        <v>424</v>
      </c>
      <c r="B553" s="144"/>
      <c r="C553" s="62" t="s">
        <v>329</v>
      </c>
      <c r="D553" s="100">
        <v>198.33</v>
      </c>
      <c r="E553" s="93">
        <f t="shared" si="173"/>
        <v>2134.8241200000002</v>
      </c>
      <c r="F553" s="87" t="s">
        <v>92</v>
      </c>
      <c r="G553" s="87" t="s">
        <v>92</v>
      </c>
      <c r="H553" s="103">
        <v>45856</v>
      </c>
      <c r="I553" s="1"/>
      <c r="J553" s="1"/>
      <c r="K553" s="1"/>
      <c r="L553" s="1"/>
      <c r="M553" s="1"/>
      <c r="N553" s="1"/>
      <c r="O553" s="1"/>
      <c r="P553" s="1"/>
      <c r="Q553" s="1"/>
      <c r="R553" s="1"/>
      <c r="S553" s="1"/>
      <c r="T553" s="21" t="e">
        <f t="shared" ca="1" si="198"/>
        <v>#REF!</v>
      </c>
      <c r="U553" s="21" t="e">
        <f t="shared" ref="U553:V553" ca="1" si="202">U552+1</f>
        <v>#REF!</v>
      </c>
      <c r="V553" s="21" t="e">
        <f t="shared" ca="1" si="202"/>
        <v>#REF!</v>
      </c>
      <c r="W553" s="1"/>
      <c r="X553" s="1"/>
      <c r="Y553" s="1"/>
      <c r="Z553" s="1"/>
      <c r="AA553" s="1"/>
      <c r="AB553" s="1"/>
      <c r="AC553" s="1"/>
      <c r="AD553" s="1"/>
      <c r="AE553" s="1"/>
      <c r="AF553" s="1"/>
      <c r="AG553" s="1"/>
      <c r="AH553" s="1"/>
      <c r="AI553" s="1"/>
      <c r="AJ553" s="1"/>
      <c r="AK553" s="1"/>
      <c r="AL553" s="1"/>
      <c r="AM553" s="1"/>
      <c r="AN553" s="1"/>
      <c r="AO553" s="1"/>
      <c r="AP553" s="1"/>
      <c r="AQ553" s="1"/>
      <c r="AR553" s="1"/>
      <c r="AS553" s="1"/>
      <c r="AT553" s="1"/>
      <c r="AU553" s="1"/>
      <c r="AV553" s="1"/>
      <c r="AW553" s="1"/>
      <c r="AX553" s="1"/>
      <c r="AY553" s="1"/>
      <c r="AZ553" s="1"/>
      <c r="BA553" s="1"/>
      <c r="BB553" s="1"/>
      <c r="BC553" s="1"/>
      <c r="BD553" s="1"/>
      <c r="BE553" s="1"/>
      <c r="BF553" s="1"/>
      <c r="BG553" s="1"/>
      <c r="BH553" s="1"/>
      <c r="BI553" s="1"/>
      <c r="BJ553" s="1"/>
      <c r="BK553" s="1"/>
      <c r="BL553" s="1"/>
      <c r="BM553" s="1"/>
      <c r="BN553" s="1"/>
      <c r="BO553" s="1"/>
      <c r="BP553" s="1"/>
      <c r="BQ553" s="1"/>
      <c r="BR553" s="1"/>
      <c r="BS553" s="1"/>
      <c r="BT553" s="1"/>
      <c r="BU553" s="1"/>
      <c r="BV553" s="1"/>
      <c r="BW553" s="1"/>
      <c r="BX553" s="1"/>
      <c r="BY553" s="1"/>
      <c r="BZ553" s="1"/>
      <c r="CA553" s="1"/>
      <c r="CB553" s="1"/>
      <c r="CC553" s="1"/>
      <c r="CD553" s="1"/>
      <c r="CE553" s="1"/>
      <c r="CF553" s="1"/>
      <c r="CG553" s="1"/>
      <c r="CH553" s="1"/>
      <c r="CI553" s="1"/>
      <c r="CJ553" s="1"/>
      <c r="CK553" s="1"/>
      <c r="CL553" s="1"/>
      <c r="CM553" s="1"/>
      <c r="CN553" s="1"/>
      <c r="CO553" s="1"/>
      <c r="CP553" s="1"/>
      <c r="CQ553" s="1"/>
      <c r="CR553" s="1"/>
      <c r="CS553" s="1"/>
      <c r="CT553" s="1"/>
      <c r="CU553" s="1"/>
      <c r="CV553" s="1"/>
      <c r="CW553" s="1"/>
      <c r="CX553" s="1"/>
      <c r="CY553" s="1"/>
      <c r="CZ553" s="1"/>
      <c r="DA553" s="1"/>
      <c r="DB553" s="1"/>
      <c r="DC553" s="1"/>
      <c r="DD553" s="1"/>
      <c r="DE553" s="1"/>
      <c r="DF553" s="1"/>
      <c r="DG553" s="1"/>
      <c r="DH553" s="1"/>
      <c r="DI553" s="1"/>
      <c r="DJ553" s="1"/>
      <c r="DK553" s="1"/>
      <c r="DL553" s="1"/>
      <c r="DM553" s="1"/>
      <c r="DN553" s="1"/>
      <c r="DO553" s="1"/>
      <c r="DP553" s="1"/>
      <c r="DQ553" s="1"/>
      <c r="DR553" s="1"/>
      <c r="DS553" s="1"/>
      <c r="DT553" s="1"/>
      <c r="DU553" s="1"/>
      <c r="DV553" s="1"/>
      <c r="DW553" s="1"/>
      <c r="DX553" s="1"/>
      <c r="DY553" s="1"/>
      <c r="DZ553" s="1"/>
      <c r="EA553" s="1"/>
      <c r="EB553" s="1"/>
      <c r="EC553" s="1"/>
      <c r="ED553" s="1"/>
      <c r="EE553" s="1"/>
      <c r="EF553" s="1"/>
      <c r="EG553" s="1"/>
      <c r="EH553" s="1"/>
      <c r="EI553" s="1"/>
      <c r="EJ553" s="1"/>
      <c r="EK553" s="1"/>
      <c r="EL553" s="1"/>
      <c r="EM553" s="1"/>
      <c r="EN553" s="1"/>
      <c r="EO553" s="1"/>
      <c r="EP553" s="1"/>
      <c r="EQ553" s="1"/>
      <c r="ER553" s="1"/>
      <c r="ES553" s="1"/>
      <c r="ET553" s="1"/>
      <c r="WZB553" s="1"/>
      <c r="WZC553" s="1"/>
      <c r="WZD553" s="1"/>
      <c r="WZE553" s="1"/>
      <c r="WZF553" s="1"/>
      <c r="WZG553" s="1"/>
      <c r="WZH553" s="1"/>
      <c r="WZI553" s="1"/>
      <c r="WZJ553" s="1"/>
      <c r="WZK553" s="1"/>
      <c r="WZL553" s="1"/>
      <c r="WZM553" s="1"/>
      <c r="WZN553" s="1"/>
      <c r="WZO553" s="1"/>
      <c r="WZP553" s="1"/>
      <c r="WZQ553" s="1"/>
      <c r="WZR553" s="1"/>
      <c r="WZS553" s="1"/>
      <c r="WZT553" s="1"/>
      <c r="WZU553" s="1"/>
      <c r="WZV553" s="1"/>
      <c r="WZW553" s="1"/>
      <c r="WZX553" s="1"/>
      <c r="WZY553" s="1"/>
      <c r="WZZ553" s="1"/>
      <c r="XAA553" s="1"/>
      <c r="XAB553" s="1"/>
      <c r="XAC553" s="1"/>
      <c r="XAD553" s="1"/>
      <c r="XAE553" s="1"/>
      <c r="XAF553" s="1"/>
      <c r="XAG553" s="1"/>
      <c r="XAH553" s="1"/>
      <c r="XAI553" s="1"/>
      <c r="XAJ553" s="1"/>
      <c r="XAK553" s="1"/>
      <c r="XAL553" s="1"/>
      <c r="XAM553" s="1"/>
      <c r="XAN553" s="1"/>
      <c r="XAO553" s="1"/>
      <c r="XAP553" s="1"/>
      <c r="XAQ553" s="1"/>
      <c r="XAR553" s="1"/>
      <c r="XAS553" s="1"/>
      <c r="XAT553" s="1"/>
      <c r="XAU553" s="1"/>
      <c r="XAV553" s="1"/>
      <c r="XAW553" s="1"/>
      <c r="XAX553" s="1"/>
      <c r="XAY553" s="1"/>
      <c r="XAZ553" s="1"/>
      <c r="XBA553" s="1"/>
      <c r="XBB553" s="1"/>
      <c r="XBC553" s="1"/>
      <c r="XBD553" s="1"/>
      <c r="XBE553" s="1"/>
      <c r="XBF553" s="1"/>
      <c r="XBG553" s="1"/>
      <c r="XBH553" s="1"/>
      <c r="XBI553" s="1"/>
      <c r="XBJ553" s="1"/>
      <c r="XBK553" s="1"/>
      <c r="XBL553" s="1"/>
      <c r="XBM553" s="1"/>
      <c r="XBN553" s="1"/>
      <c r="XBO553" s="1"/>
      <c r="XBP553" s="1"/>
      <c r="XBQ553" s="1"/>
      <c r="XBR553" s="1"/>
      <c r="XBS553" s="1"/>
      <c r="XBT553" s="1"/>
      <c r="XBU553" s="1"/>
      <c r="XBV553" s="1"/>
      <c r="XBW553" s="1"/>
      <c r="XBX553" s="1"/>
      <c r="XBY553" s="1"/>
      <c r="XBZ553" s="1"/>
      <c r="XCA553" s="1"/>
      <c r="XCB553" s="1"/>
      <c r="XCC553" s="1"/>
      <c r="XCD553" s="1"/>
      <c r="XCE553" s="1"/>
      <c r="XCF553" s="1"/>
      <c r="XCG553" s="1"/>
      <c r="XCH553" s="1"/>
      <c r="XCI553" s="1"/>
      <c r="XCJ553" s="1"/>
      <c r="XCK553" s="1"/>
      <c r="XCL553" s="1"/>
      <c r="XCM553" s="1"/>
      <c r="XCN553" s="1"/>
      <c r="XCO553" s="1"/>
      <c r="XCP553" s="1"/>
      <c r="XCQ553" s="1"/>
      <c r="XCR553" s="1"/>
      <c r="XCS553" s="1"/>
      <c r="XCT553" s="1"/>
      <c r="XCU553" s="1"/>
      <c r="XCV553" s="1"/>
      <c r="XCW553" s="1"/>
      <c r="XCX553" s="1"/>
      <c r="XCY553" s="1"/>
      <c r="XCZ553" s="1"/>
      <c r="XDA553" s="1"/>
      <c r="XDB553" s="1"/>
      <c r="XDC553" s="1"/>
      <c r="XDD553" s="1"/>
      <c r="XDE553" s="1"/>
      <c r="XDF553" s="1"/>
      <c r="XDG553" s="1"/>
      <c r="XDH553" s="1"/>
      <c r="XDI553" s="1"/>
      <c r="XDJ553" s="1"/>
      <c r="XDK553" s="1"/>
      <c r="XDL553" s="1"/>
      <c r="XDM553" s="1"/>
      <c r="XDN553" s="1"/>
      <c r="XDO553" s="1"/>
      <c r="XDP553" s="1"/>
      <c r="XDQ553" s="1"/>
      <c r="XDR553" s="1"/>
      <c r="XDS553" s="1"/>
      <c r="XDT553" s="1"/>
      <c r="XDU553" s="1"/>
      <c r="XDV553" s="1"/>
      <c r="XDW553" s="1"/>
      <c r="XDX553" s="1"/>
      <c r="XDY553" s="1"/>
      <c r="XDZ553" s="1"/>
      <c r="XEA553" s="1"/>
      <c r="XEB553" s="1"/>
      <c r="XEC553" s="1"/>
      <c r="XED553" s="1"/>
      <c r="XEE553" s="1"/>
      <c r="XEF553" s="1"/>
      <c r="XEG553" s="1"/>
      <c r="XEH553" s="1"/>
      <c r="XEI553" s="1"/>
      <c r="XEJ553" s="1"/>
      <c r="XEK553" s="1"/>
      <c r="XEL553" s="1"/>
      <c r="XEM553" s="1"/>
      <c r="XEN553" s="1"/>
      <c r="XEO553" s="1"/>
      <c r="XEP553" s="1"/>
      <c r="XEQ553" s="1"/>
      <c r="XER553" s="1"/>
      <c r="XES553" s="1"/>
      <c r="XET553" s="1"/>
      <c r="XEU553" s="1"/>
      <c r="XEV553" s="1"/>
      <c r="XEW553" s="1"/>
      <c r="XEX553" s="1"/>
      <c r="XEY553" s="1"/>
      <c r="XEZ553" s="1"/>
      <c r="XFA553" s="1"/>
      <c r="XFB553" s="1"/>
      <c r="XFC553" s="1"/>
    </row>
    <row r="554" spans="1:150 16226:16383" s="2" customFormat="1" ht="20.25" customHeight="1" x14ac:dyDescent="0.25">
      <c r="A554" s="143">
        <f t="shared" si="175"/>
        <v>425</v>
      </c>
      <c r="B554" s="144"/>
      <c r="C554" s="62" t="s">
        <v>329</v>
      </c>
      <c r="D554" s="100">
        <v>205.76</v>
      </c>
      <c r="E554" s="93">
        <f t="shared" si="173"/>
        <v>2214.8006399999999</v>
      </c>
      <c r="F554" s="87" t="s">
        <v>92</v>
      </c>
      <c r="G554" s="87" t="s">
        <v>92</v>
      </c>
      <c r="H554" s="103">
        <v>45856</v>
      </c>
      <c r="I554" s="1"/>
      <c r="J554" s="1"/>
      <c r="K554" s="1"/>
      <c r="L554" s="1"/>
      <c r="M554" s="1"/>
      <c r="N554" s="1"/>
      <c r="O554" s="1"/>
      <c r="P554" s="1"/>
      <c r="Q554" s="1"/>
      <c r="R554" s="1"/>
      <c r="S554" s="1"/>
      <c r="T554" s="21" t="e">
        <f t="shared" ca="1" si="198"/>
        <v>#REF!</v>
      </c>
      <c r="U554" s="21" t="e">
        <f t="shared" ref="U554:V554" ca="1" si="203">U553+1</f>
        <v>#REF!</v>
      </c>
      <c r="V554" s="21" t="e">
        <f t="shared" ca="1" si="203"/>
        <v>#REF!</v>
      </c>
      <c r="W554" s="1"/>
      <c r="X554" s="1"/>
      <c r="Y554" s="1"/>
      <c r="Z554" s="1"/>
      <c r="AA554" s="1"/>
      <c r="AB554" s="1"/>
      <c r="AC554" s="1"/>
      <c r="AD554" s="1"/>
      <c r="AE554" s="1"/>
      <c r="AF554" s="1"/>
      <c r="AG554" s="1"/>
      <c r="AH554" s="1"/>
      <c r="AI554" s="1"/>
      <c r="AJ554" s="1"/>
      <c r="AK554" s="1"/>
      <c r="AL554" s="1"/>
      <c r="AM554" s="1"/>
      <c r="AN554" s="1"/>
      <c r="AO554" s="1"/>
      <c r="AP554" s="1"/>
      <c r="AQ554" s="1"/>
      <c r="AR554" s="1"/>
      <c r="AS554" s="1"/>
      <c r="AT554" s="1"/>
      <c r="AU554" s="1"/>
      <c r="AV554" s="1"/>
      <c r="AW554" s="1"/>
      <c r="AX554" s="1"/>
      <c r="AY554" s="1"/>
      <c r="AZ554" s="1"/>
      <c r="BA554" s="1"/>
      <c r="BB554" s="1"/>
      <c r="BC554" s="1"/>
      <c r="BD554" s="1"/>
      <c r="BE554" s="1"/>
      <c r="BF554" s="1"/>
      <c r="BG554" s="1"/>
      <c r="BH554" s="1"/>
      <c r="BI554" s="1"/>
      <c r="BJ554" s="1"/>
      <c r="BK554" s="1"/>
      <c r="BL554" s="1"/>
      <c r="BM554" s="1"/>
      <c r="BN554" s="1"/>
      <c r="BO554" s="1"/>
      <c r="BP554" s="1"/>
      <c r="BQ554" s="1"/>
      <c r="BR554" s="1"/>
      <c r="BS554" s="1"/>
      <c r="BT554" s="1"/>
      <c r="BU554" s="1"/>
      <c r="BV554" s="1"/>
      <c r="BW554" s="1"/>
      <c r="BX554" s="1"/>
      <c r="BY554" s="1"/>
      <c r="BZ554" s="1"/>
      <c r="CA554" s="1"/>
      <c r="CB554" s="1"/>
      <c r="CC554" s="1"/>
      <c r="CD554" s="1"/>
      <c r="CE554" s="1"/>
      <c r="CF554" s="1"/>
      <c r="CG554" s="1"/>
      <c r="CH554" s="1"/>
      <c r="CI554" s="1"/>
      <c r="CJ554" s="1"/>
      <c r="CK554" s="1"/>
      <c r="CL554" s="1"/>
      <c r="CM554" s="1"/>
      <c r="CN554" s="1"/>
      <c r="CO554" s="1"/>
      <c r="CP554" s="1"/>
      <c r="CQ554" s="1"/>
      <c r="CR554" s="1"/>
      <c r="CS554" s="1"/>
      <c r="CT554" s="1"/>
      <c r="CU554" s="1"/>
      <c r="CV554" s="1"/>
      <c r="CW554" s="1"/>
      <c r="CX554" s="1"/>
      <c r="CY554" s="1"/>
      <c r="CZ554" s="1"/>
      <c r="DA554" s="1"/>
      <c r="DB554" s="1"/>
      <c r="DC554" s="1"/>
      <c r="DD554" s="1"/>
      <c r="DE554" s="1"/>
      <c r="DF554" s="1"/>
      <c r="DG554" s="1"/>
      <c r="DH554" s="1"/>
      <c r="DI554" s="1"/>
      <c r="DJ554" s="1"/>
      <c r="DK554" s="1"/>
      <c r="DL554" s="1"/>
      <c r="DM554" s="1"/>
      <c r="DN554" s="1"/>
      <c r="DO554" s="1"/>
      <c r="DP554" s="1"/>
      <c r="DQ554" s="1"/>
      <c r="DR554" s="1"/>
      <c r="DS554" s="1"/>
      <c r="DT554" s="1"/>
      <c r="DU554" s="1"/>
      <c r="DV554" s="1"/>
      <c r="DW554" s="1"/>
      <c r="DX554" s="1"/>
      <c r="DY554" s="1"/>
      <c r="DZ554" s="1"/>
      <c r="EA554" s="1"/>
      <c r="EB554" s="1"/>
      <c r="EC554" s="1"/>
      <c r="ED554" s="1"/>
      <c r="EE554" s="1"/>
      <c r="EF554" s="1"/>
      <c r="EG554" s="1"/>
      <c r="EH554" s="1"/>
      <c r="EI554" s="1"/>
      <c r="EJ554" s="1"/>
      <c r="EK554" s="1"/>
      <c r="EL554" s="1"/>
      <c r="EM554" s="1"/>
      <c r="EN554" s="1"/>
      <c r="EO554" s="1"/>
      <c r="EP554" s="1"/>
      <c r="EQ554" s="1"/>
      <c r="ER554" s="1"/>
      <c r="ES554" s="1"/>
      <c r="ET554" s="1"/>
      <c r="WZB554" s="1"/>
      <c r="WZC554" s="1"/>
      <c r="WZD554" s="1"/>
      <c r="WZE554" s="1"/>
      <c r="WZF554" s="1"/>
      <c r="WZG554" s="1"/>
      <c r="WZH554" s="1"/>
      <c r="WZI554" s="1"/>
      <c r="WZJ554" s="1"/>
      <c r="WZK554" s="1"/>
      <c r="WZL554" s="1"/>
      <c r="WZM554" s="1"/>
      <c r="WZN554" s="1"/>
      <c r="WZO554" s="1"/>
      <c r="WZP554" s="1"/>
      <c r="WZQ554" s="1"/>
      <c r="WZR554" s="1"/>
      <c r="WZS554" s="1"/>
      <c r="WZT554" s="1"/>
      <c r="WZU554" s="1"/>
      <c r="WZV554" s="1"/>
      <c r="WZW554" s="1"/>
      <c r="WZX554" s="1"/>
      <c r="WZY554" s="1"/>
      <c r="WZZ554" s="1"/>
      <c r="XAA554" s="1"/>
      <c r="XAB554" s="1"/>
      <c r="XAC554" s="1"/>
      <c r="XAD554" s="1"/>
      <c r="XAE554" s="1"/>
      <c r="XAF554" s="1"/>
      <c r="XAG554" s="1"/>
      <c r="XAH554" s="1"/>
      <c r="XAI554" s="1"/>
      <c r="XAJ554" s="1"/>
      <c r="XAK554" s="1"/>
      <c r="XAL554" s="1"/>
      <c r="XAM554" s="1"/>
      <c r="XAN554" s="1"/>
      <c r="XAO554" s="1"/>
      <c r="XAP554" s="1"/>
      <c r="XAQ554" s="1"/>
      <c r="XAR554" s="1"/>
      <c r="XAS554" s="1"/>
      <c r="XAT554" s="1"/>
      <c r="XAU554" s="1"/>
      <c r="XAV554" s="1"/>
      <c r="XAW554" s="1"/>
      <c r="XAX554" s="1"/>
      <c r="XAY554" s="1"/>
      <c r="XAZ554" s="1"/>
      <c r="XBA554" s="1"/>
      <c r="XBB554" s="1"/>
      <c r="XBC554" s="1"/>
      <c r="XBD554" s="1"/>
      <c r="XBE554" s="1"/>
      <c r="XBF554" s="1"/>
      <c r="XBG554" s="1"/>
      <c r="XBH554" s="1"/>
      <c r="XBI554" s="1"/>
      <c r="XBJ554" s="1"/>
      <c r="XBK554" s="1"/>
      <c r="XBL554" s="1"/>
      <c r="XBM554" s="1"/>
      <c r="XBN554" s="1"/>
      <c r="XBO554" s="1"/>
      <c r="XBP554" s="1"/>
      <c r="XBQ554" s="1"/>
      <c r="XBR554" s="1"/>
      <c r="XBS554" s="1"/>
      <c r="XBT554" s="1"/>
      <c r="XBU554" s="1"/>
      <c r="XBV554" s="1"/>
      <c r="XBW554" s="1"/>
      <c r="XBX554" s="1"/>
      <c r="XBY554" s="1"/>
      <c r="XBZ554" s="1"/>
      <c r="XCA554" s="1"/>
      <c r="XCB554" s="1"/>
      <c r="XCC554" s="1"/>
      <c r="XCD554" s="1"/>
      <c r="XCE554" s="1"/>
      <c r="XCF554" s="1"/>
      <c r="XCG554" s="1"/>
      <c r="XCH554" s="1"/>
      <c r="XCI554" s="1"/>
      <c r="XCJ554" s="1"/>
      <c r="XCK554" s="1"/>
      <c r="XCL554" s="1"/>
      <c r="XCM554" s="1"/>
      <c r="XCN554" s="1"/>
      <c r="XCO554" s="1"/>
      <c r="XCP554" s="1"/>
      <c r="XCQ554" s="1"/>
      <c r="XCR554" s="1"/>
      <c r="XCS554" s="1"/>
      <c r="XCT554" s="1"/>
      <c r="XCU554" s="1"/>
      <c r="XCV554" s="1"/>
      <c r="XCW554" s="1"/>
      <c r="XCX554" s="1"/>
      <c r="XCY554" s="1"/>
      <c r="XCZ554" s="1"/>
      <c r="XDA554" s="1"/>
      <c r="XDB554" s="1"/>
      <c r="XDC554" s="1"/>
      <c r="XDD554" s="1"/>
      <c r="XDE554" s="1"/>
      <c r="XDF554" s="1"/>
      <c r="XDG554" s="1"/>
      <c r="XDH554" s="1"/>
      <c r="XDI554" s="1"/>
      <c r="XDJ554" s="1"/>
      <c r="XDK554" s="1"/>
      <c r="XDL554" s="1"/>
      <c r="XDM554" s="1"/>
      <c r="XDN554" s="1"/>
      <c r="XDO554" s="1"/>
      <c r="XDP554" s="1"/>
      <c r="XDQ554" s="1"/>
      <c r="XDR554" s="1"/>
      <c r="XDS554" s="1"/>
      <c r="XDT554" s="1"/>
      <c r="XDU554" s="1"/>
      <c r="XDV554" s="1"/>
      <c r="XDW554" s="1"/>
      <c r="XDX554" s="1"/>
      <c r="XDY554" s="1"/>
      <c r="XDZ554" s="1"/>
      <c r="XEA554" s="1"/>
      <c r="XEB554" s="1"/>
      <c r="XEC554" s="1"/>
      <c r="XED554" s="1"/>
      <c r="XEE554" s="1"/>
      <c r="XEF554" s="1"/>
      <c r="XEG554" s="1"/>
      <c r="XEH554" s="1"/>
      <c r="XEI554" s="1"/>
      <c r="XEJ554" s="1"/>
      <c r="XEK554" s="1"/>
      <c r="XEL554" s="1"/>
      <c r="XEM554" s="1"/>
      <c r="XEN554" s="1"/>
      <c r="XEO554" s="1"/>
      <c r="XEP554" s="1"/>
      <c r="XEQ554" s="1"/>
      <c r="XER554" s="1"/>
      <c r="XES554" s="1"/>
      <c r="XET554" s="1"/>
      <c r="XEU554" s="1"/>
      <c r="XEV554" s="1"/>
      <c r="XEW554" s="1"/>
      <c r="XEX554" s="1"/>
      <c r="XEY554" s="1"/>
      <c r="XEZ554" s="1"/>
      <c r="XFA554" s="1"/>
      <c r="XFB554" s="1"/>
      <c r="XFC554" s="1"/>
    </row>
    <row r="555" spans="1:150 16226:16383" s="2" customFormat="1" ht="20.25" customHeight="1" x14ac:dyDescent="0.25">
      <c r="A555" s="143">
        <f t="shared" si="175"/>
        <v>426</v>
      </c>
      <c r="B555" s="144"/>
      <c r="C555" s="62" t="s">
        <v>329</v>
      </c>
      <c r="D555" s="100">
        <v>217.23</v>
      </c>
      <c r="E555" s="93">
        <f t="shared" si="173"/>
        <v>2338.2637199999999</v>
      </c>
      <c r="F555" s="87" t="s">
        <v>92</v>
      </c>
      <c r="G555" s="87" t="s">
        <v>92</v>
      </c>
      <c r="H555" s="103">
        <v>45856</v>
      </c>
      <c r="I555" s="1"/>
      <c r="J555" s="1"/>
      <c r="K555" s="1"/>
      <c r="L555" s="1"/>
      <c r="M555" s="1"/>
      <c r="N555" s="1"/>
      <c r="O555" s="1"/>
      <c r="P555" s="1"/>
      <c r="Q555" s="1"/>
      <c r="R555" s="1"/>
      <c r="S555" s="1"/>
      <c r="T555" s="21" t="e">
        <f t="shared" ca="1" si="198"/>
        <v>#REF!</v>
      </c>
      <c r="U555" s="21" t="e">
        <f t="shared" ref="U555:V555" ca="1" si="204">U554+1</f>
        <v>#REF!</v>
      </c>
      <c r="V555" s="21" t="e">
        <f t="shared" ca="1" si="204"/>
        <v>#REF!</v>
      </c>
      <c r="W555" s="1"/>
      <c r="X555" s="1"/>
      <c r="Y555" s="1"/>
      <c r="Z555" s="1"/>
      <c r="AA555" s="1"/>
      <c r="AB555" s="1"/>
      <c r="AC555" s="1"/>
      <c r="AD555" s="1"/>
      <c r="AE555" s="1"/>
      <c r="AF555" s="1"/>
      <c r="AG555" s="1"/>
      <c r="AH555" s="1"/>
      <c r="AI555" s="1"/>
      <c r="AJ555" s="1"/>
      <c r="AK555" s="1"/>
      <c r="AL555" s="1"/>
      <c r="AM555" s="1"/>
      <c r="AN555" s="1"/>
      <c r="AO555" s="1"/>
      <c r="AP555" s="1"/>
      <c r="AQ555" s="1"/>
      <c r="AR555" s="1"/>
      <c r="AS555" s="1"/>
      <c r="AT555" s="1"/>
      <c r="AU555" s="1"/>
      <c r="AV555" s="1"/>
      <c r="AW555" s="1"/>
      <c r="AX555" s="1"/>
      <c r="AY555" s="1"/>
      <c r="AZ555" s="1"/>
      <c r="BA555" s="1"/>
      <c r="BB555" s="1"/>
      <c r="BC555" s="1"/>
      <c r="BD555" s="1"/>
      <c r="BE555" s="1"/>
      <c r="BF555" s="1"/>
      <c r="BG555" s="1"/>
      <c r="BH555" s="1"/>
      <c r="BI555" s="1"/>
      <c r="BJ555" s="1"/>
      <c r="BK555" s="1"/>
      <c r="BL555" s="1"/>
      <c r="BM555" s="1"/>
      <c r="BN555" s="1"/>
      <c r="BO555" s="1"/>
      <c r="BP555" s="1"/>
      <c r="BQ555" s="1"/>
      <c r="BR555" s="1"/>
      <c r="BS555" s="1"/>
      <c r="BT555" s="1"/>
      <c r="BU555" s="1"/>
      <c r="BV555" s="1"/>
      <c r="BW555" s="1"/>
      <c r="BX555" s="1"/>
      <c r="BY555" s="1"/>
      <c r="BZ555" s="1"/>
      <c r="CA555" s="1"/>
      <c r="CB555" s="1"/>
      <c r="CC555" s="1"/>
      <c r="CD555" s="1"/>
      <c r="CE555" s="1"/>
      <c r="CF555" s="1"/>
      <c r="CG555" s="1"/>
      <c r="CH555" s="1"/>
      <c r="CI555" s="1"/>
      <c r="CJ555" s="1"/>
      <c r="CK555" s="1"/>
      <c r="CL555" s="1"/>
      <c r="CM555" s="1"/>
      <c r="CN555" s="1"/>
      <c r="CO555" s="1"/>
      <c r="CP555" s="1"/>
      <c r="CQ555" s="1"/>
      <c r="CR555" s="1"/>
      <c r="CS555" s="1"/>
      <c r="CT555" s="1"/>
      <c r="CU555" s="1"/>
      <c r="CV555" s="1"/>
      <c r="CW555" s="1"/>
      <c r="CX555" s="1"/>
      <c r="CY555" s="1"/>
      <c r="CZ555" s="1"/>
      <c r="DA555" s="1"/>
      <c r="DB555" s="1"/>
      <c r="DC555" s="1"/>
      <c r="DD555" s="1"/>
      <c r="DE555" s="1"/>
      <c r="DF555" s="1"/>
      <c r="DG555" s="1"/>
      <c r="DH555" s="1"/>
      <c r="DI555" s="1"/>
      <c r="DJ555" s="1"/>
      <c r="DK555" s="1"/>
      <c r="DL555" s="1"/>
      <c r="DM555" s="1"/>
      <c r="DN555" s="1"/>
      <c r="DO555" s="1"/>
      <c r="DP555" s="1"/>
      <c r="DQ555" s="1"/>
      <c r="DR555" s="1"/>
      <c r="DS555" s="1"/>
      <c r="DT555" s="1"/>
      <c r="DU555" s="1"/>
      <c r="DV555" s="1"/>
      <c r="DW555" s="1"/>
      <c r="DX555" s="1"/>
      <c r="DY555" s="1"/>
      <c r="DZ555" s="1"/>
      <c r="EA555" s="1"/>
      <c r="EB555" s="1"/>
      <c r="EC555" s="1"/>
      <c r="ED555" s="1"/>
      <c r="EE555" s="1"/>
      <c r="EF555" s="1"/>
      <c r="EG555" s="1"/>
      <c r="EH555" s="1"/>
      <c r="EI555" s="1"/>
      <c r="EJ555" s="1"/>
      <c r="EK555" s="1"/>
      <c r="EL555" s="1"/>
      <c r="EM555" s="1"/>
      <c r="EN555" s="1"/>
      <c r="EO555" s="1"/>
      <c r="EP555" s="1"/>
      <c r="EQ555" s="1"/>
      <c r="ER555" s="1"/>
      <c r="ES555" s="1"/>
      <c r="ET555" s="1"/>
      <c r="WZB555" s="1"/>
      <c r="WZC555" s="1"/>
      <c r="WZD555" s="1"/>
      <c r="WZE555" s="1"/>
      <c r="WZF555" s="1"/>
      <c r="WZG555" s="1"/>
      <c r="WZH555" s="1"/>
      <c r="WZI555" s="1"/>
      <c r="WZJ555" s="1"/>
      <c r="WZK555" s="1"/>
      <c r="WZL555" s="1"/>
      <c r="WZM555" s="1"/>
      <c r="WZN555" s="1"/>
      <c r="WZO555" s="1"/>
      <c r="WZP555" s="1"/>
      <c r="WZQ555" s="1"/>
      <c r="WZR555" s="1"/>
      <c r="WZS555" s="1"/>
      <c r="WZT555" s="1"/>
      <c r="WZU555" s="1"/>
      <c r="WZV555" s="1"/>
      <c r="WZW555" s="1"/>
      <c r="WZX555" s="1"/>
      <c r="WZY555" s="1"/>
      <c r="WZZ555" s="1"/>
      <c r="XAA555" s="1"/>
      <c r="XAB555" s="1"/>
      <c r="XAC555" s="1"/>
      <c r="XAD555" s="1"/>
      <c r="XAE555" s="1"/>
      <c r="XAF555" s="1"/>
      <c r="XAG555" s="1"/>
      <c r="XAH555" s="1"/>
      <c r="XAI555" s="1"/>
      <c r="XAJ555" s="1"/>
      <c r="XAK555" s="1"/>
      <c r="XAL555" s="1"/>
      <c r="XAM555" s="1"/>
      <c r="XAN555" s="1"/>
      <c r="XAO555" s="1"/>
      <c r="XAP555" s="1"/>
      <c r="XAQ555" s="1"/>
      <c r="XAR555" s="1"/>
      <c r="XAS555" s="1"/>
      <c r="XAT555" s="1"/>
      <c r="XAU555" s="1"/>
      <c r="XAV555" s="1"/>
      <c r="XAW555" s="1"/>
      <c r="XAX555" s="1"/>
      <c r="XAY555" s="1"/>
      <c r="XAZ555" s="1"/>
      <c r="XBA555" s="1"/>
      <c r="XBB555" s="1"/>
      <c r="XBC555" s="1"/>
      <c r="XBD555" s="1"/>
      <c r="XBE555" s="1"/>
      <c r="XBF555" s="1"/>
      <c r="XBG555" s="1"/>
      <c r="XBH555" s="1"/>
      <c r="XBI555" s="1"/>
      <c r="XBJ555" s="1"/>
      <c r="XBK555" s="1"/>
      <c r="XBL555" s="1"/>
      <c r="XBM555" s="1"/>
      <c r="XBN555" s="1"/>
      <c r="XBO555" s="1"/>
      <c r="XBP555" s="1"/>
      <c r="XBQ555" s="1"/>
      <c r="XBR555" s="1"/>
      <c r="XBS555" s="1"/>
      <c r="XBT555" s="1"/>
      <c r="XBU555" s="1"/>
      <c r="XBV555" s="1"/>
      <c r="XBW555" s="1"/>
      <c r="XBX555" s="1"/>
      <c r="XBY555" s="1"/>
      <c r="XBZ555" s="1"/>
      <c r="XCA555" s="1"/>
      <c r="XCB555" s="1"/>
      <c r="XCC555" s="1"/>
      <c r="XCD555" s="1"/>
      <c r="XCE555" s="1"/>
      <c r="XCF555" s="1"/>
      <c r="XCG555" s="1"/>
      <c r="XCH555" s="1"/>
      <c r="XCI555" s="1"/>
      <c r="XCJ555" s="1"/>
      <c r="XCK555" s="1"/>
      <c r="XCL555" s="1"/>
      <c r="XCM555" s="1"/>
      <c r="XCN555" s="1"/>
      <c r="XCO555" s="1"/>
      <c r="XCP555" s="1"/>
      <c r="XCQ555" s="1"/>
      <c r="XCR555" s="1"/>
      <c r="XCS555" s="1"/>
      <c r="XCT555" s="1"/>
      <c r="XCU555" s="1"/>
      <c r="XCV555" s="1"/>
      <c r="XCW555" s="1"/>
      <c r="XCX555" s="1"/>
      <c r="XCY555" s="1"/>
      <c r="XCZ555" s="1"/>
      <c r="XDA555" s="1"/>
      <c r="XDB555" s="1"/>
      <c r="XDC555" s="1"/>
      <c r="XDD555" s="1"/>
      <c r="XDE555" s="1"/>
      <c r="XDF555" s="1"/>
      <c r="XDG555" s="1"/>
      <c r="XDH555" s="1"/>
      <c r="XDI555" s="1"/>
      <c r="XDJ555" s="1"/>
      <c r="XDK555" s="1"/>
      <c r="XDL555" s="1"/>
      <c r="XDM555" s="1"/>
      <c r="XDN555" s="1"/>
      <c r="XDO555" s="1"/>
      <c r="XDP555" s="1"/>
      <c r="XDQ555" s="1"/>
      <c r="XDR555" s="1"/>
      <c r="XDS555" s="1"/>
      <c r="XDT555" s="1"/>
      <c r="XDU555" s="1"/>
      <c r="XDV555" s="1"/>
      <c r="XDW555" s="1"/>
      <c r="XDX555" s="1"/>
      <c r="XDY555" s="1"/>
      <c r="XDZ555" s="1"/>
      <c r="XEA555" s="1"/>
      <c r="XEB555" s="1"/>
      <c r="XEC555" s="1"/>
      <c r="XED555" s="1"/>
      <c r="XEE555" s="1"/>
      <c r="XEF555" s="1"/>
      <c r="XEG555" s="1"/>
      <c r="XEH555" s="1"/>
      <c r="XEI555" s="1"/>
      <c r="XEJ555" s="1"/>
      <c r="XEK555" s="1"/>
      <c r="XEL555" s="1"/>
      <c r="XEM555" s="1"/>
      <c r="XEN555" s="1"/>
      <c r="XEO555" s="1"/>
      <c r="XEP555" s="1"/>
      <c r="XEQ555" s="1"/>
      <c r="XER555" s="1"/>
      <c r="XES555" s="1"/>
      <c r="XET555" s="1"/>
      <c r="XEU555" s="1"/>
      <c r="XEV555" s="1"/>
      <c r="XEW555" s="1"/>
      <c r="XEX555" s="1"/>
      <c r="XEY555" s="1"/>
      <c r="XEZ555" s="1"/>
      <c r="XFA555" s="1"/>
      <c r="XFB555" s="1"/>
      <c r="XFC555" s="1"/>
    </row>
    <row r="556" spans="1:150 16226:16383" s="2" customFormat="1" ht="20.25" customHeight="1" x14ac:dyDescent="0.25">
      <c r="A556" s="143">
        <f t="shared" si="175"/>
        <v>427</v>
      </c>
      <c r="B556" s="144"/>
      <c r="C556" s="62" t="s">
        <v>329</v>
      </c>
      <c r="D556" s="100">
        <v>215.7</v>
      </c>
      <c r="E556" s="93">
        <f t="shared" si="173"/>
        <v>2321.7947999999997</v>
      </c>
      <c r="F556" s="87" t="s">
        <v>92</v>
      </c>
      <c r="G556" s="87" t="s">
        <v>92</v>
      </c>
      <c r="H556" s="103">
        <v>45856</v>
      </c>
      <c r="I556" s="1"/>
      <c r="J556" s="1"/>
      <c r="K556" s="1"/>
      <c r="L556" s="1"/>
      <c r="M556" s="1"/>
      <c r="N556" s="1"/>
      <c r="O556" s="1"/>
      <c r="P556" s="1"/>
      <c r="Q556" s="1"/>
      <c r="R556" s="1"/>
      <c r="S556" s="1"/>
      <c r="T556" s="21" t="e">
        <f ca="1">U556&amp;""&amp;" &amp; "&amp;""&amp;V556</f>
        <v>#REF!</v>
      </c>
      <c r="U556"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556"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556" s="1"/>
      <c r="X556" s="1"/>
      <c r="Y556" s="1"/>
      <c r="Z556" s="1"/>
      <c r="AA556" s="1"/>
      <c r="AB556" s="1"/>
      <c r="AC556" s="1"/>
      <c r="AD556" s="1"/>
      <c r="AE556" s="1"/>
      <c r="AF556" s="1"/>
      <c r="AG556" s="1"/>
      <c r="AH556" s="1"/>
      <c r="AI556" s="1"/>
      <c r="AJ556" s="1"/>
      <c r="AK556" s="1"/>
      <c r="AL556" s="1"/>
      <c r="AM556" s="1"/>
      <c r="AN556" s="1"/>
      <c r="AO556" s="1"/>
      <c r="AP556" s="1"/>
      <c r="AQ556" s="1"/>
      <c r="AR556" s="1"/>
      <c r="AS556" s="1"/>
      <c r="AT556" s="1"/>
      <c r="AU556" s="1"/>
      <c r="AV556" s="1"/>
      <c r="AW556" s="1"/>
      <c r="AX556" s="1"/>
      <c r="AY556" s="1"/>
      <c r="AZ556" s="1"/>
      <c r="BA556" s="1"/>
      <c r="BB556" s="1"/>
      <c r="BC556" s="1"/>
      <c r="BD556" s="1"/>
      <c r="BE556" s="1"/>
      <c r="BF556" s="1"/>
      <c r="BG556" s="1"/>
      <c r="BH556" s="1"/>
      <c r="BI556" s="1"/>
      <c r="BJ556" s="1"/>
      <c r="BK556" s="1"/>
      <c r="BL556" s="1"/>
      <c r="BM556" s="1"/>
      <c r="BN556" s="1"/>
      <c r="BO556" s="1"/>
      <c r="BP556" s="1"/>
      <c r="BQ556" s="1"/>
      <c r="BR556" s="1"/>
      <c r="BS556" s="1"/>
      <c r="BT556" s="1"/>
      <c r="BU556" s="1"/>
      <c r="BV556" s="1"/>
      <c r="BW556" s="1"/>
      <c r="BX556" s="1"/>
      <c r="BY556" s="1"/>
      <c r="BZ556" s="1"/>
      <c r="CA556" s="1"/>
      <c r="CB556" s="1"/>
      <c r="CC556" s="1"/>
      <c r="CD556" s="1"/>
      <c r="CE556" s="1"/>
      <c r="CF556" s="1"/>
      <c r="CG556" s="1"/>
      <c r="CH556" s="1"/>
      <c r="CI556" s="1"/>
      <c r="CJ556" s="1"/>
      <c r="CK556" s="1"/>
      <c r="CL556" s="1"/>
      <c r="CM556" s="1"/>
      <c r="CN556" s="1"/>
      <c r="CO556" s="1"/>
      <c r="CP556" s="1"/>
      <c r="CQ556" s="1"/>
      <c r="CR556" s="1"/>
      <c r="CS556" s="1"/>
      <c r="CT556" s="1"/>
      <c r="CU556" s="1"/>
      <c r="CV556" s="1"/>
      <c r="CW556" s="1"/>
      <c r="CX556" s="1"/>
      <c r="CY556" s="1"/>
      <c r="CZ556" s="1"/>
      <c r="DA556" s="1"/>
      <c r="DB556" s="1"/>
      <c r="DC556" s="1"/>
      <c r="DD556" s="1"/>
      <c r="DE556" s="1"/>
      <c r="DF556" s="1"/>
      <c r="DG556" s="1"/>
      <c r="DH556" s="1"/>
      <c r="DI556" s="1"/>
      <c r="DJ556" s="1"/>
      <c r="DK556" s="1"/>
      <c r="DL556" s="1"/>
      <c r="DM556" s="1"/>
      <c r="DN556" s="1"/>
      <c r="DO556" s="1"/>
      <c r="DP556" s="1"/>
      <c r="DQ556" s="1"/>
      <c r="DR556" s="1"/>
      <c r="DS556" s="1"/>
      <c r="DT556" s="1"/>
      <c r="DU556" s="1"/>
      <c r="DV556" s="1"/>
      <c r="DW556" s="1"/>
      <c r="DX556" s="1"/>
      <c r="DY556" s="1"/>
      <c r="DZ556" s="1"/>
      <c r="EA556" s="1"/>
      <c r="EB556" s="1"/>
      <c r="EC556" s="1"/>
      <c r="ED556" s="1"/>
      <c r="EE556" s="1"/>
      <c r="EF556" s="1"/>
      <c r="EG556" s="1"/>
      <c r="EH556" s="1"/>
      <c r="EI556" s="1"/>
      <c r="EJ556" s="1"/>
      <c r="EK556" s="1"/>
      <c r="EL556" s="1"/>
      <c r="EM556" s="1"/>
      <c r="EN556" s="1"/>
      <c r="EO556" s="1"/>
      <c r="EP556" s="1"/>
      <c r="EQ556" s="1"/>
      <c r="ER556" s="1"/>
      <c r="ES556" s="1"/>
      <c r="ET556" s="1"/>
      <c r="WZB556" s="1"/>
      <c r="WZC556" s="1"/>
      <c r="WZD556" s="1"/>
      <c r="WZE556" s="1"/>
      <c r="WZF556" s="1"/>
      <c r="WZG556" s="1"/>
      <c r="WZH556" s="1"/>
      <c r="WZI556" s="1"/>
      <c r="WZJ556" s="1"/>
      <c r="WZK556" s="1"/>
      <c r="WZL556" s="1"/>
      <c r="WZM556" s="1"/>
      <c r="WZN556" s="1"/>
      <c r="WZO556" s="1"/>
      <c r="WZP556" s="1"/>
      <c r="WZQ556" s="1"/>
      <c r="WZR556" s="1"/>
      <c r="WZS556" s="1"/>
      <c r="WZT556" s="1"/>
      <c r="WZU556" s="1"/>
      <c r="WZV556" s="1"/>
      <c r="WZW556" s="1"/>
      <c r="WZX556" s="1"/>
      <c r="WZY556" s="1"/>
      <c r="WZZ556" s="1"/>
      <c r="XAA556" s="1"/>
      <c r="XAB556" s="1"/>
      <c r="XAC556" s="1"/>
      <c r="XAD556" s="1"/>
      <c r="XAE556" s="1"/>
      <c r="XAF556" s="1"/>
      <c r="XAG556" s="1"/>
      <c r="XAH556" s="1"/>
      <c r="XAI556" s="1"/>
      <c r="XAJ556" s="1"/>
      <c r="XAK556" s="1"/>
      <c r="XAL556" s="1"/>
      <c r="XAM556" s="1"/>
      <c r="XAN556" s="1"/>
      <c r="XAO556" s="1"/>
      <c r="XAP556" s="1"/>
      <c r="XAQ556" s="1"/>
      <c r="XAR556" s="1"/>
      <c r="XAS556" s="1"/>
      <c r="XAT556" s="1"/>
      <c r="XAU556" s="1"/>
      <c r="XAV556" s="1"/>
      <c r="XAW556" s="1"/>
      <c r="XAX556" s="1"/>
      <c r="XAY556" s="1"/>
      <c r="XAZ556" s="1"/>
      <c r="XBA556" s="1"/>
      <c r="XBB556" s="1"/>
      <c r="XBC556" s="1"/>
      <c r="XBD556" s="1"/>
      <c r="XBE556" s="1"/>
      <c r="XBF556" s="1"/>
      <c r="XBG556" s="1"/>
      <c r="XBH556" s="1"/>
      <c r="XBI556" s="1"/>
      <c r="XBJ556" s="1"/>
      <c r="XBK556" s="1"/>
      <c r="XBL556" s="1"/>
      <c r="XBM556" s="1"/>
      <c r="XBN556" s="1"/>
      <c r="XBO556" s="1"/>
      <c r="XBP556" s="1"/>
      <c r="XBQ556" s="1"/>
      <c r="XBR556" s="1"/>
      <c r="XBS556" s="1"/>
      <c r="XBT556" s="1"/>
      <c r="XBU556" s="1"/>
      <c r="XBV556" s="1"/>
      <c r="XBW556" s="1"/>
      <c r="XBX556" s="1"/>
      <c r="XBY556" s="1"/>
      <c r="XBZ556" s="1"/>
      <c r="XCA556" s="1"/>
      <c r="XCB556" s="1"/>
      <c r="XCC556" s="1"/>
      <c r="XCD556" s="1"/>
      <c r="XCE556" s="1"/>
      <c r="XCF556" s="1"/>
      <c r="XCG556" s="1"/>
      <c r="XCH556" s="1"/>
      <c r="XCI556" s="1"/>
      <c r="XCJ556" s="1"/>
      <c r="XCK556" s="1"/>
      <c r="XCL556" s="1"/>
      <c r="XCM556" s="1"/>
      <c r="XCN556" s="1"/>
      <c r="XCO556" s="1"/>
      <c r="XCP556" s="1"/>
      <c r="XCQ556" s="1"/>
      <c r="XCR556" s="1"/>
      <c r="XCS556" s="1"/>
      <c r="XCT556" s="1"/>
      <c r="XCU556" s="1"/>
      <c r="XCV556" s="1"/>
      <c r="XCW556" s="1"/>
      <c r="XCX556" s="1"/>
      <c r="XCY556" s="1"/>
      <c r="XCZ556" s="1"/>
      <c r="XDA556" s="1"/>
      <c r="XDB556" s="1"/>
      <c r="XDC556" s="1"/>
      <c r="XDD556" s="1"/>
      <c r="XDE556" s="1"/>
      <c r="XDF556" s="1"/>
      <c r="XDG556" s="1"/>
      <c r="XDH556" s="1"/>
      <c r="XDI556" s="1"/>
      <c r="XDJ556" s="1"/>
      <c r="XDK556" s="1"/>
      <c r="XDL556" s="1"/>
      <c r="XDM556" s="1"/>
      <c r="XDN556" s="1"/>
      <c r="XDO556" s="1"/>
      <c r="XDP556" s="1"/>
      <c r="XDQ556" s="1"/>
      <c r="XDR556" s="1"/>
      <c r="XDS556" s="1"/>
      <c r="XDT556" s="1"/>
      <c r="XDU556" s="1"/>
      <c r="XDV556" s="1"/>
      <c r="XDW556" s="1"/>
      <c r="XDX556" s="1"/>
      <c r="XDY556" s="1"/>
      <c r="XDZ556" s="1"/>
      <c r="XEA556" s="1"/>
      <c r="XEB556" s="1"/>
      <c r="XEC556" s="1"/>
      <c r="XED556" s="1"/>
      <c r="XEE556" s="1"/>
      <c r="XEF556" s="1"/>
      <c r="XEG556" s="1"/>
      <c r="XEH556" s="1"/>
      <c r="XEI556" s="1"/>
      <c r="XEJ556" s="1"/>
      <c r="XEK556" s="1"/>
      <c r="XEL556" s="1"/>
      <c r="XEM556" s="1"/>
      <c r="XEN556" s="1"/>
      <c r="XEO556" s="1"/>
      <c r="XEP556" s="1"/>
      <c r="XEQ556" s="1"/>
      <c r="XER556" s="1"/>
      <c r="XES556" s="1"/>
      <c r="XET556" s="1"/>
      <c r="XEU556" s="1"/>
      <c r="XEV556" s="1"/>
      <c r="XEW556" s="1"/>
      <c r="XEX556" s="1"/>
      <c r="XEY556" s="1"/>
      <c r="XEZ556" s="1"/>
      <c r="XFA556" s="1"/>
      <c r="XFB556" s="1"/>
      <c r="XFC556" s="1"/>
    </row>
    <row r="557" spans="1:150 16226:16383" s="2" customFormat="1" ht="20.25" customHeight="1" x14ac:dyDescent="0.25">
      <c r="A557" s="143">
        <f t="shared" si="175"/>
        <v>428</v>
      </c>
      <c r="B557" s="144"/>
      <c r="C557" s="62" t="s">
        <v>329</v>
      </c>
      <c r="D557" s="100">
        <v>211.04</v>
      </c>
      <c r="E557" s="93">
        <f t="shared" si="173"/>
        <v>2271.63456</v>
      </c>
      <c r="F557" s="87" t="s">
        <v>92</v>
      </c>
      <c r="G557" s="87" t="s">
        <v>92</v>
      </c>
      <c r="H557" s="103">
        <v>45856</v>
      </c>
      <c r="I557" s="1"/>
      <c r="J557" s="1"/>
      <c r="K557" s="1"/>
      <c r="L557" s="1"/>
      <c r="M557" s="1"/>
      <c r="N557" s="1"/>
      <c r="O557" s="1"/>
      <c r="P557" s="1"/>
      <c r="Q557" s="1"/>
      <c r="R557" s="1"/>
      <c r="S557" s="1"/>
      <c r="T557" s="21" t="e">
        <f t="shared" ref="T557:T572" ca="1" si="205">U557&amp;""&amp;" &amp; "&amp;""&amp;V557</f>
        <v>#REF!</v>
      </c>
      <c r="U557" s="21" t="e">
        <f ca="1">U556+1</f>
        <v>#REF!</v>
      </c>
      <c r="V557" s="21" t="e">
        <f ca="1">V556+1</f>
        <v>#REF!</v>
      </c>
      <c r="W557" s="1"/>
      <c r="X557" s="1"/>
      <c r="Y557" s="1"/>
      <c r="Z557" s="1"/>
      <c r="AA557" s="1"/>
      <c r="AB557" s="1"/>
      <c r="AC557" s="1"/>
      <c r="AD557" s="1"/>
      <c r="AE557" s="1"/>
      <c r="AF557" s="1"/>
      <c r="AG557" s="1"/>
      <c r="AH557" s="1"/>
      <c r="AI557" s="1"/>
      <c r="AJ557" s="1"/>
      <c r="AK557" s="1"/>
      <c r="AL557" s="1"/>
      <c r="AM557" s="1"/>
      <c r="AN557" s="1"/>
      <c r="AO557" s="1"/>
      <c r="AP557" s="1"/>
      <c r="AQ557" s="1"/>
      <c r="AR557" s="1"/>
      <c r="AS557" s="1"/>
      <c r="AT557" s="1"/>
      <c r="AU557" s="1"/>
      <c r="AV557" s="1"/>
      <c r="AW557" s="1"/>
      <c r="AX557" s="1"/>
      <c r="AY557" s="1"/>
      <c r="AZ557" s="1"/>
      <c r="BA557" s="1"/>
      <c r="BB557" s="1"/>
      <c r="BC557" s="1"/>
      <c r="BD557" s="1"/>
      <c r="BE557" s="1"/>
      <c r="BF557" s="1"/>
      <c r="BG557" s="1"/>
      <c r="BH557" s="1"/>
      <c r="BI557" s="1"/>
      <c r="BJ557" s="1"/>
      <c r="BK557" s="1"/>
      <c r="BL557" s="1"/>
      <c r="BM557" s="1"/>
      <c r="BN557" s="1"/>
      <c r="BO557" s="1"/>
      <c r="BP557" s="1"/>
      <c r="BQ557" s="1"/>
      <c r="BR557" s="1"/>
      <c r="BS557" s="1"/>
      <c r="BT557" s="1"/>
      <c r="BU557" s="1"/>
      <c r="BV557" s="1"/>
      <c r="BW557" s="1"/>
      <c r="BX557" s="1"/>
      <c r="BY557" s="1"/>
      <c r="BZ557" s="1"/>
      <c r="CA557" s="1"/>
      <c r="CB557" s="1"/>
      <c r="CC557" s="1"/>
      <c r="CD557" s="1"/>
      <c r="CE557" s="1"/>
      <c r="CF557" s="1"/>
      <c r="CG557" s="1"/>
      <c r="CH557" s="1"/>
      <c r="CI557" s="1"/>
      <c r="CJ557" s="1"/>
      <c r="CK557" s="1"/>
      <c r="CL557" s="1"/>
      <c r="CM557" s="1"/>
      <c r="CN557" s="1"/>
      <c r="CO557" s="1"/>
      <c r="CP557" s="1"/>
      <c r="CQ557" s="1"/>
      <c r="CR557" s="1"/>
      <c r="CS557" s="1"/>
      <c r="CT557" s="1"/>
      <c r="CU557" s="1"/>
      <c r="CV557" s="1"/>
      <c r="CW557" s="1"/>
      <c r="CX557" s="1"/>
      <c r="CY557" s="1"/>
      <c r="CZ557" s="1"/>
      <c r="DA557" s="1"/>
      <c r="DB557" s="1"/>
      <c r="DC557" s="1"/>
      <c r="DD557" s="1"/>
      <c r="DE557" s="1"/>
      <c r="DF557" s="1"/>
      <c r="DG557" s="1"/>
      <c r="DH557" s="1"/>
      <c r="DI557" s="1"/>
      <c r="DJ557" s="1"/>
      <c r="DK557" s="1"/>
      <c r="DL557" s="1"/>
      <c r="DM557" s="1"/>
      <c r="DN557" s="1"/>
      <c r="DO557" s="1"/>
      <c r="DP557" s="1"/>
      <c r="DQ557" s="1"/>
      <c r="DR557" s="1"/>
      <c r="DS557" s="1"/>
      <c r="DT557" s="1"/>
      <c r="DU557" s="1"/>
      <c r="DV557" s="1"/>
      <c r="DW557" s="1"/>
      <c r="DX557" s="1"/>
      <c r="DY557" s="1"/>
      <c r="DZ557" s="1"/>
      <c r="EA557" s="1"/>
      <c r="EB557" s="1"/>
      <c r="EC557" s="1"/>
      <c r="ED557" s="1"/>
      <c r="EE557" s="1"/>
      <c r="EF557" s="1"/>
      <c r="EG557" s="1"/>
      <c r="EH557" s="1"/>
      <c r="EI557" s="1"/>
      <c r="EJ557" s="1"/>
      <c r="EK557" s="1"/>
      <c r="EL557" s="1"/>
      <c r="EM557" s="1"/>
      <c r="EN557" s="1"/>
      <c r="EO557" s="1"/>
      <c r="EP557" s="1"/>
      <c r="EQ557" s="1"/>
      <c r="ER557" s="1"/>
      <c r="ES557" s="1"/>
      <c r="ET557" s="1"/>
      <c r="WZB557" s="1"/>
      <c r="WZC557" s="1"/>
      <c r="WZD557" s="1"/>
      <c r="WZE557" s="1"/>
      <c r="WZF557" s="1"/>
      <c r="WZG557" s="1"/>
      <c r="WZH557" s="1"/>
      <c r="WZI557" s="1"/>
      <c r="WZJ557" s="1"/>
      <c r="WZK557" s="1"/>
      <c r="WZL557" s="1"/>
      <c r="WZM557" s="1"/>
      <c r="WZN557" s="1"/>
      <c r="WZO557" s="1"/>
      <c r="WZP557" s="1"/>
      <c r="WZQ557" s="1"/>
      <c r="WZR557" s="1"/>
      <c r="WZS557" s="1"/>
      <c r="WZT557" s="1"/>
      <c r="WZU557" s="1"/>
      <c r="WZV557" s="1"/>
      <c r="WZW557" s="1"/>
      <c r="WZX557" s="1"/>
      <c r="WZY557" s="1"/>
      <c r="WZZ557" s="1"/>
      <c r="XAA557" s="1"/>
      <c r="XAB557" s="1"/>
      <c r="XAC557" s="1"/>
      <c r="XAD557" s="1"/>
      <c r="XAE557" s="1"/>
      <c r="XAF557" s="1"/>
      <c r="XAG557" s="1"/>
      <c r="XAH557" s="1"/>
      <c r="XAI557" s="1"/>
      <c r="XAJ557" s="1"/>
      <c r="XAK557" s="1"/>
      <c r="XAL557" s="1"/>
      <c r="XAM557" s="1"/>
      <c r="XAN557" s="1"/>
      <c r="XAO557" s="1"/>
      <c r="XAP557" s="1"/>
      <c r="XAQ557" s="1"/>
      <c r="XAR557" s="1"/>
      <c r="XAS557" s="1"/>
      <c r="XAT557" s="1"/>
      <c r="XAU557" s="1"/>
      <c r="XAV557" s="1"/>
      <c r="XAW557" s="1"/>
      <c r="XAX557" s="1"/>
      <c r="XAY557" s="1"/>
      <c r="XAZ557" s="1"/>
      <c r="XBA557" s="1"/>
      <c r="XBB557" s="1"/>
      <c r="XBC557" s="1"/>
      <c r="XBD557" s="1"/>
      <c r="XBE557" s="1"/>
      <c r="XBF557" s="1"/>
      <c r="XBG557" s="1"/>
      <c r="XBH557" s="1"/>
      <c r="XBI557" s="1"/>
      <c r="XBJ557" s="1"/>
      <c r="XBK557" s="1"/>
      <c r="XBL557" s="1"/>
      <c r="XBM557" s="1"/>
      <c r="XBN557" s="1"/>
      <c r="XBO557" s="1"/>
      <c r="XBP557" s="1"/>
      <c r="XBQ557" s="1"/>
      <c r="XBR557" s="1"/>
      <c r="XBS557" s="1"/>
      <c r="XBT557" s="1"/>
      <c r="XBU557" s="1"/>
      <c r="XBV557" s="1"/>
      <c r="XBW557" s="1"/>
      <c r="XBX557" s="1"/>
      <c r="XBY557" s="1"/>
      <c r="XBZ557" s="1"/>
      <c r="XCA557" s="1"/>
      <c r="XCB557" s="1"/>
      <c r="XCC557" s="1"/>
      <c r="XCD557" s="1"/>
      <c r="XCE557" s="1"/>
      <c r="XCF557" s="1"/>
      <c r="XCG557" s="1"/>
      <c r="XCH557" s="1"/>
      <c r="XCI557" s="1"/>
      <c r="XCJ557" s="1"/>
      <c r="XCK557" s="1"/>
      <c r="XCL557" s="1"/>
      <c r="XCM557" s="1"/>
      <c r="XCN557" s="1"/>
      <c r="XCO557" s="1"/>
      <c r="XCP557" s="1"/>
      <c r="XCQ557" s="1"/>
      <c r="XCR557" s="1"/>
      <c r="XCS557" s="1"/>
      <c r="XCT557" s="1"/>
      <c r="XCU557" s="1"/>
      <c r="XCV557" s="1"/>
      <c r="XCW557" s="1"/>
      <c r="XCX557" s="1"/>
      <c r="XCY557" s="1"/>
      <c r="XCZ557" s="1"/>
      <c r="XDA557" s="1"/>
      <c r="XDB557" s="1"/>
      <c r="XDC557" s="1"/>
      <c r="XDD557" s="1"/>
      <c r="XDE557" s="1"/>
      <c r="XDF557" s="1"/>
      <c r="XDG557" s="1"/>
      <c r="XDH557" s="1"/>
      <c r="XDI557" s="1"/>
      <c r="XDJ557" s="1"/>
      <c r="XDK557" s="1"/>
      <c r="XDL557" s="1"/>
      <c r="XDM557" s="1"/>
      <c r="XDN557" s="1"/>
      <c r="XDO557" s="1"/>
      <c r="XDP557" s="1"/>
      <c r="XDQ557" s="1"/>
      <c r="XDR557" s="1"/>
      <c r="XDS557" s="1"/>
      <c r="XDT557" s="1"/>
      <c r="XDU557" s="1"/>
      <c r="XDV557" s="1"/>
      <c r="XDW557" s="1"/>
      <c r="XDX557" s="1"/>
      <c r="XDY557" s="1"/>
      <c r="XDZ557" s="1"/>
      <c r="XEA557" s="1"/>
      <c r="XEB557" s="1"/>
      <c r="XEC557" s="1"/>
      <c r="XED557" s="1"/>
      <c r="XEE557" s="1"/>
      <c r="XEF557" s="1"/>
      <c r="XEG557" s="1"/>
      <c r="XEH557" s="1"/>
      <c r="XEI557" s="1"/>
      <c r="XEJ557" s="1"/>
      <c r="XEK557" s="1"/>
      <c r="XEL557" s="1"/>
      <c r="XEM557" s="1"/>
      <c r="XEN557" s="1"/>
      <c r="XEO557" s="1"/>
      <c r="XEP557" s="1"/>
      <c r="XEQ557" s="1"/>
      <c r="XER557" s="1"/>
      <c r="XES557" s="1"/>
      <c r="XET557" s="1"/>
      <c r="XEU557" s="1"/>
      <c r="XEV557" s="1"/>
      <c r="XEW557" s="1"/>
      <c r="XEX557" s="1"/>
      <c r="XEY557" s="1"/>
      <c r="XEZ557" s="1"/>
      <c r="XFA557" s="1"/>
      <c r="XFB557" s="1"/>
      <c r="XFC557" s="1"/>
    </row>
    <row r="558" spans="1:150 16226:16383" s="2" customFormat="1" ht="20.25" customHeight="1" x14ac:dyDescent="0.25">
      <c r="A558" s="143">
        <f t="shared" si="175"/>
        <v>429</v>
      </c>
      <c r="B558" s="144"/>
      <c r="C558" s="62" t="s">
        <v>329</v>
      </c>
      <c r="D558" s="100">
        <v>340.67</v>
      </c>
      <c r="E558" s="93">
        <f t="shared" si="173"/>
        <v>3666.9718800000001</v>
      </c>
      <c r="F558" s="87" t="s">
        <v>92</v>
      </c>
      <c r="G558" s="87" t="s">
        <v>92</v>
      </c>
      <c r="H558" s="103">
        <v>45856</v>
      </c>
      <c r="I558" s="1"/>
      <c r="J558" s="1"/>
      <c r="K558" s="1"/>
      <c r="L558" s="1"/>
      <c r="M558" s="1"/>
      <c r="N558" s="1"/>
      <c r="O558" s="1"/>
      <c r="P558" s="1"/>
      <c r="Q558" s="1"/>
      <c r="R558" s="1"/>
      <c r="S558" s="1"/>
      <c r="T558" s="21" t="e">
        <f t="shared" ca="1" si="205"/>
        <v>#REF!</v>
      </c>
      <c r="U558" s="21" t="e">
        <f t="shared" ref="U558:V558" ca="1" si="206">U557+1</f>
        <v>#REF!</v>
      </c>
      <c r="V558" s="21" t="e">
        <f t="shared" ca="1" si="206"/>
        <v>#REF!</v>
      </c>
      <c r="W558" s="1"/>
      <c r="X558" s="1"/>
      <c r="Y558" s="1"/>
      <c r="Z558" s="1"/>
      <c r="AA558" s="1"/>
      <c r="AB558" s="1"/>
      <c r="AC558" s="1"/>
      <c r="AD558" s="1"/>
      <c r="AE558" s="1"/>
      <c r="AF558" s="1"/>
      <c r="AG558" s="1"/>
      <c r="AH558" s="1"/>
      <c r="AI558" s="1"/>
      <c r="AJ558" s="1"/>
      <c r="AK558" s="1"/>
      <c r="AL558" s="1"/>
      <c r="AM558" s="1"/>
      <c r="AN558" s="1"/>
      <c r="AO558" s="1"/>
      <c r="AP558" s="1"/>
      <c r="AQ558" s="1"/>
      <c r="AR558" s="1"/>
      <c r="AS558" s="1"/>
      <c r="AT558" s="1"/>
      <c r="AU558" s="1"/>
      <c r="AV558" s="1"/>
      <c r="AW558" s="1"/>
      <c r="AX558" s="1"/>
      <c r="AY558" s="1"/>
      <c r="AZ558" s="1"/>
      <c r="BA558" s="1"/>
      <c r="BB558" s="1"/>
      <c r="BC558" s="1"/>
      <c r="BD558" s="1"/>
      <c r="BE558" s="1"/>
      <c r="BF558" s="1"/>
      <c r="BG558" s="1"/>
      <c r="BH558" s="1"/>
      <c r="BI558" s="1"/>
      <c r="BJ558" s="1"/>
      <c r="BK558" s="1"/>
      <c r="BL558" s="1"/>
      <c r="BM558" s="1"/>
      <c r="BN558" s="1"/>
      <c r="BO558" s="1"/>
      <c r="BP558" s="1"/>
      <c r="BQ558" s="1"/>
      <c r="BR558" s="1"/>
      <c r="BS558" s="1"/>
      <c r="BT558" s="1"/>
      <c r="BU558" s="1"/>
      <c r="BV558" s="1"/>
      <c r="BW558" s="1"/>
      <c r="BX558" s="1"/>
      <c r="BY558" s="1"/>
      <c r="BZ558" s="1"/>
      <c r="CA558" s="1"/>
      <c r="CB558" s="1"/>
      <c r="CC558" s="1"/>
      <c r="CD558" s="1"/>
      <c r="CE558" s="1"/>
      <c r="CF558" s="1"/>
      <c r="CG558" s="1"/>
      <c r="CH558" s="1"/>
      <c r="CI558" s="1"/>
      <c r="CJ558" s="1"/>
      <c r="CK558" s="1"/>
      <c r="CL558" s="1"/>
      <c r="CM558" s="1"/>
      <c r="CN558" s="1"/>
      <c r="CO558" s="1"/>
      <c r="CP558" s="1"/>
      <c r="CQ558" s="1"/>
      <c r="CR558" s="1"/>
      <c r="CS558" s="1"/>
      <c r="CT558" s="1"/>
      <c r="CU558" s="1"/>
      <c r="CV558" s="1"/>
      <c r="CW558" s="1"/>
      <c r="CX558" s="1"/>
      <c r="CY558" s="1"/>
      <c r="CZ558" s="1"/>
      <c r="DA558" s="1"/>
      <c r="DB558" s="1"/>
      <c r="DC558" s="1"/>
      <c r="DD558" s="1"/>
      <c r="DE558" s="1"/>
      <c r="DF558" s="1"/>
      <c r="DG558" s="1"/>
      <c r="DH558" s="1"/>
      <c r="DI558" s="1"/>
      <c r="DJ558" s="1"/>
      <c r="DK558" s="1"/>
      <c r="DL558" s="1"/>
      <c r="DM558" s="1"/>
      <c r="DN558" s="1"/>
      <c r="DO558" s="1"/>
      <c r="DP558" s="1"/>
      <c r="DQ558" s="1"/>
      <c r="DR558" s="1"/>
      <c r="DS558" s="1"/>
      <c r="DT558" s="1"/>
      <c r="DU558" s="1"/>
      <c r="DV558" s="1"/>
      <c r="DW558" s="1"/>
      <c r="DX558" s="1"/>
      <c r="DY558" s="1"/>
      <c r="DZ558" s="1"/>
      <c r="EA558" s="1"/>
      <c r="EB558" s="1"/>
      <c r="EC558" s="1"/>
      <c r="ED558" s="1"/>
      <c r="EE558" s="1"/>
      <c r="EF558" s="1"/>
      <c r="EG558" s="1"/>
      <c r="EH558" s="1"/>
      <c r="EI558" s="1"/>
      <c r="EJ558" s="1"/>
      <c r="EK558" s="1"/>
      <c r="EL558" s="1"/>
      <c r="EM558" s="1"/>
      <c r="EN558" s="1"/>
      <c r="EO558" s="1"/>
      <c r="EP558" s="1"/>
      <c r="EQ558" s="1"/>
      <c r="ER558" s="1"/>
      <c r="ES558" s="1"/>
      <c r="ET558" s="1"/>
      <c r="WZB558" s="1"/>
      <c r="WZC558" s="1"/>
      <c r="WZD558" s="1"/>
      <c r="WZE558" s="1"/>
      <c r="WZF558" s="1"/>
      <c r="WZG558" s="1"/>
      <c r="WZH558" s="1"/>
      <c r="WZI558" s="1"/>
      <c r="WZJ558" s="1"/>
      <c r="WZK558" s="1"/>
      <c r="WZL558" s="1"/>
      <c r="WZM558" s="1"/>
      <c r="WZN558" s="1"/>
      <c r="WZO558" s="1"/>
      <c r="WZP558" s="1"/>
      <c r="WZQ558" s="1"/>
      <c r="WZR558" s="1"/>
      <c r="WZS558" s="1"/>
      <c r="WZT558" s="1"/>
      <c r="WZU558" s="1"/>
      <c r="WZV558" s="1"/>
      <c r="WZW558" s="1"/>
      <c r="WZX558" s="1"/>
      <c r="WZY558" s="1"/>
      <c r="WZZ558" s="1"/>
      <c r="XAA558" s="1"/>
      <c r="XAB558" s="1"/>
      <c r="XAC558" s="1"/>
      <c r="XAD558" s="1"/>
      <c r="XAE558" s="1"/>
      <c r="XAF558" s="1"/>
      <c r="XAG558" s="1"/>
      <c r="XAH558" s="1"/>
      <c r="XAI558" s="1"/>
      <c r="XAJ558" s="1"/>
      <c r="XAK558" s="1"/>
      <c r="XAL558" s="1"/>
      <c r="XAM558" s="1"/>
      <c r="XAN558" s="1"/>
      <c r="XAO558" s="1"/>
      <c r="XAP558" s="1"/>
      <c r="XAQ558" s="1"/>
      <c r="XAR558" s="1"/>
      <c r="XAS558" s="1"/>
      <c r="XAT558" s="1"/>
      <c r="XAU558" s="1"/>
      <c r="XAV558" s="1"/>
      <c r="XAW558" s="1"/>
      <c r="XAX558" s="1"/>
      <c r="XAY558" s="1"/>
      <c r="XAZ558" s="1"/>
      <c r="XBA558" s="1"/>
      <c r="XBB558" s="1"/>
      <c r="XBC558" s="1"/>
      <c r="XBD558" s="1"/>
      <c r="XBE558" s="1"/>
      <c r="XBF558" s="1"/>
      <c r="XBG558" s="1"/>
      <c r="XBH558" s="1"/>
      <c r="XBI558" s="1"/>
      <c r="XBJ558" s="1"/>
      <c r="XBK558" s="1"/>
      <c r="XBL558" s="1"/>
      <c r="XBM558" s="1"/>
      <c r="XBN558" s="1"/>
      <c r="XBO558" s="1"/>
      <c r="XBP558" s="1"/>
      <c r="XBQ558" s="1"/>
      <c r="XBR558" s="1"/>
      <c r="XBS558" s="1"/>
      <c r="XBT558" s="1"/>
      <c r="XBU558" s="1"/>
      <c r="XBV558" s="1"/>
      <c r="XBW558" s="1"/>
      <c r="XBX558" s="1"/>
      <c r="XBY558" s="1"/>
      <c r="XBZ558" s="1"/>
      <c r="XCA558" s="1"/>
      <c r="XCB558" s="1"/>
      <c r="XCC558" s="1"/>
      <c r="XCD558" s="1"/>
      <c r="XCE558" s="1"/>
      <c r="XCF558" s="1"/>
      <c r="XCG558" s="1"/>
      <c r="XCH558" s="1"/>
      <c r="XCI558" s="1"/>
      <c r="XCJ558" s="1"/>
      <c r="XCK558" s="1"/>
      <c r="XCL558" s="1"/>
      <c r="XCM558" s="1"/>
      <c r="XCN558" s="1"/>
      <c r="XCO558" s="1"/>
      <c r="XCP558" s="1"/>
      <c r="XCQ558" s="1"/>
      <c r="XCR558" s="1"/>
      <c r="XCS558" s="1"/>
      <c r="XCT558" s="1"/>
      <c r="XCU558" s="1"/>
      <c r="XCV558" s="1"/>
      <c r="XCW558" s="1"/>
      <c r="XCX558" s="1"/>
      <c r="XCY558" s="1"/>
      <c r="XCZ558" s="1"/>
      <c r="XDA558" s="1"/>
      <c r="XDB558" s="1"/>
      <c r="XDC558" s="1"/>
      <c r="XDD558" s="1"/>
      <c r="XDE558" s="1"/>
      <c r="XDF558" s="1"/>
      <c r="XDG558" s="1"/>
      <c r="XDH558" s="1"/>
      <c r="XDI558" s="1"/>
      <c r="XDJ558" s="1"/>
      <c r="XDK558" s="1"/>
      <c r="XDL558" s="1"/>
      <c r="XDM558" s="1"/>
      <c r="XDN558" s="1"/>
      <c r="XDO558" s="1"/>
      <c r="XDP558" s="1"/>
      <c r="XDQ558" s="1"/>
      <c r="XDR558" s="1"/>
      <c r="XDS558" s="1"/>
      <c r="XDT558" s="1"/>
      <c r="XDU558" s="1"/>
      <c r="XDV558" s="1"/>
      <c r="XDW558" s="1"/>
      <c r="XDX558" s="1"/>
      <c r="XDY558" s="1"/>
      <c r="XDZ558" s="1"/>
      <c r="XEA558" s="1"/>
      <c r="XEB558" s="1"/>
      <c r="XEC558" s="1"/>
      <c r="XED558" s="1"/>
      <c r="XEE558" s="1"/>
      <c r="XEF558" s="1"/>
      <c r="XEG558" s="1"/>
      <c r="XEH558" s="1"/>
      <c r="XEI558" s="1"/>
      <c r="XEJ558" s="1"/>
      <c r="XEK558" s="1"/>
      <c r="XEL558" s="1"/>
      <c r="XEM558" s="1"/>
      <c r="XEN558" s="1"/>
      <c r="XEO558" s="1"/>
      <c r="XEP558" s="1"/>
      <c r="XEQ558" s="1"/>
      <c r="XER558" s="1"/>
      <c r="XES558" s="1"/>
      <c r="XET558" s="1"/>
      <c r="XEU558" s="1"/>
      <c r="XEV558" s="1"/>
      <c r="XEW558" s="1"/>
      <c r="XEX558" s="1"/>
      <c r="XEY558" s="1"/>
      <c r="XEZ558" s="1"/>
      <c r="XFA558" s="1"/>
      <c r="XFB558" s="1"/>
      <c r="XFC558" s="1"/>
    </row>
    <row r="559" spans="1:150 16226:16383" s="2" customFormat="1" ht="20.25" customHeight="1" x14ac:dyDescent="0.25">
      <c r="A559" s="143">
        <f t="shared" si="175"/>
        <v>430</v>
      </c>
      <c r="B559" s="144"/>
      <c r="C559" s="62" t="s">
        <v>329</v>
      </c>
      <c r="D559" s="100">
        <v>271.24</v>
      </c>
      <c r="E559" s="93">
        <f t="shared" si="173"/>
        <v>2919.62736</v>
      </c>
      <c r="F559" s="87" t="s">
        <v>92</v>
      </c>
      <c r="G559" s="87" t="s">
        <v>92</v>
      </c>
      <c r="H559" s="103">
        <v>45856</v>
      </c>
      <c r="I559" s="1"/>
      <c r="J559" s="1"/>
      <c r="K559" s="1"/>
      <c r="L559" s="1"/>
      <c r="M559" s="1"/>
      <c r="N559" s="1"/>
      <c r="O559" s="1"/>
      <c r="P559" s="1"/>
      <c r="Q559" s="1"/>
      <c r="R559" s="1"/>
      <c r="S559" s="1"/>
      <c r="T559" s="21" t="e">
        <f t="shared" ca="1" si="205"/>
        <v>#REF!</v>
      </c>
      <c r="U559" s="21" t="e">
        <f t="shared" ref="U559:V559" ca="1" si="207">U558+1</f>
        <v>#REF!</v>
      </c>
      <c r="V559" s="21" t="e">
        <f t="shared" ca="1" si="207"/>
        <v>#REF!</v>
      </c>
      <c r="W559" s="1"/>
      <c r="X559" s="1"/>
      <c r="Y559" s="1"/>
      <c r="Z559" s="1"/>
      <c r="AA559" s="1"/>
      <c r="AB559" s="1"/>
      <c r="AC559" s="1"/>
      <c r="AD559" s="1"/>
      <c r="AE559" s="1"/>
      <c r="AF559" s="1"/>
      <c r="AG559" s="1"/>
      <c r="AH559" s="1"/>
      <c r="AI559" s="1"/>
      <c r="AJ559" s="1"/>
      <c r="AK559" s="1"/>
      <c r="AL559" s="1"/>
      <c r="AM559" s="1"/>
      <c r="AN559" s="1"/>
      <c r="AO559" s="1"/>
      <c r="AP559" s="1"/>
      <c r="AQ559" s="1"/>
      <c r="AR559" s="1"/>
      <c r="AS559" s="1"/>
      <c r="AT559" s="1"/>
      <c r="AU559" s="1"/>
      <c r="AV559" s="1"/>
      <c r="AW559" s="1"/>
      <c r="AX559" s="1"/>
      <c r="AY559" s="1"/>
      <c r="AZ559" s="1"/>
      <c r="BA559" s="1"/>
      <c r="BB559" s="1"/>
      <c r="BC559" s="1"/>
      <c r="BD559" s="1"/>
      <c r="BE559" s="1"/>
      <c r="BF559" s="1"/>
      <c r="BG559" s="1"/>
      <c r="BH559" s="1"/>
      <c r="BI559" s="1"/>
      <c r="BJ559" s="1"/>
      <c r="BK559" s="1"/>
      <c r="BL559" s="1"/>
      <c r="BM559" s="1"/>
      <c r="BN559" s="1"/>
      <c r="BO559" s="1"/>
      <c r="BP559" s="1"/>
      <c r="BQ559" s="1"/>
      <c r="BR559" s="1"/>
      <c r="BS559" s="1"/>
      <c r="BT559" s="1"/>
      <c r="BU559" s="1"/>
      <c r="BV559" s="1"/>
      <c r="BW559" s="1"/>
      <c r="BX559" s="1"/>
      <c r="BY559" s="1"/>
      <c r="BZ559" s="1"/>
      <c r="CA559" s="1"/>
      <c r="CB559" s="1"/>
      <c r="CC559" s="1"/>
      <c r="CD559" s="1"/>
      <c r="CE559" s="1"/>
      <c r="CF559" s="1"/>
      <c r="CG559" s="1"/>
      <c r="CH559" s="1"/>
      <c r="CI559" s="1"/>
      <c r="CJ559" s="1"/>
      <c r="CK559" s="1"/>
      <c r="CL559" s="1"/>
      <c r="CM559" s="1"/>
      <c r="CN559" s="1"/>
      <c r="CO559" s="1"/>
      <c r="CP559" s="1"/>
      <c r="CQ559" s="1"/>
      <c r="CR559" s="1"/>
      <c r="CS559" s="1"/>
      <c r="CT559" s="1"/>
      <c r="CU559" s="1"/>
      <c r="CV559" s="1"/>
      <c r="CW559" s="1"/>
      <c r="CX559" s="1"/>
      <c r="CY559" s="1"/>
      <c r="CZ559" s="1"/>
      <c r="DA559" s="1"/>
      <c r="DB559" s="1"/>
      <c r="DC559" s="1"/>
      <c r="DD559" s="1"/>
      <c r="DE559" s="1"/>
      <c r="DF559" s="1"/>
      <c r="DG559" s="1"/>
      <c r="DH559" s="1"/>
      <c r="DI559" s="1"/>
      <c r="DJ559" s="1"/>
      <c r="DK559" s="1"/>
      <c r="DL559" s="1"/>
      <c r="DM559" s="1"/>
      <c r="DN559" s="1"/>
      <c r="DO559" s="1"/>
      <c r="DP559" s="1"/>
      <c r="DQ559" s="1"/>
      <c r="DR559" s="1"/>
      <c r="DS559" s="1"/>
      <c r="DT559" s="1"/>
      <c r="DU559" s="1"/>
      <c r="DV559" s="1"/>
      <c r="DW559" s="1"/>
      <c r="DX559" s="1"/>
      <c r="DY559" s="1"/>
      <c r="DZ559" s="1"/>
      <c r="EA559" s="1"/>
      <c r="EB559" s="1"/>
      <c r="EC559" s="1"/>
      <c r="ED559" s="1"/>
      <c r="EE559" s="1"/>
      <c r="EF559" s="1"/>
      <c r="EG559" s="1"/>
      <c r="EH559" s="1"/>
      <c r="EI559" s="1"/>
      <c r="EJ559" s="1"/>
      <c r="EK559" s="1"/>
      <c r="EL559" s="1"/>
      <c r="EM559" s="1"/>
      <c r="EN559" s="1"/>
      <c r="EO559" s="1"/>
      <c r="EP559" s="1"/>
      <c r="EQ559" s="1"/>
      <c r="ER559" s="1"/>
      <c r="ES559" s="1"/>
      <c r="ET559" s="1"/>
      <c r="WZB559" s="1"/>
      <c r="WZC559" s="1"/>
      <c r="WZD559" s="1"/>
      <c r="WZE559" s="1"/>
      <c r="WZF559" s="1"/>
      <c r="WZG559" s="1"/>
      <c r="WZH559" s="1"/>
      <c r="WZI559" s="1"/>
      <c r="WZJ559" s="1"/>
      <c r="WZK559" s="1"/>
      <c r="WZL559" s="1"/>
      <c r="WZM559" s="1"/>
      <c r="WZN559" s="1"/>
      <c r="WZO559" s="1"/>
      <c r="WZP559" s="1"/>
      <c r="WZQ559" s="1"/>
      <c r="WZR559" s="1"/>
      <c r="WZS559" s="1"/>
      <c r="WZT559" s="1"/>
      <c r="WZU559" s="1"/>
      <c r="WZV559" s="1"/>
      <c r="WZW559" s="1"/>
      <c r="WZX559" s="1"/>
      <c r="WZY559" s="1"/>
      <c r="WZZ559" s="1"/>
      <c r="XAA559" s="1"/>
      <c r="XAB559" s="1"/>
      <c r="XAC559" s="1"/>
      <c r="XAD559" s="1"/>
      <c r="XAE559" s="1"/>
      <c r="XAF559" s="1"/>
      <c r="XAG559" s="1"/>
      <c r="XAH559" s="1"/>
      <c r="XAI559" s="1"/>
      <c r="XAJ559" s="1"/>
      <c r="XAK559" s="1"/>
      <c r="XAL559" s="1"/>
      <c r="XAM559" s="1"/>
      <c r="XAN559" s="1"/>
      <c r="XAO559" s="1"/>
      <c r="XAP559" s="1"/>
      <c r="XAQ559" s="1"/>
      <c r="XAR559" s="1"/>
      <c r="XAS559" s="1"/>
      <c r="XAT559" s="1"/>
      <c r="XAU559" s="1"/>
      <c r="XAV559" s="1"/>
      <c r="XAW559" s="1"/>
      <c r="XAX559" s="1"/>
      <c r="XAY559" s="1"/>
      <c r="XAZ559" s="1"/>
      <c r="XBA559" s="1"/>
      <c r="XBB559" s="1"/>
      <c r="XBC559" s="1"/>
      <c r="XBD559" s="1"/>
      <c r="XBE559" s="1"/>
      <c r="XBF559" s="1"/>
      <c r="XBG559" s="1"/>
      <c r="XBH559" s="1"/>
      <c r="XBI559" s="1"/>
      <c r="XBJ559" s="1"/>
      <c r="XBK559" s="1"/>
      <c r="XBL559" s="1"/>
      <c r="XBM559" s="1"/>
      <c r="XBN559" s="1"/>
      <c r="XBO559" s="1"/>
      <c r="XBP559" s="1"/>
      <c r="XBQ559" s="1"/>
      <c r="XBR559" s="1"/>
      <c r="XBS559" s="1"/>
      <c r="XBT559" s="1"/>
      <c r="XBU559" s="1"/>
      <c r="XBV559" s="1"/>
      <c r="XBW559" s="1"/>
      <c r="XBX559" s="1"/>
      <c r="XBY559" s="1"/>
      <c r="XBZ559" s="1"/>
      <c r="XCA559" s="1"/>
      <c r="XCB559" s="1"/>
      <c r="XCC559" s="1"/>
      <c r="XCD559" s="1"/>
      <c r="XCE559" s="1"/>
      <c r="XCF559" s="1"/>
      <c r="XCG559" s="1"/>
      <c r="XCH559" s="1"/>
      <c r="XCI559" s="1"/>
      <c r="XCJ559" s="1"/>
      <c r="XCK559" s="1"/>
      <c r="XCL559" s="1"/>
      <c r="XCM559" s="1"/>
      <c r="XCN559" s="1"/>
      <c r="XCO559" s="1"/>
      <c r="XCP559" s="1"/>
      <c r="XCQ559" s="1"/>
      <c r="XCR559" s="1"/>
      <c r="XCS559" s="1"/>
      <c r="XCT559" s="1"/>
      <c r="XCU559" s="1"/>
      <c r="XCV559" s="1"/>
      <c r="XCW559" s="1"/>
      <c r="XCX559" s="1"/>
      <c r="XCY559" s="1"/>
      <c r="XCZ559" s="1"/>
      <c r="XDA559" s="1"/>
      <c r="XDB559" s="1"/>
      <c r="XDC559" s="1"/>
      <c r="XDD559" s="1"/>
      <c r="XDE559" s="1"/>
      <c r="XDF559" s="1"/>
      <c r="XDG559" s="1"/>
      <c r="XDH559" s="1"/>
      <c r="XDI559" s="1"/>
      <c r="XDJ559" s="1"/>
      <c r="XDK559" s="1"/>
      <c r="XDL559" s="1"/>
      <c r="XDM559" s="1"/>
      <c r="XDN559" s="1"/>
      <c r="XDO559" s="1"/>
      <c r="XDP559" s="1"/>
      <c r="XDQ559" s="1"/>
      <c r="XDR559" s="1"/>
      <c r="XDS559" s="1"/>
      <c r="XDT559" s="1"/>
      <c r="XDU559" s="1"/>
      <c r="XDV559" s="1"/>
      <c r="XDW559" s="1"/>
      <c r="XDX559" s="1"/>
      <c r="XDY559" s="1"/>
      <c r="XDZ559" s="1"/>
      <c r="XEA559" s="1"/>
      <c r="XEB559" s="1"/>
      <c r="XEC559" s="1"/>
      <c r="XED559" s="1"/>
      <c r="XEE559" s="1"/>
      <c r="XEF559" s="1"/>
      <c r="XEG559" s="1"/>
      <c r="XEH559" s="1"/>
      <c r="XEI559" s="1"/>
      <c r="XEJ559" s="1"/>
      <c r="XEK559" s="1"/>
      <c r="XEL559" s="1"/>
      <c r="XEM559" s="1"/>
      <c r="XEN559" s="1"/>
      <c r="XEO559" s="1"/>
      <c r="XEP559" s="1"/>
      <c r="XEQ559" s="1"/>
      <c r="XER559" s="1"/>
      <c r="XES559" s="1"/>
      <c r="XET559" s="1"/>
      <c r="XEU559" s="1"/>
      <c r="XEV559" s="1"/>
      <c r="XEW559" s="1"/>
      <c r="XEX559" s="1"/>
      <c r="XEY559" s="1"/>
      <c r="XEZ559" s="1"/>
      <c r="XFA559" s="1"/>
      <c r="XFB559" s="1"/>
      <c r="XFC559" s="1"/>
    </row>
    <row r="560" spans="1:150 16226:16383" s="2" customFormat="1" ht="20.25" customHeight="1" x14ac:dyDescent="0.25">
      <c r="A560" s="143">
        <f t="shared" si="175"/>
        <v>431</v>
      </c>
      <c r="B560" s="144"/>
      <c r="C560" s="62" t="s">
        <v>329</v>
      </c>
      <c r="D560" s="100">
        <v>290.85000000000002</v>
      </c>
      <c r="E560" s="93">
        <f t="shared" si="173"/>
        <v>3130.7094000000002</v>
      </c>
      <c r="F560" s="87" t="s">
        <v>92</v>
      </c>
      <c r="G560" s="87" t="s">
        <v>92</v>
      </c>
      <c r="H560" s="103">
        <v>45856</v>
      </c>
      <c r="I560" s="1"/>
      <c r="J560" s="1"/>
      <c r="K560" s="1"/>
      <c r="L560" s="1"/>
      <c r="M560" s="1"/>
      <c r="N560" s="1"/>
      <c r="O560" s="1"/>
      <c r="P560" s="1"/>
      <c r="Q560" s="1"/>
      <c r="R560" s="1"/>
      <c r="S560" s="1"/>
      <c r="T560" s="21" t="e">
        <f t="shared" ca="1" si="205"/>
        <v>#REF!</v>
      </c>
      <c r="U560" s="21" t="e">
        <f t="shared" ref="U560:V560" ca="1" si="208">U559+1</f>
        <v>#REF!</v>
      </c>
      <c r="V560" s="21" t="e">
        <f t="shared" ca="1" si="208"/>
        <v>#REF!</v>
      </c>
      <c r="W560" s="1"/>
      <c r="X560" s="1"/>
      <c r="Y560" s="1"/>
      <c r="Z560" s="1"/>
      <c r="AA560" s="1"/>
      <c r="AB560" s="1"/>
      <c r="AC560" s="1"/>
      <c r="AD560" s="1"/>
      <c r="AE560" s="1"/>
      <c r="AF560" s="1"/>
      <c r="AG560" s="1"/>
      <c r="AH560" s="1"/>
      <c r="AI560" s="1"/>
      <c r="AJ560" s="1"/>
      <c r="AK560" s="1"/>
      <c r="AL560" s="1"/>
      <c r="AM560" s="1"/>
      <c r="AN560" s="1"/>
      <c r="AO560" s="1"/>
      <c r="AP560" s="1"/>
      <c r="AQ560" s="1"/>
      <c r="AR560" s="1"/>
      <c r="AS560" s="1"/>
      <c r="AT560" s="1"/>
      <c r="AU560" s="1"/>
      <c r="AV560" s="1"/>
      <c r="AW560" s="1"/>
      <c r="AX560" s="1"/>
      <c r="AY560" s="1"/>
      <c r="AZ560" s="1"/>
      <c r="BA560" s="1"/>
      <c r="BB560" s="1"/>
      <c r="BC560" s="1"/>
      <c r="BD560" s="1"/>
      <c r="BE560" s="1"/>
      <c r="BF560" s="1"/>
      <c r="BG560" s="1"/>
      <c r="BH560" s="1"/>
      <c r="BI560" s="1"/>
      <c r="BJ560" s="1"/>
      <c r="BK560" s="1"/>
      <c r="BL560" s="1"/>
      <c r="BM560" s="1"/>
      <c r="BN560" s="1"/>
      <c r="BO560" s="1"/>
      <c r="BP560" s="1"/>
      <c r="BQ560" s="1"/>
      <c r="BR560" s="1"/>
      <c r="BS560" s="1"/>
      <c r="BT560" s="1"/>
      <c r="BU560" s="1"/>
      <c r="BV560" s="1"/>
      <c r="BW560" s="1"/>
      <c r="BX560" s="1"/>
      <c r="BY560" s="1"/>
      <c r="BZ560" s="1"/>
      <c r="CA560" s="1"/>
      <c r="CB560" s="1"/>
      <c r="CC560" s="1"/>
      <c r="CD560" s="1"/>
      <c r="CE560" s="1"/>
      <c r="CF560" s="1"/>
      <c r="CG560" s="1"/>
      <c r="CH560" s="1"/>
      <c r="CI560" s="1"/>
      <c r="CJ560" s="1"/>
      <c r="CK560" s="1"/>
      <c r="CL560" s="1"/>
      <c r="CM560" s="1"/>
      <c r="CN560" s="1"/>
      <c r="CO560" s="1"/>
      <c r="CP560" s="1"/>
      <c r="CQ560" s="1"/>
      <c r="CR560" s="1"/>
      <c r="CS560" s="1"/>
      <c r="CT560" s="1"/>
      <c r="CU560" s="1"/>
      <c r="CV560" s="1"/>
      <c r="CW560" s="1"/>
      <c r="CX560" s="1"/>
      <c r="CY560" s="1"/>
      <c r="CZ560" s="1"/>
      <c r="DA560" s="1"/>
      <c r="DB560" s="1"/>
      <c r="DC560" s="1"/>
      <c r="DD560" s="1"/>
      <c r="DE560" s="1"/>
      <c r="DF560" s="1"/>
      <c r="DG560" s="1"/>
      <c r="DH560" s="1"/>
      <c r="DI560" s="1"/>
      <c r="DJ560" s="1"/>
      <c r="DK560" s="1"/>
      <c r="DL560" s="1"/>
      <c r="DM560" s="1"/>
      <c r="DN560" s="1"/>
      <c r="DO560" s="1"/>
      <c r="DP560" s="1"/>
      <c r="DQ560" s="1"/>
      <c r="DR560" s="1"/>
      <c r="DS560" s="1"/>
      <c r="DT560" s="1"/>
      <c r="DU560" s="1"/>
      <c r="DV560" s="1"/>
      <c r="DW560" s="1"/>
      <c r="DX560" s="1"/>
      <c r="DY560" s="1"/>
      <c r="DZ560" s="1"/>
      <c r="EA560" s="1"/>
      <c r="EB560" s="1"/>
      <c r="EC560" s="1"/>
      <c r="ED560" s="1"/>
      <c r="EE560" s="1"/>
      <c r="EF560" s="1"/>
      <c r="EG560" s="1"/>
      <c r="EH560" s="1"/>
      <c r="EI560" s="1"/>
      <c r="EJ560" s="1"/>
      <c r="EK560" s="1"/>
      <c r="EL560" s="1"/>
      <c r="EM560" s="1"/>
      <c r="EN560" s="1"/>
      <c r="EO560" s="1"/>
      <c r="EP560" s="1"/>
      <c r="EQ560" s="1"/>
      <c r="ER560" s="1"/>
      <c r="ES560" s="1"/>
      <c r="ET560" s="1"/>
      <c r="WZB560" s="1"/>
      <c r="WZC560" s="1"/>
      <c r="WZD560" s="1"/>
      <c r="WZE560" s="1"/>
      <c r="WZF560" s="1"/>
      <c r="WZG560" s="1"/>
      <c r="WZH560" s="1"/>
      <c r="WZI560" s="1"/>
      <c r="WZJ560" s="1"/>
      <c r="WZK560" s="1"/>
      <c r="WZL560" s="1"/>
      <c r="WZM560" s="1"/>
      <c r="WZN560" s="1"/>
      <c r="WZO560" s="1"/>
      <c r="WZP560" s="1"/>
      <c r="WZQ560" s="1"/>
      <c r="WZR560" s="1"/>
      <c r="WZS560" s="1"/>
      <c r="WZT560" s="1"/>
      <c r="WZU560" s="1"/>
      <c r="WZV560" s="1"/>
      <c r="WZW560" s="1"/>
      <c r="WZX560" s="1"/>
      <c r="WZY560" s="1"/>
      <c r="WZZ560" s="1"/>
      <c r="XAA560" s="1"/>
      <c r="XAB560" s="1"/>
      <c r="XAC560" s="1"/>
      <c r="XAD560" s="1"/>
      <c r="XAE560" s="1"/>
      <c r="XAF560" s="1"/>
      <c r="XAG560" s="1"/>
      <c r="XAH560" s="1"/>
      <c r="XAI560" s="1"/>
      <c r="XAJ560" s="1"/>
      <c r="XAK560" s="1"/>
      <c r="XAL560" s="1"/>
      <c r="XAM560" s="1"/>
      <c r="XAN560" s="1"/>
      <c r="XAO560" s="1"/>
      <c r="XAP560" s="1"/>
      <c r="XAQ560" s="1"/>
      <c r="XAR560" s="1"/>
      <c r="XAS560" s="1"/>
      <c r="XAT560" s="1"/>
      <c r="XAU560" s="1"/>
      <c r="XAV560" s="1"/>
      <c r="XAW560" s="1"/>
      <c r="XAX560" s="1"/>
      <c r="XAY560" s="1"/>
      <c r="XAZ560" s="1"/>
      <c r="XBA560" s="1"/>
      <c r="XBB560" s="1"/>
      <c r="XBC560" s="1"/>
      <c r="XBD560" s="1"/>
      <c r="XBE560" s="1"/>
      <c r="XBF560" s="1"/>
      <c r="XBG560" s="1"/>
      <c r="XBH560" s="1"/>
      <c r="XBI560" s="1"/>
      <c r="XBJ560" s="1"/>
      <c r="XBK560" s="1"/>
      <c r="XBL560" s="1"/>
      <c r="XBM560" s="1"/>
      <c r="XBN560" s="1"/>
      <c r="XBO560" s="1"/>
      <c r="XBP560" s="1"/>
      <c r="XBQ560" s="1"/>
      <c r="XBR560" s="1"/>
      <c r="XBS560" s="1"/>
      <c r="XBT560" s="1"/>
      <c r="XBU560" s="1"/>
      <c r="XBV560" s="1"/>
      <c r="XBW560" s="1"/>
      <c r="XBX560" s="1"/>
      <c r="XBY560" s="1"/>
      <c r="XBZ560" s="1"/>
      <c r="XCA560" s="1"/>
      <c r="XCB560" s="1"/>
      <c r="XCC560" s="1"/>
      <c r="XCD560" s="1"/>
      <c r="XCE560" s="1"/>
      <c r="XCF560" s="1"/>
      <c r="XCG560" s="1"/>
      <c r="XCH560" s="1"/>
      <c r="XCI560" s="1"/>
      <c r="XCJ560" s="1"/>
      <c r="XCK560" s="1"/>
      <c r="XCL560" s="1"/>
      <c r="XCM560" s="1"/>
      <c r="XCN560" s="1"/>
      <c r="XCO560" s="1"/>
      <c r="XCP560" s="1"/>
      <c r="XCQ560" s="1"/>
      <c r="XCR560" s="1"/>
      <c r="XCS560" s="1"/>
      <c r="XCT560" s="1"/>
      <c r="XCU560" s="1"/>
      <c r="XCV560" s="1"/>
      <c r="XCW560" s="1"/>
      <c r="XCX560" s="1"/>
      <c r="XCY560" s="1"/>
      <c r="XCZ560" s="1"/>
      <c r="XDA560" s="1"/>
      <c r="XDB560" s="1"/>
      <c r="XDC560" s="1"/>
      <c r="XDD560" s="1"/>
      <c r="XDE560" s="1"/>
      <c r="XDF560" s="1"/>
      <c r="XDG560" s="1"/>
      <c r="XDH560" s="1"/>
      <c r="XDI560" s="1"/>
      <c r="XDJ560" s="1"/>
      <c r="XDK560" s="1"/>
      <c r="XDL560" s="1"/>
      <c r="XDM560" s="1"/>
      <c r="XDN560" s="1"/>
      <c r="XDO560" s="1"/>
      <c r="XDP560" s="1"/>
      <c r="XDQ560" s="1"/>
      <c r="XDR560" s="1"/>
      <c r="XDS560" s="1"/>
      <c r="XDT560" s="1"/>
      <c r="XDU560" s="1"/>
      <c r="XDV560" s="1"/>
      <c r="XDW560" s="1"/>
      <c r="XDX560" s="1"/>
      <c r="XDY560" s="1"/>
      <c r="XDZ560" s="1"/>
      <c r="XEA560" s="1"/>
      <c r="XEB560" s="1"/>
      <c r="XEC560" s="1"/>
      <c r="XED560" s="1"/>
      <c r="XEE560" s="1"/>
      <c r="XEF560" s="1"/>
      <c r="XEG560" s="1"/>
      <c r="XEH560" s="1"/>
      <c r="XEI560" s="1"/>
      <c r="XEJ560" s="1"/>
      <c r="XEK560" s="1"/>
      <c r="XEL560" s="1"/>
      <c r="XEM560" s="1"/>
      <c r="XEN560" s="1"/>
      <c r="XEO560" s="1"/>
      <c r="XEP560" s="1"/>
      <c r="XEQ560" s="1"/>
      <c r="XER560" s="1"/>
      <c r="XES560" s="1"/>
      <c r="XET560" s="1"/>
      <c r="XEU560" s="1"/>
      <c r="XEV560" s="1"/>
      <c r="XEW560" s="1"/>
      <c r="XEX560" s="1"/>
      <c r="XEY560" s="1"/>
      <c r="XEZ560" s="1"/>
      <c r="XFA560" s="1"/>
      <c r="XFB560" s="1"/>
      <c r="XFC560" s="1"/>
    </row>
    <row r="561" spans="1:150 16226:16383" s="2" customFormat="1" ht="20.25" customHeight="1" x14ac:dyDescent="0.25">
      <c r="A561" s="143">
        <f t="shared" si="175"/>
        <v>432</v>
      </c>
      <c r="B561" s="144"/>
      <c r="C561" s="62" t="s">
        <v>329</v>
      </c>
      <c r="D561" s="100">
        <v>310.45999999999998</v>
      </c>
      <c r="E561" s="93">
        <f t="shared" si="173"/>
        <v>3341.7914399999995</v>
      </c>
      <c r="F561" s="87" t="s">
        <v>92</v>
      </c>
      <c r="G561" s="87" t="s">
        <v>92</v>
      </c>
      <c r="H561" s="103">
        <v>45856</v>
      </c>
      <c r="I561" s="1"/>
      <c r="J561" s="1"/>
      <c r="K561" s="1"/>
      <c r="L561" s="1"/>
      <c r="M561" s="1"/>
      <c r="N561" s="1"/>
      <c r="O561" s="1"/>
      <c r="P561" s="1"/>
      <c r="Q561" s="1"/>
      <c r="R561" s="1"/>
      <c r="S561" s="1"/>
      <c r="T561" s="21" t="e">
        <f t="shared" ca="1" si="205"/>
        <v>#REF!</v>
      </c>
      <c r="U561" s="21" t="e">
        <f t="shared" ref="U561:V561" ca="1" si="209">U560+1</f>
        <v>#REF!</v>
      </c>
      <c r="V561" s="21" t="e">
        <f t="shared" ca="1" si="209"/>
        <v>#REF!</v>
      </c>
      <c r="W561" s="1"/>
      <c r="X561" s="1"/>
      <c r="Y561" s="1"/>
      <c r="Z561" s="1"/>
      <c r="AA561" s="1"/>
      <c r="AB561" s="1"/>
      <c r="AC561" s="1"/>
      <c r="AD561" s="1"/>
      <c r="AE561" s="1"/>
      <c r="AF561" s="1"/>
      <c r="AG561" s="1"/>
      <c r="AH561" s="1"/>
      <c r="AI561" s="1"/>
      <c r="AJ561" s="1"/>
      <c r="AK561" s="1"/>
      <c r="AL561" s="1"/>
      <c r="AM561" s="1"/>
      <c r="AN561" s="1"/>
      <c r="AO561" s="1"/>
      <c r="AP561" s="1"/>
      <c r="AQ561" s="1"/>
      <c r="AR561" s="1"/>
      <c r="AS561" s="1"/>
      <c r="AT561" s="1"/>
      <c r="AU561" s="1"/>
      <c r="AV561" s="1"/>
      <c r="AW561" s="1"/>
      <c r="AX561" s="1"/>
      <c r="AY561" s="1"/>
      <c r="AZ561" s="1"/>
      <c r="BA561" s="1"/>
      <c r="BB561" s="1"/>
      <c r="BC561" s="1"/>
      <c r="BD561" s="1"/>
      <c r="BE561" s="1"/>
      <c r="BF561" s="1"/>
      <c r="BG561" s="1"/>
      <c r="BH561" s="1"/>
      <c r="BI561" s="1"/>
      <c r="BJ561" s="1"/>
      <c r="BK561" s="1"/>
      <c r="BL561" s="1"/>
      <c r="BM561" s="1"/>
      <c r="BN561" s="1"/>
      <c r="BO561" s="1"/>
      <c r="BP561" s="1"/>
      <c r="BQ561" s="1"/>
      <c r="BR561" s="1"/>
      <c r="BS561" s="1"/>
      <c r="BT561" s="1"/>
      <c r="BU561" s="1"/>
      <c r="BV561" s="1"/>
      <c r="BW561" s="1"/>
      <c r="BX561" s="1"/>
      <c r="BY561" s="1"/>
      <c r="BZ561" s="1"/>
      <c r="CA561" s="1"/>
      <c r="CB561" s="1"/>
      <c r="CC561" s="1"/>
      <c r="CD561" s="1"/>
      <c r="CE561" s="1"/>
      <c r="CF561" s="1"/>
      <c r="CG561" s="1"/>
      <c r="CH561" s="1"/>
      <c r="CI561" s="1"/>
      <c r="CJ561" s="1"/>
      <c r="CK561" s="1"/>
      <c r="CL561" s="1"/>
      <c r="CM561" s="1"/>
      <c r="CN561" s="1"/>
      <c r="CO561" s="1"/>
      <c r="CP561" s="1"/>
      <c r="CQ561" s="1"/>
      <c r="CR561" s="1"/>
      <c r="CS561" s="1"/>
      <c r="CT561" s="1"/>
      <c r="CU561" s="1"/>
      <c r="CV561" s="1"/>
      <c r="CW561" s="1"/>
      <c r="CX561" s="1"/>
      <c r="CY561" s="1"/>
      <c r="CZ561" s="1"/>
      <c r="DA561" s="1"/>
      <c r="DB561" s="1"/>
      <c r="DC561" s="1"/>
      <c r="DD561" s="1"/>
      <c r="DE561" s="1"/>
      <c r="DF561" s="1"/>
      <c r="DG561" s="1"/>
      <c r="DH561" s="1"/>
      <c r="DI561" s="1"/>
      <c r="DJ561" s="1"/>
      <c r="DK561" s="1"/>
      <c r="DL561" s="1"/>
      <c r="DM561" s="1"/>
      <c r="DN561" s="1"/>
      <c r="DO561" s="1"/>
      <c r="DP561" s="1"/>
      <c r="DQ561" s="1"/>
      <c r="DR561" s="1"/>
      <c r="DS561" s="1"/>
      <c r="DT561" s="1"/>
      <c r="DU561" s="1"/>
      <c r="DV561" s="1"/>
      <c r="DW561" s="1"/>
      <c r="DX561" s="1"/>
      <c r="DY561" s="1"/>
      <c r="DZ561" s="1"/>
      <c r="EA561" s="1"/>
      <c r="EB561" s="1"/>
      <c r="EC561" s="1"/>
      <c r="ED561" s="1"/>
      <c r="EE561" s="1"/>
      <c r="EF561" s="1"/>
      <c r="EG561" s="1"/>
      <c r="EH561" s="1"/>
      <c r="EI561" s="1"/>
      <c r="EJ561" s="1"/>
      <c r="EK561" s="1"/>
      <c r="EL561" s="1"/>
      <c r="EM561" s="1"/>
      <c r="EN561" s="1"/>
      <c r="EO561" s="1"/>
      <c r="EP561" s="1"/>
      <c r="EQ561" s="1"/>
      <c r="ER561" s="1"/>
      <c r="ES561" s="1"/>
      <c r="ET561" s="1"/>
      <c r="WZB561" s="1"/>
      <c r="WZC561" s="1"/>
      <c r="WZD561" s="1"/>
      <c r="WZE561" s="1"/>
      <c r="WZF561" s="1"/>
      <c r="WZG561" s="1"/>
      <c r="WZH561" s="1"/>
      <c r="WZI561" s="1"/>
      <c r="WZJ561" s="1"/>
      <c r="WZK561" s="1"/>
      <c r="WZL561" s="1"/>
      <c r="WZM561" s="1"/>
      <c r="WZN561" s="1"/>
      <c r="WZO561" s="1"/>
      <c r="WZP561" s="1"/>
      <c r="WZQ561" s="1"/>
      <c r="WZR561" s="1"/>
      <c r="WZS561" s="1"/>
      <c r="WZT561" s="1"/>
      <c r="WZU561" s="1"/>
      <c r="WZV561" s="1"/>
      <c r="WZW561" s="1"/>
      <c r="WZX561" s="1"/>
      <c r="WZY561" s="1"/>
      <c r="WZZ561" s="1"/>
      <c r="XAA561" s="1"/>
      <c r="XAB561" s="1"/>
      <c r="XAC561" s="1"/>
      <c r="XAD561" s="1"/>
      <c r="XAE561" s="1"/>
      <c r="XAF561" s="1"/>
      <c r="XAG561" s="1"/>
      <c r="XAH561" s="1"/>
      <c r="XAI561" s="1"/>
      <c r="XAJ561" s="1"/>
      <c r="XAK561" s="1"/>
      <c r="XAL561" s="1"/>
      <c r="XAM561" s="1"/>
      <c r="XAN561" s="1"/>
      <c r="XAO561" s="1"/>
      <c r="XAP561" s="1"/>
      <c r="XAQ561" s="1"/>
      <c r="XAR561" s="1"/>
      <c r="XAS561" s="1"/>
      <c r="XAT561" s="1"/>
      <c r="XAU561" s="1"/>
      <c r="XAV561" s="1"/>
      <c r="XAW561" s="1"/>
      <c r="XAX561" s="1"/>
      <c r="XAY561" s="1"/>
      <c r="XAZ561" s="1"/>
      <c r="XBA561" s="1"/>
      <c r="XBB561" s="1"/>
      <c r="XBC561" s="1"/>
      <c r="XBD561" s="1"/>
      <c r="XBE561" s="1"/>
      <c r="XBF561" s="1"/>
      <c r="XBG561" s="1"/>
      <c r="XBH561" s="1"/>
      <c r="XBI561" s="1"/>
      <c r="XBJ561" s="1"/>
      <c r="XBK561" s="1"/>
      <c r="XBL561" s="1"/>
      <c r="XBM561" s="1"/>
      <c r="XBN561" s="1"/>
      <c r="XBO561" s="1"/>
      <c r="XBP561" s="1"/>
      <c r="XBQ561" s="1"/>
      <c r="XBR561" s="1"/>
      <c r="XBS561" s="1"/>
      <c r="XBT561" s="1"/>
      <c r="XBU561" s="1"/>
      <c r="XBV561" s="1"/>
      <c r="XBW561" s="1"/>
      <c r="XBX561" s="1"/>
      <c r="XBY561" s="1"/>
      <c r="XBZ561" s="1"/>
      <c r="XCA561" s="1"/>
      <c r="XCB561" s="1"/>
      <c r="XCC561" s="1"/>
      <c r="XCD561" s="1"/>
      <c r="XCE561" s="1"/>
      <c r="XCF561" s="1"/>
      <c r="XCG561" s="1"/>
      <c r="XCH561" s="1"/>
      <c r="XCI561" s="1"/>
      <c r="XCJ561" s="1"/>
      <c r="XCK561" s="1"/>
      <c r="XCL561" s="1"/>
      <c r="XCM561" s="1"/>
      <c r="XCN561" s="1"/>
      <c r="XCO561" s="1"/>
      <c r="XCP561" s="1"/>
      <c r="XCQ561" s="1"/>
      <c r="XCR561" s="1"/>
      <c r="XCS561" s="1"/>
      <c r="XCT561" s="1"/>
      <c r="XCU561" s="1"/>
      <c r="XCV561" s="1"/>
      <c r="XCW561" s="1"/>
      <c r="XCX561" s="1"/>
      <c r="XCY561" s="1"/>
      <c r="XCZ561" s="1"/>
      <c r="XDA561" s="1"/>
      <c r="XDB561" s="1"/>
      <c r="XDC561" s="1"/>
      <c r="XDD561" s="1"/>
      <c r="XDE561" s="1"/>
      <c r="XDF561" s="1"/>
      <c r="XDG561" s="1"/>
      <c r="XDH561" s="1"/>
      <c r="XDI561" s="1"/>
      <c r="XDJ561" s="1"/>
      <c r="XDK561" s="1"/>
      <c r="XDL561" s="1"/>
      <c r="XDM561" s="1"/>
      <c r="XDN561" s="1"/>
      <c r="XDO561" s="1"/>
      <c r="XDP561" s="1"/>
      <c r="XDQ561" s="1"/>
      <c r="XDR561" s="1"/>
      <c r="XDS561" s="1"/>
      <c r="XDT561" s="1"/>
      <c r="XDU561" s="1"/>
      <c r="XDV561" s="1"/>
      <c r="XDW561" s="1"/>
      <c r="XDX561" s="1"/>
      <c r="XDY561" s="1"/>
      <c r="XDZ561" s="1"/>
      <c r="XEA561" s="1"/>
      <c r="XEB561" s="1"/>
      <c r="XEC561" s="1"/>
      <c r="XED561" s="1"/>
      <c r="XEE561" s="1"/>
      <c r="XEF561" s="1"/>
      <c r="XEG561" s="1"/>
      <c r="XEH561" s="1"/>
      <c r="XEI561" s="1"/>
      <c r="XEJ561" s="1"/>
      <c r="XEK561" s="1"/>
      <c r="XEL561" s="1"/>
      <c r="XEM561" s="1"/>
      <c r="XEN561" s="1"/>
      <c r="XEO561" s="1"/>
      <c r="XEP561" s="1"/>
      <c r="XEQ561" s="1"/>
      <c r="XER561" s="1"/>
      <c r="XES561" s="1"/>
      <c r="XET561" s="1"/>
      <c r="XEU561" s="1"/>
      <c r="XEV561" s="1"/>
      <c r="XEW561" s="1"/>
      <c r="XEX561" s="1"/>
      <c r="XEY561" s="1"/>
      <c r="XEZ561" s="1"/>
      <c r="XFA561" s="1"/>
      <c r="XFB561" s="1"/>
      <c r="XFC561" s="1"/>
    </row>
    <row r="562" spans="1:150 16226:16383" s="2" customFormat="1" ht="20.25" customHeight="1" x14ac:dyDescent="0.25">
      <c r="A562" s="143">
        <f t="shared" si="175"/>
        <v>433</v>
      </c>
      <c r="B562" s="144"/>
      <c r="C562" s="62" t="s">
        <v>329</v>
      </c>
      <c r="D562" s="100">
        <v>330.07</v>
      </c>
      <c r="E562" s="93">
        <f t="shared" si="173"/>
        <v>3552.8734799999997</v>
      </c>
      <c r="F562" s="87" t="s">
        <v>92</v>
      </c>
      <c r="G562" s="87" t="s">
        <v>92</v>
      </c>
      <c r="H562" s="103">
        <v>45856</v>
      </c>
      <c r="I562" s="1"/>
      <c r="J562" s="1"/>
      <c r="K562" s="1"/>
      <c r="L562" s="1"/>
      <c r="M562" s="1"/>
      <c r="N562" s="1"/>
      <c r="O562" s="1"/>
      <c r="P562" s="1"/>
      <c r="Q562" s="1"/>
      <c r="R562" s="1"/>
      <c r="S562" s="1"/>
      <c r="T562" s="21" t="e">
        <f t="shared" ca="1" si="205"/>
        <v>#REF!</v>
      </c>
      <c r="U562" s="21" t="e">
        <f t="shared" ref="U562:V562" ca="1" si="210">U561+1</f>
        <v>#REF!</v>
      </c>
      <c r="V562" s="21" t="e">
        <f t="shared" ca="1" si="210"/>
        <v>#REF!</v>
      </c>
      <c r="W562" s="1"/>
      <c r="X562" s="1"/>
      <c r="Y562" s="1"/>
      <c r="Z562" s="1"/>
      <c r="AA562" s="1"/>
      <c r="AB562" s="1"/>
      <c r="AC562" s="1"/>
      <c r="AD562" s="1"/>
      <c r="AE562" s="1"/>
      <c r="AF562" s="1"/>
      <c r="AG562" s="1"/>
      <c r="AH562" s="1"/>
      <c r="AI562" s="1"/>
      <c r="AJ562" s="1"/>
      <c r="AK562" s="1"/>
      <c r="AL562" s="1"/>
      <c r="AM562" s="1"/>
      <c r="AN562" s="1"/>
      <c r="AO562" s="1"/>
      <c r="AP562" s="1"/>
      <c r="AQ562" s="1"/>
      <c r="AR562" s="1"/>
      <c r="AS562" s="1"/>
      <c r="AT562" s="1"/>
      <c r="AU562" s="1"/>
      <c r="AV562" s="1"/>
      <c r="AW562" s="1"/>
      <c r="AX562" s="1"/>
      <c r="AY562" s="1"/>
      <c r="AZ562" s="1"/>
      <c r="BA562" s="1"/>
      <c r="BB562" s="1"/>
      <c r="BC562" s="1"/>
      <c r="BD562" s="1"/>
      <c r="BE562" s="1"/>
      <c r="BF562" s="1"/>
      <c r="BG562" s="1"/>
      <c r="BH562" s="1"/>
      <c r="BI562" s="1"/>
      <c r="BJ562" s="1"/>
      <c r="BK562" s="1"/>
      <c r="BL562" s="1"/>
      <c r="BM562" s="1"/>
      <c r="BN562" s="1"/>
      <c r="BO562" s="1"/>
      <c r="BP562" s="1"/>
      <c r="BQ562" s="1"/>
      <c r="BR562" s="1"/>
      <c r="BS562" s="1"/>
      <c r="BT562" s="1"/>
      <c r="BU562" s="1"/>
      <c r="BV562" s="1"/>
      <c r="BW562" s="1"/>
      <c r="BX562" s="1"/>
      <c r="BY562" s="1"/>
      <c r="BZ562" s="1"/>
      <c r="CA562" s="1"/>
      <c r="CB562" s="1"/>
      <c r="CC562" s="1"/>
      <c r="CD562" s="1"/>
      <c r="CE562" s="1"/>
      <c r="CF562" s="1"/>
      <c r="CG562" s="1"/>
      <c r="CH562" s="1"/>
      <c r="CI562" s="1"/>
      <c r="CJ562" s="1"/>
      <c r="CK562" s="1"/>
      <c r="CL562" s="1"/>
      <c r="CM562" s="1"/>
      <c r="CN562" s="1"/>
      <c r="CO562" s="1"/>
      <c r="CP562" s="1"/>
      <c r="CQ562" s="1"/>
      <c r="CR562" s="1"/>
      <c r="CS562" s="1"/>
      <c r="CT562" s="1"/>
      <c r="CU562" s="1"/>
      <c r="CV562" s="1"/>
      <c r="CW562" s="1"/>
      <c r="CX562" s="1"/>
      <c r="CY562" s="1"/>
      <c r="CZ562" s="1"/>
      <c r="DA562" s="1"/>
      <c r="DB562" s="1"/>
      <c r="DC562" s="1"/>
      <c r="DD562" s="1"/>
      <c r="DE562" s="1"/>
      <c r="DF562" s="1"/>
      <c r="DG562" s="1"/>
      <c r="DH562" s="1"/>
      <c r="DI562" s="1"/>
      <c r="DJ562" s="1"/>
      <c r="DK562" s="1"/>
      <c r="DL562" s="1"/>
      <c r="DM562" s="1"/>
      <c r="DN562" s="1"/>
      <c r="DO562" s="1"/>
      <c r="DP562" s="1"/>
      <c r="DQ562" s="1"/>
      <c r="DR562" s="1"/>
      <c r="DS562" s="1"/>
      <c r="DT562" s="1"/>
      <c r="DU562" s="1"/>
      <c r="DV562" s="1"/>
      <c r="DW562" s="1"/>
      <c r="DX562" s="1"/>
      <c r="DY562" s="1"/>
      <c r="DZ562" s="1"/>
      <c r="EA562" s="1"/>
      <c r="EB562" s="1"/>
      <c r="EC562" s="1"/>
      <c r="ED562" s="1"/>
      <c r="EE562" s="1"/>
      <c r="EF562" s="1"/>
      <c r="EG562" s="1"/>
      <c r="EH562" s="1"/>
      <c r="EI562" s="1"/>
      <c r="EJ562" s="1"/>
      <c r="EK562" s="1"/>
      <c r="EL562" s="1"/>
      <c r="EM562" s="1"/>
      <c r="EN562" s="1"/>
      <c r="EO562" s="1"/>
      <c r="EP562" s="1"/>
      <c r="EQ562" s="1"/>
      <c r="ER562" s="1"/>
      <c r="ES562" s="1"/>
      <c r="ET562" s="1"/>
      <c r="WZB562" s="1"/>
      <c r="WZC562" s="1"/>
      <c r="WZD562" s="1"/>
      <c r="WZE562" s="1"/>
      <c r="WZF562" s="1"/>
      <c r="WZG562" s="1"/>
      <c r="WZH562" s="1"/>
      <c r="WZI562" s="1"/>
      <c r="WZJ562" s="1"/>
      <c r="WZK562" s="1"/>
      <c r="WZL562" s="1"/>
      <c r="WZM562" s="1"/>
      <c r="WZN562" s="1"/>
      <c r="WZO562" s="1"/>
      <c r="WZP562" s="1"/>
      <c r="WZQ562" s="1"/>
      <c r="WZR562" s="1"/>
      <c r="WZS562" s="1"/>
      <c r="WZT562" s="1"/>
      <c r="WZU562" s="1"/>
      <c r="WZV562" s="1"/>
      <c r="WZW562" s="1"/>
      <c r="WZX562" s="1"/>
      <c r="WZY562" s="1"/>
      <c r="WZZ562" s="1"/>
      <c r="XAA562" s="1"/>
      <c r="XAB562" s="1"/>
      <c r="XAC562" s="1"/>
      <c r="XAD562" s="1"/>
      <c r="XAE562" s="1"/>
      <c r="XAF562" s="1"/>
      <c r="XAG562" s="1"/>
      <c r="XAH562" s="1"/>
      <c r="XAI562" s="1"/>
      <c r="XAJ562" s="1"/>
      <c r="XAK562" s="1"/>
      <c r="XAL562" s="1"/>
      <c r="XAM562" s="1"/>
      <c r="XAN562" s="1"/>
      <c r="XAO562" s="1"/>
      <c r="XAP562" s="1"/>
      <c r="XAQ562" s="1"/>
      <c r="XAR562" s="1"/>
      <c r="XAS562" s="1"/>
      <c r="XAT562" s="1"/>
      <c r="XAU562" s="1"/>
      <c r="XAV562" s="1"/>
      <c r="XAW562" s="1"/>
      <c r="XAX562" s="1"/>
      <c r="XAY562" s="1"/>
      <c r="XAZ562" s="1"/>
      <c r="XBA562" s="1"/>
      <c r="XBB562" s="1"/>
      <c r="XBC562" s="1"/>
      <c r="XBD562" s="1"/>
      <c r="XBE562" s="1"/>
      <c r="XBF562" s="1"/>
      <c r="XBG562" s="1"/>
      <c r="XBH562" s="1"/>
      <c r="XBI562" s="1"/>
      <c r="XBJ562" s="1"/>
      <c r="XBK562" s="1"/>
      <c r="XBL562" s="1"/>
      <c r="XBM562" s="1"/>
      <c r="XBN562" s="1"/>
      <c r="XBO562" s="1"/>
      <c r="XBP562" s="1"/>
      <c r="XBQ562" s="1"/>
      <c r="XBR562" s="1"/>
      <c r="XBS562" s="1"/>
      <c r="XBT562" s="1"/>
      <c r="XBU562" s="1"/>
      <c r="XBV562" s="1"/>
      <c r="XBW562" s="1"/>
      <c r="XBX562" s="1"/>
      <c r="XBY562" s="1"/>
      <c r="XBZ562" s="1"/>
      <c r="XCA562" s="1"/>
      <c r="XCB562" s="1"/>
      <c r="XCC562" s="1"/>
      <c r="XCD562" s="1"/>
      <c r="XCE562" s="1"/>
      <c r="XCF562" s="1"/>
      <c r="XCG562" s="1"/>
      <c r="XCH562" s="1"/>
      <c r="XCI562" s="1"/>
      <c r="XCJ562" s="1"/>
      <c r="XCK562" s="1"/>
      <c r="XCL562" s="1"/>
      <c r="XCM562" s="1"/>
      <c r="XCN562" s="1"/>
      <c r="XCO562" s="1"/>
      <c r="XCP562" s="1"/>
      <c r="XCQ562" s="1"/>
      <c r="XCR562" s="1"/>
      <c r="XCS562" s="1"/>
      <c r="XCT562" s="1"/>
      <c r="XCU562" s="1"/>
      <c r="XCV562" s="1"/>
      <c r="XCW562" s="1"/>
      <c r="XCX562" s="1"/>
      <c r="XCY562" s="1"/>
      <c r="XCZ562" s="1"/>
      <c r="XDA562" s="1"/>
      <c r="XDB562" s="1"/>
      <c r="XDC562" s="1"/>
      <c r="XDD562" s="1"/>
      <c r="XDE562" s="1"/>
      <c r="XDF562" s="1"/>
      <c r="XDG562" s="1"/>
      <c r="XDH562" s="1"/>
      <c r="XDI562" s="1"/>
      <c r="XDJ562" s="1"/>
      <c r="XDK562" s="1"/>
      <c r="XDL562" s="1"/>
      <c r="XDM562" s="1"/>
      <c r="XDN562" s="1"/>
      <c r="XDO562" s="1"/>
      <c r="XDP562" s="1"/>
      <c r="XDQ562" s="1"/>
      <c r="XDR562" s="1"/>
      <c r="XDS562" s="1"/>
      <c r="XDT562" s="1"/>
      <c r="XDU562" s="1"/>
      <c r="XDV562" s="1"/>
      <c r="XDW562" s="1"/>
      <c r="XDX562" s="1"/>
      <c r="XDY562" s="1"/>
      <c r="XDZ562" s="1"/>
      <c r="XEA562" s="1"/>
      <c r="XEB562" s="1"/>
      <c r="XEC562" s="1"/>
      <c r="XED562" s="1"/>
      <c r="XEE562" s="1"/>
      <c r="XEF562" s="1"/>
      <c r="XEG562" s="1"/>
      <c r="XEH562" s="1"/>
      <c r="XEI562" s="1"/>
      <c r="XEJ562" s="1"/>
      <c r="XEK562" s="1"/>
      <c r="XEL562" s="1"/>
      <c r="XEM562" s="1"/>
      <c r="XEN562" s="1"/>
      <c r="XEO562" s="1"/>
      <c r="XEP562" s="1"/>
      <c r="XEQ562" s="1"/>
      <c r="XER562" s="1"/>
      <c r="XES562" s="1"/>
      <c r="XET562" s="1"/>
      <c r="XEU562" s="1"/>
      <c r="XEV562" s="1"/>
      <c r="XEW562" s="1"/>
      <c r="XEX562" s="1"/>
      <c r="XEY562" s="1"/>
      <c r="XEZ562" s="1"/>
      <c r="XFA562" s="1"/>
      <c r="XFB562" s="1"/>
      <c r="XFC562" s="1"/>
    </row>
    <row r="563" spans="1:150 16226:16383" s="2" customFormat="1" ht="20.25" customHeight="1" x14ac:dyDescent="0.25">
      <c r="A563" s="143">
        <f t="shared" si="175"/>
        <v>434</v>
      </c>
      <c r="B563" s="144"/>
      <c r="C563" s="62" t="s">
        <v>329</v>
      </c>
      <c r="D563" s="100">
        <v>542.49</v>
      </c>
      <c r="E563" s="93">
        <f t="shared" si="173"/>
        <v>5839.3623600000001</v>
      </c>
      <c r="F563" s="87" t="s">
        <v>92</v>
      </c>
      <c r="G563" s="87" t="s">
        <v>92</v>
      </c>
      <c r="H563" s="103">
        <v>45856</v>
      </c>
      <c r="I563" s="1"/>
      <c r="J563" s="1"/>
      <c r="K563" s="1"/>
      <c r="L563" s="1"/>
      <c r="M563" s="1"/>
      <c r="N563" s="1"/>
      <c r="O563" s="1"/>
      <c r="P563" s="1"/>
      <c r="Q563" s="1"/>
      <c r="R563" s="1"/>
      <c r="S563" s="1"/>
      <c r="T563" s="21" t="e">
        <f t="shared" ca="1" si="205"/>
        <v>#REF!</v>
      </c>
      <c r="U563" s="21" t="e">
        <f t="shared" ref="U563:V563" ca="1" si="211">U562+1</f>
        <v>#REF!</v>
      </c>
      <c r="V563" s="21" t="e">
        <f t="shared" ca="1" si="211"/>
        <v>#REF!</v>
      </c>
      <c r="W563" s="1"/>
      <c r="X563" s="1"/>
      <c r="Y563" s="1"/>
      <c r="Z563" s="1"/>
      <c r="AA563" s="1"/>
      <c r="AB563" s="1"/>
      <c r="AC563" s="1"/>
      <c r="AD563" s="1"/>
      <c r="AE563" s="1"/>
      <c r="AF563" s="1"/>
      <c r="AG563" s="1"/>
      <c r="AH563" s="1"/>
      <c r="AI563" s="1"/>
      <c r="AJ563" s="1"/>
      <c r="AK563" s="1"/>
      <c r="AL563" s="1"/>
      <c r="AM563" s="1"/>
      <c r="AN563" s="1"/>
      <c r="AO563" s="1"/>
      <c r="AP563" s="1"/>
      <c r="AQ563" s="1"/>
      <c r="AR563" s="1"/>
      <c r="AS563" s="1"/>
      <c r="AT563" s="1"/>
      <c r="AU563" s="1"/>
      <c r="AV563" s="1"/>
      <c r="AW563" s="1"/>
      <c r="AX563" s="1"/>
      <c r="AY563" s="1"/>
      <c r="AZ563" s="1"/>
      <c r="BA563" s="1"/>
      <c r="BB563" s="1"/>
      <c r="BC563" s="1"/>
      <c r="BD563" s="1"/>
      <c r="BE563" s="1"/>
      <c r="BF563" s="1"/>
      <c r="BG563" s="1"/>
      <c r="BH563" s="1"/>
      <c r="BI563" s="1"/>
      <c r="BJ563" s="1"/>
      <c r="BK563" s="1"/>
      <c r="BL563" s="1"/>
      <c r="BM563" s="1"/>
      <c r="BN563" s="1"/>
      <c r="BO563" s="1"/>
      <c r="BP563" s="1"/>
      <c r="BQ563" s="1"/>
      <c r="BR563" s="1"/>
      <c r="BS563" s="1"/>
      <c r="BT563" s="1"/>
      <c r="BU563" s="1"/>
      <c r="BV563" s="1"/>
      <c r="BW563" s="1"/>
      <c r="BX563" s="1"/>
      <c r="BY563" s="1"/>
      <c r="BZ563" s="1"/>
      <c r="CA563" s="1"/>
      <c r="CB563" s="1"/>
      <c r="CC563" s="1"/>
      <c r="CD563" s="1"/>
      <c r="CE563" s="1"/>
      <c r="CF563" s="1"/>
      <c r="CG563" s="1"/>
      <c r="CH563" s="1"/>
      <c r="CI563" s="1"/>
      <c r="CJ563" s="1"/>
      <c r="CK563" s="1"/>
      <c r="CL563" s="1"/>
      <c r="CM563" s="1"/>
      <c r="CN563" s="1"/>
      <c r="CO563" s="1"/>
      <c r="CP563" s="1"/>
      <c r="CQ563" s="1"/>
      <c r="CR563" s="1"/>
      <c r="CS563" s="1"/>
      <c r="CT563" s="1"/>
      <c r="CU563" s="1"/>
      <c r="CV563" s="1"/>
      <c r="CW563" s="1"/>
      <c r="CX563" s="1"/>
      <c r="CY563" s="1"/>
      <c r="CZ563" s="1"/>
      <c r="DA563" s="1"/>
      <c r="DB563" s="1"/>
      <c r="DC563" s="1"/>
      <c r="DD563" s="1"/>
      <c r="DE563" s="1"/>
      <c r="DF563" s="1"/>
      <c r="DG563" s="1"/>
      <c r="DH563" s="1"/>
      <c r="DI563" s="1"/>
      <c r="DJ563" s="1"/>
      <c r="DK563" s="1"/>
      <c r="DL563" s="1"/>
      <c r="DM563" s="1"/>
      <c r="DN563" s="1"/>
      <c r="DO563" s="1"/>
      <c r="DP563" s="1"/>
      <c r="DQ563" s="1"/>
      <c r="DR563" s="1"/>
      <c r="DS563" s="1"/>
      <c r="DT563" s="1"/>
      <c r="DU563" s="1"/>
      <c r="DV563" s="1"/>
      <c r="DW563" s="1"/>
      <c r="DX563" s="1"/>
      <c r="DY563" s="1"/>
      <c r="DZ563" s="1"/>
      <c r="EA563" s="1"/>
      <c r="EB563" s="1"/>
      <c r="EC563" s="1"/>
      <c r="ED563" s="1"/>
      <c r="EE563" s="1"/>
      <c r="EF563" s="1"/>
      <c r="EG563" s="1"/>
      <c r="EH563" s="1"/>
      <c r="EI563" s="1"/>
      <c r="EJ563" s="1"/>
      <c r="EK563" s="1"/>
      <c r="EL563" s="1"/>
      <c r="EM563" s="1"/>
      <c r="EN563" s="1"/>
      <c r="EO563" s="1"/>
      <c r="EP563" s="1"/>
      <c r="EQ563" s="1"/>
      <c r="ER563" s="1"/>
      <c r="ES563" s="1"/>
      <c r="ET563" s="1"/>
      <c r="WZB563" s="1"/>
      <c r="WZC563" s="1"/>
      <c r="WZD563" s="1"/>
      <c r="WZE563" s="1"/>
      <c r="WZF563" s="1"/>
      <c r="WZG563" s="1"/>
      <c r="WZH563" s="1"/>
      <c r="WZI563" s="1"/>
      <c r="WZJ563" s="1"/>
      <c r="WZK563" s="1"/>
      <c r="WZL563" s="1"/>
      <c r="WZM563" s="1"/>
      <c r="WZN563" s="1"/>
      <c r="WZO563" s="1"/>
      <c r="WZP563" s="1"/>
      <c r="WZQ563" s="1"/>
      <c r="WZR563" s="1"/>
      <c r="WZS563" s="1"/>
      <c r="WZT563" s="1"/>
      <c r="WZU563" s="1"/>
      <c r="WZV563" s="1"/>
      <c r="WZW563" s="1"/>
      <c r="WZX563" s="1"/>
      <c r="WZY563" s="1"/>
      <c r="WZZ563" s="1"/>
      <c r="XAA563" s="1"/>
      <c r="XAB563" s="1"/>
      <c r="XAC563" s="1"/>
      <c r="XAD563" s="1"/>
      <c r="XAE563" s="1"/>
      <c r="XAF563" s="1"/>
      <c r="XAG563" s="1"/>
      <c r="XAH563" s="1"/>
      <c r="XAI563" s="1"/>
      <c r="XAJ563" s="1"/>
      <c r="XAK563" s="1"/>
      <c r="XAL563" s="1"/>
      <c r="XAM563" s="1"/>
      <c r="XAN563" s="1"/>
      <c r="XAO563" s="1"/>
      <c r="XAP563" s="1"/>
      <c r="XAQ563" s="1"/>
      <c r="XAR563" s="1"/>
      <c r="XAS563" s="1"/>
      <c r="XAT563" s="1"/>
      <c r="XAU563" s="1"/>
      <c r="XAV563" s="1"/>
      <c r="XAW563" s="1"/>
      <c r="XAX563" s="1"/>
      <c r="XAY563" s="1"/>
      <c r="XAZ563" s="1"/>
      <c r="XBA563" s="1"/>
      <c r="XBB563" s="1"/>
      <c r="XBC563" s="1"/>
      <c r="XBD563" s="1"/>
      <c r="XBE563" s="1"/>
      <c r="XBF563" s="1"/>
      <c r="XBG563" s="1"/>
      <c r="XBH563" s="1"/>
      <c r="XBI563" s="1"/>
      <c r="XBJ563" s="1"/>
      <c r="XBK563" s="1"/>
      <c r="XBL563" s="1"/>
      <c r="XBM563" s="1"/>
      <c r="XBN563" s="1"/>
      <c r="XBO563" s="1"/>
      <c r="XBP563" s="1"/>
      <c r="XBQ563" s="1"/>
      <c r="XBR563" s="1"/>
      <c r="XBS563" s="1"/>
      <c r="XBT563" s="1"/>
      <c r="XBU563" s="1"/>
      <c r="XBV563" s="1"/>
      <c r="XBW563" s="1"/>
      <c r="XBX563" s="1"/>
      <c r="XBY563" s="1"/>
      <c r="XBZ563" s="1"/>
      <c r="XCA563" s="1"/>
      <c r="XCB563" s="1"/>
      <c r="XCC563" s="1"/>
      <c r="XCD563" s="1"/>
      <c r="XCE563" s="1"/>
      <c r="XCF563" s="1"/>
      <c r="XCG563" s="1"/>
      <c r="XCH563" s="1"/>
      <c r="XCI563" s="1"/>
      <c r="XCJ563" s="1"/>
      <c r="XCK563" s="1"/>
      <c r="XCL563" s="1"/>
      <c r="XCM563" s="1"/>
      <c r="XCN563" s="1"/>
      <c r="XCO563" s="1"/>
      <c r="XCP563" s="1"/>
      <c r="XCQ563" s="1"/>
      <c r="XCR563" s="1"/>
      <c r="XCS563" s="1"/>
      <c r="XCT563" s="1"/>
      <c r="XCU563" s="1"/>
      <c r="XCV563" s="1"/>
      <c r="XCW563" s="1"/>
      <c r="XCX563" s="1"/>
      <c r="XCY563" s="1"/>
      <c r="XCZ563" s="1"/>
      <c r="XDA563" s="1"/>
      <c r="XDB563" s="1"/>
      <c r="XDC563" s="1"/>
      <c r="XDD563" s="1"/>
      <c r="XDE563" s="1"/>
      <c r="XDF563" s="1"/>
      <c r="XDG563" s="1"/>
      <c r="XDH563" s="1"/>
      <c r="XDI563" s="1"/>
      <c r="XDJ563" s="1"/>
      <c r="XDK563" s="1"/>
      <c r="XDL563" s="1"/>
      <c r="XDM563" s="1"/>
      <c r="XDN563" s="1"/>
      <c r="XDO563" s="1"/>
      <c r="XDP563" s="1"/>
      <c r="XDQ563" s="1"/>
      <c r="XDR563" s="1"/>
      <c r="XDS563" s="1"/>
      <c r="XDT563" s="1"/>
      <c r="XDU563" s="1"/>
      <c r="XDV563" s="1"/>
      <c r="XDW563" s="1"/>
      <c r="XDX563" s="1"/>
      <c r="XDY563" s="1"/>
      <c r="XDZ563" s="1"/>
      <c r="XEA563" s="1"/>
      <c r="XEB563" s="1"/>
      <c r="XEC563" s="1"/>
      <c r="XED563" s="1"/>
      <c r="XEE563" s="1"/>
      <c r="XEF563" s="1"/>
      <c r="XEG563" s="1"/>
      <c r="XEH563" s="1"/>
      <c r="XEI563" s="1"/>
      <c r="XEJ563" s="1"/>
      <c r="XEK563" s="1"/>
      <c r="XEL563" s="1"/>
      <c r="XEM563" s="1"/>
      <c r="XEN563" s="1"/>
      <c r="XEO563" s="1"/>
      <c r="XEP563" s="1"/>
      <c r="XEQ563" s="1"/>
      <c r="XER563" s="1"/>
      <c r="XES563" s="1"/>
      <c r="XET563" s="1"/>
      <c r="XEU563" s="1"/>
      <c r="XEV563" s="1"/>
      <c r="XEW563" s="1"/>
      <c r="XEX563" s="1"/>
      <c r="XEY563" s="1"/>
      <c r="XEZ563" s="1"/>
      <c r="XFA563" s="1"/>
      <c r="XFB563" s="1"/>
      <c r="XFC563" s="1"/>
    </row>
    <row r="564" spans="1:150 16226:16383" s="2" customFormat="1" ht="20.25" customHeight="1" x14ac:dyDescent="0.25">
      <c r="A564" s="143">
        <f t="shared" si="175"/>
        <v>435</v>
      </c>
      <c r="B564" s="144"/>
      <c r="C564" s="62" t="s">
        <v>329</v>
      </c>
      <c r="D564" s="100">
        <v>710.06</v>
      </c>
      <c r="E564" s="93">
        <f t="shared" si="173"/>
        <v>7643.0858399999988</v>
      </c>
      <c r="F564" s="87" t="s">
        <v>92</v>
      </c>
      <c r="G564" s="87" t="s">
        <v>92</v>
      </c>
      <c r="H564" s="103">
        <v>45856</v>
      </c>
      <c r="I564" s="1"/>
      <c r="J564" s="1"/>
      <c r="K564" s="1"/>
      <c r="L564" s="1"/>
      <c r="M564" s="1"/>
      <c r="N564" s="1"/>
      <c r="O564" s="1"/>
      <c r="P564" s="1"/>
      <c r="Q564" s="1"/>
      <c r="R564" s="1"/>
      <c r="S564" s="1"/>
      <c r="T564" s="21" t="e">
        <f t="shared" ca="1" si="205"/>
        <v>#REF!</v>
      </c>
      <c r="U564" s="21" t="e">
        <f t="shared" ref="U564:V564" ca="1" si="212">U563+1</f>
        <v>#REF!</v>
      </c>
      <c r="V564" s="21" t="e">
        <f t="shared" ca="1" si="212"/>
        <v>#REF!</v>
      </c>
      <c r="W564" s="1"/>
      <c r="X564" s="1"/>
      <c r="Y564" s="1"/>
      <c r="Z564" s="1"/>
      <c r="AA564" s="1"/>
      <c r="AB564" s="1"/>
      <c r="AC564" s="1"/>
      <c r="AD564" s="1"/>
      <c r="AE564" s="1"/>
      <c r="AF564" s="1"/>
      <c r="AG564" s="1"/>
      <c r="AH564" s="1"/>
      <c r="AI564" s="1"/>
      <c r="AJ564" s="1"/>
      <c r="AK564" s="1"/>
      <c r="AL564" s="1"/>
      <c r="AM564" s="1"/>
      <c r="AN564" s="1"/>
      <c r="AO564" s="1"/>
      <c r="AP564" s="1"/>
      <c r="AQ564" s="1"/>
      <c r="AR564" s="1"/>
      <c r="AS564" s="1"/>
      <c r="AT564" s="1"/>
      <c r="AU564" s="1"/>
      <c r="AV564" s="1"/>
      <c r="AW564" s="1"/>
      <c r="AX564" s="1"/>
      <c r="AY564" s="1"/>
      <c r="AZ564" s="1"/>
      <c r="BA564" s="1"/>
      <c r="BB564" s="1"/>
      <c r="BC564" s="1"/>
      <c r="BD564" s="1"/>
      <c r="BE564" s="1"/>
      <c r="BF564" s="1"/>
      <c r="BG564" s="1"/>
      <c r="BH564" s="1"/>
      <c r="BI564" s="1"/>
      <c r="BJ564" s="1"/>
      <c r="BK564" s="1"/>
      <c r="BL564" s="1"/>
      <c r="BM564" s="1"/>
      <c r="BN564" s="1"/>
      <c r="BO564" s="1"/>
      <c r="BP564" s="1"/>
      <c r="BQ564" s="1"/>
      <c r="BR564" s="1"/>
      <c r="BS564" s="1"/>
      <c r="BT564" s="1"/>
      <c r="BU564" s="1"/>
      <c r="BV564" s="1"/>
      <c r="BW564" s="1"/>
      <c r="BX564" s="1"/>
      <c r="BY564" s="1"/>
      <c r="BZ564" s="1"/>
      <c r="CA564" s="1"/>
      <c r="CB564" s="1"/>
      <c r="CC564" s="1"/>
      <c r="CD564" s="1"/>
      <c r="CE564" s="1"/>
      <c r="CF564" s="1"/>
      <c r="CG564" s="1"/>
      <c r="CH564" s="1"/>
      <c r="CI564" s="1"/>
      <c r="CJ564" s="1"/>
      <c r="CK564" s="1"/>
      <c r="CL564" s="1"/>
      <c r="CM564" s="1"/>
      <c r="CN564" s="1"/>
      <c r="CO564" s="1"/>
      <c r="CP564" s="1"/>
      <c r="CQ564" s="1"/>
      <c r="CR564" s="1"/>
      <c r="CS564" s="1"/>
      <c r="CT564" s="1"/>
      <c r="CU564" s="1"/>
      <c r="CV564" s="1"/>
      <c r="CW564" s="1"/>
      <c r="CX564" s="1"/>
      <c r="CY564" s="1"/>
      <c r="CZ564" s="1"/>
      <c r="DA564" s="1"/>
      <c r="DB564" s="1"/>
      <c r="DC564" s="1"/>
      <c r="DD564" s="1"/>
      <c r="DE564" s="1"/>
      <c r="DF564" s="1"/>
      <c r="DG564" s="1"/>
      <c r="DH564" s="1"/>
      <c r="DI564" s="1"/>
      <c r="DJ564" s="1"/>
      <c r="DK564" s="1"/>
      <c r="DL564" s="1"/>
      <c r="DM564" s="1"/>
      <c r="DN564" s="1"/>
      <c r="DO564" s="1"/>
      <c r="DP564" s="1"/>
      <c r="DQ564" s="1"/>
      <c r="DR564" s="1"/>
      <c r="DS564" s="1"/>
      <c r="DT564" s="1"/>
      <c r="DU564" s="1"/>
      <c r="DV564" s="1"/>
      <c r="DW564" s="1"/>
      <c r="DX564" s="1"/>
      <c r="DY564" s="1"/>
      <c r="DZ564" s="1"/>
      <c r="EA564" s="1"/>
      <c r="EB564" s="1"/>
      <c r="EC564" s="1"/>
      <c r="ED564" s="1"/>
      <c r="EE564" s="1"/>
      <c r="EF564" s="1"/>
      <c r="EG564" s="1"/>
      <c r="EH564" s="1"/>
      <c r="EI564" s="1"/>
      <c r="EJ564" s="1"/>
      <c r="EK564" s="1"/>
      <c r="EL564" s="1"/>
      <c r="EM564" s="1"/>
      <c r="EN564" s="1"/>
      <c r="EO564" s="1"/>
      <c r="EP564" s="1"/>
      <c r="EQ564" s="1"/>
      <c r="ER564" s="1"/>
      <c r="ES564" s="1"/>
      <c r="ET564" s="1"/>
      <c r="WZB564" s="1"/>
      <c r="WZC564" s="1"/>
      <c r="WZD564" s="1"/>
      <c r="WZE564" s="1"/>
      <c r="WZF564" s="1"/>
      <c r="WZG564" s="1"/>
      <c r="WZH564" s="1"/>
      <c r="WZI564" s="1"/>
      <c r="WZJ564" s="1"/>
      <c r="WZK564" s="1"/>
      <c r="WZL564" s="1"/>
      <c r="WZM564" s="1"/>
      <c r="WZN564" s="1"/>
      <c r="WZO564" s="1"/>
      <c r="WZP564" s="1"/>
      <c r="WZQ564" s="1"/>
      <c r="WZR564" s="1"/>
      <c r="WZS564" s="1"/>
      <c r="WZT564" s="1"/>
      <c r="WZU564" s="1"/>
      <c r="WZV564" s="1"/>
      <c r="WZW564" s="1"/>
      <c r="WZX564" s="1"/>
      <c r="WZY564" s="1"/>
      <c r="WZZ564" s="1"/>
      <c r="XAA564" s="1"/>
      <c r="XAB564" s="1"/>
      <c r="XAC564" s="1"/>
      <c r="XAD564" s="1"/>
      <c r="XAE564" s="1"/>
      <c r="XAF564" s="1"/>
      <c r="XAG564" s="1"/>
      <c r="XAH564" s="1"/>
      <c r="XAI564" s="1"/>
      <c r="XAJ564" s="1"/>
      <c r="XAK564" s="1"/>
      <c r="XAL564" s="1"/>
      <c r="XAM564" s="1"/>
      <c r="XAN564" s="1"/>
      <c r="XAO564" s="1"/>
      <c r="XAP564" s="1"/>
      <c r="XAQ564" s="1"/>
      <c r="XAR564" s="1"/>
      <c r="XAS564" s="1"/>
      <c r="XAT564" s="1"/>
      <c r="XAU564" s="1"/>
      <c r="XAV564" s="1"/>
      <c r="XAW564" s="1"/>
      <c r="XAX564" s="1"/>
      <c r="XAY564" s="1"/>
      <c r="XAZ564" s="1"/>
      <c r="XBA564" s="1"/>
      <c r="XBB564" s="1"/>
      <c r="XBC564" s="1"/>
      <c r="XBD564" s="1"/>
      <c r="XBE564" s="1"/>
      <c r="XBF564" s="1"/>
      <c r="XBG564" s="1"/>
      <c r="XBH564" s="1"/>
      <c r="XBI564" s="1"/>
      <c r="XBJ564" s="1"/>
      <c r="XBK564" s="1"/>
      <c r="XBL564" s="1"/>
      <c r="XBM564" s="1"/>
      <c r="XBN564" s="1"/>
      <c r="XBO564" s="1"/>
      <c r="XBP564" s="1"/>
      <c r="XBQ564" s="1"/>
      <c r="XBR564" s="1"/>
      <c r="XBS564" s="1"/>
      <c r="XBT564" s="1"/>
      <c r="XBU564" s="1"/>
      <c r="XBV564" s="1"/>
      <c r="XBW564" s="1"/>
      <c r="XBX564" s="1"/>
      <c r="XBY564" s="1"/>
      <c r="XBZ564" s="1"/>
      <c r="XCA564" s="1"/>
      <c r="XCB564" s="1"/>
      <c r="XCC564" s="1"/>
      <c r="XCD564" s="1"/>
      <c r="XCE564" s="1"/>
      <c r="XCF564" s="1"/>
      <c r="XCG564" s="1"/>
      <c r="XCH564" s="1"/>
      <c r="XCI564" s="1"/>
      <c r="XCJ564" s="1"/>
      <c r="XCK564" s="1"/>
      <c r="XCL564" s="1"/>
      <c r="XCM564" s="1"/>
      <c r="XCN564" s="1"/>
      <c r="XCO564" s="1"/>
      <c r="XCP564" s="1"/>
      <c r="XCQ564" s="1"/>
      <c r="XCR564" s="1"/>
      <c r="XCS564" s="1"/>
      <c r="XCT564" s="1"/>
      <c r="XCU564" s="1"/>
      <c r="XCV564" s="1"/>
      <c r="XCW564" s="1"/>
      <c r="XCX564" s="1"/>
      <c r="XCY564" s="1"/>
      <c r="XCZ564" s="1"/>
      <c r="XDA564" s="1"/>
      <c r="XDB564" s="1"/>
      <c r="XDC564" s="1"/>
      <c r="XDD564" s="1"/>
      <c r="XDE564" s="1"/>
      <c r="XDF564" s="1"/>
      <c r="XDG564" s="1"/>
      <c r="XDH564" s="1"/>
      <c r="XDI564" s="1"/>
      <c r="XDJ564" s="1"/>
      <c r="XDK564" s="1"/>
      <c r="XDL564" s="1"/>
      <c r="XDM564" s="1"/>
      <c r="XDN564" s="1"/>
      <c r="XDO564" s="1"/>
      <c r="XDP564" s="1"/>
      <c r="XDQ564" s="1"/>
      <c r="XDR564" s="1"/>
      <c r="XDS564" s="1"/>
      <c r="XDT564" s="1"/>
      <c r="XDU564" s="1"/>
      <c r="XDV564" s="1"/>
      <c r="XDW564" s="1"/>
      <c r="XDX564" s="1"/>
      <c r="XDY564" s="1"/>
      <c r="XDZ564" s="1"/>
      <c r="XEA564" s="1"/>
      <c r="XEB564" s="1"/>
      <c r="XEC564" s="1"/>
      <c r="XED564" s="1"/>
      <c r="XEE564" s="1"/>
      <c r="XEF564" s="1"/>
      <c r="XEG564" s="1"/>
      <c r="XEH564" s="1"/>
      <c r="XEI564" s="1"/>
      <c r="XEJ564" s="1"/>
      <c r="XEK564" s="1"/>
      <c r="XEL564" s="1"/>
      <c r="XEM564" s="1"/>
      <c r="XEN564" s="1"/>
      <c r="XEO564" s="1"/>
      <c r="XEP564" s="1"/>
      <c r="XEQ564" s="1"/>
      <c r="XER564" s="1"/>
      <c r="XES564" s="1"/>
      <c r="XET564" s="1"/>
      <c r="XEU564" s="1"/>
      <c r="XEV564" s="1"/>
      <c r="XEW564" s="1"/>
      <c r="XEX564" s="1"/>
      <c r="XEY564" s="1"/>
      <c r="XEZ564" s="1"/>
      <c r="XFA564" s="1"/>
      <c r="XFB564" s="1"/>
      <c r="XFC564" s="1"/>
    </row>
    <row r="565" spans="1:150 16226:16383" s="2" customFormat="1" ht="20.25" customHeight="1" x14ac:dyDescent="0.25">
      <c r="A565" s="143">
        <f t="shared" si="175"/>
        <v>436</v>
      </c>
      <c r="B565" s="144"/>
      <c r="C565" s="62" t="s">
        <v>329</v>
      </c>
      <c r="D565" s="100">
        <v>366.41</v>
      </c>
      <c r="E565" s="93">
        <f t="shared" si="173"/>
        <v>3944.0372400000001</v>
      </c>
      <c r="F565" s="87" t="s">
        <v>92</v>
      </c>
      <c r="G565" s="87" t="s">
        <v>92</v>
      </c>
      <c r="H565" s="103">
        <v>45856</v>
      </c>
      <c r="I565" s="1"/>
      <c r="J565" s="1"/>
      <c r="K565" s="1"/>
      <c r="L565" s="1"/>
      <c r="M565" s="1"/>
      <c r="N565" s="1"/>
      <c r="O565" s="1"/>
      <c r="P565" s="1"/>
      <c r="Q565" s="1"/>
      <c r="R565" s="1"/>
      <c r="S565" s="1"/>
      <c r="T565" s="21" t="e">
        <f t="shared" ca="1" si="205"/>
        <v>#REF!</v>
      </c>
      <c r="U565" s="21" t="e">
        <f t="shared" ref="U565:V565" ca="1" si="213">U564+1</f>
        <v>#REF!</v>
      </c>
      <c r="V565" s="21" t="e">
        <f t="shared" ca="1" si="213"/>
        <v>#REF!</v>
      </c>
      <c r="W565" s="1"/>
      <c r="X565" s="1"/>
      <c r="Y565" s="1"/>
      <c r="Z565" s="1"/>
      <c r="AA565" s="1"/>
      <c r="AB565" s="1"/>
      <c r="AC565" s="1"/>
      <c r="AD565" s="1"/>
      <c r="AE565" s="1"/>
      <c r="AF565" s="1"/>
      <c r="AG565" s="1"/>
      <c r="AH565" s="1"/>
      <c r="AI565" s="1"/>
      <c r="AJ565" s="1"/>
      <c r="AK565" s="1"/>
      <c r="AL565" s="1"/>
      <c r="AM565" s="1"/>
      <c r="AN565" s="1"/>
      <c r="AO565" s="1"/>
      <c r="AP565" s="1"/>
      <c r="AQ565" s="1"/>
      <c r="AR565" s="1"/>
      <c r="AS565" s="1"/>
      <c r="AT565" s="1"/>
      <c r="AU565" s="1"/>
      <c r="AV565" s="1"/>
      <c r="AW565" s="1"/>
      <c r="AX565" s="1"/>
      <c r="AY565" s="1"/>
      <c r="AZ565" s="1"/>
      <c r="BA565" s="1"/>
      <c r="BB565" s="1"/>
      <c r="BC565" s="1"/>
      <c r="BD565" s="1"/>
      <c r="BE565" s="1"/>
      <c r="BF565" s="1"/>
      <c r="BG565" s="1"/>
      <c r="BH565" s="1"/>
      <c r="BI565" s="1"/>
      <c r="BJ565" s="1"/>
      <c r="BK565" s="1"/>
      <c r="BL565" s="1"/>
      <c r="BM565" s="1"/>
      <c r="BN565" s="1"/>
      <c r="BO565" s="1"/>
      <c r="BP565" s="1"/>
      <c r="BQ565" s="1"/>
      <c r="BR565" s="1"/>
      <c r="BS565" s="1"/>
      <c r="BT565" s="1"/>
      <c r="BU565" s="1"/>
      <c r="BV565" s="1"/>
      <c r="BW565" s="1"/>
      <c r="BX565" s="1"/>
      <c r="BY565" s="1"/>
      <c r="BZ565" s="1"/>
      <c r="CA565" s="1"/>
      <c r="CB565" s="1"/>
      <c r="CC565" s="1"/>
      <c r="CD565" s="1"/>
      <c r="CE565" s="1"/>
      <c r="CF565" s="1"/>
      <c r="CG565" s="1"/>
      <c r="CH565" s="1"/>
      <c r="CI565" s="1"/>
      <c r="CJ565" s="1"/>
      <c r="CK565" s="1"/>
      <c r="CL565" s="1"/>
      <c r="CM565" s="1"/>
      <c r="CN565" s="1"/>
      <c r="CO565" s="1"/>
      <c r="CP565" s="1"/>
      <c r="CQ565" s="1"/>
      <c r="CR565" s="1"/>
      <c r="CS565" s="1"/>
      <c r="CT565" s="1"/>
      <c r="CU565" s="1"/>
      <c r="CV565" s="1"/>
      <c r="CW565" s="1"/>
      <c r="CX565" s="1"/>
      <c r="CY565" s="1"/>
      <c r="CZ565" s="1"/>
      <c r="DA565" s="1"/>
      <c r="DB565" s="1"/>
      <c r="DC565" s="1"/>
      <c r="DD565" s="1"/>
      <c r="DE565" s="1"/>
      <c r="DF565" s="1"/>
      <c r="DG565" s="1"/>
      <c r="DH565" s="1"/>
      <c r="DI565" s="1"/>
      <c r="DJ565" s="1"/>
      <c r="DK565" s="1"/>
      <c r="DL565" s="1"/>
      <c r="DM565" s="1"/>
      <c r="DN565" s="1"/>
      <c r="DO565" s="1"/>
      <c r="DP565" s="1"/>
      <c r="DQ565" s="1"/>
      <c r="DR565" s="1"/>
      <c r="DS565" s="1"/>
      <c r="DT565" s="1"/>
      <c r="DU565" s="1"/>
      <c r="DV565" s="1"/>
      <c r="DW565" s="1"/>
      <c r="DX565" s="1"/>
      <c r="DY565" s="1"/>
      <c r="DZ565" s="1"/>
      <c r="EA565" s="1"/>
      <c r="EB565" s="1"/>
      <c r="EC565" s="1"/>
      <c r="ED565" s="1"/>
      <c r="EE565" s="1"/>
      <c r="EF565" s="1"/>
      <c r="EG565" s="1"/>
      <c r="EH565" s="1"/>
      <c r="EI565" s="1"/>
      <c r="EJ565" s="1"/>
      <c r="EK565" s="1"/>
      <c r="EL565" s="1"/>
      <c r="EM565" s="1"/>
      <c r="EN565" s="1"/>
      <c r="EO565" s="1"/>
      <c r="EP565" s="1"/>
      <c r="EQ565" s="1"/>
      <c r="ER565" s="1"/>
      <c r="ES565" s="1"/>
      <c r="ET565" s="1"/>
      <c r="WZB565" s="1"/>
      <c r="WZC565" s="1"/>
      <c r="WZD565" s="1"/>
      <c r="WZE565" s="1"/>
      <c r="WZF565" s="1"/>
      <c r="WZG565" s="1"/>
      <c r="WZH565" s="1"/>
      <c r="WZI565" s="1"/>
      <c r="WZJ565" s="1"/>
      <c r="WZK565" s="1"/>
      <c r="WZL565" s="1"/>
      <c r="WZM565" s="1"/>
      <c r="WZN565" s="1"/>
      <c r="WZO565" s="1"/>
      <c r="WZP565" s="1"/>
      <c r="WZQ565" s="1"/>
      <c r="WZR565" s="1"/>
      <c r="WZS565" s="1"/>
      <c r="WZT565" s="1"/>
      <c r="WZU565" s="1"/>
      <c r="WZV565" s="1"/>
      <c r="WZW565" s="1"/>
      <c r="WZX565" s="1"/>
      <c r="WZY565" s="1"/>
      <c r="WZZ565" s="1"/>
      <c r="XAA565" s="1"/>
      <c r="XAB565" s="1"/>
      <c r="XAC565" s="1"/>
      <c r="XAD565" s="1"/>
      <c r="XAE565" s="1"/>
      <c r="XAF565" s="1"/>
      <c r="XAG565" s="1"/>
      <c r="XAH565" s="1"/>
      <c r="XAI565" s="1"/>
      <c r="XAJ565" s="1"/>
      <c r="XAK565" s="1"/>
      <c r="XAL565" s="1"/>
      <c r="XAM565" s="1"/>
      <c r="XAN565" s="1"/>
      <c r="XAO565" s="1"/>
      <c r="XAP565" s="1"/>
      <c r="XAQ565" s="1"/>
      <c r="XAR565" s="1"/>
      <c r="XAS565" s="1"/>
      <c r="XAT565" s="1"/>
      <c r="XAU565" s="1"/>
      <c r="XAV565" s="1"/>
      <c r="XAW565" s="1"/>
      <c r="XAX565" s="1"/>
      <c r="XAY565" s="1"/>
      <c r="XAZ565" s="1"/>
      <c r="XBA565" s="1"/>
      <c r="XBB565" s="1"/>
      <c r="XBC565" s="1"/>
      <c r="XBD565" s="1"/>
      <c r="XBE565" s="1"/>
      <c r="XBF565" s="1"/>
      <c r="XBG565" s="1"/>
      <c r="XBH565" s="1"/>
      <c r="XBI565" s="1"/>
      <c r="XBJ565" s="1"/>
      <c r="XBK565" s="1"/>
      <c r="XBL565" s="1"/>
      <c r="XBM565" s="1"/>
      <c r="XBN565" s="1"/>
      <c r="XBO565" s="1"/>
      <c r="XBP565" s="1"/>
      <c r="XBQ565" s="1"/>
      <c r="XBR565" s="1"/>
      <c r="XBS565" s="1"/>
      <c r="XBT565" s="1"/>
      <c r="XBU565" s="1"/>
      <c r="XBV565" s="1"/>
      <c r="XBW565" s="1"/>
      <c r="XBX565" s="1"/>
      <c r="XBY565" s="1"/>
      <c r="XBZ565" s="1"/>
      <c r="XCA565" s="1"/>
      <c r="XCB565" s="1"/>
      <c r="XCC565" s="1"/>
      <c r="XCD565" s="1"/>
      <c r="XCE565" s="1"/>
      <c r="XCF565" s="1"/>
      <c r="XCG565" s="1"/>
      <c r="XCH565" s="1"/>
      <c r="XCI565" s="1"/>
      <c r="XCJ565" s="1"/>
      <c r="XCK565" s="1"/>
      <c r="XCL565" s="1"/>
      <c r="XCM565" s="1"/>
      <c r="XCN565" s="1"/>
      <c r="XCO565" s="1"/>
      <c r="XCP565" s="1"/>
      <c r="XCQ565" s="1"/>
      <c r="XCR565" s="1"/>
      <c r="XCS565" s="1"/>
      <c r="XCT565" s="1"/>
      <c r="XCU565" s="1"/>
      <c r="XCV565" s="1"/>
      <c r="XCW565" s="1"/>
      <c r="XCX565" s="1"/>
      <c r="XCY565" s="1"/>
      <c r="XCZ565" s="1"/>
      <c r="XDA565" s="1"/>
      <c r="XDB565" s="1"/>
      <c r="XDC565" s="1"/>
      <c r="XDD565" s="1"/>
      <c r="XDE565" s="1"/>
      <c r="XDF565" s="1"/>
      <c r="XDG565" s="1"/>
      <c r="XDH565" s="1"/>
      <c r="XDI565" s="1"/>
      <c r="XDJ565" s="1"/>
      <c r="XDK565" s="1"/>
      <c r="XDL565" s="1"/>
      <c r="XDM565" s="1"/>
      <c r="XDN565" s="1"/>
      <c r="XDO565" s="1"/>
      <c r="XDP565" s="1"/>
      <c r="XDQ565" s="1"/>
      <c r="XDR565" s="1"/>
      <c r="XDS565" s="1"/>
      <c r="XDT565" s="1"/>
      <c r="XDU565" s="1"/>
      <c r="XDV565" s="1"/>
      <c r="XDW565" s="1"/>
      <c r="XDX565" s="1"/>
      <c r="XDY565" s="1"/>
      <c r="XDZ565" s="1"/>
      <c r="XEA565" s="1"/>
      <c r="XEB565" s="1"/>
      <c r="XEC565" s="1"/>
      <c r="XED565" s="1"/>
      <c r="XEE565" s="1"/>
      <c r="XEF565" s="1"/>
      <c r="XEG565" s="1"/>
      <c r="XEH565" s="1"/>
      <c r="XEI565" s="1"/>
      <c r="XEJ565" s="1"/>
      <c r="XEK565" s="1"/>
      <c r="XEL565" s="1"/>
      <c r="XEM565" s="1"/>
      <c r="XEN565" s="1"/>
      <c r="XEO565" s="1"/>
      <c r="XEP565" s="1"/>
      <c r="XEQ565" s="1"/>
      <c r="XER565" s="1"/>
      <c r="XES565" s="1"/>
      <c r="XET565" s="1"/>
      <c r="XEU565" s="1"/>
      <c r="XEV565" s="1"/>
      <c r="XEW565" s="1"/>
      <c r="XEX565" s="1"/>
      <c r="XEY565" s="1"/>
      <c r="XEZ565" s="1"/>
      <c r="XFA565" s="1"/>
      <c r="XFB565" s="1"/>
      <c r="XFC565" s="1"/>
    </row>
    <row r="566" spans="1:150 16226:16383" s="2" customFormat="1" ht="20.25" customHeight="1" x14ac:dyDescent="0.25">
      <c r="A566" s="143">
        <f t="shared" si="175"/>
        <v>437</v>
      </c>
      <c r="B566" s="144"/>
      <c r="C566" s="62" t="s">
        <v>329</v>
      </c>
      <c r="D566" s="100">
        <v>285.39</v>
      </c>
      <c r="E566" s="93">
        <f t="shared" si="173"/>
        <v>3071.9379599999997</v>
      </c>
      <c r="F566" s="87" t="s">
        <v>92</v>
      </c>
      <c r="G566" s="87" t="s">
        <v>92</v>
      </c>
      <c r="H566" s="103">
        <v>45856</v>
      </c>
      <c r="I566" s="1"/>
      <c r="J566" s="1"/>
      <c r="K566" s="1"/>
      <c r="L566" s="1"/>
      <c r="M566" s="1"/>
      <c r="N566" s="1"/>
      <c r="O566" s="1"/>
      <c r="P566" s="1"/>
      <c r="Q566" s="1"/>
      <c r="R566" s="1"/>
      <c r="S566" s="1"/>
      <c r="T566" s="21" t="e">
        <f t="shared" ca="1" si="205"/>
        <v>#REF!</v>
      </c>
      <c r="U566" s="21" t="e">
        <f t="shared" ref="U566:V566" ca="1" si="214">U565+1</f>
        <v>#REF!</v>
      </c>
      <c r="V566" s="21" t="e">
        <f t="shared" ca="1" si="214"/>
        <v>#REF!</v>
      </c>
      <c r="W566" s="1"/>
      <c r="X566" s="1"/>
      <c r="Y566" s="1"/>
      <c r="Z566" s="1"/>
      <c r="AA566" s="1"/>
      <c r="AB566" s="1"/>
      <c r="AC566" s="1"/>
      <c r="AD566" s="1"/>
      <c r="AE566" s="1"/>
      <c r="AF566" s="1"/>
      <c r="AG566" s="1"/>
      <c r="AH566" s="1"/>
      <c r="AI566" s="1"/>
      <c r="AJ566" s="1"/>
      <c r="AK566" s="1"/>
      <c r="AL566" s="1"/>
      <c r="AM566" s="1"/>
      <c r="AN566" s="1"/>
      <c r="AO566" s="1"/>
      <c r="AP566" s="1"/>
      <c r="AQ566" s="1"/>
      <c r="AR566" s="1"/>
      <c r="AS566" s="1"/>
      <c r="AT566" s="1"/>
      <c r="AU566" s="1"/>
      <c r="AV566" s="1"/>
      <c r="AW566" s="1"/>
      <c r="AX566" s="1"/>
      <c r="AY566" s="1"/>
      <c r="AZ566" s="1"/>
      <c r="BA566" s="1"/>
      <c r="BB566" s="1"/>
      <c r="BC566" s="1"/>
      <c r="BD566" s="1"/>
      <c r="BE566" s="1"/>
      <c r="BF566" s="1"/>
      <c r="BG566" s="1"/>
      <c r="BH566" s="1"/>
      <c r="BI566" s="1"/>
      <c r="BJ566" s="1"/>
      <c r="BK566" s="1"/>
      <c r="BL566" s="1"/>
      <c r="BM566" s="1"/>
      <c r="BN566" s="1"/>
      <c r="BO566" s="1"/>
      <c r="BP566" s="1"/>
      <c r="BQ566" s="1"/>
      <c r="BR566" s="1"/>
      <c r="BS566" s="1"/>
      <c r="BT566" s="1"/>
      <c r="BU566" s="1"/>
      <c r="BV566" s="1"/>
      <c r="BW566" s="1"/>
      <c r="BX566" s="1"/>
      <c r="BY566" s="1"/>
      <c r="BZ566" s="1"/>
      <c r="CA566" s="1"/>
      <c r="CB566" s="1"/>
      <c r="CC566" s="1"/>
      <c r="CD566" s="1"/>
      <c r="CE566" s="1"/>
      <c r="CF566" s="1"/>
      <c r="CG566" s="1"/>
      <c r="CH566" s="1"/>
      <c r="CI566" s="1"/>
      <c r="CJ566" s="1"/>
      <c r="CK566" s="1"/>
      <c r="CL566" s="1"/>
      <c r="CM566" s="1"/>
      <c r="CN566" s="1"/>
      <c r="CO566" s="1"/>
      <c r="CP566" s="1"/>
      <c r="CQ566" s="1"/>
      <c r="CR566" s="1"/>
      <c r="CS566" s="1"/>
      <c r="CT566" s="1"/>
      <c r="CU566" s="1"/>
      <c r="CV566" s="1"/>
      <c r="CW566" s="1"/>
      <c r="CX566" s="1"/>
      <c r="CY566" s="1"/>
      <c r="CZ566" s="1"/>
      <c r="DA566" s="1"/>
      <c r="DB566" s="1"/>
      <c r="DC566" s="1"/>
      <c r="DD566" s="1"/>
      <c r="DE566" s="1"/>
      <c r="DF566" s="1"/>
      <c r="DG566" s="1"/>
      <c r="DH566" s="1"/>
      <c r="DI566" s="1"/>
      <c r="DJ566" s="1"/>
      <c r="DK566" s="1"/>
      <c r="DL566" s="1"/>
      <c r="DM566" s="1"/>
      <c r="DN566" s="1"/>
      <c r="DO566" s="1"/>
      <c r="DP566" s="1"/>
      <c r="DQ566" s="1"/>
      <c r="DR566" s="1"/>
      <c r="DS566" s="1"/>
      <c r="DT566" s="1"/>
      <c r="DU566" s="1"/>
      <c r="DV566" s="1"/>
      <c r="DW566" s="1"/>
      <c r="DX566" s="1"/>
      <c r="DY566" s="1"/>
      <c r="DZ566" s="1"/>
      <c r="EA566" s="1"/>
      <c r="EB566" s="1"/>
      <c r="EC566" s="1"/>
      <c r="ED566" s="1"/>
      <c r="EE566" s="1"/>
      <c r="EF566" s="1"/>
      <c r="EG566" s="1"/>
      <c r="EH566" s="1"/>
      <c r="EI566" s="1"/>
      <c r="EJ566" s="1"/>
      <c r="EK566" s="1"/>
      <c r="EL566" s="1"/>
      <c r="EM566" s="1"/>
      <c r="EN566" s="1"/>
      <c r="EO566" s="1"/>
      <c r="EP566" s="1"/>
      <c r="EQ566" s="1"/>
      <c r="ER566" s="1"/>
      <c r="ES566" s="1"/>
      <c r="ET566" s="1"/>
      <c r="WZB566" s="1"/>
      <c r="WZC566" s="1"/>
      <c r="WZD566" s="1"/>
      <c r="WZE566" s="1"/>
      <c r="WZF566" s="1"/>
      <c r="WZG566" s="1"/>
      <c r="WZH566" s="1"/>
      <c r="WZI566" s="1"/>
      <c r="WZJ566" s="1"/>
      <c r="WZK566" s="1"/>
      <c r="WZL566" s="1"/>
      <c r="WZM566" s="1"/>
      <c r="WZN566" s="1"/>
      <c r="WZO566" s="1"/>
      <c r="WZP566" s="1"/>
      <c r="WZQ566" s="1"/>
      <c r="WZR566" s="1"/>
      <c r="WZS566" s="1"/>
      <c r="WZT566" s="1"/>
      <c r="WZU566" s="1"/>
      <c r="WZV566" s="1"/>
      <c r="WZW566" s="1"/>
      <c r="WZX566" s="1"/>
      <c r="WZY566" s="1"/>
      <c r="WZZ566" s="1"/>
      <c r="XAA566" s="1"/>
      <c r="XAB566" s="1"/>
      <c r="XAC566" s="1"/>
      <c r="XAD566" s="1"/>
      <c r="XAE566" s="1"/>
      <c r="XAF566" s="1"/>
      <c r="XAG566" s="1"/>
      <c r="XAH566" s="1"/>
      <c r="XAI566" s="1"/>
      <c r="XAJ566" s="1"/>
      <c r="XAK566" s="1"/>
      <c r="XAL566" s="1"/>
      <c r="XAM566" s="1"/>
      <c r="XAN566" s="1"/>
      <c r="XAO566" s="1"/>
      <c r="XAP566" s="1"/>
      <c r="XAQ566" s="1"/>
      <c r="XAR566" s="1"/>
      <c r="XAS566" s="1"/>
      <c r="XAT566" s="1"/>
      <c r="XAU566" s="1"/>
      <c r="XAV566" s="1"/>
      <c r="XAW566" s="1"/>
      <c r="XAX566" s="1"/>
      <c r="XAY566" s="1"/>
      <c r="XAZ566" s="1"/>
      <c r="XBA566" s="1"/>
      <c r="XBB566" s="1"/>
      <c r="XBC566" s="1"/>
      <c r="XBD566" s="1"/>
      <c r="XBE566" s="1"/>
      <c r="XBF566" s="1"/>
      <c r="XBG566" s="1"/>
      <c r="XBH566" s="1"/>
      <c r="XBI566" s="1"/>
      <c r="XBJ566" s="1"/>
      <c r="XBK566" s="1"/>
      <c r="XBL566" s="1"/>
      <c r="XBM566" s="1"/>
      <c r="XBN566" s="1"/>
      <c r="XBO566" s="1"/>
      <c r="XBP566" s="1"/>
      <c r="XBQ566" s="1"/>
      <c r="XBR566" s="1"/>
      <c r="XBS566" s="1"/>
      <c r="XBT566" s="1"/>
      <c r="XBU566" s="1"/>
      <c r="XBV566" s="1"/>
      <c r="XBW566" s="1"/>
      <c r="XBX566" s="1"/>
      <c r="XBY566" s="1"/>
      <c r="XBZ566" s="1"/>
      <c r="XCA566" s="1"/>
      <c r="XCB566" s="1"/>
      <c r="XCC566" s="1"/>
      <c r="XCD566" s="1"/>
      <c r="XCE566" s="1"/>
      <c r="XCF566" s="1"/>
      <c r="XCG566" s="1"/>
      <c r="XCH566" s="1"/>
      <c r="XCI566" s="1"/>
      <c r="XCJ566" s="1"/>
      <c r="XCK566" s="1"/>
      <c r="XCL566" s="1"/>
      <c r="XCM566" s="1"/>
      <c r="XCN566" s="1"/>
      <c r="XCO566" s="1"/>
      <c r="XCP566" s="1"/>
      <c r="XCQ566" s="1"/>
      <c r="XCR566" s="1"/>
      <c r="XCS566" s="1"/>
      <c r="XCT566" s="1"/>
      <c r="XCU566" s="1"/>
      <c r="XCV566" s="1"/>
      <c r="XCW566" s="1"/>
      <c r="XCX566" s="1"/>
      <c r="XCY566" s="1"/>
      <c r="XCZ566" s="1"/>
      <c r="XDA566" s="1"/>
      <c r="XDB566" s="1"/>
      <c r="XDC566" s="1"/>
      <c r="XDD566" s="1"/>
      <c r="XDE566" s="1"/>
      <c r="XDF566" s="1"/>
      <c r="XDG566" s="1"/>
      <c r="XDH566" s="1"/>
      <c r="XDI566" s="1"/>
      <c r="XDJ566" s="1"/>
      <c r="XDK566" s="1"/>
      <c r="XDL566" s="1"/>
      <c r="XDM566" s="1"/>
      <c r="XDN566" s="1"/>
      <c r="XDO566" s="1"/>
      <c r="XDP566" s="1"/>
      <c r="XDQ566" s="1"/>
      <c r="XDR566" s="1"/>
      <c r="XDS566" s="1"/>
      <c r="XDT566" s="1"/>
      <c r="XDU566" s="1"/>
      <c r="XDV566" s="1"/>
      <c r="XDW566" s="1"/>
      <c r="XDX566" s="1"/>
      <c r="XDY566" s="1"/>
      <c r="XDZ566" s="1"/>
      <c r="XEA566" s="1"/>
      <c r="XEB566" s="1"/>
      <c r="XEC566" s="1"/>
      <c r="XED566" s="1"/>
      <c r="XEE566" s="1"/>
      <c r="XEF566" s="1"/>
      <c r="XEG566" s="1"/>
      <c r="XEH566" s="1"/>
      <c r="XEI566" s="1"/>
      <c r="XEJ566" s="1"/>
      <c r="XEK566" s="1"/>
      <c r="XEL566" s="1"/>
      <c r="XEM566" s="1"/>
      <c r="XEN566" s="1"/>
      <c r="XEO566" s="1"/>
      <c r="XEP566" s="1"/>
      <c r="XEQ566" s="1"/>
      <c r="XER566" s="1"/>
      <c r="XES566" s="1"/>
      <c r="XET566" s="1"/>
      <c r="XEU566" s="1"/>
      <c r="XEV566" s="1"/>
      <c r="XEW566" s="1"/>
      <c r="XEX566" s="1"/>
      <c r="XEY566" s="1"/>
      <c r="XEZ566" s="1"/>
      <c r="XFA566" s="1"/>
      <c r="XFB566" s="1"/>
      <c r="XFC566" s="1"/>
    </row>
    <row r="567" spans="1:150 16226:16383" s="2" customFormat="1" ht="20.25" customHeight="1" x14ac:dyDescent="0.25">
      <c r="A567" s="143">
        <f t="shared" si="175"/>
        <v>438</v>
      </c>
      <c r="B567" s="144"/>
      <c r="C567" s="62" t="s">
        <v>329</v>
      </c>
      <c r="D567" s="100">
        <v>463.91</v>
      </c>
      <c r="E567" s="93">
        <f t="shared" si="173"/>
        <v>4993.5272400000003</v>
      </c>
      <c r="F567" s="87" t="s">
        <v>92</v>
      </c>
      <c r="G567" s="87" t="s">
        <v>92</v>
      </c>
      <c r="H567" s="103">
        <v>45856</v>
      </c>
      <c r="I567" s="1"/>
      <c r="J567" s="1"/>
      <c r="K567" s="1"/>
      <c r="L567" s="1"/>
      <c r="M567" s="1"/>
      <c r="N567" s="1"/>
      <c r="O567" s="1"/>
      <c r="P567" s="1"/>
      <c r="Q567" s="1"/>
      <c r="R567" s="1"/>
      <c r="S567" s="1"/>
      <c r="T567" s="21" t="e">
        <f t="shared" ca="1" si="205"/>
        <v>#REF!</v>
      </c>
      <c r="U567" s="21" t="e">
        <f t="shared" ref="U567:V567" ca="1" si="215">U566+1</f>
        <v>#REF!</v>
      </c>
      <c r="V567" s="21" t="e">
        <f t="shared" ca="1" si="215"/>
        <v>#REF!</v>
      </c>
      <c r="W567" s="1"/>
      <c r="X567" s="1"/>
      <c r="Y567" s="1"/>
      <c r="Z567" s="1"/>
      <c r="AA567" s="1"/>
      <c r="AB567" s="1"/>
      <c r="AC567" s="1"/>
      <c r="AD567" s="1"/>
      <c r="AE567" s="1"/>
      <c r="AF567" s="1"/>
      <c r="AG567" s="1"/>
      <c r="AH567" s="1"/>
      <c r="AI567" s="1"/>
      <c r="AJ567" s="1"/>
      <c r="AK567" s="1"/>
      <c r="AL567" s="1"/>
      <c r="AM567" s="1"/>
      <c r="AN567" s="1"/>
      <c r="AO567" s="1"/>
      <c r="AP567" s="1"/>
      <c r="AQ567" s="1"/>
      <c r="AR567" s="1"/>
      <c r="AS567" s="1"/>
      <c r="AT567" s="1"/>
      <c r="AU567" s="1"/>
      <c r="AV567" s="1"/>
      <c r="AW567" s="1"/>
      <c r="AX567" s="1"/>
      <c r="AY567" s="1"/>
      <c r="AZ567" s="1"/>
      <c r="BA567" s="1"/>
      <c r="BB567" s="1"/>
      <c r="BC567" s="1"/>
      <c r="BD567" s="1"/>
      <c r="BE567" s="1"/>
      <c r="BF567" s="1"/>
      <c r="BG567" s="1"/>
      <c r="BH567" s="1"/>
      <c r="BI567" s="1"/>
      <c r="BJ567" s="1"/>
      <c r="BK567" s="1"/>
      <c r="BL567" s="1"/>
      <c r="BM567" s="1"/>
      <c r="BN567" s="1"/>
      <c r="BO567" s="1"/>
      <c r="BP567" s="1"/>
      <c r="BQ567" s="1"/>
      <c r="BR567" s="1"/>
      <c r="BS567" s="1"/>
      <c r="BT567" s="1"/>
      <c r="BU567" s="1"/>
      <c r="BV567" s="1"/>
      <c r="BW567" s="1"/>
      <c r="BX567" s="1"/>
      <c r="BY567" s="1"/>
      <c r="BZ567" s="1"/>
      <c r="CA567" s="1"/>
      <c r="CB567" s="1"/>
      <c r="CC567" s="1"/>
      <c r="CD567" s="1"/>
      <c r="CE567" s="1"/>
      <c r="CF567" s="1"/>
      <c r="CG567" s="1"/>
      <c r="CH567" s="1"/>
      <c r="CI567" s="1"/>
      <c r="CJ567" s="1"/>
      <c r="CK567" s="1"/>
      <c r="CL567" s="1"/>
      <c r="CM567" s="1"/>
      <c r="CN567" s="1"/>
      <c r="CO567" s="1"/>
      <c r="CP567" s="1"/>
      <c r="CQ567" s="1"/>
      <c r="CR567" s="1"/>
      <c r="CS567" s="1"/>
      <c r="CT567" s="1"/>
      <c r="CU567" s="1"/>
      <c r="CV567" s="1"/>
      <c r="CW567" s="1"/>
      <c r="CX567" s="1"/>
      <c r="CY567" s="1"/>
      <c r="CZ567" s="1"/>
      <c r="DA567" s="1"/>
      <c r="DB567" s="1"/>
      <c r="DC567" s="1"/>
      <c r="DD567" s="1"/>
      <c r="DE567" s="1"/>
      <c r="DF567" s="1"/>
      <c r="DG567" s="1"/>
      <c r="DH567" s="1"/>
      <c r="DI567" s="1"/>
      <c r="DJ567" s="1"/>
      <c r="DK567" s="1"/>
      <c r="DL567" s="1"/>
      <c r="DM567" s="1"/>
      <c r="DN567" s="1"/>
      <c r="DO567" s="1"/>
      <c r="DP567" s="1"/>
      <c r="DQ567" s="1"/>
      <c r="DR567" s="1"/>
      <c r="DS567" s="1"/>
      <c r="DT567" s="1"/>
      <c r="DU567" s="1"/>
      <c r="DV567" s="1"/>
      <c r="DW567" s="1"/>
      <c r="DX567" s="1"/>
      <c r="DY567" s="1"/>
      <c r="DZ567" s="1"/>
      <c r="EA567" s="1"/>
      <c r="EB567" s="1"/>
      <c r="EC567" s="1"/>
      <c r="ED567" s="1"/>
      <c r="EE567" s="1"/>
      <c r="EF567" s="1"/>
      <c r="EG567" s="1"/>
      <c r="EH567" s="1"/>
      <c r="EI567" s="1"/>
      <c r="EJ567" s="1"/>
      <c r="EK567" s="1"/>
      <c r="EL567" s="1"/>
      <c r="EM567" s="1"/>
      <c r="EN567" s="1"/>
      <c r="EO567" s="1"/>
      <c r="EP567" s="1"/>
      <c r="EQ567" s="1"/>
      <c r="ER567" s="1"/>
      <c r="ES567" s="1"/>
      <c r="ET567" s="1"/>
      <c r="WZB567" s="1"/>
      <c r="WZC567" s="1"/>
      <c r="WZD567" s="1"/>
      <c r="WZE567" s="1"/>
      <c r="WZF567" s="1"/>
      <c r="WZG567" s="1"/>
      <c r="WZH567" s="1"/>
      <c r="WZI567" s="1"/>
      <c r="WZJ567" s="1"/>
      <c r="WZK567" s="1"/>
      <c r="WZL567" s="1"/>
      <c r="WZM567" s="1"/>
      <c r="WZN567" s="1"/>
      <c r="WZO567" s="1"/>
      <c r="WZP567" s="1"/>
      <c r="WZQ567" s="1"/>
      <c r="WZR567" s="1"/>
      <c r="WZS567" s="1"/>
      <c r="WZT567" s="1"/>
      <c r="WZU567" s="1"/>
      <c r="WZV567" s="1"/>
      <c r="WZW567" s="1"/>
      <c r="WZX567" s="1"/>
      <c r="WZY567" s="1"/>
      <c r="WZZ567" s="1"/>
      <c r="XAA567" s="1"/>
      <c r="XAB567" s="1"/>
      <c r="XAC567" s="1"/>
      <c r="XAD567" s="1"/>
      <c r="XAE567" s="1"/>
      <c r="XAF567" s="1"/>
      <c r="XAG567" s="1"/>
      <c r="XAH567" s="1"/>
      <c r="XAI567" s="1"/>
      <c r="XAJ567" s="1"/>
      <c r="XAK567" s="1"/>
      <c r="XAL567" s="1"/>
      <c r="XAM567" s="1"/>
      <c r="XAN567" s="1"/>
      <c r="XAO567" s="1"/>
      <c r="XAP567" s="1"/>
      <c r="XAQ567" s="1"/>
      <c r="XAR567" s="1"/>
      <c r="XAS567" s="1"/>
      <c r="XAT567" s="1"/>
      <c r="XAU567" s="1"/>
      <c r="XAV567" s="1"/>
      <c r="XAW567" s="1"/>
      <c r="XAX567" s="1"/>
      <c r="XAY567" s="1"/>
      <c r="XAZ567" s="1"/>
      <c r="XBA567" s="1"/>
      <c r="XBB567" s="1"/>
      <c r="XBC567" s="1"/>
      <c r="XBD567" s="1"/>
      <c r="XBE567" s="1"/>
      <c r="XBF567" s="1"/>
      <c r="XBG567" s="1"/>
      <c r="XBH567" s="1"/>
      <c r="XBI567" s="1"/>
      <c r="XBJ567" s="1"/>
      <c r="XBK567" s="1"/>
      <c r="XBL567" s="1"/>
      <c r="XBM567" s="1"/>
      <c r="XBN567" s="1"/>
      <c r="XBO567" s="1"/>
      <c r="XBP567" s="1"/>
      <c r="XBQ567" s="1"/>
      <c r="XBR567" s="1"/>
      <c r="XBS567" s="1"/>
      <c r="XBT567" s="1"/>
      <c r="XBU567" s="1"/>
      <c r="XBV567" s="1"/>
      <c r="XBW567" s="1"/>
      <c r="XBX567" s="1"/>
      <c r="XBY567" s="1"/>
      <c r="XBZ567" s="1"/>
      <c r="XCA567" s="1"/>
      <c r="XCB567" s="1"/>
      <c r="XCC567" s="1"/>
      <c r="XCD567" s="1"/>
      <c r="XCE567" s="1"/>
      <c r="XCF567" s="1"/>
      <c r="XCG567" s="1"/>
      <c r="XCH567" s="1"/>
      <c r="XCI567" s="1"/>
      <c r="XCJ567" s="1"/>
      <c r="XCK567" s="1"/>
      <c r="XCL567" s="1"/>
      <c r="XCM567" s="1"/>
      <c r="XCN567" s="1"/>
      <c r="XCO567" s="1"/>
      <c r="XCP567" s="1"/>
      <c r="XCQ567" s="1"/>
      <c r="XCR567" s="1"/>
      <c r="XCS567" s="1"/>
      <c r="XCT567" s="1"/>
      <c r="XCU567" s="1"/>
      <c r="XCV567" s="1"/>
      <c r="XCW567" s="1"/>
      <c r="XCX567" s="1"/>
      <c r="XCY567" s="1"/>
      <c r="XCZ567" s="1"/>
      <c r="XDA567" s="1"/>
      <c r="XDB567" s="1"/>
      <c r="XDC567" s="1"/>
      <c r="XDD567" s="1"/>
      <c r="XDE567" s="1"/>
      <c r="XDF567" s="1"/>
      <c r="XDG567" s="1"/>
      <c r="XDH567" s="1"/>
      <c r="XDI567" s="1"/>
      <c r="XDJ567" s="1"/>
      <c r="XDK567" s="1"/>
      <c r="XDL567" s="1"/>
      <c r="XDM567" s="1"/>
      <c r="XDN567" s="1"/>
      <c r="XDO567" s="1"/>
      <c r="XDP567" s="1"/>
      <c r="XDQ567" s="1"/>
      <c r="XDR567" s="1"/>
      <c r="XDS567" s="1"/>
      <c r="XDT567" s="1"/>
      <c r="XDU567" s="1"/>
      <c r="XDV567" s="1"/>
      <c r="XDW567" s="1"/>
      <c r="XDX567" s="1"/>
      <c r="XDY567" s="1"/>
      <c r="XDZ567" s="1"/>
      <c r="XEA567" s="1"/>
      <c r="XEB567" s="1"/>
      <c r="XEC567" s="1"/>
      <c r="XED567" s="1"/>
      <c r="XEE567" s="1"/>
      <c r="XEF567" s="1"/>
      <c r="XEG567" s="1"/>
      <c r="XEH567" s="1"/>
      <c r="XEI567" s="1"/>
      <c r="XEJ567" s="1"/>
      <c r="XEK567" s="1"/>
      <c r="XEL567" s="1"/>
      <c r="XEM567" s="1"/>
      <c r="XEN567" s="1"/>
      <c r="XEO567" s="1"/>
      <c r="XEP567" s="1"/>
      <c r="XEQ567" s="1"/>
      <c r="XER567" s="1"/>
      <c r="XES567" s="1"/>
      <c r="XET567" s="1"/>
      <c r="XEU567" s="1"/>
      <c r="XEV567" s="1"/>
      <c r="XEW567" s="1"/>
      <c r="XEX567" s="1"/>
      <c r="XEY567" s="1"/>
      <c r="XEZ567" s="1"/>
      <c r="XFA567" s="1"/>
      <c r="XFB567" s="1"/>
      <c r="XFC567" s="1"/>
    </row>
    <row r="568" spans="1:150 16226:16383" s="2" customFormat="1" ht="20.25" customHeight="1" x14ac:dyDescent="0.25">
      <c r="A568" s="143">
        <f t="shared" si="175"/>
        <v>439</v>
      </c>
      <c r="B568" s="144"/>
      <c r="C568" s="62" t="s">
        <v>329</v>
      </c>
      <c r="D568" s="100">
        <v>443.87</v>
      </c>
      <c r="E568" s="93">
        <f t="shared" si="173"/>
        <v>4777.8166799999999</v>
      </c>
      <c r="F568" s="87" t="s">
        <v>92</v>
      </c>
      <c r="G568" s="87" t="s">
        <v>92</v>
      </c>
      <c r="H568" s="103">
        <v>45856</v>
      </c>
      <c r="I568" s="1"/>
      <c r="J568" s="1"/>
      <c r="K568" s="1"/>
      <c r="L568" s="1"/>
      <c r="M568" s="1"/>
      <c r="N568" s="1"/>
      <c r="O568" s="1"/>
      <c r="P568" s="1"/>
      <c r="Q568" s="1"/>
      <c r="R568" s="1"/>
      <c r="S568" s="1"/>
      <c r="T568" s="21" t="e">
        <f t="shared" ca="1" si="205"/>
        <v>#REF!</v>
      </c>
      <c r="U568" s="21" t="e">
        <f t="shared" ref="U568:V568" ca="1" si="216">U567+1</f>
        <v>#REF!</v>
      </c>
      <c r="V568" s="21" t="e">
        <f t="shared" ca="1" si="216"/>
        <v>#REF!</v>
      </c>
      <c r="W568" s="1"/>
      <c r="X568" s="1"/>
      <c r="Y568" s="1"/>
      <c r="Z568" s="1"/>
      <c r="AA568" s="1"/>
      <c r="AB568" s="1"/>
      <c r="AC568" s="1"/>
      <c r="AD568" s="1"/>
      <c r="AE568" s="1"/>
      <c r="AF568" s="1"/>
      <c r="AG568" s="1"/>
      <c r="AH568" s="1"/>
      <c r="AI568" s="1"/>
      <c r="AJ568" s="1"/>
      <c r="AK568" s="1"/>
      <c r="AL568" s="1"/>
      <c r="AM568" s="1"/>
      <c r="AN568" s="1"/>
      <c r="AO568" s="1"/>
      <c r="AP568" s="1"/>
      <c r="AQ568" s="1"/>
      <c r="AR568" s="1"/>
      <c r="AS568" s="1"/>
      <c r="AT568" s="1"/>
      <c r="AU568" s="1"/>
      <c r="AV568" s="1"/>
      <c r="AW568" s="1"/>
      <c r="AX568" s="1"/>
      <c r="AY568" s="1"/>
      <c r="AZ568" s="1"/>
      <c r="BA568" s="1"/>
      <c r="BB568" s="1"/>
      <c r="BC568" s="1"/>
      <c r="BD568" s="1"/>
      <c r="BE568" s="1"/>
      <c r="BF568" s="1"/>
      <c r="BG568" s="1"/>
      <c r="BH568" s="1"/>
      <c r="BI568" s="1"/>
      <c r="BJ568" s="1"/>
      <c r="BK568" s="1"/>
      <c r="BL568" s="1"/>
      <c r="BM568" s="1"/>
      <c r="BN568" s="1"/>
      <c r="BO568" s="1"/>
      <c r="BP568" s="1"/>
      <c r="BQ568" s="1"/>
      <c r="BR568" s="1"/>
      <c r="BS568" s="1"/>
      <c r="BT568" s="1"/>
      <c r="BU568" s="1"/>
      <c r="BV568" s="1"/>
      <c r="BW568" s="1"/>
      <c r="BX568" s="1"/>
      <c r="BY568" s="1"/>
      <c r="BZ568" s="1"/>
      <c r="CA568" s="1"/>
      <c r="CB568" s="1"/>
      <c r="CC568" s="1"/>
      <c r="CD568" s="1"/>
      <c r="CE568" s="1"/>
      <c r="CF568" s="1"/>
      <c r="CG568" s="1"/>
      <c r="CH568" s="1"/>
      <c r="CI568" s="1"/>
      <c r="CJ568" s="1"/>
      <c r="CK568" s="1"/>
      <c r="CL568" s="1"/>
      <c r="CM568" s="1"/>
      <c r="CN568" s="1"/>
      <c r="CO568" s="1"/>
      <c r="CP568" s="1"/>
      <c r="CQ568" s="1"/>
      <c r="CR568" s="1"/>
      <c r="CS568" s="1"/>
      <c r="CT568" s="1"/>
      <c r="CU568" s="1"/>
      <c r="CV568" s="1"/>
      <c r="CW568" s="1"/>
      <c r="CX568" s="1"/>
      <c r="CY568" s="1"/>
      <c r="CZ568" s="1"/>
      <c r="DA568" s="1"/>
      <c r="DB568" s="1"/>
      <c r="DC568" s="1"/>
      <c r="DD568" s="1"/>
      <c r="DE568" s="1"/>
      <c r="DF568" s="1"/>
      <c r="DG568" s="1"/>
      <c r="DH568" s="1"/>
      <c r="DI568" s="1"/>
      <c r="DJ568" s="1"/>
      <c r="DK568" s="1"/>
      <c r="DL568" s="1"/>
      <c r="DM568" s="1"/>
      <c r="DN568" s="1"/>
      <c r="DO568" s="1"/>
      <c r="DP568" s="1"/>
      <c r="DQ568" s="1"/>
      <c r="DR568" s="1"/>
      <c r="DS568" s="1"/>
      <c r="DT568" s="1"/>
      <c r="DU568" s="1"/>
      <c r="DV568" s="1"/>
      <c r="DW568" s="1"/>
      <c r="DX568" s="1"/>
      <c r="DY568" s="1"/>
      <c r="DZ568" s="1"/>
      <c r="EA568" s="1"/>
      <c r="EB568" s="1"/>
      <c r="EC568" s="1"/>
      <c r="ED568" s="1"/>
      <c r="EE568" s="1"/>
      <c r="EF568" s="1"/>
      <c r="EG568" s="1"/>
      <c r="EH568" s="1"/>
      <c r="EI568" s="1"/>
      <c r="EJ568" s="1"/>
      <c r="EK568" s="1"/>
      <c r="EL568" s="1"/>
      <c r="EM568" s="1"/>
      <c r="EN568" s="1"/>
      <c r="EO568" s="1"/>
      <c r="EP568" s="1"/>
      <c r="EQ568" s="1"/>
      <c r="ER568" s="1"/>
      <c r="ES568" s="1"/>
      <c r="ET568" s="1"/>
      <c r="WZB568" s="1"/>
      <c r="WZC568" s="1"/>
      <c r="WZD568" s="1"/>
      <c r="WZE568" s="1"/>
      <c r="WZF568" s="1"/>
      <c r="WZG568" s="1"/>
      <c r="WZH568" s="1"/>
      <c r="WZI568" s="1"/>
      <c r="WZJ568" s="1"/>
      <c r="WZK568" s="1"/>
      <c r="WZL568" s="1"/>
      <c r="WZM568" s="1"/>
      <c r="WZN568" s="1"/>
      <c r="WZO568" s="1"/>
      <c r="WZP568" s="1"/>
      <c r="WZQ568" s="1"/>
      <c r="WZR568" s="1"/>
      <c r="WZS568" s="1"/>
      <c r="WZT568" s="1"/>
      <c r="WZU568" s="1"/>
      <c r="WZV568" s="1"/>
      <c r="WZW568" s="1"/>
      <c r="WZX568" s="1"/>
      <c r="WZY568" s="1"/>
      <c r="WZZ568" s="1"/>
      <c r="XAA568" s="1"/>
      <c r="XAB568" s="1"/>
      <c r="XAC568" s="1"/>
      <c r="XAD568" s="1"/>
      <c r="XAE568" s="1"/>
      <c r="XAF568" s="1"/>
      <c r="XAG568" s="1"/>
      <c r="XAH568" s="1"/>
      <c r="XAI568" s="1"/>
      <c r="XAJ568" s="1"/>
      <c r="XAK568" s="1"/>
      <c r="XAL568" s="1"/>
      <c r="XAM568" s="1"/>
      <c r="XAN568" s="1"/>
      <c r="XAO568" s="1"/>
      <c r="XAP568" s="1"/>
      <c r="XAQ568" s="1"/>
      <c r="XAR568" s="1"/>
      <c r="XAS568" s="1"/>
      <c r="XAT568" s="1"/>
      <c r="XAU568" s="1"/>
      <c r="XAV568" s="1"/>
      <c r="XAW568" s="1"/>
      <c r="XAX568" s="1"/>
      <c r="XAY568" s="1"/>
      <c r="XAZ568" s="1"/>
      <c r="XBA568" s="1"/>
      <c r="XBB568" s="1"/>
      <c r="XBC568" s="1"/>
      <c r="XBD568" s="1"/>
      <c r="XBE568" s="1"/>
      <c r="XBF568" s="1"/>
      <c r="XBG568" s="1"/>
      <c r="XBH568" s="1"/>
      <c r="XBI568" s="1"/>
      <c r="XBJ568" s="1"/>
      <c r="XBK568" s="1"/>
      <c r="XBL568" s="1"/>
      <c r="XBM568" s="1"/>
      <c r="XBN568" s="1"/>
      <c r="XBO568" s="1"/>
      <c r="XBP568" s="1"/>
      <c r="XBQ568" s="1"/>
      <c r="XBR568" s="1"/>
      <c r="XBS568" s="1"/>
      <c r="XBT568" s="1"/>
      <c r="XBU568" s="1"/>
      <c r="XBV568" s="1"/>
      <c r="XBW568" s="1"/>
      <c r="XBX568" s="1"/>
      <c r="XBY568" s="1"/>
      <c r="XBZ568" s="1"/>
      <c r="XCA568" s="1"/>
      <c r="XCB568" s="1"/>
      <c r="XCC568" s="1"/>
      <c r="XCD568" s="1"/>
      <c r="XCE568" s="1"/>
      <c r="XCF568" s="1"/>
      <c r="XCG568" s="1"/>
      <c r="XCH568" s="1"/>
      <c r="XCI568" s="1"/>
      <c r="XCJ568" s="1"/>
      <c r="XCK568" s="1"/>
      <c r="XCL568" s="1"/>
      <c r="XCM568" s="1"/>
      <c r="XCN568" s="1"/>
      <c r="XCO568" s="1"/>
      <c r="XCP568" s="1"/>
      <c r="XCQ568" s="1"/>
      <c r="XCR568" s="1"/>
      <c r="XCS568" s="1"/>
      <c r="XCT568" s="1"/>
      <c r="XCU568" s="1"/>
      <c r="XCV568" s="1"/>
      <c r="XCW568" s="1"/>
      <c r="XCX568" s="1"/>
      <c r="XCY568" s="1"/>
      <c r="XCZ568" s="1"/>
      <c r="XDA568" s="1"/>
      <c r="XDB568" s="1"/>
      <c r="XDC568" s="1"/>
      <c r="XDD568" s="1"/>
      <c r="XDE568" s="1"/>
      <c r="XDF568" s="1"/>
      <c r="XDG568" s="1"/>
      <c r="XDH568" s="1"/>
      <c r="XDI568" s="1"/>
      <c r="XDJ568" s="1"/>
      <c r="XDK568" s="1"/>
      <c r="XDL568" s="1"/>
      <c r="XDM568" s="1"/>
      <c r="XDN568" s="1"/>
      <c r="XDO568" s="1"/>
      <c r="XDP568" s="1"/>
      <c r="XDQ568" s="1"/>
      <c r="XDR568" s="1"/>
      <c r="XDS568" s="1"/>
      <c r="XDT568" s="1"/>
      <c r="XDU568" s="1"/>
      <c r="XDV568" s="1"/>
      <c r="XDW568" s="1"/>
      <c r="XDX568" s="1"/>
      <c r="XDY568" s="1"/>
      <c r="XDZ568" s="1"/>
      <c r="XEA568" s="1"/>
      <c r="XEB568" s="1"/>
      <c r="XEC568" s="1"/>
      <c r="XED568" s="1"/>
      <c r="XEE568" s="1"/>
      <c r="XEF568" s="1"/>
      <c r="XEG568" s="1"/>
      <c r="XEH568" s="1"/>
      <c r="XEI568" s="1"/>
      <c r="XEJ568" s="1"/>
      <c r="XEK568" s="1"/>
      <c r="XEL568" s="1"/>
      <c r="XEM568" s="1"/>
      <c r="XEN568" s="1"/>
      <c r="XEO568" s="1"/>
      <c r="XEP568" s="1"/>
      <c r="XEQ568" s="1"/>
      <c r="XER568" s="1"/>
      <c r="XES568" s="1"/>
      <c r="XET568" s="1"/>
      <c r="XEU568" s="1"/>
      <c r="XEV568" s="1"/>
      <c r="XEW568" s="1"/>
      <c r="XEX568" s="1"/>
      <c r="XEY568" s="1"/>
      <c r="XEZ568" s="1"/>
      <c r="XFA568" s="1"/>
      <c r="XFB568" s="1"/>
      <c r="XFC568" s="1"/>
    </row>
    <row r="569" spans="1:150 16226:16383" s="2" customFormat="1" ht="20.25" customHeight="1" x14ac:dyDescent="0.25">
      <c r="A569" s="143">
        <f t="shared" si="175"/>
        <v>440</v>
      </c>
      <c r="B569" s="144"/>
      <c r="C569" s="62" t="s">
        <v>329</v>
      </c>
      <c r="D569" s="100">
        <v>584.29999999999995</v>
      </c>
      <c r="E569" s="93">
        <f t="shared" si="173"/>
        <v>6289.4051999999992</v>
      </c>
      <c r="F569" s="87" t="s">
        <v>92</v>
      </c>
      <c r="G569" s="87" t="s">
        <v>92</v>
      </c>
      <c r="H569" s="103">
        <v>45856</v>
      </c>
      <c r="I569" s="1"/>
      <c r="J569" s="1"/>
      <c r="K569" s="1"/>
      <c r="L569" s="1"/>
      <c r="M569" s="1"/>
      <c r="N569" s="1"/>
      <c r="O569" s="1"/>
      <c r="P569" s="1"/>
      <c r="Q569" s="1"/>
      <c r="R569" s="1"/>
      <c r="S569" s="1"/>
      <c r="T569" s="21" t="e">
        <f t="shared" ca="1" si="205"/>
        <v>#REF!</v>
      </c>
      <c r="U569" s="21" t="e">
        <f t="shared" ref="U569:V569" ca="1" si="217">U568+1</f>
        <v>#REF!</v>
      </c>
      <c r="V569" s="21" t="e">
        <f t="shared" ca="1" si="217"/>
        <v>#REF!</v>
      </c>
      <c r="W569" s="1"/>
      <c r="X569" s="1"/>
      <c r="Y569" s="1"/>
      <c r="Z569" s="1"/>
      <c r="AA569" s="1"/>
      <c r="AB569" s="1"/>
      <c r="AC569" s="1"/>
      <c r="AD569" s="1"/>
      <c r="AE569" s="1"/>
      <c r="AF569" s="1"/>
      <c r="AG569" s="1"/>
      <c r="AH569" s="1"/>
      <c r="AI569" s="1"/>
      <c r="AJ569" s="1"/>
      <c r="AK569" s="1"/>
      <c r="AL569" s="1"/>
      <c r="AM569" s="1"/>
      <c r="AN569" s="1"/>
      <c r="AO569" s="1"/>
      <c r="AP569" s="1"/>
      <c r="AQ569" s="1"/>
      <c r="AR569" s="1"/>
      <c r="AS569" s="1"/>
      <c r="AT569" s="1"/>
      <c r="AU569" s="1"/>
      <c r="AV569" s="1"/>
      <c r="AW569" s="1"/>
      <c r="AX569" s="1"/>
      <c r="AY569" s="1"/>
      <c r="AZ569" s="1"/>
      <c r="BA569" s="1"/>
      <c r="BB569" s="1"/>
      <c r="BC569" s="1"/>
      <c r="BD569" s="1"/>
      <c r="BE569" s="1"/>
      <c r="BF569" s="1"/>
      <c r="BG569" s="1"/>
      <c r="BH569" s="1"/>
      <c r="BI569" s="1"/>
      <c r="BJ569" s="1"/>
      <c r="BK569" s="1"/>
      <c r="BL569" s="1"/>
      <c r="BM569" s="1"/>
      <c r="BN569" s="1"/>
      <c r="BO569" s="1"/>
      <c r="BP569" s="1"/>
      <c r="BQ569" s="1"/>
      <c r="BR569" s="1"/>
      <c r="BS569" s="1"/>
      <c r="BT569" s="1"/>
      <c r="BU569" s="1"/>
      <c r="BV569" s="1"/>
      <c r="BW569" s="1"/>
      <c r="BX569" s="1"/>
      <c r="BY569" s="1"/>
      <c r="BZ569" s="1"/>
      <c r="CA569" s="1"/>
      <c r="CB569" s="1"/>
      <c r="CC569" s="1"/>
      <c r="CD569" s="1"/>
      <c r="CE569" s="1"/>
      <c r="CF569" s="1"/>
      <c r="CG569" s="1"/>
      <c r="CH569" s="1"/>
      <c r="CI569" s="1"/>
      <c r="CJ569" s="1"/>
      <c r="CK569" s="1"/>
      <c r="CL569" s="1"/>
      <c r="CM569" s="1"/>
      <c r="CN569" s="1"/>
      <c r="CO569" s="1"/>
      <c r="CP569" s="1"/>
      <c r="CQ569" s="1"/>
      <c r="CR569" s="1"/>
      <c r="CS569" s="1"/>
      <c r="CT569" s="1"/>
      <c r="CU569" s="1"/>
      <c r="CV569" s="1"/>
      <c r="CW569" s="1"/>
      <c r="CX569" s="1"/>
      <c r="CY569" s="1"/>
      <c r="CZ569" s="1"/>
      <c r="DA569" s="1"/>
      <c r="DB569" s="1"/>
      <c r="DC569" s="1"/>
      <c r="DD569" s="1"/>
      <c r="DE569" s="1"/>
      <c r="DF569" s="1"/>
      <c r="DG569" s="1"/>
      <c r="DH569" s="1"/>
      <c r="DI569" s="1"/>
      <c r="DJ569" s="1"/>
      <c r="DK569" s="1"/>
      <c r="DL569" s="1"/>
      <c r="DM569" s="1"/>
      <c r="DN569" s="1"/>
      <c r="DO569" s="1"/>
      <c r="DP569" s="1"/>
      <c r="DQ569" s="1"/>
      <c r="DR569" s="1"/>
      <c r="DS569" s="1"/>
      <c r="DT569" s="1"/>
      <c r="DU569" s="1"/>
      <c r="DV569" s="1"/>
      <c r="DW569" s="1"/>
      <c r="DX569" s="1"/>
      <c r="DY569" s="1"/>
      <c r="DZ569" s="1"/>
      <c r="EA569" s="1"/>
      <c r="EB569" s="1"/>
      <c r="EC569" s="1"/>
      <c r="ED569" s="1"/>
      <c r="EE569" s="1"/>
      <c r="EF569" s="1"/>
      <c r="EG569" s="1"/>
      <c r="EH569" s="1"/>
      <c r="EI569" s="1"/>
      <c r="EJ569" s="1"/>
      <c r="EK569" s="1"/>
      <c r="EL569" s="1"/>
      <c r="EM569" s="1"/>
      <c r="EN569" s="1"/>
      <c r="EO569" s="1"/>
      <c r="EP569" s="1"/>
      <c r="EQ569" s="1"/>
      <c r="ER569" s="1"/>
      <c r="ES569" s="1"/>
      <c r="ET569" s="1"/>
      <c r="WZB569" s="1"/>
      <c r="WZC569" s="1"/>
      <c r="WZD569" s="1"/>
      <c r="WZE569" s="1"/>
      <c r="WZF569" s="1"/>
      <c r="WZG569" s="1"/>
      <c r="WZH569" s="1"/>
      <c r="WZI569" s="1"/>
      <c r="WZJ569" s="1"/>
      <c r="WZK569" s="1"/>
      <c r="WZL569" s="1"/>
      <c r="WZM569" s="1"/>
      <c r="WZN569" s="1"/>
      <c r="WZO569" s="1"/>
      <c r="WZP569" s="1"/>
      <c r="WZQ569" s="1"/>
      <c r="WZR569" s="1"/>
      <c r="WZS569" s="1"/>
      <c r="WZT569" s="1"/>
      <c r="WZU569" s="1"/>
      <c r="WZV569" s="1"/>
      <c r="WZW569" s="1"/>
      <c r="WZX569" s="1"/>
      <c r="WZY569" s="1"/>
      <c r="WZZ569" s="1"/>
      <c r="XAA569" s="1"/>
      <c r="XAB569" s="1"/>
      <c r="XAC569" s="1"/>
      <c r="XAD569" s="1"/>
      <c r="XAE569" s="1"/>
      <c r="XAF569" s="1"/>
      <c r="XAG569" s="1"/>
      <c r="XAH569" s="1"/>
      <c r="XAI569" s="1"/>
      <c r="XAJ569" s="1"/>
      <c r="XAK569" s="1"/>
      <c r="XAL569" s="1"/>
      <c r="XAM569" s="1"/>
      <c r="XAN569" s="1"/>
      <c r="XAO569" s="1"/>
      <c r="XAP569" s="1"/>
      <c r="XAQ569" s="1"/>
      <c r="XAR569" s="1"/>
      <c r="XAS569" s="1"/>
      <c r="XAT569" s="1"/>
      <c r="XAU569" s="1"/>
      <c r="XAV569" s="1"/>
      <c r="XAW569" s="1"/>
      <c r="XAX569" s="1"/>
      <c r="XAY569" s="1"/>
      <c r="XAZ569" s="1"/>
      <c r="XBA569" s="1"/>
      <c r="XBB569" s="1"/>
      <c r="XBC569" s="1"/>
      <c r="XBD569" s="1"/>
      <c r="XBE569" s="1"/>
      <c r="XBF569" s="1"/>
      <c r="XBG569" s="1"/>
      <c r="XBH569" s="1"/>
      <c r="XBI569" s="1"/>
      <c r="XBJ569" s="1"/>
      <c r="XBK569" s="1"/>
      <c r="XBL569" s="1"/>
      <c r="XBM569" s="1"/>
      <c r="XBN569" s="1"/>
      <c r="XBO569" s="1"/>
      <c r="XBP569" s="1"/>
      <c r="XBQ569" s="1"/>
      <c r="XBR569" s="1"/>
      <c r="XBS569" s="1"/>
      <c r="XBT569" s="1"/>
      <c r="XBU569" s="1"/>
      <c r="XBV569" s="1"/>
      <c r="XBW569" s="1"/>
      <c r="XBX569" s="1"/>
      <c r="XBY569" s="1"/>
      <c r="XBZ569" s="1"/>
      <c r="XCA569" s="1"/>
      <c r="XCB569" s="1"/>
      <c r="XCC569" s="1"/>
      <c r="XCD569" s="1"/>
      <c r="XCE569" s="1"/>
      <c r="XCF569" s="1"/>
      <c r="XCG569" s="1"/>
      <c r="XCH569" s="1"/>
      <c r="XCI569" s="1"/>
      <c r="XCJ569" s="1"/>
      <c r="XCK569" s="1"/>
      <c r="XCL569" s="1"/>
      <c r="XCM569" s="1"/>
      <c r="XCN569" s="1"/>
      <c r="XCO569" s="1"/>
      <c r="XCP569" s="1"/>
      <c r="XCQ569" s="1"/>
      <c r="XCR569" s="1"/>
      <c r="XCS569" s="1"/>
      <c r="XCT569" s="1"/>
      <c r="XCU569" s="1"/>
      <c r="XCV569" s="1"/>
      <c r="XCW569" s="1"/>
      <c r="XCX569" s="1"/>
      <c r="XCY569" s="1"/>
      <c r="XCZ569" s="1"/>
      <c r="XDA569" s="1"/>
      <c r="XDB569" s="1"/>
      <c r="XDC569" s="1"/>
      <c r="XDD569" s="1"/>
      <c r="XDE569" s="1"/>
      <c r="XDF569" s="1"/>
      <c r="XDG569" s="1"/>
      <c r="XDH569" s="1"/>
      <c r="XDI569" s="1"/>
      <c r="XDJ569" s="1"/>
      <c r="XDK569" s="1"/>
      <c r="XDL569" s="1"/>
      <c r="XDM569" s="1"/>
      <c r="XDN569" s="1"/>
      <c r="XDO569" s="1"/>
      <c r="XDP569" s="1"/>
      <c r="XDQ569" s="1"/>
      <c r="XDR569" s="1"/>
      <c r="XDS569" s="1"/>
      <c r="XDT569" s="1"/>
      <c r="XDU569" s="1"/>
      <c r="XDV569" s="1"/>
      <c r="XDW569" s="1"/>
      <c r="XDX569" s="1"/>
      <c r="XDY569" s="1"/>
      <c r="XDZ569" s="1"/>
      <c r="XEA569" s="1"/>
      <c r="XEB569" s="1"/>
      <c r="XEC569" s="1"/>
      <c r="XED569" s="1"/>
      <c r="XEE569" s="1"/>
      <c r="XEF569" s="1"/>
      <c r="XEG569" s="1"/>
      <c r="XEH569" s="1"/>
      <c r="XEI569" s="1"/>
      <c r="XEJ569" s="1"/>
      <c r="XEK569" s="1"/>
      <c r="XEL569" s="1"/>
      <c r="XEM569" s="1"/>
      <c r="XEN569" s="1"/>
      <c r="XEO569" s="1"/>
      <c r="XEP569" s="1"/>
      <c r="XEQ569" s="1"/>
      <c r="XER569" s="1"/>
      <c r="XES569" s="1"/>
      <c r="XET569" s="1"/>
      <c r="XEU569" s="1"/>
      <c r="XEV569" s="1"/>
      <c r="XEW569" s="1"/>
      <c r="XEX569" s="1"/>
      <c r="XEY569" s="1"/>
      <c r="XEZ569" s="1"/>
      <c r="XFA569" s="1"/>
      <c r="XFB569" s="1"/>
      <c r="XFC569" s="1"/>
    </row>
    <row r="570" spans="1:150 16226:16383" s="2" customFormat="1" ht="20.25" customHeight="1" x14ac:dyDescent="0.25">
      <c r="A570" s="143">
        <f t="shared" si="175"/>
        <v>441</v>
      </c>
      <c r="B570" s="144"/>
      <c r="C570" s="62" t="s">
        <v>329</v>
      </c>
      <c r="D570" s="100">
        <v>270.29000000000002</v>
      </c>
      <c r="E570" s="93">
        <f t="shared" si="173"/>
        <v>2909.4015600000002</v>
      </c>
      <c r="F570" s="87" t="s">
        <v>92</v>
      </c>
      <c r="G570" s="87" t="s">
        <v>92</v>
      </c>
      <c r="H570" s="87" t="s">
        <v>92</v>
      </c>
      <c r="I570" s="1"/>
      <c r="J570" s="1"/>
      <c r="K570" s="1"/>
      <c r="L570" s="1"/>
      <c r="M570" s="1"/>
      <c r="N570" s="1"/>
      <c r="O570" s="1"/>
      <c r="P570" s="1"/>
      <c r="Q570" s="1"/>
      <c r="R570" s="1"/>
      <c r="S570" s="1"/>
      <c r="T570" s="21" t="e">
        <f t="shared" ca="1" si="205"/>
        <v>#REF!</v>
      </c>
      <c r="U570" s="21" t="e">
        <f t="shared" ref="U570:V570" ca="1" si="218">U569+1</f>
        <v>#REF!</v>
      </c>
      <c r="V570" s="21" t="e">
        <f t="shared" ca="1" si="218"/>
        <v>#REF!</v>
      </c>
      <c r="W570" s="1"/>
      <c r="X570" s="1"/>
      <c r="Y570" s="1"/>
      <c r="Z570" s="1"/>
      <c r="AA570" s="1"/>
      <c r="AB570" s="1"/>
      <c r="AC570" s="1"/>
      <c r="AD570" s="1"/>
      <c r="AE570" s="1"/>
      <c r="AF570" s="1"/>
      <c r="AG570" s="1"/>
      <c r="AH570" s="1"/>
      <c r="AI570" s="1"/>
      <c r="AJ570" s="1"/>
      <c r="AK570" s="1"/>
      <c r="AL570" s="1"/>
      <c r="AM570" s="1"/>
      <c r="AN570" s="1"/>
      <c r="AO570" s="1"/>
      <c r="AP570" s="1"/>
      <c r="AQ570" s="1"/>
      <c r="AR570" s="1"/>
      <c r="AS570" s="1"/>
      <c r="AT570" s="1"/>
      <c r="AU570" s="1"/>
      <c r="AV570" s="1"/>
      <c r="AW570" s="1"/>
      <c r="AX570" s="1"/>
      <c r="AY570" s="1"/>
      <c r="AZ570" s="1"/>
      <c r="BA570" s="1"/>
      <c r="BB570" s="1"/>
      <c r="BC570" s="1"/>
      <c r="BD570" s="1"/>
      <c r="BE570" s="1"/>
      <c r="BF570" s="1"/>
      <c r="BG570" s="1"/>
      <c r="BH570" s="1"/>
      <c r="BI570" s="1"/>
      <c r="BJ570" s="1"/>
      <c r="BK570" s="1"/>
      <c r="BL570" s="1"/>
      <c r="BM570" s="1"/>
      <c r="BN570" s="1"/>
      <c r="BO570" s="1"/>
      <c r="BP570" s="1"/>
      <c r="BQ570" s="1"/>
      <c r="BR570" s="1"/>
      <c r="BS570" s="1"/>
      <c r="BT570" s="1"/>
      <c r="BU570" s="1"/>
      <c r="BV570" s="1"/>
      <c r="BW570" s="1"/>
      <c r="BX570" s="1"/>
      <c r="BY570" s="1"/>
      <c r="BZ570" s="1"/>
      <c r="CA570" s="1"/>
      <c r="CB570" s="1"/>
      <c r="CC570" s="1"/>
      <c r="CD570" s="1"/>
      <c r="CE570" s="1"/>
      <c r="CF570" s="1"/>
      <c r="CG570" s="1"/>
      <c r="CH570" s="1"/>
      <c r="CI570" s="1"/>
      <c r="CJ570" s="1"/>
      <c r="CK570" s="1"/>
      <c r="CL570" s="1"/>
      <c r="CM570" s="1"/>
      <c r="CN570" s="1"/>
      <c r="CO570" s="1"/>
      <c r="CP570" s="1"/>
      <c r="CQ570" s="1"/>
      <c r="CR570" s="1"/>
      <c r="CS570" s="1"/>
      <c r="CT570" s="1"/>
      <c r="CU570" s="1"/>
      <c r="CV570" s="1"/>
      <c r="CW570" s="1"/>
      <c r="CX570" s="1"/>
      <c r="CY570" s="1"/>
      <c r="CZ570" s="1"/>
      <c r="DA570" s="1"/>
      <c r="DB570" s="1"/>
      <c r="DC570" s="1"/>
      <c r="DD570" s="1"/>
      <c r="DE570" s="1"/>
      <c r="DF570" s="1"/>
      <c r="DG570" s="1"/>
      <c r="DH570" s="1"/>
      <c r="DI570" s="1"/>
      <c r="DJ570" s="1"/>
      <c r="DK570" s="1"/>
      <c r="DL570" s="1"/>
      <c r="DM570" s="1"/>
      <c r="DN570" s="1"/>
      <c r="DO570" s="1"/>
      <c r="DP570" s="1"/>
      <c r="DQ570" s="1"/>
      <c r="DR570" s="1"/>
      <c r="DS570" s="1"/>
      <c r="DT570" s="1"/>
      <c r="DU570" s="1"/>
      <c r="DV570" s="1"/>
      <c r="DW570" s="1"/>
      <c r="DX570" s="1"/>
      <c r="DY570" s="1"/>
      <c r="DZ570" s="1"/>
      <c r="EA570" s="1"/>
      <c r="EB570" s="1"/>
      <c r="EC570" s="1"/>
      <c r="ED570" s="1"/>
      <c r="EE570" s="1"/>
      <c r="EF570" s="1"/>
      <c r="EG570" s="1"/>
      <c r="EH570" s="1"/>
      <c r="EI570" s="1"/>
      <c r="EJ570" s="1"/>
      <c r="EK570" s="1"/>
      <c r="EL570" s="1"/>
      <c r="EM570" s="1"/>
      <c r="EN570" s="1"/>
      <c r="EO570" s="1"/>
      <c r="EP570" s="1"/>
      <c r="EQ570" s="1"/>
      <c r="ER570" s="1"/>
      <c r="ES570" s="1"/>
      <c r="ET570" s="1"/>
      <c r="WZB570" s="1"/>
      <c r="WZC570" s="1"/>
      <c r="WZD570" s="1"/>
      <c r="WZE570" s="1"/>
      <c r="WZF570" s="1"/>
      <c r="WZG570" s="1"/>
      <c r="WZH570" s="1"/>
      <c r="WZI570" s="1"/>
      <c r="WZJ570" s="1"/>
      <c r="WZK570" s="1"/>
      <c r="WZL570" s="1"/>
      <c r="WZM570" s="1"/>
      <c r="WZN570" s="1"/>
      <c r="WZO570" s="1"/>
      <c r="WZP570" s="1"/>
      <c r="WZQ570" s="1"/>
      <c r="WZR570" s="1"/>
      <c r="WZS570" s="1"/>
      <c r="WZT570" s="1"/>
      <c r="WZU570" s="1"/>
      <c r="WZV570" s="1"/>
      <c r="WZW570" s="1"/>
      <c r="WZX570" s="1"/>
      <c r="WZY570" s="1"/>
      <c r="WZZ570" s="1"/>
      <c r="XAA570" s="1"/>
      <c r="XAB570" s="1"/>
      <c r="XAC570" s="1"/>
      <c r="XAD570" s="1"/>
      <c r="XAE570" s="1"/>
      <c r="XAF570" s="1"/>
      <c r="XAG570" s="1"/>
      <c r="XAH570" s="1"/>
      <c r="XAI570" s="1"/>
      <c r="XAJ570" s="1"/>
      <c r="XAK570" s="1"/>
      <c r="XAL570" s="1"/>
      <c r="XAM570" s="1"/>
      <c r="XAN570" s="1"/>
      <c r="XAO570" s="1"/>
      <c r="XAP570" s="1"/>
      <c r="XAQ570" s="1"/>
      <c r="XAR570" s="1"/>
      <c r="XAS570" s="1"/>
      <c r="XAT570" s="1"/>
      <c r="XAU570" s="1"/>
      <c r="XAV570" s="1"/>
      <c r="XAW570" s="1"/>
      <c r="XAX570" s="1"/>
      <c r="XAY570" s="1"/>
      <c r="XAZ570" s="1"/>
      <c r="XBA570" s="1"/>
      <c r="XBB570" s="1"/>
      <c r="XBC570" s="1"/>
      <c r="XBD570" s="1"/>
      <c r="XBE570" s="1"/>
      <c r="XBF570" s="1"/>
      <c r="XBG570" s="1"/>
      <c r="XBH570" s="1"/>
      <c r="XBI570" s="1"/>
      <c r="XBJ570" s="1"/>
      <c r="XBK570" s="1"/>
      <c r="XBL570" s="1"/>
      <c r="XBM570" s="1"/>
      <c r="XBN570" s="1"/>
      <c r="XBO570" s="1"/>
      <c r="XBP570" s="1"/>
      <c r="XBQ570" s="1"/>
      <c r="XBR570" s="1"/>
      <c r="XBS570" s="1"/>
      <c r="XBT570" s="1"/>
      <c r="XBU570" s="1"/>
      <c r="XBV570" s="1"/>
      <c r="XBW570" s="1"/>
      <c r="XBX570" s="1"/>
      <c r="XBY570" s="1"/>
      <c r="XBZ570" s="1"/>
      <c r="XCA570" s="1"/>
      <c r="XCB570" s="1"/>
      <c r="XCC570" s="1"/>
      <c r="XCD570" s="1"/>
      <c r="XCE570" s="1"/>
      <c r="XCF570" s="1"/>
      <c r="XCG570" s="1"/>
      <c r="XCH570" s="1"/>
      <c r="XCI570" s="1"/>
      <c r="XCJ570" s="1"/>
      <c r="XCK570" s="1"/>
      <c r="XCL570" s="1"/>
      <c r="XCM570" s="1"/>
      <c r="XCN570" s="1"/>
      <c r="XCO570" s="1"/>
      <c r="XCP570" s="1"/>
      <c r="XCQ570" s="1"/>
      <c r="XCR570" s="1"/>
      <c r="XCS570" s="1"/>
      <c r="XCT570" s="1"/>
      <c r="XCU570" s="1"/>
      <c r="XCV570" s="1"/>
      <c r="XCW570" s="1"/>
      <c r="XCX570" s="1"/>
      <c r="XCY570" s="1"/>
      <c r="XCZ570" s="1"/>
      <c r="XDA570" s="1"/>
      <c r="XDB570" s="1"/>
      <c r="XDC570" s="1"/>
      <c r="XDD570" s="1"/>
      <c r="XDE570" s="1"/>
      <c r="XDF570" s="1"/>
      <c r="XDG570" s="1"/>
      <c r="XDH570" s="1"/>
      <c r="XDI570" s="1"/>
      <c r="XDJ570" s="1"/>
      <c r="XDK570" s="1"/>
      <c r="XDL570" s="1"/>
      <c r="XDM570" s="1"/>
      <c r="XDN570" s="1"/>
      <c r="XDO570" s="1"/>
      <c r="XDP570" s="1"/>
      <c r="XDQ570" s="1"/>
      <c r="XDR570" s="1"/>
      <c r="XDS570" s="1"/>
      <c r="XDT570" s="1"/>
      <c r="XDU570" s="1"/>
      <c r="XDV570" s="1"/>
      <c r="XDW570" s="1"/>
      <c r="XDX570" s="1"/>
      <c r="XDY570" s="1"/>
      <c r="XDZ570" s="1"/>
      <c r="XEA570" s="1"/>
      <c r="XEB570" s="1"/>
      <c r="XEC570" s="1"/>
      <c r="XED570" s="1"/>
      <c r="XEE570" s="1"/>
      <c r="XEF570" s="1"/>
      <c r="XEG570" s="1"/>
      <c r="XEH570" s="1"/>
      <c r="XEI570" s="1"/>
      <c r="XEJ570" s="1"/>
      <c r="XEK570" s="1"/>
      <c r="XEL570" s="1"/>
      <c r="XEM570" s="1"/>
      <c r="XEN570" s="1"/>
      <c r="XEO570" s="1"/>
      <c r="XEP570" s="1"/>
      <c r="XEQ570" s="1"/>
      <c r="XER570" s="1"/>
      <c r="XES570" s="1"/>
      <c r="XET570" s="1"/>
      <c r="XEU570" s="1"/>
      <c r="XEV570" s="1"/>
      <c r="XEW570" s="1"/>
      <c r="XEX570" s="1"/>
      <c r="XEY570" s="1"/>
      <c r="XEZ570" s="1"/>
      <c r="XFA570" s="1"/>
      <c r="XFB570" s="1"/>
      <c r="XFC570" s="1"/>
    </row>
    <row r="571" spans="1:150 16226:16383" s="2" customFormat="1" ht="20.25" customHeight="1" x14ac:dyDescent="0.25">
      <c r="A571" s="143">
        <f t="shared" si="175"/>
        <v>442</v>
      </c>
      <c r="B571" s="144"/>
      <c r="C571" s="62" t="s">
        <v>329</v>
      </c>
      <c r="D571" s="100">
        <v>284.18</v>
      </c>
      <c r="E571" s="93">
        <f t="shared" si="173"/>
        <v>3058.9135200000001</v>
      </c>
      <c r="F571" s="87" t="s">
        <v>92</v>
      </c>
      <c r="G571" s="87" t="s">
        <v>92</v>
      </c>
      <c r="H571" s="87" t="s">
        <v>92</v>
      </c>
      <c r="I571" s="1"/>
      <c r="J571" s="1"/>
      <c r="K571" s="1"/>
      <c r="L571" s="1"/>
      <c r="M571" s="1"/>
      <c r="N571" s="1"/>
      <c r="O571" s="1"/>
      <c r="P571" s="1"/>
      <c r="Q571" s="1"/>
      <c r="R571" s="1"/>
      <c r="S571" s="1"/>
      <c r="T571" s="21" t="e">
        <f t="shared" ca="1" si="205"/>
        <v>#REF!</v>
      </c>
      <c r="U571" s="21" t="e">
        <f t="shared" ref="U571:V571" ca="1" si="219">U570+1</f>
        <v>#REF!</v>
      </c>
      <c r="V571" s="21" t="e">
        <f t="shared" ca="1" si="219"/>
        <v>#REF!</v>
      </c>
      <c r="W571" s="1"/>
      <c r="X571" s="1"/>
      <c r="Y571" s="1"/>
      <c r="Z571" s="1"/>
      <c r="AA571" s="1"/>
      <c r="AB571" s="1"/>
      <c r="AC571" s="1"/>
      <c r="AD571" s="1"/>
      <c r="AE571" s="1"/>
      <c r="AF571" s="1"/>
      <c r="AG571" s="1"/>
      <c r="AH571" s="1"/>
      <c r="AI571" s="1"/>
      <c r="AJ571" s="1"/>
      <c r="AK571" s="1"/>
      <c r="AL571" s="1"/>
      <c r="AM571" s="1"/>
      <c r="AN571" s="1"/>
      <c r="AO571" s="1"/>
      <c r="AP571" s="1"/>
      <c r="AQ571" s="1"/>
      <c r="AR571" s="1"/>
      <c r="AS571" s="1"/>
      <c r="AT571" s="1"/>
      <c r="AU571" s="1"/>
      <c r="AV571" s="1"/>
      <c r="AW571" s="1"/>
      <c r="AX571" s="1"/>
      <c r="AY571" s="1"/>
      <c r="AZ571" s="1"/>
      <c r="BA571" s="1"/>
      <c r="BB571" s="1"/>
      <c r="BC571" s="1"/>
      <c r="BD571" s="1"/>
      <c r="BE571" s="1"/>
      <c r="BF571" s="1"/>
      <c r="BG571" s="1"/>
      <c r="BH571" s="1"/>
      <c r="BI571" s="1"/>
      <c r="BJ571" s="1"/>
      <c r="BK571" s="1"/>
      <c r="BL571" s="1"/>
      <c r="BM571" s="1"/>
      <c r="BN571" s="1"/>
      <c r="BO571" s="1"/>
      <c r="BP571" s="1"/>
      <c r="BQ571" s="1"/>
      <c r="BR571" s="1"/>
      <c r="BS571" s="1"/>
      <c r="BT571" s="1"/>
      <c r="BU571" s="1"/>
      <c r="BV571" s="1"/>
      <c r="BW571" s="1"/>
      <c r="BX571" s="1"/>
      <c r="BY571" s="1"/>
      <c r="BZ571" s="1"/>
      <c r="CA571" s="1"/>
      <c r="CB571" s="1"/>
      <c r="CC571" s="1"/>
      <c r="CD571" s="1"/>
      <c r="CE571" s="1"/>
      <c r="CF571" s="1"/>
      <c r="CG571" s="1"/>
      <c r="CH571" s="1"/>
      <c r="CI571" s="1"/>
      <c r="CJ571" s="1"/>
      <c r="CK571" s="1"/>
      <c r="CL571" s="1"/>
      <c r="CM571" s="1"/>
      <c r="CN571" s="1"/>
      <c r="CO571" s="1"/>
      <c r="CP571" s="1"/>
      <c r="CQ571" s="1"/>
      <c r="CR571" s="1"/>
      <c r="CS571" s="1"/>
      <c r="CT571" s="1"/>
      <c r="CU571" s="1"/>
      <c r="CV571" s="1"/>
      <c r="CW571" s="1"/>
      <c r="CX571" s="1"/>
      <c r="CY571" s="1"/>
      <c r="CZ571" s="1"/>
      <c r="DA571" s="1"/>
      <c r="DB571" s="1"/>
      <c r="DC571" s="1"/>
      <c r="DD571" s="1"/>
      <c r="DE571" s="1"/>
      <c r="DF571" s="1"/>
      <c r="DG571" s="1"/>
      <c r="DH571" s="1"/>
      <c r="DI571" s="1"/>
      <c r="DJ571" s="1"/>
      <c r="DK571" s="1"/>
      <c r="DL571" s="1"/>
      <c r="DM571" s="1"/>
      <c r="DN571" s="1"/>
      <c r="DO571" s="1"/>
      <c r="DP571" s="1"/>
      <c r="DQ571" s="1"/>
      <c r="DR571" s="1"/>
      <c r="DS571" s="1"/>
      <c r="DT571" s="1"/>
      <c r="DU571" s="1"/>
      <c r="DV571" s="1"/>
      <c r="DW571" s="1"/>
      <c r="DX571" s="1"/>
      <c r="DY571" s="1"/>
      <c r="DZ571" s="1"/>
      <c r="EA571" s="1"/>
      <c r="EB571" s="1"/>
      <c r="EC571" s="1"/>
      <c r="ED571" s="1"/>
      <c r="EE571" s="1"/>
      <c r="EF571" s="1"/>
      <c r="EG571" s="1"/>
      <c r="EH571" s="1"/>
      <c r="EI571" s="1"/>
      <c r="EJ571" s="1"/>
      <c r="EK571" s="1"/>
      <c r="EL571" s="1"/>
      <c r="EM571" s="1"/>
      <c r="EN571" s="1"/>
      <c r="EO571" s="1"/>
      <c r="EP571" s="1"/>
      <c r="EQ571" s="1"/>
      <c r="ER571" s="1"/>
      <c r="ES571" s="1"/>
      <c r="ET571" s="1"/>
      <c r="WZB571" s="1"/>
      <c r="WZC571" s="1"/>
      <c r="WZD571" s="1"/>
      <c r="WZE571" s="1"/>
      <c r="WZF571" s="1"/>
      <c r="WZG571" s="1"/>
      <c r="WZH571" s="1"/>
      <c r="WZI571" s="1"/>
      <c r="WZJ571" s="1"/>
      <c r="WZK571" s="1"/>
      <c r="WZL571" s="1"/>
      <c r="WZM571" s="1"/>
      <c r="WZN571" s="1"/>
      <c r="WZO571" s="1"/>
      <c r="WZP571" s="1"/>
      <c r="WZQ571" s="1"/>
      <c r="WZR571" s="1"/>
      <c r="WZS571" s="1"/>
      <c r="WZT571" s="1"/>
      <c r="WZU571" s="1"/>
      <c r="WZV571" s="1"/>
      <c r="WZW571" s="1"/>
      <c r="WZX571" s="1"/>
      <c r="WZY571" s="1"/>
      <c r="WZZ571" s="1"/>
      <c r="XAA571" s="1"/>
      <c r="XAB571" s="1"/>
      <c r="XAC571" s="1"/>
      <c r="XAD571" s="1"/>
      <c r="XAE571" s="1"/>
      <c r="XAF571" s="1"/>
      <c r="XAG571" s="1"/>
      <c r="XAH571" s="1"/>
      <c r="XAI571" s="1"/>
      <c r="XAJ571" s="1"/>
      <c r="XAK571" s="1"/>
      <c r="XAL571" s="1"/>
      <c r="XAM571" s="1"/>
      <c r="XAN571" s="1"/>
      <c r="XAO571" s="1"/>
      <c r="XAP571" s="1"/>
      <c r="XAQ571" s="1"/>
      <c r="XAR571" s="1"/>
      <c r="XAS571" s="1"/>
      <c r="XAT571" s="1"/>
      <c r="XAU571" s="1"/>
      <c r="XAV571" s="1"/>
      <c r="XAW571" s="1"/>
      <c r="XAX571" s="1"/>
      <c r="XAY571" s="1"/>
      <c r="XAZ571" s="1"/>
      <c r="XBA571" s="1"/>
      <c r="XBB571" s="1"/>
      <c r="XBC571" s="1"/>
      <c r="XBD571" s="1"/>
      <c r="XBE571" s="1"/>
      <c r="XBF571" s="1"/>
      <c r="XBG571" s="1"/>
      <c r="XBH571" s="1"/>
      <c r="XBI571" s="1"/>
      <c r="XBJ571" s="1"/>
      <c r="XBK571" s="1"/>
      <c r="XBL571" s="1"/>
      <c r="XBM571" s="1"/>
      <c r="XBN571" s="1"/>
      <c r="XBO571" s="1"/>
      <c r="XBP571" s="1"/>
      <c r="XBQ571" s="1"/>
      <c r="XBR571" s="1"/>
      <c r="XBS571" s="1"/>
      <c r="XBT571" s="1"/>
      <c r="XBU571" s="1"/>
      <c r="XBV571" s="1"/>
      <c r="XBW571" s="1"/>
      <c r="XBX571" s="1"/>
      <c r="XBY571" s="1"/>
      <c r="XBZ571" s="1"/>
      <c r="XCA571" s="1"/>
      <c r="XCB571" s="1"/>
      <c r="XCC571" s="1"/>
      <c r="XCD571" s="1"/>
      <c r="XCE571" s="1"/>
      <c r="XCF571" s="1"/>
      <c r="XCG571" s="1"/>
      <c r="XCH571" s="1"/>
      <c r="XCI571" s="1"/>
      <c r="XCJ571" s="1"/>
      <c r="XCK571" s="1"/>
      <c r="XCL571" s="1"/>
      <c r="XCM571" s="1"/>
      <c r="XCN571" s="1"/>
      <c r="XCO571" s="1"/>
      <c r="XCP571" s="1"/>
      <c r="XCQ571" s="1"/>
      <c r="XCR571" s="1"/>
      <c r="XCS571" s="1"/>
      <c r="XCT571" s="1"/>
      <c r="XCU571" s="1"/>
      <c r="XCV571" s="1"/>
      <c r="XCW571" s="1"/>
      <c r="XCX571" s="1"/>
      <c r="XCY571" s="1"/>
      <c r="XCZ571" s="1"/>
      <c r="XDA571" s="1"/>
      <c r="XDB571" s="1"/>
      <c r="XDC571" s="1"/>
      <c r="XDD571" s="1"/>
      <c r="XDE571" s="1"/>
      <c r="XDF571" s="1"/>
      <c r="XDG571" s="1"/>
      <c r="XDH571" s="1"/>
      <c r="XDI571" s="1"/>
      <c r="XDJ571" s="1"/>
      <c r="XDK571" s="1"/>
      <c r="XDL571" s="1"/>
      <c r="XDM571" s="1"/>
      <c r="XDN571" s="1"/>
      <c r="XDO571" s="1"/>
      <c r="XDP571" s="1"/>
      <c r="XDQ571" s="1"/>
      <c r="XDR571" s="1"/>
      <c r="XDS571" s="1"/>
      <c r="XDT571" s="1"/>
      <c r="XDU571" s="1"/>
      <c r="XDV571" s="1"/>
      <c r="XDW571" s="1"/>
      <c r="XDX571" s="1"/>
      <c r="XDY571" s="1"/>
      <c r="XDZ571" s="1"/>
      <c r="XEA571" s="1"/>
      <c r="XEB571" s="1"/>
      <c r="XEC571" s="1"/>
      <c r="XED571" s="1"/>
      <c r="XEE571" s="1"/>
      <c r="XEF571" s="1"/>
      <c r="XEG571" s="1"/>
      <c r="XEH571" s="1"/>
      <c r="XEI571" s="1"/>
      <c r="XEJ571" s="1"/>
      <c r="XEK571" s="1"/>
      <c r="XEL571" s="1"/>
      <c r="XEM571" s="1"/>
      <c r="XEN571" s="1"/>
      <c r="XEO571" s="1"/>
      <c r="XEP571" s="1"/>
      <c r="XEQ571" s="1"/>
      <c r="XER571" s="1"/>
      <c r="XES571" s="1"/>
      <c r="XET571" s="1"/>
      <c r="XEU571" s="1"/>
      <c r="XEV571" s="1"/>
      <c r="XEW571" s="1"/>
      <c r="XEX571" s="1"/>
      <c r="XEY571" s="1"/>
      <c r="XEZ571" s="1"/>
      <c r="XFA571" s="1"/>
      <c r="XFB571" s="1"/>
      <c r="XFC571" s="1"/>
    </row>
    <row r="572" spans="1:150 16226:16383" s="2" customFormat="1" ht="20.25" customHeight="1" x14ac:dyDescent="0.25">
      <c r="A572" s="143">
        <f t="shared" si="175"/>
        <v>443</v>
      </c>
      <c r="B572" s="144"/>
      <c r="C572" s="62" t="s">
        <v>329</v>
      </c>
      <c r="D572" s="100">
        <v>296.64999999999998</v>
      </c>
      <c r="E572" s="93">
        <f t="shared" si="173"/>
        <v>3193.1405999999997</v>
      </c>
      <c r="F572" s="87" t="s">
        <v>92</v>
      </c>
      <c r="G572" s="87" t="s">
        <v>92</v>
      </c>
      <c r="H572" s="87" t="s">
        <v>92</v>
      </c>
      <c r="I572" s="1"/>
      <c r="J572" s="1"/>
      <c r="K572" s="1"/>
      <c r="L572" s="1"/>
      <c r="M572" s="1"/>
      <c r="N572" s="1"/>
      <c r="O572" s="1"/>
      <c r="P572" s="1"/>
      <c r="Q572" s="1"/>
      <c r="R572" s="1"/>
      <c r="S572" s="1"/>
      <c r="T572" s="21" t="e">
        <f t="shared" ca="1" si="205"/>
        <v>#REF!</v>
      </c>
      <c r="U572" s="21" t="e">
        <f t="shared" ref="U572:V572" ca="1" si="220">U571+1</f>
        <v>#REF!</v>
      </c>
      <c r="V572" s="21" t="e">
        <f t="shared" ca="1" si="220"/>
        <v>#REF!</v>
      </c>
      <c r="W572" s="1"/>
      <c r="X572" s="1"/>
      <c r="Y572" s="1"/>
      <c r="Z572" s="1"/>
      <c r="AA572" s="1"/>
      <c r="AB572" s="1"/>
      <c r="AC572" s="1"/>
      <c r="AD572" s="1"/>
      <c r="AE572" s="1"/>
      <c r="AF572" s="1"/>
      <c r="AG572" s="1"/>
      <c r="AH572" s="1"/>
      <c r="AI572" s="1"/>
      <c r="AJ572" s="1"/>
      <c r="AK572" s="1"/>
      <c r="AL572" s="1"/>
      <c r="AM572" s="1"/>
      <c r="AN572" s="1"/>
      <c r="AO572" s="1"/>
      <c r="AP572" s="1"/>
      <c r="AQ572" s="1"/>
      <c r="AR572" s="1"/>
      <c r="AS572" s="1"/>
      <c r="AT572" s="1"/>
      <c r="AU572" s="1"/>
      <c r="AV572" s="1"/>
      <c r="AW572" s="1"/>
      <c r="AX572" s="1"/>
      <c r="AY572" s="1"/>
      <c r="AZ572" s="1"/>
      <c r="BA572" s="1"/>
      <c r="BB572" s="1"/>
      <c r="BC572" s="1"/>
      <c r="BD572" s="1"/>
      <c r="BE572" s="1"/>
      <c r="BF572" s="1"/>
      <c r="BG572" s="1"/>
      <c r="BH572" s="1"/>
      <c r="BI572" s="1"/>
      <c r="BJ572" s="1"/>
      <c r="BK572" s="1"/>
      <c r="BL572" s="1"/>
      <c r="BM572" s="1"/>
      <c r="BN572" s="1"/>
      <c r="BO572" s="1"/>
      <c r="BP572" s="1"/>
      <c r="BQ572" s="1"/>
      <c r="BR572" s="1"/>
      <c r="BS572" s="1"/>
      <c r="BT572" s="1"/>
      <c r="BU572" s="1"/>
      <c r="BV572" s="1"/>
      <c r="BW572" s="1"/>
      <c r="BX572" s="1"/>
      <c r="BY572" s="1"/>
      <c r="BZ572" s="1"/>
      <c r="CA572" s="1"/>
      <c r="CB572" s="1"/>
      <c r="CC572" s="1"/>
      <c r="CD572" s="1"/>
      <c r="CE572" s="1"/>
      <c r="CF572" s="1"/>
      <c r="CG572" s="1"/>
      <c r="CH572" s="1"/>
      <c r="CI572" s="1"/>
      <c r="CJ572" s="1"/>
      <c r="CK572" s="1"/>
      <c r="CL572" s="1"/>
      <c r="CM572" s="1"/>
      <c r="CN572" s="1"/>
      <c r="CO572" s="1"/>
      <c r="CP572" s="1"/>
      <c r="CQ572" s="1"/>
      <c r="CR572" s="1"/>
      <c r="CS572" s="1"/>
      <c r="CT572" s="1"/>
      <c r="CU572" s="1"/>
      <c r="CV572" s="1"/>
      <c r="CW572" s="1"/>
      <c r="CX572" s="1"/>
      <c r="CY572" s="1"/>
      <c r="CZ572" s="1"/>
      <c r="DA572" s="1"/>
      <c r="DB572" s="1"/>
      <c r="DC572" s="1"/>
      <c r="DD572" s="1"/>
      <c r="DE572" s="1"/>
      <c r="DF572" s="1"/>
      <c r="DG572" s="1"/>
      <c r="DH572" s="1"/>
      <c r="DI572" s="1"/>
      <c r="DJ572" s="1"/>
      <c r="DK572" s="1"/>
      <c r="DL572" s="1"/>
      <c r="DM572" s="1"/>
      <c r="DN572" s="1"/>
      <c r="DO572" s="1"/>
      <c r="DP572" s="1"/>
      <c r="DQ572" s="1"/>
      <c r="DR572" s="1"/>
      <c r="DS572" s="1"/>
      <c r="DT572" s="1"/>
      <c r="DU572" s="1"/>
      <c r="DV572" s="1"/>
      <c r="DW572" s="1"/>
      <c r="DX572" s="1"/>
      <c r="DY572" s="1"/>
      <c r="DZ572" s="1"/>
      <c r="EA572" s="1"/>
      <c r="EB572" s="1"/>
      <c r="EC572" s="1"/>
      <c r="ED572" s="1"/>
      <c r="EE572" s="1"/>
      <c r="EF572" s="1"/>
      <c r="EG572" s="1"/>
      <c r="EH572" s="1"/>
      <c r="EI572" s="1"/>
      <c r="EJ572" s="1"/>
      <c r="EK572" s="1"/>
      <c r="EL572" s="1"/>
      <c r="EM572" s="1"/>
      <c r="EN572" s="1"/>
      <c r="EO572" s="1"/>
      <c r="EP572" s="1"/>
      <c r="EQ572" s="1"/>
      <c r="ER572" s="1"/>
      <c r="ES572" s="1"/>
      <c r="ET572" s="1"/>
      <c r="WZB572" s="1"/>
      <c r="WZC572" s="1"/>
      <c r="WZD572" s="1"/>
      <c r="WZE572" s="1"/>
      <c r="WZF572" s="1"/>
      <c r="WZG572" s="1"/>
      <c r="WZH572" s="1"/>
      <c r="WZI572" s="1"/>
      <c r="WZJ572" s="1"/>
      <c r="WZK572" s="1"/>
      <c r="WZL572" s="1"/>
      <c r="WZM572" s="1"/>
      <c r="WZN572" s="1"/>
      <c r="WZO572" s="1"/>
      <c r="WZP572" s="1"/>
      <c r="WZQ572" s="1"/>
      <c r="WZR572" s="1"/>
      <c r="WZS572" s="1"/>
      <c r="WZT572" s="1"/>
      <c r="WZU572" s="1"/>
      <c r="WZV572" s="1"/>
      <c r="WZW572" s="1"/>
      <c r="WZX572" s="1"/>
      <c r="WZY572" s="1"/>
      <c r="WZZ572" s="1"/>
      <c r="XAA572" s="1"/>
      <c r="XAB572" s="1"/>
      <c r="XAC572" s="1"/>
      <c r="XAD572" s="1"/>
      <c r="XAE572" s="1"/>
      <c r="XAF572" s="1"/>
      <c r="XAG572" s="1"/>
      <c r="XAH572" s="1"/>
      <c r="XAI572" s="1"/>
      <c r="XAJ572" s="1"/>
      <c r="XAK572" s="1"/>
      <c r="XAL572" s="1"/>
      <c r="XAM572" s="1"/>
      <c r="XAN572" s="1"/>
      <c r="XAO572" s="1"/>
      <c r="XAP572" s="1"/>
      <c r="XAQ572" s="1"/>
      <c r="XAR572" s="1"/>
      <c r="XAS572" s="1"/>
      <c r="XAT572" s="1"/>
      <c r="XAU572" s="1"/>
      <c r="XAV572" s="1"/>
      <c r="XAW572" s="1"/>
      <c r="XAX572" s="1"/>
      <c r="XAY572" s="1"/>
      <c r="XAZ572" s="1"/>
      <c r="XBA572" s="1"/>
      <c r="XBB572" s="1"/>
      <c r="XBC572" s="1"/>
      <c r="XBD572" s="1"/>
      <c r="XBE572" s="1"/>
      <c r="XBF572" s="1"/>
      <c r="XBG572" s="1"/>
      <c r="XBH572" s="1"/>
      <c r="XBI572" s="1"/>
      <c r="XBJ572" s="1"/>
      <c r="XBK572" s="1"/>
      <c r="XBL572" s="1"/>
      <c r="XBM572" s="1"/>
      <c r="XBN572" s="1"/>
      <c r="XBO572" s="1"/>
      <c r="XBP572" s="1"/>
      <c r="XBQ572" s="1"/>
      <c r="XBR572" s="1"/>
      <c r="XBS572" s="1"/>
      <c r="XBT572" s="1"/>
      <c r="XBU572" s="1"/>
      <c r="XBV572" s="1"/>
      <c r="XBW572" s="1"/>
      <c r="XBX572" s="1"/>
      <c r="XBY572" s="1"/>
      <c r="XBZ572" s="1"/>
      <c r="XCA572" s="1"/>
      <c r="XCB572" s="1"/>
      <c r="XCC572" s="1"/>
      <c r="XCD572" s="1"/>
      <c r="XCE572" s="1"/>
      <c r="XCF572" s="1"/>
      <c r="XCG572" s="1"/>
      <c r="XCH572" s="1"/>
      <c r="XCI572" s="1"/>
      <c r="XCJ572" s="1"/>
      <c r="XCK572" s="1"/>
      <c r="XCL572" s="1"/>
      <c r="XCM572" s="1"/>
      <c r="XCN572" s="1"/>
      <c r="XCO572" s="1"/>
      <c r="XCP572" s="1"/>
      <c r="XCQ572" s="1"/>
      <c r="XCR572" s="1"/>
      <c r="XCS572" s="1"/>
      <c r="XCT572" s="1"/>
      <c r="XCU572" s="1"/>
      <c r="XCV572" s="1"/>
      <c r="XCW572" s="1"/>
      <c r="XCX572" s="1"/>
      <c r="XCY572" s="1"/>
      <c r="XCZ572" s="1"/>
      <c r="XDA572" s="1"/>
      <c r="XDB572" s="1"/>
      <c r="XDC572" s="1"/>
      <c r="XDD572" s="1"/>
      <c r="XDE572" s="1"/>
      <c r="XDF572" s="1"/>
      <c r="XDG572" s="1"/>
      <c r="XDH572" s="1"/>
      <c r="XDI572" s="1"/>
      <c r="XDJ572" s="1"/>
      <c r="XDK572" s="1"/>
      <c r="XDL572" s="1"/>
      <c r="XDM572" s="1"/>
      <c r="XDN572" s="1"/>
      <c r="XDO572" s="1"/>
      <c r="XDP572" s="1"/>
      <c r="XDQ572" s="1"/>
      <c r="XDR572" s="1"/>
      <c r="XDS572" s="1"/>
      <c r="XDT572" s="1"/>
      <c r="XDU572" s="1"/>
      <c r="XDV572" s="1"/>
      <c r="XDW572" s="1"/>
      <c r="XDX572" s="1"/>
      <c r="XDY572" s="1"/>
      <c r="XDZ572" s="1"/>
      <c r="XEA572" s="1"/>
      <c r="XEB572" s="1"/>
      <c r="XEC572" s="1"/>
      <c r="XED572" s="1"/>
      <c r="XEE572" s="1"/>
      <c r="XEF572" s="1"/>
      <c r="XEG572" s="1"/>
      <c r="XEH572" s="1"/>
      <c r="XEI572" s="1"/>
      <c r="XEJ572" s="1"/>
      <c r="XEK572" s="1"/>
      <c r="XEL572" s="1"/>
      <c r="XEM572" s="1"/>
      <c r="XEN572" s="1"/>
      <c r="XEO572" s="1"/>
      <c r="XEP572" s="1"/>
      <c r="XEQ572" s="1"/>
      <c r="XER572" s="1"/>
      <c r="XES572" s="1"/>
      <c r="XET572" s="1"/>
      <c r="XEU572" s="1"/>
      <c r="XEV572" s="1"/>
      <c r="XEW572" s="1"/>
      <c r="XEX572" s="1"/>
      <c r="XEY572" s="1"/>
      <c r="XEZ572" s="1"/>
      <c r="XFA572" s="1"/>
      <c r="XFB572" s="1"/>
      <c r="XFC572" s="1"/>
    </row>
    <row r="573" spans="1:150 16226:16383" s="2" customFormat="1" ht="20.25" x14ac:dyDescent="0.25">
      <c r="A573" s="143">
        <f t="shared" si="175"/>
        <v>444</v>
      </c>
      <c r="B573" s="144"/>
      <c r="C573" s="62" t="s">
        <v>329</v>
      </c>
      <c r="D573" s="100">
        <v>308.88</v>
      </c>
      <c r="E573" s="93">
        <f t="shared" si="173"/>
        <v>3324.7843199999998</v>
      </c>
      <c r="F573" s="87" t="s">
        <v>92</v>
      </c>
      <c r="G573" s="87" t="s">
        <v>92</v>
      </c>
      <c r="H573" s="87" t="s">
        <v>92</v>
      </c>
      <c r="I573" s="1"/>
      <c r="J573" s="1"/>
      <c r="K573" s="1"/>
      <c r="L573" s="1"/>
      <c r="M573" s="1"/>
      <c r="N573" s="1"/>
      <c r="O573" s="1"/>
      <c r="P573" s="1"/>
      <c r="Q573" s="1"/>
      <c r="R573" s="1"/>
      <c r="S573" s="1"/>
      <c r="T573" s="1"/>
      <c r="U573" s="1"/>
      <c r="V573" s="1"/>
      <c r="W573" s="1"/>
      <c r="X573" s="1"/>
      <c r="Y573" s="1"/>
      <c r="Z573" s="1"/>
      <c r="AA573" s="1"/>
      <c r="AB573" s="1"/>
      <c r="AC573" s="1"/>
      <c r="AD573" s="1"/>
      <c r="AE573" s="1"/>
      <c r="AF573" s="1"/>
      <c r="AG573" s="1"/>
      <c r="AH573" s="1"/>
      <c r="AI573" s="1"/>
      <c r="AJ573" s="1"/>
      <c r="AK573" s="1"/>
      <c r="AL573" s="1"/>
      <c r="AM573" s="1"/>
      <c r="AN573" s="1"/>
      <c r="AO573" s="1"/>
      <c r="AP573" s="1"/>
      <c r="AQ573" s="1"/>
      <c r="AR573" s="1"/>
      <c r="AS573" s="1"/>
      <c r="AT573" s="1"/>
      <c r="AU573" s="1"/>
      <c r="AV573" s="1"/>
      <c r="AW573" s="1"/>
      <c r="AX573" s="1"/>
      <c r="AY573" s="1"/>
      <c r="AZ573" s="1"/>
      <c r="BA573" s="1"/>
      <c r="BB573" s="1"/>
      <c r="BC573" s="1"/>
      <c r="BD573" s="1"/>
      <c r="BE573" s="1"/>
      <c r="BF573" s="1"/>
      <c r="BG573" s="1"/>
      <c r="BH573" s="1"/>
      <c r="BI573" s="1"/>
      <c r="BJ573" s="1"/>
      <c r="BK573" s="1"/>
      <c r="BL573" s="1"/>
      <c r="BM573" s="1"/>
      <c r="BN573" s="1"/>
      <c r="BO573" s="1"/>
      <c r="BP573" s="1"/>
      <c r="BQ573" s="1"/>
      <c r="BR573" s="1"/>
      <c r="BS573" s="1"/>
      <c r="BT573" s="1"/>
      <c r="BU573" s="1"/>
      <c r="BV573" s="1"/>
      <c r="BW573" s="1"/>
      <c r="BX573" s="1"/>
      <c r="BY573" s="1"/>
      <c r="BZ573" s="1"/>
      <c r="CA573" s="1"/>
      <c r="CB573" s="1"/>
      <c r="CC573" s="1"/>
      <c r="CD573" s="1"/>
      <c r="CE573" s="1"/>
      <c r="CF573" s="1"/>
      <c r="CG573" s="1"/>
      <c r="CH573" s="1"/>
      <c r="CI573" s="1"/>
      <c r="CJ573" s="1"/>
      <c r="CK573" s="1"/>
      <c r="CL573" s="1"/>
      <c r="CM573" s="1"/>
      <c r="CN573" s="1"/>
      <c r="CO573" s="1"/>
      <c r="CP573" s="1"/>
      <c r="CQ573" s="1"/>
      <c r="CR573" s="1"/>
      <c r="CS573" s="1"/>
      <c r="CT573" s="1"/>
      <c r="CU573" s="1"/>
      <c r="CV573" s="1"/>
      <c r="CW573" s="1"/>
      <c r="CX573" s="1"/>
      <c r="CY573" s="1"/>
      <c r="CZ573" s="1"/>
      <c r="DA573" s="1"/>
      <c r="DB573" s="1"/>
      <c r="DC573" s="1"/>
      <c r="DD573" s="1"/>
      <c r="DE573" s="1"/>
      <c r="DF573" s="1"/>
      <c r="DG573" s="1"/>
      <c r="DH573" s="1"/>
      <c r="DI573" s="1"/>
      <c r="DJ573" s="1"/>
      <c r="DK573" s="1"/>
      <c r="DL573" s="1"/>
      <c r="DM573" s="1"/>
      <c r="DN573" s="1"/>
      <c r="DO573" s="1"/>
      <c r="DP573" s="1"/>
      <c r="DQ573" s="1"/>
      <c r="DR573" s="1"/>
      <c r="DS573" s="1"/>
      <c r="DT573" s="1"/>
      <c r="DU573" s="1"/>
      <c r="DV573" s="1"/>
      <c r="DW573" s="1"/>
      <c r="DX573" s="1"/>
      <c r="DY573" s="1"/>
      <c r="DZ573" s="1"/>
      <c r="EA573" s="1"/>
      <c r="EB573" s="1"/>
      <c r="EC573" s="1"/>
      <c r="ED573" s="1"/>
      <c r="EE573" s="1"/>
      <c r="EF573" s="1"/>
      <c r="EG573" s="1"/>
      <c r="EH573" s="1"/>
      <c r="EI573" s="1"/>
      <c r="EJ573" s="1"/>
      <c r="EK573" s="1"/>
      <c r="EL573" s="1"/>
      <c r="EM573" s="1"/>
      <c r="EN573" s="1"/>
      <c r="EO573" s="1"/>
      <c r="EP573" s="1"/>
      <c r="EQ573" s="1"/>
      <c r="ER573" s="1"/>
      <c r="ES573" s="1"/>
      <c r="ET573" s="1"/>
      <c r="WZB573" s="1"/>
      <c r="WZC573" s="1"/>
      <c r="WZD573" s="1"/>
      <c r="WZE573" s="1"/>
      <c r="WZF573" s="1"/>
      <c r="WZG573" s="1"/>
      <c r="WZH573" s="1"/>
      <c r="WZI573" s="1"/>
      <c r="WZJ573" s="1"/>
      <c r="WZK573" s="1"/>
      <c r="WZL573" s="1"/>
      <c r="WZM573" s="1"/>
      <c r="WZN573" s="1"/>
      <c r="WZO573" s="1"/>
      <c r="WZP573" s="1"/>
      <c r="WZQ573" s="1"/>
      <c r="WZR573" s="1"/>
      <c r="WZS573" s="1"/>
      <c r="WZT573" s="1"/>
      <c r="WZU573" s="1"/>
      <c r="WZV573" s="1"/>
      <c r="WZW573" s="1"/>
      <c r="WZX573" s="1"/>
      <c r="WZY573" s="1"/>
      <c r="WZZ573" s="1"/>
      <c r="XAA573" s="1"/>
      <c r="XAB573" s="1"/>
      <c r="XAC573" s="1"/>
      <c r="XAD573" s="1"/>
      <c r="XAE573" s="1"/>
      <c r="XAF573" s="1"/>
      <c r="XAG573" s="1"/>
      <c r="XAH573" s="1"/>
      <c r="XAI573" s="1"/>
      <c r="XAJ573" s="1"/>
      <c r="XAK573" s="1"/>
      <c r="XAL573" s="1"/>
      <c r="XAM573" s="1"/>
      <c r="XAN573" s="1"/>
      <c r="XAO573" s="1"/>
      <c r="XAP573" s="1"/>
      <c r="XAQ573" s="1"/>
      <c r="XAR573" s="1"/>
      <c r="XAS573" s="1"/>
      <c r="XAT573" s="1"/>
      <c r="XAU573" s="1"/>
      <c r="XAV573" s="1"/>
      <c r="XAW573" s="1"/>
      <c r="XAX573" s="1"/>
      <c r="XAY573" s="1"/>
      <c r="XAZ573" s="1"/>
      <c r="XBA573" s="1"/>
      <c r="XBB573" s="1"/>
      <c r="XBC573" s="1"/>
      <c r="XBD573" s="1"/>
      <c r="XBE573" s="1"/>
      <c r="XBF573" s="1"/>
      <c r="XBG573" s="1"/>
      <c r="XBH573" s="1"/>
      <c r="XBI573" s="1"/>
      <c r="XBJ573" s="1"/>
      <c r="XBK573" s="1"/>
      <c r="XBL573" s="1"/>
      <c r="XBM573" s="1"/>
      <c r="XBN573" s="1"/>
      <c r="XBO573" s="1"/>
      <c r="XBP573" s="1"/>
      <c r="XBQ573" s="1"/>
      <c r="XBR573" s="1"/>
      <c r="XBS573" s="1"/>
      <c r="XBT573" s="1"/>
      <c r="XBU573" s="1"/>
      <c r="XBV573" s="1"/>
      <c r="XBW573" s="1"/>
      <c r="XBX573" s="1"/>
      <c r="XBY573" s="1"/>
      <c r="XBZ573" s="1"/>
      <c r="XCA573" s="1"/>
      <c r="XCB573" s="1"/>
      <c r="XCC573" s="1"/>
      <c r="XCD573" s="1"/>
      <c r="XCE573" s="1"/>
      <c r="XCF573" s="1"/>
      <c r="XCG573" s="1"/>
      <c r="XCH573" s="1"/>
      <c r="XCI573" s="1"/>
      <c r="XCJ573" s="1"/>
      <c r="XCK573" s="1"/>
      <c r="XCL573" s="1"/>
      <c r="XCM573" s="1"/>
      <c r="XCN573" s="1"/>
      <c r="XCO573" s="1"/>
      <c r="XCP573" s="1"/>
      <c r="XCQ573" s="1"/>
      <c r="XCR573" s="1"/>
      <c r="XCS573" s="1"/>
      <c r="XCT573" s="1"/>
      <c r="XCU573" s="1"/>
      <c r="XCV573" s="1"/>
      <c r="XCW573" s="1"/>
      <c r="XCX573" s="1"/>
      <c r="XCY573" s="1"/>
      <c r="XCZ573" s="1"/>
      <c r="XDA573" s="1"/>
      <c r="XDB573" s="1"/>
      <c r="XDC573" s="1"/>
      <c r="XDD573" s="1"/>
      <c r="XDE573" s="1"/>
      <c r="XDF573" s="1"/>
      <c r="XDG573" s="1"/>
      <c r="XDH573" s="1"/>
      <c r="XDI573" s="1"/>
      <c r="XDJ573" s="1"/>
      <c r="XDK573" s="1"/>
      <c r="XDL573" s="1"/>
      <c r="XDM573" s="1"/>
      <c r="XDN573" s="1"/>
      <c r="XDO573" s="1"/>
      <c r="XDP573" s="1"/>
      <c r="XDQ573" s="1"/>
      <c r="XDR573" s="1"/>
      <c r="XDS573" s="1"/>
      <c r="XDT573" s="1"/>
      <c r="XDU573" s="1"/>
      <c r="XDV573" s="1"/>
      <c r="XDW573" s="1"/>
      <c r="XDX573" s="1"/>
      <c r="XDY573" s="1"/>
      <c r="XDZ573" s="1"/>
      <c r="XEA573" s="1"/>
      <c r="XEB573" s="1"/>
      <c r="XEC573" s="1"/>
      <c r="XED573" s="1"/>
      <c r="XEE573" s="1"/>
      <c r="XEF573" s="1"/>
      <c r="XEG573" s="1"/>
      <c r="XEH573" s="1"/>
      <c r="XEI573" s="1"/>
      <c r="XEJ573" s="1"/>
      <c r="XEK573" s="1"/>
      <c r="XEL573" s="1"/>
      <c r="XEM573" s="1"/>
      <c r="XEN573" s="1"/>
      <c r="XEO573" s="1"/>
      <c r="XEP573" s="1"/>
      <c r="XEQ573" s="1"/>
      <c r="XER573" s="1"/>
      <c r="XES573" s="1"/>
      <c r="XET573" s="1"/>
      <c r="XEU573" s="1"/>
      <c r="XEV573" s="1"/>
      <c r="XEW573" s="1"/>
      <c r="XEX573" s="1"/>
      <c r="XEY573" s="1"/>
      <c r="XEZ573" s="1"/>
      <c r="XFA573" s="1"/>
      <c r="XFB573" s="1"/>
      <c r="XFC573" s="1"/>
    </row>
    <row r="574" spans="1:150 16226:16383" s="2" customFormat="1" ht="20.25" x14ac:dyDescent="0.25">
      <c r="A574" s="143">
        <f t="shared" si="175"/>
        <v>445</v>
      </c>
      <c r="B574" s="144"/>
      <c r="C574" s="62" t="s">
        <v>329</v>
      </c>
      <c r="D574" s="100">
        <v>630.37</v>
      </c>
      <c r="E574" s="93">
        <f t="shared" si="173"/>
        <v>6785.3026799999998</v>
      </c>
      <c r="F574" s="87" t="s">
        <v>92</v>
      </c>
      <c r="G574" s="87" t="s">
        <v>92</v>
      </c>
      <c r="H574" s="87" t="s">
        <v>92</v>
      </c>
      <c r="I574" s="1"/>
      <c r="J574" s="1"/>
      <c r="K574" s="1"/>
      <c r="L574" s="1"/>
      <c r="M574" s="1"/>
      <c r="N574" s="1"/>
      <c r="O574" s="1"/>
      <c r="P574" s="1"/>
      <c r="Q574" s="1"/>
      <c r="R574" s="1"/>
      <c r="S574" s="1"/>
      <c r="T574" s="1"/>
      <c r="U574" s="1"/>
      <c r="V574" s="1"/>
      <c r="W574" s="1"/>
      <c r="X574" s="1"/>
      <c r="Y574" s="1"/>
      <c r="Z574" s="1"/>
      <c r="AA574" s="1"/>
      <c r="AB574" s="1"/>
      <c r="AC574" s="1"/>
      <c r="AD574" s="1"/>
      <c r="AE574" s="1"/>
      <c r="AF574" s="1"/>
      <c r="AG574" s="1"/>
      <c r="AH574" s="1"/>
      <c r="AI574" s="1"/>
      <c r="AJ574" s="1"/>
      <c r="AK574" s="1"/>
      <c r="AL574" s="1"/>
      <c r="AM574" s="1"/>
      <c r="AN574" s="1"/>
      <c r="AO574" s="1"/>
      <c r="AP574" s="1"/>
      <c r="AQ574" s="1"/>
      <c r="AR574" s="1"/>
      <c r="AS574" s="1"/>
      <c r="AT574" s="1"/>
      <c r="AU574" s="1"/>
      <c r="AV574" s="1"/>
      <c r="AW574" s="1"/>
      <c r="AX574" s="1"/>
      <c r="AY574" s="1"/>
      <c r="AZ574" s="1"/>
      <c r="BA574" s="1"/>
      <c r="BB574" s="1"/>
      <c r="BC574" s="1"/>
      <c r="BD574" s="1"/>
      <c r="BE574" s="1"/>
      <c r="BF574" s="1"/>
      <c r="BG574" s="1"/>
      <c r="BH574" s="1"/>
      <c r="BI574" s="1"/>
      <c r="BJ574" s="1"/>
      <c r="BK574" s="1"/>
      <c r="BL574" s="1"/>
      <c r="BM574" s="1"/>
      <c r="BN574" s="1"/>
      <c r="BO574" s="1"/>
      <c r="BP574" s="1"/>
      <c r="BQ574" s="1"/>
      <c r="BR574" s="1"/>
      <c r="BS574" s="1"/>
      <c r="BT574" s="1"/>
      <c r="BU574" s="1"/>
      <c r="BV574" s="1"/>
      <c r="BW574" s="1"/>
      <c r="BX574" s="1"/>
      <c r="BY574" s="1"/>
      <c r="BZ574" s="1"/>
      <c r="CA574" s="1"/>
      <c r="CB574" s="1"/>
      <c r="CC574" s="1"/>
      <c r="CD574" s="1"/>
      <c r="CE574" s="1"/>
      <c r="CF574" s="1"/>
      <c r="CG574" s="1"/>
      <c r="CH574" s="1"/>
      <c r="CI574" s="1"/>
      <c r="CJ574" s="1"/>
      <c r="CK574" s="1"/>
      <c r="CL574" s="1"/>
      <c r="CM574" s="1"/>
      <c r="CN574" s="1"/>
      <c r="CO574" s="1"/>
      <c r="CP574" s="1"/>
      <c r="CQ574" s="1"/>
      <c r="CR574" s="1"/>
      <c r="CS574" s="1"/>
      <c r="CT574" s="1"/>
      <c r="CU574" s="1"/>
      <c r="CV574" s="1"/>
      <c r="CW574" s="1"/>
      <c r="CX574" s="1"/>
      <c r="CY574" s="1"/>
      <c r="CZ574" s="1"/>
      <c r="DA574" s="1"/>
      <c r="DB574" s="1"/>
      <c r="DC574" s="1"/>
      <c r="DD574" s="1"/>
      <c r="DE574" s="1"/>
      <c r="DF574" s="1"/>
      <c r="DG574" s="1"/>
      <c r="DH574" s="1"/>
      <c r="DI574" s="1"/>
      <c r="DJ574" s="1"/>
      <c r="DK574" s="1"/>
      <c r="DL574" s="1"/>
      <c r="DM574" s="1"/>
      <c r="DN574" s="1"/>
      <c r="DO574" s="1"/>
      <c r="DP574" s="1"/>
      <c r="DQ574" s="1"/>
      <c r="DR574" s="1"/>
      <c r="DS574" s="1"/>
      <c r="DT574" s="1"/>
      <c r="DU574" s="1"/>
      <c r="DV574" s="1"/>
      <c r="DW574" s="1"/>
      <c r="DX574" s="1"/>
      <c r="DY574" s="1"/>
      <c r="DZ574" s="1"/>
      <c r="EA574" s="1"/>
      <c r="EB574" s="1"/>
      <c r="EC574" s="1"/>
      <c r="ED574" s="1"/>
      <c r="EE574" s="1"/>
      <c r="EF574" s="1"/>
      <c r="EG574" s="1"/>
      <c r="EH574" s="1"/>
      <c r="EI574" s="1"/>
      <c r="EJ574" s="1"/>
      <c r="EK574" s="1"/>
      <c r="EL574" s="1"/>
      <c r="EM574" s="1"/>
      <c r="EN574" s="1"/>
      <c r="EO574" s="1"/>
      <c r="EP574" s="1"/>
      <c r="EQ574" s="1"/>
      <c r="ER574" s="1"/>
      <c r="ES574" s="1"/>
      <c r="ET574" s="1"/>
      <c r="WZB574" s="1"/>
      <c r="WZC574" s="1"/>
      <c r="WZD574" s="1"/>
      <c r="WZE574" s="1"/>
      <c r="WZF574" s="1"/>
      <c r="WZG574" s="1"/>
      <c r="WZH574" s="1"/>
      <c r="WZI574" s="1"/>
      <c r="WZJ574" s="1"/>
      <c r="WZK574" s="1"/>
      <c r="WZL574" s="1"/>
      <c r="WZM574" s="1"/>
      <c r="WZN574" s="1"/>
      <c r="WZO574" s="1"/>
      <c r="WZP574" s="1"/>
      <c r="WZQ574" s="1"/>
      <c r="WZR574" s="1"/>
      <c r="WZS574" s="1"/>
      <c r="WZT574" s="1"/>
      <c r="WZU574" s="1"/>
      <c r="WZV574" s="1"/>
      <c r="WZW574" s="1"/>
      <c r="WZX574" s="1"/>
      <c r="WZY574" s="1"/>
      <c r="WZZ574" s="1"/>
      <c r="XAA574" s="1"/>
      <c r="XAB574" s="1"/>
      <c r="XAC574" s="1"/>
      <c r="XAD574" s="1"/>
      <c r="XAE574" s="1"/>
      <c r="XAF574" s="1"/>
      <c r="XAG574" s="1"/>
      <c r="XAH574" s="1"/>
      <c r="XAI574" s="1"/>
      <c r="XAJ574" s="1"/>
      <c r="XAK574" s="1"/>
      <c r="XAL574" s="1"/>
      <c r="XAM574" s="1"/>
      <c r="XAN574" s="1"/>
      <c r="XAO574" s="1"/>
      <c r="XAP574" s="1"/>
      <c r="XAQ574" s="1"/>
      <c r="XAR574" s="1"/>
      <c r="XAS574" s="1"/>
      <c r="XAT574" s="1"/>
      <c r="XAU574" s="1"/>
      <c r="XAV574" s="1"/>
      <c r="XAW574" s="1"/>
      <c r="XAX574" s="1"/>
      <c r="XAY574" s="1"/>
      <c r="XAZ574" s="1"/>
      <c r="XBA574" s="1"/>
      <c r="XBB574" s="1"/>
      <c r="XBC574" s="1"/>
      <c r="XBD574" s="1"/>
      <c r="XBE574" s="1"/>
      <c r="XBF574" s="1"/>
      <c r="XBG574" s="1"/>
      <c r="XBH574" s="1"/>
      <c r="XBI574" s="1"/>
      <c r="XBJ574" s="1"/>
      <c r="XBK574" s="1"/>
      <c r="XBL574" s="1"/>
      <c r="XBM574" s="1"/>
      <c r="XBN574" s="1"/>
      <c r="XBO574" s="1"/>
      <c r="XBP574" s="1"/>
      <c r="XBQ574" s="1"/>
      <c r="XBR574" s="1"/>
      <c r="XBS574" s="1"/>
      <c r="XBT574" s="1"/>
      <c r="XBU574" s="1"/>
      <c r="XBV574" s="1"/>
      <c r="XBW574" s="1"/>
      <c r="XBX574" s="1"/>
      <c r="XBY574" s="1"/>
      <c r="XBZ574" s="1"/>
      <c r="XCA574" s="1"/>
      <c r="XCB574" s="1"/>
      <c r="XCC574" s="1"/>
      <c r="XCD574" s="1"/>
      <c r="XCE574" s="1"/>
      <c r="XCF574" s="1"/>
      <c r="XCG574" s="1"/>
      <c r="XCH574" s="1"/>
      <c r="XCI574" s="1"/>
      <c r="XCJ574" s="1"/>
      <c r="XCK574" s="1"/>
      <c r="XCL574" s="1"/>
      <c r="XCM574" s="1"/>
      <c r="XCN574" s="1"/>
      <c r="XCO574" s="1"/>
      <c r="XCP574" s="1"/>
      <c r="XCQ574" s="1"/>
      <c r="XCR574" s="1"/>
      <c r="XCS574" s="1"/>
      <c r="XCT574" s="1"/>
      <c r="XCU574" s="1"/>
      <c r="XCV574" s="1"/>
      <c r="XCW574" s="1"/>
      <c r="XCX574" s="1"/>
      <c r="XCY574" s="1"/>
      <c r="XCZ574" s="1"/>
      <c r="XDA574" s="1"/>
      <c r="XDB574" s="1"/>
      <c r="XDC574" s="1"/>
      <c r="XDD574" s="1"/>
      <c r="XDE574" s="1"/>
      <c r="XDF574" s="1"/>
      <c r="XDG574" s="1"/>
      <c r="XDH574" s="1"/>
      <c r="XDI574" s="1"/>
      <c r="XDJ574" s="1"/>
      <c r="XDK574" s="1"/>
      <c r="XDL574" s="1"/>
      <c r="XDM574" s="1"/>
      <c r="XDN574" s="1"/>
      <c r="XDO574" s="1"/>
      <c r="XDP574" s="1"/>
      <c r="XDQ574" s="1"/>
      <c r="XDR574" s="1"/>
      <c r="XDS574" s="1"/>
      <c r="XDT574" s="1"/>
      <c r="XDU574" s="1"/>
      <c r="XDV574" s="1"/>
      <c r="XDW574" s="1"/>
      <c r="XDX574" s="1"/>
      <c r="XDY574" s="1"/>
      <c r="XDZ574" s="1"/>
      <c r="XEA574" s="1"/>
      <c r="XEB574" s="1"/>
      <c r="XEC574" s="1"/>
      <c r="XED574" s="1"/>
      <c r="XEE574" s="1"/>
      <c r="XEF574" s="1"/>
      <c r="XEG574" s="1"/>
      <c r="XEH574" s="1"/>
      <c r="XEI574" s="1"/>
      <c r="XEJ574" s="1"/>
      <c r="XEK574" s="1"/>
      <c r="XEL574" s="1"/>
      <c r="XEM574" s="1"/>
      <c r="XEN574" s="1"/>
      <c r="XEO574" s="1"/>
      <c r="XEP574" s="1"/>
      <c r="XEQ574" s="1"/>
      <c r="XER574" s="1"/>
      <c r="XES574" s="1"/>
      <c r="XET574" s="1"/>
      <c r="XEU574" s="1"/>
      <c r="XEV574" s="1"/>
      <c r="XEW574" s="1"/>
      <c r="XEX574" s="1"/>
      <c r="XEY574" s="1"/>
      <c r="XEZ574" s="1"/>
      <c r="XFA574" s="1"/>
      <c r="XFB574" s="1"/>
      <c r="XFC574" s="1"/>
    </row>
    <row r="575" spans="1:150 16226:16383" s="2" customFormat="1" ht="20.25" x14ac:dyDescent="0.25">
      <c r="A575" s="143">
        <f t="shared" si="175"/>
        <v>446</v>
      </c>
      <c r="B575" s="144"/>
      <c r="C575" s="62" t="s">
        <v>329</v>
      </c>
      <c r="D575" s="100">
        <v>285.48</v>
      </c>
      <c r="E575" s="93">
        <f t="shared" si="173"/>
        <v>3072.90672</v>
      </c>
      <c r="F575" s="87" t="s">
        <v>92</v>
      </c>
      <c r="G575" s="87" t="s">
        <v>92</v>
      </c>
      <c r="H575" s="87" t="s">
        <v>92</v>
      </c>
      <c r="I575" s="1"/>
      <c r="J575" s="1"/>
      <c r="K575" s="1"/>
      <c r="L575" s="1"/>
      <c r="M575" s="1"/>
      <c r="N575" s="1"/>
      <c r="O575" s="1"/>
      <c r="P575" s="1"/>
      <c r="Q575" s="1"/>
      <c r="R575" s="1"/>
      <c r="S575" s="1"/>
      <c r="T575" s="1"/>
      <c r="U575" s="1"/>
      <c r="V575" s="1"/>
      <c r="W575" s="1"/>
      <c r="X575" s="1"/>
      <c r="Y575" s="1"/>
      <c r="Z575" s="1"/>
      <c r="AA575" s="1"/>
      <c r="AB575" s="1"/>
      <c r="AC575" s="1"/>
      <c r="AD575" s="1"/>
      <c r="AE575" s="1"/>
      <c r="AF575" s="1"/>
      <c r="AG575" s="1"/>
      <c r="AH575" s="1"/>
      <c r="AI575" s="1"/>
      <c r="AJ575" s="1"/>
      <c r="AK575" s="1"/>
      <c r="AL575" s="1"/>
      <c r="AM575" s="1"/>
      <c r="AN575" s="1"/>
      <c r="AO575" s="1"/>
      <c r="AP575" s="1"/>
      <c r="AQ575" s="1"/>
      <c r="AR575" s="1"/>
      <c r="AS575" s="1"/>
      <c r="AT575" s="1"/>
      <c r="AU575" s="1"/>
      <c r="AV575" s="1"/>
      <c r="AW575" s="1"/>
      <c r="AX575" s="1"/>
      <c r="AY575" s="1"/>
      <c r="AZ575" s="1"/>
      <c r="BA575" s="1"/>
      <c r="BB575" s="1"/>
      <c r="BC575" s="1"/>
      <c r="BD575" s="1"/>
      <c r="BE575" s="1"/>
      <c r="BF575" s="1"/>
      <c r="BG575" s="1"/>
      <c r="BH575" s="1"/>
      <c r="BI575" s="1"/>
      <c r="BJ575" s="1"/>
      <c r="BK575" s="1"/>
      <c r="BL575" s="1"/>
      <c r="BM575" s="1"/>
      <c r="BN575" s="1"/>
      <c r="BO575" s="1"/>
      <c r="BP575" s="1"/>
      <c r="BQ575" s="1"/>
      <c r="BR575" s="1"/>
      <c r="BS575" s="1"/>
      <c r="BT575" s="1"/>
      <c r="BU575" s="1"/>
      <c r="BV575" s="1"/>
      <c r="BW575" s="1"/>
      <c r="BX575" s="1"/>
      <c r="BY575" s="1"/>
      <c r="BZ575" s="1"/>
      <c r="CA575" s="1"/>
      <c r="CB575" s="1"/>
      <c r="CC575" s="1"/>
      <c r="CD575" s="1"/>
      <c r="CE575" s="1"/>
      <c r="CF575" s="1"/>
      <c r="CG575" s="1"/>
      <c r="CH575" s="1"/>
      <c r="CI575" s="1"/>
      <c r="CJ575" s="1"/>
      <c r="CK575" s="1"/>
      <c r="CL575" s="1"/>
      <c r="CM575" s="1"/>
      <c r="CN575" s="1"/>
      <c r="CO575" s="1"/>
      <c r="CP575" s="1"/>
      <c r="CQ575" s="1"/>
      <c r="CR575" s="1"/>
      <c r="CS575" s="1"/>
      <c r="CT575" s="1"/>
      <c r="CU575" s="1"/>
      <c r="CV575" s="1"/>
      <c r="CW575" s="1"/>
      <c r="CX575" s="1"/>
      <c r="CY575" s="1"/>
      <c r="CZ575" s="1"/>
      <c r="DA575" s="1"/>
      <c r="DB575" s="1"/>
      <c r="DC575" s="1"/>
      <c r="DD575" s="1"/>
      <c r="DE575" s="1"/>
      <c r="DF575" s="1"/>
      <c r="DG575" s="1"/>
      <c r="DH575" s="1"/>
      <c r="DI575" s="1"/>
      <c r="DJ575" s="1"/>
      <c r="DK575" s="1"/>
      <c r="DL575" s="1"/>
      <c r="DM575" s="1"/>
      <c r="DN575" s="1"/>
      <c r="DO575" s="1"/>
      <c r="DP575" s="1"/>
      <c r="DQ575" s="1"/>
      <c r="DR575" s="1"/>
      <c r="DS575" s="1"/>
      <c r="DT575" s="1"/>
      <c r="DU575" s="1"/>
      <c r="DV575" s="1"/>
      <c r="DW575" s="1"/>
      <c r="DX575" s="1"/>
      <c r="DY575" s="1"/>
      <c r="DZ575" s="1"/>
      <c r="EA575" s="1"/>
      <c r="EB575" s="1"/>
      <c r="EC575" s="1"/>
      <c r="ED575" s="1"/>
      <c r="EE575" s="1"/>
      <c r="EF575" s="1"/>
      <c r="EG575" s="1"/>
      <c r="EH575" s="1"/>
      <c r="EI575" s="1"/>
      <c r="EJ575" s="1"/>
      <c r="EK575" s="1"/>
      <c r="EL575" s="1"/>
      <c r="EM575" s="1"/>
      <c r="EN575" s="1"/>
      <c r="EO575" s="1"/>
      <c r="EP575" s="1"/>
      <c r="EQ575" s="1"/>
      <c r="ER575" s="1"/>
      <c r="ES575" s="1"/>
      <c r="ET575" s="1"/>
      <c r="WZB575" s="1"/>
      <c r="WZC575" s="1"/>
      <c r="WZD575" s="1"/>
      <c r="WZE575" s="1"/>
      <c r="WZF575" s="1"/>
      <c r="WZG575" s="1"/>
      <c r="WZH575" s="1"/>
      <c r="WZI575" s="1"/>
      <c r="WZJ575" s="1"/>
      <c r="WZK575" s="1"/>
      <c r="WZL575" s="1"/>
      <c r="WZM575" s="1"/>
      <c r="WZN575" s="1"/>
      <c r="WZO575" s="1"/>
      <c r="WZP575" s="1"/>
      <c r="WZQ575" s="1"/>
      <c r="WZR575" s="1"/>
      <c r="WZS575" s="1"/>
      <c r="WZT575" s="1"/>
      <c r="WZU575" s="1"/>
      <c r="WZV575" s="1"/>
      <c r="WZW575" s="1"/>
      <c r="WZX575" s="1"/>
      <c r="WZY575" s="1"/>
      <c r="WZZ575" s="1"/>
      <c r="XAA575" s="1"/>
      <c r="XAB575" s="1"/>
      <c r="XAC575" s="1"/>
      <c r="XAD575" s="1"/>
      <c r="XAE575" s="1"/>
      <c r="XAF575" s="1"/>
      <c r="XAG575" s="1"/>
      <c r="XAH575" s="1"/>
      <c r="XAI575" s="1"/>
      <c r="XAJ575" s="1"/>
      <c r="XAK575" s="1"/>
      <c r="XAL575" s="1"/>
      <c r="XAM575" s="1"/>
      <c r="XAN575" s="1"/>
      <c r="XAO575" s="1"/>
      <c r="XAP575" s="1"/>
      <c r="XAQ575" s="1"/>
      <c r="XAR575" s="1"/>
      <c r="XAS575" s="1"/>
      <c r="XAT575" s="1"/>
      <c r="XAU575" s="1"/>
      <c r="XAV575" s="1"/>
      <c r="XAW575" s="1"/>
      <c r="XAX575" s="1"/>
      <c r="XAY575" s="1"/>
      <c r="XAZ575" s="1"/>
      <c r="XBA575" s="1"/>
      <c r="XBB575" s="1"/>
      <c r="XBC575" s="1"/>
      <c r="XBD575" s="1"/>
      <c r="XBE575" s="1"/>
      <c r="XBF575" s="1"/>
      <c r="XBG575" s="1"/>
      <c r="XBH575" s="1"/>
      <c r="XBI575" s="1"/>
      <c r="XBJ575" s="1"/>
      <c r="XBK575" s="1"/>
      <c r="XBL575" s="1"/>
      <c r="XBM575" s="1"/>
      <c r="XBN575" s="1"/>
      <c r="XBO575" s="1"/>
      <c r="XBP575" s="1"/>
      <c r="XBQ575" s="1"/>
      <c r="XBR575" s="1"/>
      <c r="XBS575" s="1"/>
      <c r="XBT575" s="1"/>
      <c r="XBU575" s="1"/>
      <c r="XBV575" s="1"/>
      <c r="XBW575" s="1"/>
      <c r="XBX575" s="1"/>
      <c r="XBY575" s="1"/>
      <c r="XBZ575" s="1"/>
      <c r="XCA575" s="1"/>
      <c r="XCB575" s="1"/>
      <c r="XCC575" s="1"/>
      <c r="XCD575" s="1"/>
      <c r="XCE575" s="1"/>
      <c r="XCF575" s="1"/>
      <c r="XCG575" s="1"/>
      <c r="XCH575" s="1"/>
      <c r="XCI575" s="1"/>
      <c r="XCJ575" s="1"/>
      <c r="XCK575" s="1"/>
      <c r="XCL575" s="1"/>
      <c r="XCM575" s="1"/>
      <c r="XCN575" s="1"/>
      <c r="XCO575" s="1"/>
      <c r="XCP575" s="1"/>
      <c r="XCQ575" s="1"/>
      <c r="XCR575" s="1"/>
      <c r="XCS575" s="1"/>
      <c r="XCT575" s="1"/>
      <c r="XCU575" s="1"/>
      <c r="XCV575" s="1"/>
      <c r="XCW575" s="1"/>
      <c r="XCX575" s="1"/>
      <c r="XCY575" s="1"/>
      <c r="XCZ575" s="1"/>
      <c r="XDA575" s="1"/>
      <c r="XDB575" s="1"/>
      <c r="XDC575" s="1"/>
      <c r="XDD575" s="1"/>
      <c r="XDE575" s="1"/>
      <c r="XDF575" s="1"/>
      <c r="XDG575" s="1"/>
      <c r="XDH575" s="1"/>
      <c r="XDI575" s="1"/>
      <c r="XDJ575" s="1"/>
      <c r="XDK575" s="1"/>
      <c r="XDL575" s="1"/>
      <c r="XDM575" s="1"/>
      <c r="XDN575" s="1"/>
      <c r="XDO575" s="1"/>
      <c r="XDP575" s="1"/>
      <c r="XDQ575" s="1"/>
      <c r="XDR575" s="1"/>
      <c r="XDS575" s="1"/>
      <c r="XDT575" s="1"/>
      <c r="XDU575" s="1"/>
      <c r="XDV575" s="1"/>
      <c r="XDW575" s="1"/>
      <c r="XDX575" s="1"/>
      <c r="XDY575" s="1"/>
      <c r="XDZ575" s="1"/>
      <c r="XEA575" s="1"/>
      <c r="XEB575" s="1"/>
      <c r="XEC575" s="1"/>
      <c r="XED575" s="1"/>
      <c r="XEE575" s="1"/>
      <c r="XEF575" s="1"/>
      <c r="XEG575" s="1"/>
      <c r="XEH575" s="1"/>
      <c r="XEI575" s="1"/>
      <c r="XEJ575" s="1"/>
      <c r="XEK575" s="1"/>
      <c r="XEL575" s="1"/>
      <c r="XEM575" s="1"/>
      <c r="XEN575" s="1"/>
      <c r="XEO575" s="1"/>
      <c r="XEP575" s="1"/>
      <c r="XEQ575" s="1"/>
      <c r="XER575" s="1"/>
      <c r="XES575" s="1"/>
      <c r="XET575" s="1"/>
      <c r="XEU575" s="1"/>
      <c r="XEV575" s="1"/>
      <c r="XEW575" s="1"/>
      <c r="XEX575" s="1"/>
      <c r="XEY575" s="1"/>
      <c r="XEZ575" s="1"/>
      <c r="XFA575" s="1"/>
      <c r="XFB575" s="1"/>
      <c r="XFC575" s="1"/>
    </row>
    <row r="576" spans="1:150 16226:16383" s="2" customFormat="1" ht="20.25" customHeight="1" x14ac:dyDescent="0.25">
      <c r="A576" s="143">
        <f t="shared" si="175"/>
        <v>447</v>
      </c>
      <c r="B576" s="144"/>
      <c r="C576" s="62" t="s">
        <v>329</v>
      </c>
      <c r="D576" s="100">
        <v>251.06</v>
      </c>
      <c r="E576" s="93">
        <f t="shared" si="173"/>
        <v>2702.4098399999998</v>
      </c>
      <c r="F576" s="87" t="s">
        <v>92</v>
      </c>
      <c r="G576" s="87" t="s">
        <v>92</v>
      </c>
      <c r="H576" s="87" t="s">
        <v>92</v>
      </c>
      <c r="I576" s="1"/>
      <c r="J576" s="1"/>
      <c r="K576" s="1"/>
      <c r="L576" s="1"/>
      <c r="M576" s="1"/>
      <c r="N576" s="1"/>
      <c r="O576" s="1"/>
      <c r="P576" s="1"/>
      <c r="Q576" s="1"/>
      <c r="R576" s="1"/>
      <c r="S576" s="1"/>
      <c r="T576" s="1"/>
      <c r="U576" s="1"/>
      <c r="V576" s="1"/>
      <c r="W576" s="1"/>
      <c r="X576" s="1"/>
      <c r="Y576" s="1"/>
      <c r="Z576" s="1"/>
      <c r="AA576" s="1"/>
      <c r="AB576" s="1"/>
      <c r="AC576" s="1"/>
      <c r="AD576" s="1"/>
      <c r="AE576" s="1"/>
      <c r="AF576" s="1"/>
      <c r="AG576" s="1"/>
      <c r="AH576" s="1"/>
      <c r="AI576" s="1"/>
      <c r="AJ576" s="1"/>
      <c r="AK576" s="1"/>
      <c r="AL576" s="1"/>
      <c r="AM576" s="1"/>
      <c r="AN576" s="1"/>
      <c r="AO576" s="1"/>
      <c r="AP576" s="1"/>
      <c r="AQ576" s="1"/>
      <c r="AR576" s="1"/>
      <c r="AS576" s="1"/>
      <c r="AT576" s="1"/>
      <c r="AU576" s="1"/>
      <c r="AV576" s="1"/>
      <c r="AW576" s="1"/>
      <c r="AX576" s="1"/>
      <c r="AY576" s="1"/>
      <c r="AZ576" s="1"/>
      <c r="BA576" s="1"/>
      <c r="BB576" s="1"/>
      <c r="BC576" s="1"/>
      <c r="BD576" s="1"/>
      <c r="BE576" s="1"/>
      <c r="BF576" s="1"/>
      <c r="BG576" s="1"/>
      <c r="BH576" s="1"/>
      <c r="BI576" s="1"/>
      <c r="BJ576" s="1"/>
      <c r="BK576" s="1"/>
      <c r="BL576" s="1"/>
      <c r="BM576" s="1"/>
      <c r="BN576" s="1"/>
      <c r="BO576" s="1"/>
      <c r="BP576" s="1"/>
      <c r="BQ576" s="1"/>
      <c r="BR576" s="1"/>
      <c r="BS576" s="1"/>
      <c r="BT576" s="1"/>
      <c r="BU576" s="1"/>
      <c r="BV576" s="1"/>
      <c r="BW576" s="1"/>
      <c r="BX576" s="1"/>
      <c r="BY576" s="1"/>
      <c r="BZ576" s="1"/>
      <c r="CA576" s="1"/>
      <c r="CB576" s="1"/>
      <c r="CC576" s="1"/>
      <c r="CD576" s="1"/>
      <c r="CE576" s="1"/>
      <c r="CF576" s="1"/>
      <c r="CG576" s="1"/>
      <c r="CH576" s="1"/>
      <c r="CI576" s="1"/>
      <c r="CJ576" s="1"/>
      <c r="CK576" s="1"/>
      <c r="CL576" s="1"/>
      <c r="CM576" s="1"/>
      <c r="CN576" s="1"/>
      <c r="CO576" s="1"/>
      <c r="CP576" s="1"/>
      <c r="CQ576" s="1"/>
      <c r="CR576" s="1"/>
      <c r="CS576" s="1"/>
      <c r="CT576" s="1"/>
      <c r="CU576" s="1"/>
      <c r="CV576" s="1"/>
      <c r="CW576" s="1"/>
      <c r="CX576" s="1"/>
      <c r="CY576" s="1"/>
      <c r="CZ576" s="1"/>
      <c r="DA576" s="1"/>
      <c r="DB576" s="1"/>
      <c r="DC576" s="1"/>
      <c r="DD576" s="1"/>
      <c r="DE576" s="1"/>
      <c r="DF576" s="1"/>
      <c r="DG576" s="1"/>
      <c r="DH576" s="1"/>
      <c r="DI576" s="1"/>
      <c r="DJ576" s="1"/>
      <c r="DK576" s="1"/>
      <c r="DL576" s="1"/>
      <c r="DM576" s="1"/>
      <c r="DN576" s="1"/>
      <c r="DO576" s="1"/>
      <c r="DP576" s="1"/>
      <c r="DQ576" s="1"/>
      <c r="DR576" s="1"/>
      <c r="DS576" s="1"/>
      <c r="DT576" s="1"/>
      <c r="DU576" s="1"/>
      <c r="DV576" s="1"/>
      <c r="DW576" s="1"/>
      <c r="DX576" s="1"/>
      <c r="DY576" s="1"/>
      <c r="DZ576" s="1"/>
      <c r="EA576" s="1"/>
      <c r="EB576" s="1"/>
      <c r="EC576" s="1"/>
      <c r="ED576" s="1"/>
      <c r="EE576" s="1"/>
      <c r="EF576" s="1"/>
      <c r="EG576" s="1"/>
      <c r="EH576" s="1"/>
      <c r="EI576" s="1"/>
      <c r="EJ576" s="1"/>
      <c r="EK576" s="1"/>
      <c r="EL576" s="1"/>
      <c r="EM576" s="1"/>
      <c r="EN576" s="1"/>
      <c r="EO576" s="1"/>
      <c r="EP576" s="1"/>
      <c r="EQ576" s="1"/>
      <c r="ER576" s="1"/>
      <c r="ES576" s="1"/>
      <c r="ET576" s="1"/>
      <c r="WZB576" s="1"/>
      <c r="WZC576" s="1"/>
      <c r="WZD576" s="1"/>
      <c r="WZE576" s="1"/>
      <c r="WZF576" s="1"/>
      <c r="WZG576" s="1"/>
      <c r="WZH576" s="1"/>
      <c r="WZI576" s="1"/>
      <c r="WZJ576" s="1"/>
      <c r="WZK576" s="1"/>
      <c r="WZL576" s="1"/>
      <c r="WZM576" s="1"/>
      <c r="WZN576" s="1"/>
      <c r="WZO576" s="1"/>
      <c r="WZP576" s="1"/>
      <c r="WZQ576" s="1"/>
      <c r="WZR576" s="1"/>
      <c r="WZS576" s="1"/>
      <c r="WZT576" s="1"/>
      <c r="WZU576" s="1"/>
      <c r="WZV576" s="1"/>
      <c r="WZW576" s="1"/>
      <c r="WZX576" s="1"/>
      <c r="WZY576" s="1"/>
      <c r="WZZ576" s="1"/>
      <c r="XAA576" s="1"/>
      <c r="XAB576" s="1"/>
      <c r="XAC576" s="1"/>
      <c r="XAD576" s="1"/>
      <c r="XAE576" s="1"/>
      <c r="XAF576" s="1"/>
      <c r="XAG576" s="1"/>
      <c r="XAH576" s="1"/>
      <c r="XAI576" s="1"/>
      <c r="XAJ576" s="1"/>
      <c r="XAK576" s="1"/>
      <c r="XAL576" s="1"/>
      <c r="XAM576" s="1"/>
      <c r="XAN576" s="1"/>
      <c r="XAO576" s="1"/>
      <c r="XAP576" s="1"/>
      <c r="XAQ576" s="1"/>
      <c r="XAR576" s="1"/>
      <c r="XAS576" s="1"/>
      <c r="XAT576" s="1"/>
      <c r="XAU576" s="1"/>
      <c r="XAV576" s="1"/>
      <c r="XAW576" s="1"/>
      <c r="XAX576" s="1"/>
      <c r="XAY576" s="1"/>
      <c r="XAZ576" s="1"/>
      <c r="XBA576" s="1"/>
      <c r="XBB576" s="1"/>
      <c r="XBC576" s="1"/>
      <c r="XBD576" s="1"/>
      <c r="XBE576" s="1"/>
      <c r="XBF576" s="1"/>
      <c r="XBG576" s="1"/>
      <c r="XBH576" s="1"/>
      <c r="XBI576" s="1"/>
      <c r="XBJ576" s="1"/>
      <c r="XBK576" s="1"/>
      <c r="XBL576" s="1"/>
      <c r="XBM576" s="1"/>
      <c r="XBN576" s="1"/>
      <c r="XBO576" s="1"/>
      <c r="XBP576" s="1"/>
      <c r="XBQ576" s="1"/>
      <c r="XBR576" s="1"/>
      <c r="XBS576" s="1"/>
      <c r="XBT576" s="1"/>
      <c r="XBU576" s="1"/>
      <c r="XBV576" s="1"/>
      <c r="XBW576" s="1"/>
      <c r="XBX576" s="1"/>
      <c r="XBY576" s="1"/>
      <c r="XBZ576" s="1"/>
      <c r="XCA576" s="1"/>
      <c r="XCB576" s="1"/>
      <c r="XCC576" s="1"/>
      <c r="XCD576" s="1"/>
      <c r="XCE576" s="1"/>
      <c r="XCF576" s="1"/>
      <c r="XCG576" s="1"/>
      <c r="XCH576" s="1"/>
      <c r="XCI576" s="1"/>
      <c r="XCJ576" s="1"/>
      <c r="XCK576" s="1"/>
      <c r="XCL576" s="1"/>
      <c r="XCM576" s="1"/>
      <c r="XCN576" s="1"/>
      <c r="XCO576" s="1"/>
      <c r="XCP576" s="1"/>
      <c r="XCQ576" s="1"/>
      <c r="XCR576" s="1"/>
      <c r="XCS576" s="1"/>
      <c r="XCT576" s="1"/>
      <c r="XCU576" s="1"/>
      <c r="XCV576" s="1"/>
      <c r="XCW576" s="1"/>
      <c r="XCX576" s="1"/>
      <c r="XCY576" s="1"/>
      <c r="XCZ576" s="1"/>
      <c r="XDA576" s="1"/>
      <c r="XDB576" s="1"/>
      <c r="XDC576" s="1"/>
      <c r="XDD576" s="1"/>
      <c r="XDE576" s="1"/>
      <c r="XDF576" s="1"/>
      <c r="XDG576" s="1"/>
      <c r="XDH576" s="1"/>
      <c r="XDI576" s="1"/>
      <c r="XDJ576" s="1"/>
      <c r="XDK576" s="1"/>
      <c r="XDL576" s="1"/>
      <c r="XDM576" s="1"/>
      <c r="XDN576" s="1"/>
      <c r="XDO576" s="1"/>
      <c r="XDP576" s="1"/>
      <c r="XDQ576" s="1"/>
      <c r="XDR576" s="1"/>
      <c r="XDS576" s="1"/>
      <c r="XDT576" s="1"/>
      <c r="XDU576" s="1"/>
      <c r="XDV576" s="1"/>
      <c r="XDW576" s="1"/>
      <c r="XDX576" s="1"/>
      <c r="XDY576" s="1"/>
      <c r="XDZ576" s="1"/>
      <c r="XEA576" s="1"/>
      <c r="XEB576" s="1"/>
      <c r="XEC576" s="1"/>
      <c r="XED576" s="1"/>
      <c r="XEE576" s="1"/>
      <c r="XEF576" s="1"/>
      <c r="XEG576" s="1"/>
      <c r="XEH576" s="1"/>
      <c r="XEI576" s="1"/>
      <c r="XEJ576" s="1"/>
      <c r="XEK576" s="1"/>
      <c r="XEL576" s="1"/>
      <c r="XEM576" s="1"/>
      <c r="XEN576" s="1"/>
      <c r="XEO576" s="1"/>
      <c r="XEP576" s="1"/>
      <c r="XEQ576" s="1"/>
      <c r="XER576" s="1"/>
      <c r="XES576" s="1"/>
      <c r="XET576" s="1"/>
      <c r="XEU576" s="1"/>
      <c r="XEV576" s="1"/>
      <c r="XEW576" s="1"/>
      <c r="XEX576" s="1"/>
      <c r="XEY576" s="1"/>
      <c r="XEZ576" s="1"/>
      <c r="XFA576" s="1"/>
      <c r="XFB576" s="1"/>
      <c r="XFC576" s="1"/>
    </row>
    <row r="577" spans="1:150 16226:16383" s="2" customFormat="1" ht="20.25" customHeight="1" x14ac:dyDescent="0.25">
      <c r="A577" s="143">
        <f t="shared" si="175"/>
        <v>448</v>
      </c>
      <c r="B577" s="144"/>
      <c r="C577" s="62" t="s">
        <v>329</v>
      </c>
      <c r="D577" s="100">
        <v>252.68</v>
      </c>
      <c r="E577" s="93">
        <f t="shared" si="173"/>
        <v>2719.8475199999998</v>
      </c>
      <c r="F577" s="87" t="s">
        <v>92</v>
      </c>
      <c r="G577" s="87" t="s">
        <v>92</v>
      </c>
      <c r="H577" s="87" t="s">
        <v>92</v>
      </c>
      <c r="I577" s="1"/>
      <c r="J577" s="1"/>
      <c r="K577" s="1"/>
      <c r="L577" s="1"/>
      <c r="M577" s="1"/>
      <c r="N577" s="1"/>
      <c r="O577" s="1"/>
      <c r="P577" s="1"/>
      <c r="Q577" s="1"/>
      <c r="R577" s="1"/>
      <c r="S577" s="1"/>
      <c r="T577" s="1"/>
      <c r="U577" s="1"/>
      <c r="V577" s="1"/>
      <c r="W577" s="1"/>
      <c r="X577" s="1"/>
      <c r="Y577" s="1"/>
      <c r="Z577" s="1"/>
      <c r="AA577" s="1"/>
      <c r="AB577" s="1"/>
      <c r="AC577" s="1"/>
      <c r="AD577" s="1"/>
      <c r="AE577" s="1"/>
      <c r="AF577" s="1"/>
      <c r="AG577" s="1"/>
      <c r="AH577" s="1"/>
      <c r="AI577" s="1"/>
      <c r="AJ577" s="1"/>
      <c r="AK577" s="1"/>
      <c r="AL577" s="1"/>
      <c r="AM577" s="1"/>
      <c r="AN577" s="1"/>
      <c r="AO577" s="1"/>
      <c r="AP577" s="1"/>
      <c r="AQ577" s="1"/>
      <c r="AR577" s="1"/>
      <c r="AS577" s="1"/>
      <c r="AT577" s="1"/>
      <c r="AU577" s="1"/>
      <c r="AV577" s="1"/>
      <c r="AW577" s="1"/>
      <c r="AX577" s="1"/>
      <c r="AY577" s="1"/>
      <c r="AZ577" s="1"/>
      <c r="BA577" s="1"/>
      <c r="BB577" s="1"/>
      <c r="BC577" s="1"/>
      <c r="BD577" s="1"/>
      <c r="BE577" s="1"/>
      <c r="BF577" s="1"/>
      <c r="BG577" s="1"/>
      <c r="BH577" s="1"/>
      <c r="BI577" s="1"/>
      <c r="BJ577" s="1"/>
      <c r="BK577" s="1"/>
      <c r="BL577" s="1"/>
      <c r="BM577" s="1"/>
      <c r="BN577" s="1"/>
      <c r="BO577" s="1"/>
      <c r="BP577" s="1"/>
      <c r="BQ577" s="1"/>
      <c r="BR577" s="1"/>
      <c r="BS577" s="1"/>
      <c r="BT577" s="1"/>
      <c r="BU577" s="1"/>
      <c r="BV577" s="1"/>
      <c r="BW577" s="1"/>
      <c r="BX577" s="1"/>
      <c r="BY577" s="1"/>
      <c r="BZ577" s="1"/>
      <c r="CA577" s="1"/>
      <c r="CB577" s="1"/>
      <c r="CC577" s="1"/>
      <c r="CD577" s="1"/>
      <c r="CE577" s="1"/>
      <c r="CF577" s="1"/>
      <c r="CG577" s="1"/>
      <c r="CH577" s="1"/>
      <c r="CI577" s="1"/>
      <c r="CJ577" s="1"/>
      <c r="CK577" s="1"/>
      <c r="CL577" s="1"/>
      <c r="CM577" s="1"/>
      <c r="CN577" s="1"/>
      <c r="CO577" s="1"/>
      <c r="CP577" s="1"/>
      <c r="CQ577" s="1"/>
      <c r="CR577" s="1"/>
      <c r="CS577" s="1"/>
      <c r="CT577" s="1"/>
      <c r="CU577" s="1"/>
      <c r="CV577" s="1"/>
      <c r="CW577" s="1"/>
      <c r="CX577" s="1"/>
      <c r="CY577" s="1"/>
      <c r="CZ577" s="1"/>
      <c r="DA577" s="1"/>
      <c r="DB577" s="1"/>
      <c r="DC577" s="1"/>
      <c r="DD577" s="1"/>
      <c r="DE577" s="1"/>
      <c r="DF577" s="1"/>
      <c r="DG577" s="1"/>
      <c r="DH577" s="1"/>
      <c r="DI577" s="1"/>
      <c r="DJ577" s="1"/>
      <c r="DK577" s="1"/>
      <c r="DL577" s="1"/>
      <c r="DM577" s="1"/>
      <c r="DN577" s="1"/>
      <c r="DO577" s="1"/>
      <c r="DP577" s="1"/>
      <c r="DQ577" s="1"/>
      <c r="DR577" s="1"/>
      <c r="DS577" s="1"/>
      <c r="DT577" s="1"/>
      <c r="DU577" s="1"/>
      <c r="DV577" s="1"/>
      <c r="DW577" s="1"/>
      <c r="DX577" s="1"/>
      <c r="DY577" s="1"/>
      <c r="DZ577" s="1"/>
      <c r="EA577" s="1"/>
      <c r="EB577" s="1"/>
      <c r="EC577" s="1"/>
      <c r="ED577" s="1"/>
      <c r="EE577" s="1"/>
      <c r="EF577" s="1"/>
      <c r="EG577" s="1"/>
      <c r="EH577" s="1"/>
      <c r="EI577" s="1"/>
      <c r="EJ577" s="1"/>
      <c r="EK577" s="1"/>
      <c r="EL577" s="1"/>
      <c r="EM577" s="1"/>
      <c r="EN577" s="1"/>
      <c r="EO577" s="1"/>
      <c r="EP577" s="1"/>
      <c r="EQ577" s="1"/>
      <c r="ER577" s="1"/>
      <c r="ES577" s="1"/>
      <c r="ET577" s="1"/>
      <c r="WZB577" s="1"/>
      <c r="WZC577" s="1"/>
      <c r="WZD577" s="1"/>
      <c r="WZE577" s="1"/>
      <c r="WZF577" s="1"/>
      <c r="WZG577" s="1"/>
      <c r="WZH577" s="1"/>
      <c r="WZI577" s="1"/>
      <c r="WZJ577" s="1"/>
      <c r="WZK577" s="1"/>
      <c r="WZL577" s="1"/>
      <c r="WZM577" s="1"/>
      <c r="WZN577" s="1"/>
      <c r="WZO577" s="1"/>
      <c r="WZP577" s="1"/>
      <c r="WZQ577" s="1"/>
      <c r="WZR577" s="1"/>
      <c r="WZS577" s="1"/>
      <c r="WZT577" s="1"/>
      <c r="WZU577" s="1"/>
      <c r="WZV577" s="1"/>
      <c r="WZW577" s="1"/>
      <c r="WZX577" s="1"/>
      <c r="WZY577" s="1"/>
      <c r="WZZ577" s="1"/>
      <c r="XAA577" s="1"/>
      <c r="XAB577" s="1"/>
      <c r="XAC577" s="1"/>
      <c r="XAD577" s="1"/>
      <c r="XAE577" s="1"/>
      <c r="XAF577" s="1"/>
      <c r="XAG577" s="1"/>
      <c r="XAH577" s="1"/>
      <c r="XAI577" s="1"/>
      <c r="XAJ577" s="1"/>
      <c r="XAK577" s="1"/>
      <c r="XAL577" s="1"/>
      <c r="XAM577" s="1"/>
      <c r="XAN577" s="1"/>
      <c r="XAO577" s="1"/>
      <c r="XAP577" s="1"/>
      <c r="XAQ577" s="1"/>
      <c r="XAR577" s="1"/>
      <c r="XAS577" s="1"/>
      <c r="XAT577" s="1"/>
      <c r="XAU577" s="1"/>
      <c r="XAV577" s="1"/>
      <c r="XAW577" s="1"/>
      <c r="XAX577" s="1"/>
      <c r="XAY577" s="1"/>
      <c r="XAZ577" s="1"/>
      <c r="XBA577" s="1"/>
      <c r="XBB577" s="1"/>
      <c r="XBC577" s="1"/>
      <c r="XBD577" s="1"/>
      <c r="XBE577" s="1"/>
      <c r="XBF577" s="1"/>
      <c r="XBG577" s="1"/>
      <c r="XBH577" s="1"/>
      <c r="XBI577" s="1"/>
      <c r="XBJ577" s="1"/>
      <c r="XBK577" s="1"/>
      <c r="XBL577" s="1"/>
      <c r="XBM577" s="1"/>
      <c r="XBN577" s="1"/>
      <c r="XBO577" s="1"/>
      <c r="XBP577" s="1"/>
      <c r="XBQ577" s="1"/>
      <c r="XBR577" s="1"/>
      <c r="XBS577" s="1"/>
      <c r="XBT577" s="1"/>
      <c r="XBU577" s="1"/>
      <c r="XBV577" s="1"/>
      <c r="XBW577" s="1"/>
      <c r="XBX577" s="1"/>
      <c r="XBY577" s="1"/>
      <c r="XBZ577" s="1"/>
      <c r="XCA577" s="1"/>
      <c r="XCB577" s="1"/>
      <c r="XCC577" s="1"/>
      <c r="XCD577" s="1"/>
      <c r="XCE577" s="1"/>
      <c r="XCF577" s="1"/>
      <c r="XCG577" s="1"/>
      <c r="XCH577" s="1"/>
      <c r="XCI577" s="1"/>
      <c r="XCJ577" s="1"/>
      <c r="XCK577" s="1"/>
      <c r="XCL577" s="1"/>
      <c r="XCM577" s="1"/>
      <c r="XCN577" s="1"/>
      <c r="XCO577" s="1"/>
      <c r="XCP577" s="1"/>
      <c r="XCQ577" s="1"/>
      <c r="XCR577" s="1"/>
      <c r="XCS577" s="1"/>
      <c r="XCT577" s="1"/>
      <c r="XCU577" s="1"/>
      <c r="XCV577" s="1"/>
      <c r="XCW577" s="1"/>
      <c r="XCX577" s="1"/>
      <c r="XCY577" s="1"/>
      <c r="XCZ577" s="1"/>
      <c r="XDA577" s="1"/>
      <c r="XDB577" s="1"/>
      <c r="XDC577" s="1"/>
      <c r="XDD577" s="1"/>
      <c r="XDE577" s="1"/>
      <c r="XDF577" s="1"/>
      <c r="XDG577" s="1"/>
      <c r="XDH577" s="1"/>
      <c r="XDI577" s="1"/>
      <c r="XDJ577" s="1"/>
      <c r="XDK577" s="1"/>
      <c r="XDL577" s="1"/>
      <c r="XDM577" s="1"/>
      <c r="XDN577" s="1"/>
      <c r="XDO577" s="1"/>
      <c r="XDP577" s="1"/>
      <c r="XDQ577" s="1"/>
      <c r="XDR577" s="1"/>
      <c r="XDS577" s="1"/>
      <c r="XDT577" s="1"/>
      <c r="XDU577" s="1"/>
      <c r="XDV577" s="1"/>
      <c r="XDW577" s="1"/>
      <c r="XDX577" s="1"/>
      <c r="XDY577" s="1"/>
      <c r="XDZ577" s="1"/>
      <c r="XEA577" s="1"/>
      <c r="XEB577" s="1"/>
      <c r="XEC577" s="1"/>
      <c r="XED577" s="1"/>
      <c r="XEE577" s="1"/>
      <c r="XEF577" s="1"/>
      <c r="XEG577" s="1"/>
      <c r="XEH577" s="1"/>
      <c r="XEI577" s="1"/>
      <c r="XEJ577" s="1"/>
      <c r="XEK577" s="1"/>
      <c r="XEL577" s="1"/>
      <c r="XEM577" s="1"/>
      <c r="XEN577" s="1"/>
      <c r="XEO577" s="1"/>
      <c r="XEP577" s="1"/>
      <c r="XEQ577" s="1"/>
      <c r="XER577" s="1"/>
      <c r="XES577" s="1"/>
      <c r="XET577" s="1"/>
      <c r="XEU577" s="1"/>
      <c r="XEV577" s="1"/>
      <c r="XEW577" s="1"/>
      <c r="XEX577" s="1"/>
      <c r="XEY577" s="1"/>
      <c r="XEZ577" s="1"/>
      <c r="XFA577" s="1"/>
      <c r="XFB577" s="1"/>
      <c r="XFC577" s="1"/>
    </row>
    <row r="578" spans="1:150 16226:16383" s="2" customFormat="1" ht="20.25" customHeight="1" x14ac:dyDescent="0.25">
      <c r="A578" s="143">
        <f t="shared" si="175"/>
        <v>449</v>
      </c>
      <c r="B578" s="144"/>
      <c r="C578" s="62" t="s">
        <v>329</v>
      </c>
      <c r="D578" s="100">
        <v>250.19</v>
      </c>
      <c r="E578" s="93">
        <f t="shared" si="173"/>
        <v>2693.0451599999997</v>
      </c>
      <c r="F578" s="87" t="s">
        <v>92</v>
      </c>
      <c r="G578" s="87" t="s">
        <v>92</v>
      </c>
      <c r="H578" s="87" t="s">
        <v>92</v>
      </c>
      <c r="I578" s="1"/>
      <c r="J578" s="1"/>
      <c r="K578" s="1"/>
      <c r="L578" s="1"/>
      <c r="M578" s="1"/>
      <c r="N578" s="1"/>
      <c r="O578" s="1"/>
      <c r="P578" s="1"/>
      <c r="Q578" s="1"/>
      <c r="R578" s="1"/>
      <c r="S578" s="1"/>
      <c r="T578" s="1"/>
      <c r="U578" s="1"/>
      <c r="V578" s="1"/>
      <c r="W578" s="1"/>
      <c r="X578" s="1"/>
      <c r="Y578" s="1"/>
      <c r="Z578" s="1"/>
      <c r="AA578" s="1"/>
      <c r="AB578" s="1"/>
      <c r="AC578" s="1"/>
      <c r="AD578" s="1"/>
      <c r="AE578" s="1"/>
      <c r="AF578" s="1"/>
      <c r="AG578" s="1"/>
      <c r="AH578" s="1"/>
      <c r="AI578" s="1"/>
      <c r="AJ578" s="1"/>
      <c r="AK578" s="1"/>
      <c r="AL578" s="1"/>
      <c r="AM578" s="1"/>
      <c r="AN578" s="1"/>
      <c r="AO578" s="1"/>
      <c r="AP578" s="1"/>
      <c r="AQ578" s="1"/>
      <c r="AR578" s="1"/>
      <c r="AS578" s="1"/>
      <c r="AT578" s="1"/>
      <c r="AU578" s="1"/>
      <c r="AV578" s="1"/>
      <c r="AW578" s="1"/>
      <c r="AX578" s="1"/>
      <c r="AY578" s="1"/>
      <c r="AZ578" s="1"/>
      <c r="BA578" s="1"/>
      <c r="BB578" s="1"/>
      <c r="BC578" s="1"/>
      <c r="BD578" s="1"/>
      <c r="BE578" s="1"/>
      <c r="BF578" s="1"/>
      <c r="BG578" s="1"/>
      <c r="BH578" s="1"/>
      <c r="BI578" s="1"/>
      <c r="BJ578" s="1"/>
      <c r="BK578" s="1"/>
      <c r="BL578" s="1"/>
      <c r="BM578" s="1"/>
      <c r="BN578" s="1"/>
      <c r="BO578" s="1"/>
      <c r="BP578" s="1"/>
      <c r="BQ578" s="1"/>
      <c r="BR578" s="1"/>
      <c r="BS578" s="1"/>
      <c r="BT578" s="1"/>
      <c r="BU578" s="1"/>
      <c r="BV578" s="1"/>
      <c r="BW578" s="1"/>
      <c r="BX578" s="1"/>
      <c r="BY578" s="1"/>
      <c r="BZ578" s="1"/>
      <c r="CA578" s="1"/>
      <c r="CB578" s="1"/>
      <c r="CC578" s="1"/>
      <c r="CD578" s="1"/>
      <c r="CE578" s="1"/>
      <c r="CF578" s="1"/>
      <c r="CG578" s="1"/>
      <c r="CH578" s="1"/>
      <c r="CI578" s="1"/>
      <c r="CJ578" s="1"/>
      <c r="CK578" s="1"/>
      <c r="CL578" s="1"/>
      <c r="CM578" s="1"/>
      <c r="CN578" s="1"/>
      <c r="CO578" s="1"/>
      <c r="CP578" s="1"/>
      <c r="CQ578" s="1"/>
      <c r="CR578" s="1"/>
      <c r="CS578" s="1"/>
      <c r="CT578" s="1"/>
      <c r="CU578" s="1"/>
      <c r="CV578" s="1"/>
      <c r="CW578" s="1"/>
      <c r="CX578" s="1"/>
      <c r="CY578" s="1"/>
      <c r="CZ578" s="1"/>
      <c r="DA578" s="1"/>
      <c r="DB578" s="1"/>
      <c r="DC578" s="1"/>
      <c r="DD578" s="1"/>
      <c r="DE578" s="1"/>
      <c r="DF578" s="1"/>
      <c r="DG578" s="1"/>
      <c r="DH578" s="1"/>
      <c r="DI578" s="1"/>
      <c r="DJ578" s="1"/>
      <c r="DK578" s="1"/>
      <c r="DL578" s="1"/>
      <c r="DM578" s="1"/>
      <c r="DN578" s="1"/>
      <c r="DO578" s="1"/>
      <c r="DP578" s="1"/>
      <c r="DQ578" s="1"/>
      <c r="DR578" s="1"/>
      <c r="DS578" s="1"/>
      <c r="DT578" s="1"/>
      <c r="DU578" s="1"/>
      <c r="DV578" s="1"/>
      <c r="DW578" s="1"/>
      <c r="DX578" s="1"/>
      <c r="DY578" s="1"/>
      <c r="DZ578" s="1"/>
      <c r="EA578" s="1"/>
      <c r="EB578" s="1"/>
      <c r="EC578" s="1"/>
      <c r="ED578" s="1"/>
      <c r="EE578" s="1"/>
      <c r="EF578" s="1"/>
      <c r="EG578" s="1"/>
      <c r="EH578" s="1"/>
      <c r="EI578" s="1"/>
      <c r="EJ578" s="1"/>
      <c r="EK578" s="1"/>
      <c r="EL578" s="1"/>
      <c r="EM578" s="1"/>
      <c r="EN578" s="1"/>
      <c r="EO578" s="1"/>
      <c r="EP578" s="1"/>
      <c r="EQ578" s="1"/>
      <c r="ER578" s="1"/>
      <c r="ES578" s="1"/>
      <c r="ET578" s="1"/>
      <c r="WZB578" s="1"/>
      <c r="WZC578" s="1"/>
      <c r="WZD578" s="1"/>
      <c r="WZE578" s="1"/>
      <c r="WZF578" s="1"/>
      <c r="WZG578" s="1"/>
      <c r="WZH578" s="1"/>
      <c r="WZI578" s="1"/>
      <c r="WZJ578" s="1"/>
      <c r="WZK578" s="1"/>
      <c r="WZL578" s="1"/>
      <c r="WZM578" s="1"/>
      <c r="WZN578" s="1"/>
      <c r="WZO578" s="1"/>
      <c r="WZP578" s="1"/>
      <c r="WZQ578" s="1"/>
      <c r="WZR578" s="1"/>
      <c r="WZS578" s="1"/>
      <c r="WZT578" s="1"/>
      <c r="WZU578" s="1"/>
      <c r="WZV578" s="1"/>
      <c r="WZW578" s="1"/>
      <c r="WZX578" s="1"/>
      <c r="WZY578" s="1"/>
      <c r="WZZ578" s="1"/>
      <c r="XAA578" s="1"/>
      <c r="XAB578" s="1"/>
      <c r="XAC578" s="1"/>
      <c r="XAD578" s="1"/>
      <c r="XAE578" s="1"/>
      <c r="XAF578" s="1"/>
      <c r="XAG578" s="1"/>
      <c r="XAH578" s="1"/>
      <c r="XAI578" s="1"/>
      <c r="XAJ578" s="1"/>
      <c r="XAK578" s="1"/>
      <c r="XAL578" s="1"/>
      <c r="XAM578" s="1"/>
      <c r="XAN578" s="1"/>
      <c r="XAO578" s="1"/>
      <c r="XAP578" s="1"/>
      <c r="XAQ578" s="1"/>
      <c r="XAR578" s="1"/>
      <c r="XAS578" s="1"/>
      <c r="XAT578" s="1"/>
      <c r="XAU578" s="1"/>
      <c r="XAV578" s="1"/>
      <c r="XAW578" s="1"/>
      <c r="XAX578" s="1"/>
      <c r="XAY578" s="1"/>
      <c r="XAZ578" s="1"/>
      <c r="XBA578" s="1"/>
      <c r="XBB578" s="1"/>
      <c r="XBC578" s="1"/>
      <c r="XBD578" s="1"/>
      <c r="XBE578" s="1"/>
      <c r="XBF578" s="1"/>
      <c r="XBG578" s="1"/>
      <c r="XBH578" s="1"/>
      <c r="XBI578" s="1"/>
      <c r="XBJ578" s="1"/>
      <c r="XBK578" s="1"/>
      <c r="XBL578" s="1"/>
      <c r="XBM578" s="1"/>
      <c r="XBN578" s="1"/>
      <c r="XBO578" s="1"/>
      <c r="XBP578" s="1"/>
      <c r="XBQ578" s="1"/>
      <c r="XBR578" s="1"/>
      <c r="XBS578" s="1"/>
      <c r="XBT578" s="1"/>
      <c r="XBU578" s="1"/>
      <c r="XBV578" s="1"/>
      <c r="XBW578" s="1"/>
      <c r="XBX578" s="1"/>
      <c r="XBY578" s="1"/>
      <c r="XBZ578" s="1"/>
      <c r="XCA578" s="1"/>
      <c r="XCB578" s="1"/>
      <c r="XCC578" s="1"/>
      <c r="XCD578" s="1"/>
      <c r="XCE578" s="1"/>
      <c r="XCF578" s="1"/>
      <c r="XCG578" s="1"/>
      <c r="XCH578" s="1"/>
      <c r="XCI578" s="1"/>
      <c r="XCJ578" s="1"/>
      <c r="XCK578" s="1"/>
      <c r="XCL578" s="1"/>
      <c r="XCM578" s="1"/>
      <c r="XCN578" s="1"/>
      <c r="XCO578" s="1"/>
      <c r="XCP578" s="1"/>
      <c r="XCQ578" s="1"/>
      <c r="XCR578" s="1"/>
      <c r="XCS578" s="1"/>
      <c r="XCT578" s="1"/>
      <c r="XCU578" s="1"/>
      <c r="XCV578" s="1"/>
      <c r="XCW578" s="1"/>
      <c r="XCX578" s="1"/>
      <c r="XCY578" s="1"/>
      <c r="XCZ578" s="1"/>
      <c r="XDA578" s="1"/>
      <c r="XDB578" s="1"/>
      <c r="XDC578" s="1"/>
      <c r="XDD578" s="1"/>
      <c r="XDE578" s="1"/>
      <c r="XDF578" s="1"/>
      <c r="XDG578" s="1"/>
      <c r="XDH578" s="1"/>
      <c r="XDI578" s="1"/>
      <c r="XDJ578" s="1"/>
      <c r="XDK578" s="1"/>
      <c r="XDL578" s="1"/>
      <c r="XDM578" s="1"/>
      <c r="XDN578" s="1"/>
      <c r="XDO578" s="1"/>
      <c r="XDP578" s="1"/>
      <c r="XDQ578" s="1"/>
      <c r="XDR578" s="1"/>
      <c r="XDS578" s="1"/>
      <c r="XDT578" s="1"/>
      <c r="XDU578" s="1"/>
      <c r="XDV578" s="1"/>
      <c r="XDW578" s="1"/>
      <c r="XDX578" s="1"/>
      <c r="XDY578" s="1"/>
      <c r="XDZ578" s="1"/>
      <c r="XEA578" s="1"/>
      <c r="XEB578" s="1"/>
      <c r="XEC578" s="1"/>
      <c r="XED578" s="1"/>
      <c r="XEE578" s="1"/>
      <c r="XEF578" s="1"/>
      <c r="XEG578" s="1"/>
      <c r="XEH578" s="1"/>
      <c r="XEI578" s="1"/>
      <c r="XEJ578" s="1"/>
      <c r="XEK578" s="1"/>
      <c r="XEL578" s="1"/>
      <c r="XEM578" s="1"/>
      <c r="XEN578" s="1"/>
      <c r="XEO578" s="1"/>
      <c r="XEP578" s="1"/>
      <c r="XEQ578" s="1"/>
      <c r="XER578" s="1"/>
      <c r="XES578" s="1"/>
      <c r="XET578" s="1"/>
      <c r="XEU578" s="1"/>
      <c r="XEV578" s="1"/>
      <c r="XEW578" s="1"/>
      <c r="XEX578" s="1"/>
      <c r="XEY578" s="1"/>
      <c r="XEZ578" s="1"/>
      <c r="XFA578" s="1"/>
      <c r="XFB578" s="1"/>
      <c r="XFC578" s="1"/>
    </row>
    <row r="579" spans="1:150 16226:16383" s="2" customFormat="1" ht="20.25" customHeight="1" x14ac:dyDescent="0.25">
      <c r="A579" s="143">
        <f t="shared" si="175"/>
        <v>450</v>
      </c>
      <c r="B579" s="144"/>
      <c r="C579" s="62" t="s">
        <v>329</v>
      </c>
      <c r="D579" s="100">
        <v>244.61</v>
      </c>
      <c r="E579" s="93">
        <f t="shared" ref="E579:E618" si="221">D579*10.764</f>
        <v>2632.9820399999999</v>
      </c>
      <c r="F579" s="87" t="s">
        <v>92</v>
      </c>
      <c r="G579" s="87" t="s">
        <v>92</v>
      </c>
      <c r="H579" s="87" t="s">
        <v>92</v>
      </c>
      <c r="I579" s="1"/>
      <c r="J579" s="1"/>
      <c r="K579" s="1"/>
      <c r="L579" s="1"/>
      <c r="M579" s="1"/>
      <c r="N579" s="1"/>
      <c r="O579" s="1"/>
      <c r="P579" s="1"/>
      <c r="Q579" s="1"/>
      <c r="R579" s="1"/>
      <c r="S579" s="1"/>
      <c r="T579" s="1"/>
      <c r="U579" s="1"/>
      <c r="V579" s="1"/>
      <c r="W579" s="1"/>
      <c r="X579" s="1"/>
      <c r="Y579" s="1"/>
      <c r="Z579" s="1"/>
      <c r="AA579" s="1"/>
      <c r="AB579" s="1"/>
      <c r="AC579" s="1"/>
      <c r="AD579" s="1"/>
      <c r="AE579" s="1"/>
      <c r="AF579" s="1"/>
      <c r="AG579" s="1"/>
      <c r="AH579" s="1"/>
      <c r="AI579" s="1"/>
      <c r="AJ579" s="1"/>
      <c r="AK579" s="1"/>
      <c r="AL579" s="1"/>
      <c r="AM579" s="1"/>
      <c r="AN579" s="1"/>
      <c r="AO579" s="1"/>
      <c r="AP579" s="1"/>
      <c r="AQ579" s="1"/>
      <c r="AR579" s="1"/>
      <c r="AS579" s="1"/>
      <c r="AT579" s="1"/>
      <c r="AU579" s="1"/>
      <c r="AV579" s="1"/>
      <c r="AW579" s="1"/>
      <c r="AX579" s="1"/>
      <c r="AY579" s="1"/>
      <c r="AZ579" s="1"/>
      <c r="BA579" s="1"/>
      <c r="BB579" s="1"/>
      <c r="BC579" s="1"/>
      <c r="BD579" s="1"/>
      <c r="BE579" s="1"/>
      <c r="BF579" s="1"/>
      <c r="BG579" s="1"/>
      <c r="BH579" s="1"/>
      <c r="BI579" s="1"/>
      <c r="BJ579" s="1"/>
      <c r="BK579" s="1"/>
      <c r="BL579" s="1"/>
      <c r="BM579" s="1"/>
      <c r="BN579" s="1"/>
      <c r="BO579" s="1"/>
      <c r="BP579" s="1"/>
      <c r="BQ579" s="1"/>
      <c r="BR579" s="1"/>
      <c r="BS579" s="1"/>
      <c r="BT579" s="1"/>
      <c r="BU579" s="1"/>
      <c r="BV579" s="1"/>
      <c r="BW579" s="1"/>
      <c r="BX579" s="1"/>
      <c r="BY579" s="1"/>
      <c r="BZ579" s="1"/>
      <c r="CA579" s="1"/>
      <c r="CB579" s="1"/>
      <c r="CC579" s="1"/>
      <c r="CD579" s="1"/>
      <c r="CE579" s="1"/>
      <c r="CF579" s="1"/>
      <c r="CG579" s="1"/>
      <c r="CH579" s="1"/>
      <c r="CI579" s="1"/>
      <c r="CJ579" s="1"/>
      <c r="CK579" s="1"/>
      <c r="CL579" s="1"/>
      <c r="CM579" s="1"/>
      <c r="CN579" s="1"/>
      <c r="CO579" s="1"/>
      <c r="CP579" s="1"/>
      <c r="CQ579" s="1"/>
      <c r="CR579" s="1"/>
      <c r="CS579" s="1"/>
      <c r="CT579" s="1"/>
      <c r="CU579" s="1"/>
      <c r="CV579" s="1"/>
      <c r="CW579" s="1"/>
      <c r="CX579" s="1"/>
      <c r="CY579" s="1"/>
      <c r="CZ579" s="1"/>
      <c r="DA579" s="1"/>
      <c r="DB579" s="1"/>
      <c r="DC579" s="1"/>
      <c r="DD579" s="1"/>
      <c r="DE579" s="1"/>
      <c r="DF579" s="1"/>
      <c r="DG579" s="1"/>
      <c r="DH579" s="1"/>
      <c r="DI579" s="1"/>
      <c r="DJ579" s="1"/>
      <c r="DK579" s="1"/>
      <c r="DL579" s="1"/>
      <c r="DM579" s="1"/>
      <c r="DN579" s="1"/>
      <c r="DO579" s="1"/>
      <c r="DP579" s="1"/>
      <c r="DQ579" s="1"/>
      <c r="DR579" s="1"/>
      <c r="DS579" s="1"/>
      <c r="DT579" s="1"/>
      <c r="DU579" s="1"/>
      <c r="DV579" s="1"/>
      <c r="DW579" s="1"/>
      <c r="DX579" s="1"/>
      <c r="DY579" s="1"/>
      <c r="DZ579" s="1"/>
      <c r="EA579" s="1"/>
      <c r="EB579" s="1"/>
      <c r="EC579" s="1"/>
      <c r="ED579" s="1"/>
      <c r="EE579" s="1"/>
      <c r="EF579" s="1"/>
      <c r="EG579" s="1"/>
      <c r="EH579" s="1"/>
      <c r="EI579" s="1"/>
      <c r="EJ579" s="1"/>
      <c r="EK579" s="1"/>
      <c r="EL579" s="1"/>
      <c r="EM579" s="1"/>
      <c r="EN579" s="1"/>
      <c r="EO579" s="1"/>
      <c r="EP579" s="1"/>
      <c r="EQ579" s="1"/>
      <c r="ER579" s="1"/>
      <c r="ES579" s="1"/>
      <c r="ET579" s="1"/>
      <c r="WZB579" s="1"/>
      <c r="WZC579" s="1"/>
      <c r="WZD579" s="1"/>
      <c r="WZE579" s="1"/>
      <c r="WZF579" s="1"/>
      <c r="WZG579" s="1"/>
      <c r="WZH579" s="1"/>
      <c r="WZI579" s="1"/>
      <c r="WZJ579" s="1"/>
      <c r="WZK579" s="1"/>
      <c r="WZL579" s="1"/>
      <c r="WZM579" s="1"/>
      <c r="WZN579" s="1"/>
      <c r="WZO579" s="1"/>
      <c r="WZP579" s="1"/>
      <c r="WZQ579" s="1"/>
      <c r="WZR579" s="1"/>
      <c r="WZS579" s="1"/>
      <c r="WZT579" s="1"/>
      <c r="WZU579" s="1"/>
      <c r="WZV579" s="1"/>
      <c r="WZW579" s="1"/>
      <c r="WZX579" s="1"/>
      <c r="WZY579" s="1"/>
      <c r="WZZ579" s="1"/>
      <c r="XAA579" s="1"/>
      <c r="XAB579" s="1"/>
      <c r="XAC579" s="1"/>
      <c r="XAD579" s="1"/>
      <c r="XAE579" s="1"/>
      <c r="XAF579" s="1"/>
      <c r="XAG579" s="1"/>
      <c r="XAH579" s="1"/>
      <c r="XAI579" s="1"/>
      <c r="XAJ579" s="1"/>
      <c r="XAK579" s="1"/>
      <c r="XAL579" s="1"/>
      <c r="XAM579" s="1"/>
      <c r="XAN579" s="1"/>
      <c r="XAO579" s="1"/>
      <c r="XAP579" s="1"/>
      <c r="XAQ579" s="1"/>
      <c r="XAR579" s="1"/>
      <c r="XAS579" s="1"/>
      <c r="XAT579" s="1"/>
      <c r="XAU579" s="1"/>
      <c r="XAV579" s="1"/>
      <c r="XAW579" s="1"/>
      <c r="XAX579" s="1"/>
      <c r="XAY579" s="1"/>
      <c r="XAZ579" s="1"/>
      <c r="XBA579" s="1"/>
      <c r="XBB579" s="1"/>
      <c r="XBC579" s="1"/>
      <c r="XBD579" s="1"/>
      <c r="XBE579" s="1"/>
      <c r="XBF579" s="1"/>
      <c r="XBG579" s="1"/>
      <c r="XBH579" s="1"/>
      <c r="XBI579" s="1"/>
      <c r="XBJ579" s="1"/>
      <c r="XBK579" s="1"/>
      <c r="XBL579" s="1"/>
      <c r="XBM579" s="1"/>
      <c r="XBN579" s="1"/>
      <c r="XBO579" s="1"/>
      <c r="XBP579" s="1"/>
      <c r="XBQ579" s="1"/>
      <c r="XBR579" s="1"/>
      <c r="XBS579" s="1"/>
      <c r="XBT579" s="1"/>
      <c r="XBU579" s="1"/>
      <c r="XBV579" s="1"/>
      <c r="XBW579" s="1"/>
      <c r="XBX579" s="1"/>
      <c r="XBY579" s="1"/>
      <c r="XBZ579" s="1"/>
      <c r="XCA579" s="1"/>
      <c r="XCB579" s="1"/>
      <c r="XCC579" s="1"/>
      <c r="XCD579" s="1"/>
      <c r="XCE579" s="1"/>
      <c r="XCF579" s="1"/>
      <c r="XCG579" s="1"/>
      <c r="XCH579" s="1"/>
      <c r="XCI579" s="1"/>
      <c r="XCJ579" s="1"/>
      <c r="XCK579" s="1"/>
      <c r="XCL579" s="1"/>
      <c r="XCM579" s="1"/>
      <c r="XCN579" s="1"/>
      <c r="XCO579" s="1"/>
      <c r="XCP579" s="1"/>
      <c r="XCQ579" s="1"/>
      <c r="XCR579" s="1"/>
      <c r="XCS579" s="1"/>
      <c r="XCT579" s="1"/>
      <c r="XCU579" s="1"/>
      <c r="XCV579" s="1"/>
      <c r="XCW579" s="1"/>
      <c r="XCX579" s="1"/>
      <c r="XCY579" s="1"/>
      <c r="XCZ579" s="1"/>
      <c r="XDA579" s="1"/>
      <c r="XDB579" s="1"/>
      <c r="XDC579" s="1"/>
      <c r="XDD579" s="1"/>
      <c r="XDE579" s="1"/>
      <c r="XDF579" s="1"/>
      <c r="XDG579" s="1"/>
      <c r="XDH579" s="1"/>
      <c r="XDI579" s="1"/>
      <c r="XDJ579" s="1"/>
      <c r="XDK579" s="1"/>
      <c r="XDL579" s="1"/>
      <c r="XDM579" s="1"/>
      <c r="XDN579" s="1"/>
      <c r="XDO579" s="1"/>
      <c r="XDP579" s="1"/>
      <c r="XDQ579" s="1"/>
      <c r="XDR579" s="1"/>
      <c r="XDS579" s="1"/>
      <c r="XDT579" s="1"/>
      <c r="XDU579" s="1"/>
      <c r="XDV579" s="1"/>
      <c r="XDW579" s="1"/>
      <c r="XDX579" s="1"/>
      <c r="XDY579" s="1"/>
      <c r="XDZ579" s="1"/>
      <c r="XEA579" s="1"/>
      <c r="XEB579" s="1"/>
      <c r="XEC579" s="1"/>
      <c r="XED579" s="1"/>
      <c r="XEE579" s="1"/>
      <c r="XEF579" s="1"/>
      <c r="XEG579" s="1"/>
      <c r="XEH579" s="1"/>
      <c r="XEI579" s="1"/>
      <c r="XEJ579" s="1"/>
      <c r="XEK579" s="1"/>
      <c r="XEL579" s="1"/>
      <c r="XEM579" s="1"/>
      <c r="XEN579" s="1"/>
      <c r="XEO579" s="1"/>
      <c r="XEP579" s="1"/>
      <c r="XEQ579" s="1"/>
      <c r="XER579" s="1"/>
      <c r="XES579" s="1"/>
      <c r="XET579" s="1"/>
      <c r="XEU579" s="1"/>
      <c r="XEV579" s="1"/>
      <c r="XEW579" s="1"/>
      <c r="XEX579" s="1"/>
      <c r="XEY579" s="1"/>
      <c r="XEZ579" s="1"/>
      <c r="XFA579" s="1"/>
      <c r="XFB579" s="1"/>
      <c r="XFC579" s="1"/>
    </row>
    <row r="580" spans="1:150 16226:16383" s="2" customFormat="1" ht="20.25" customHeight="1" x14ac:dyDescent="0.25">
      <c r="A580" s="143">
        <f t="shared" ref="A580:A618" si="222">A579+1</f>
        <v>451</v>
      </c>
      <c r="B580" s="144"/>
      <c r="C580" s="62" t="s">
        <v>329</v>
      </c>
      <c r="D580" s="100">
        <v>239.02</v>
      </c>
      <c r="E580" s="93">
        <f t="shared" si="221"/>
        <v>2572.8112799999999</v>
      </c>
      <c r="F580" s="87" t="s">
        <v>92</v>
      </c>
      <c r="G580" s="87" t="s">
        <v>92</v>
      </c>
      <c r="H580" s="87" t="s">
        <v>92</v>
      </c>
      <c r="I580" s="1"/>
      <c r="J580" s="1"/>
      <c r="K580" s="1"/>
      <c r="L580" s="1"/>
      <c r="M580" s="1"/>
      <c r="N580" s="1"/>
      <c r="O580" s="1"/>
      <c r="P580" s="1"/>
      <c r="Q580" s="1"/>
      <c r="R580" s="1"/>
      <c r="S580" s="1"/>
      <c r="T580" s="1"/>
      <c r="U580" s="1"/>
      <c r="V580" s="1"/>
      <c r="W580" s="1"/>
      <c r="X580" s="1"/>
      <c r="Y580" s="1"/>
      <c r="Z580" s="1"/>
      <c r="AA580" s="1"/>
      <c r="AB580" s="1"/>
      <c r="AC580" s="1"/>
      <c r="AD580" s="1"/>
      <c r="AE580" s="1"/>
      <c r="AF580" s="1"/>
      <c r="AG580" s="1"/>
      <c r="AH580" s="1"/>
      <c r="AI580" s="1"/>
      <c r="AJ580" s="1"/>
      <c r="AK580" s="1"/>
      <c r="AL580" s="1"/>
      <c r="AM580" s="1"/>
      <c r="AN580" s="1"/>
      <c r="AO580" s="1"/>
      <c r="AP580" s="1"/>
      <c r="AQ580" s="1"/>
      <c r="AR580" s="1"/>
      <c r="AS580" s="1"/>
      <c r="AT580" s="1"/>
      <c r="AU580" s="1"/>
      <c r="AV580" s="1"/>
      <c r="AW580" s="1"/>
      <c r="AX580" s="1"/>
      <c r="AY580" s="1"/>
      <c r="AZ580" s="1"/>
      <c r="BA580" s="1"/>
      <c r="BB580" s="1"/>
      <c r="BC580" s="1"/>
      <c r="BD580" s="1"/>
      <c r="BE580" s="1"/>
      <c r="BF580" s="1"/>
      <c r="BG580" s="1"/>
      <c r="BH580" s="1"/>
      <c r="BI580" s="1"/>
      <c r="BJ580" s="1"/>
      <c r="BK580" s="1"/>
      <c r="BL580" s="1"/>
      <c r="BM580" s="1"/>
      <c r="BN580" s="1"/>
      <c r="BO580" s="1"/>
      <c r="BP580" s="1"/>
      <c r="BQ580" s="1"/>
      <c r="BR580" s="1"/>
      <c r="BS580" s="1"/>
      <c r="BT580" s="1"/>
      <c r="BU580" s="1"/>
      <c r="BV580" s="1"/>
      <c r="BW580" s="1"/>
      <c r="BX580" s="1"/>
      <c r="BY580" s="1"/>
      <c r="BZ580" s="1"/>
      <c r="CA580" s="1"/>
      <c r="CB580" s="1"/>
      <c r="CC580" s="1"/>
      <c r="CD580" s="1"/>
      <c r="CE580" s="1"/>
      <c r="CF580" s="1"/>
      <c r="CG580" s="1"/>
      <c r="CH580" s="1"/>
      <c r="CI580" s="1"/>
      <c r="CJ580" s="1"/>
      <c r="CK580" s="1"/>
      <c r="CL580" s="1"/>
      <c r="CM580" s="1"/>
      <c r="CN580" s="1"/>
      <c r="CO580" s="1"/>
      <c r="CP580" s="1"/>
      <c r="CQ580" s="1"/>
      <c r="CR580" s="1"/>
      <c r="CS580" s="1"/>
      <c r="CT580" s="1"/>
      <c r="CU580" s="1"/>
      <c r="CV580" s="1"/>
      <c r="CW580" s="1"/>
      <c r="CX580" s="1"/>
      <c r="CY580" s="1"/>
      <c r="CZ580" s="1"/>
      <c r="DA580" s="1"/>
      <c r="DB580" s="1"/>
      <c r="DC580" s="1"/>
      <c r="DD580" s="1"/>
      <c r="DE580" s="1"/>
      <c r="DF580" s="1"/>
      <c r="DG580" s="1"/>
      <c r="DH580" s="1"/>
      <c r="DI580" s="1"/>
      <c r="DJ580" s="1"/>
      <c r="DK580" s="1"/>
      <c r="DL580" s="1"/>
      <c r="DM580" s="1"/>
      <c r="DN580" s="1"/>
      <c r="DO580" s="1"/>
      <c r="DP580" s="1"/>
      <c r="DQ580" s="1"/>
      <c r="DR580" s="1"/>
      <c r="DS580" s="1"/>
      <c r="DT580" s="1"/>
      <c r="DU580" s="1"/>
      <c r="DV580" s="1"/>
      <c r="DW580" s="1"/>
      <c r="DX580" s="1"/>
      <c r="DY580" s="1"/>
      <c r="DZ580" s="1"/>
      <c r="EA580" s="1"/>
      <c r="EB580" s="1"/>
      <c r="EC580" s="1"/>
      <c r="ED580" s="1"/>
      <c r="EE580" s="1"/>
      <c r="EF580" s="1"/>
      <c r="EG580" s="1"/>
      <c r="EH580" s="1"/>
      <c r="EI580" s="1"/>
      <c r="EJ580" s="1"/>
      <c r="EK580" s="1"/>
      <c r="EL580" s="1"/>
      <c r="EM580" s="1"/>
      <c r="EN580" s="1"/>
      <c r="EO580" s="1"/>
      <c r="EP580" s="1"/>
      <c r="EQ580" s="1"/>
      <c r="ER580" s="1"/>
      <c r="ES580" s="1"/>
      <c r="ET580" s="1"/>
      <c r="WZB580" s="1"/>
      <c r="WZC580" s="1"/>
      <c r="WZD580" s="1"/>
      <c r="WZE580" s="1"/>
      <c r="WZF580" s="1"/>
      <c r="WZG580" s="1"/>
      <c r="WZH580" s="1"/>
      <c r="WZI580" s="1"/>
      <c r="WZJ580" s="1"/>
      <c r="WZK580" s="1"/>
      <c r="WZL580" s="1"/>
      <c r="WZM580" s="1"/>
      <c r="WZN580" s="1"/>
      <c r="WZO580" s="1"/>
      <c r="WZP580" s="1"/>
      <c r="WZQ580" s="1"/>
      <c r="WZR580" s="1"/>
      <c r="WZS580" s="1"/>
      <c r="WZT580" s="1"/>
      <c r="WZU580" s="1"/>
      <c r="WZV580" s="1"/>
      <c r="WZW580" s="1"/>
      <c r="WZX580" s="1"/>
      <c r="WZY580" s="1"/>
      <c r="WZZ580" s="1"/>
      <c r="XAA580" s="1"/>
      <c r="XAB580" s="1"/>
      <c r="XAC580" s="1"/>
      <c r="XAD580" s="1"/>
      <c r="XAE580" s="1"/>
      <c r="XAF580" s="1"/>
      <c r="XAG580" s="1"/>
      <c r="XAH580" s="1"/>
      <c r="XAI580" s="1"/>
      <c r="XAJ580" s="1"/>
      <c r="XAK580" s="1"/>
      <c r="XAL580" s="1"/>
      <c r="XAM580" s="1"/>
      <c r="XAN580" s="1"/>
      <c r="XAO580" s="1"/>
      <c r="XAP580" s="1"/>
      <c r="XAQ580" s="1"/>
      <c r="XAR580" s="1"/>
      <c r="XAS580" s="1"/>
      <c r="XAT580" s="1"/>
      <c r="XAU580" s="1"/>
      <c r="XAV580" s="1"/>
      <c r="XAW580" s="1"/>
      <c r="XAX580" s="1"/>
      <c r="XAY580" s="1"/>
      <c r="XAZ580" s="1"/>
      <c r="XBA580" s="1"/>
      <c r="XBB580" s="1"/>
      <c r="XBC580" s="1"/>
      <c r="XBD580" s="1"/>
      <c r="XBE580" s="1"/>
      <c r="XBF580" s="1"/>
      <c r="XBG580" s="1"/>
      <c r="XBH580" s="1"/>
      <c r="XBI580" s="1"/>
      <c r="XBJ580" s="1"/>
      <c r="XBK580" s="1"/>
      <c r="XBL580" s="1"/>
      <c r="XBM580" s="1"/>
      <c r="XBN580" s="1"/>
      <c r="XBO580" s="1"/>
      <c r="XBP580" s="1"/>
      <c r="XBQ580" s="1"/>
      <c r="XBR580" s="1"/>
      <c r="XBS580" s="1"/>
      <c r="XBT580" s="1"/>
      <c r="XBU580" s="1"/>
      <c r="XBV580" s="1"/>
      <c r="XBW580" s="1"/>
      <c r="XBX580" s="1"/>
      <c r="XBY580" s="1"/>
      <c r="XBZ580" s="1"/>
      <c r="XCA580" s="1"/>
      <c r="XCB580" s="1"/>
      <c r="XCC580" s="1"/>
      <c r="XCD580" s="1"/>
      <c r="XCE580" s="1"/>
      <c r="XCF580" s="1"/>
      <c r="XCG580" s="1"/>
      <c r="XCH580" s="1"/>
      <c r="XCI580" s="1"/>
      <c r="XCJ580" s="1"/>
      <c r="XCK580" s="1"/>
      <c r="XCL580" s="1"/>
      <c r="XCM580" s="1"/>
      <c r="XCN580" s="1"/>
      <c r="XCO580" s="1"/>
      <c r="XCP580" s="1"/>
      <c r="XCQ580" s="1"/>
      <c r="XCR580" s="1"/>
      <c r="XCS580" s="1"/>
      <c r="XCT580" s="1"/>
      <c r="XCU580" s="1"/>
      <c r="XCV580" s="1"/>
      <c r="XCW580" s="1"/>
      <c r="XCX580" s="1"/>
      <c r="XCY580" s="1"/>
      <c r="XCZ580" s="1"/>
      <c r="XDA580" s="1"/>
      <c r="XDB580" s="1"/>
      <c r="XDC580" s="1"/>
      <c r="XDD580" s="1"/>
      <c r="XDE580" s="1"/>
      <c r="XDF580" s="1"/>
      <c r="XDG580" s="1"/>
      <c r="XDH580" s="1"/>
      <c r="XDI580" s="1"/>
      <c r="XDJ580" s="1"/>
      <c r="XDK580" s="1"/>
      <c r="XDL580" s="1"/>
      <c r="XDM580" s="1"/>
      <c r="XDN580" s="1"/>
      <c r="XDO580" s="1"/>
      <c r="XDP580" s="1"/>
      <c r="XDQ580" s="1"/>
      <c r="XDR580" s="1"/>
      <c r="XDS580" s="1"/>
      <c r="XDT580" s="1"/>
      <c r="XDU580" s="1"/>
      <c r="XDV580" s="1"/>
      <c r="XDW580" s="1"/>
      <c r="XDX580" s="1"/>
      <c r="XDY580" s="1"/>
      <c r="XDZ580" s="1"/>
      <c r="XEA580" s="1"/>
      <c r="XEB580" s="1"/>
      <c r="XEC580" s="1"/>
      <c r="XED580" s="1"/>
      <c r="XEE580" s="1"/>
      <c r="XEF580" s="1"/>
      <c r="XEG580" s="1"/>
      <c r="XEH580" s="1"/>
      <c r="XEI580" s="1"/>
      <c r="XEJ580" s="1"/>
      <c r="XEK580" s="1"/>
      <c r="XEL580" s="1"/>
      <c r="XEM580" s="1"/>
      <c r="XEN580" s="1"/>
      <c r="XEO580" s="1"/>
      <c r="XEP580" s="1"/>
      <c r="XEQ580" s="1"/>
      <c r="XER580" s="1"/>
      <c r="XES580" s="1"/>
      <c r="XET580" s="1"/>
      <c r="XEU580" s="1"/>
      <c r="XEV580" s="1"/>
      <c r="XEW580" s="1"/>
      <c r="XEX580" s="1"/>
      <c r="XEY580" s="1"/>
      <c r="XEZ580" s="1"/>
      <c r="XFA580" s="1"/>
      <c r="XFB580" s="1"/>
      <c r="XFC580" s="1"/>
    </row>
    <row r="581" spans="1:150 16226:16383" s="2" customFormat="1" ht="20.25" customHeight="1" x14ac:dyDescent="0.25">
      <c r="A581" s="143">
        <f t="shared" si="222"/>
        <v>452</v>
      </c>
      <c r="B581" s="144"/>
      <c r="C581" s="62" t="s">
        <v>329</v>
      </c>
      <c r="D581" s="100">
        <v>233.44</v>
      </c>
      <c r="E581" s="93">
        <f t="shared" si="221"/>
        <v>2512.7481599999996</v>
      </c>
      <c r="F581" s="87" t="s">
        <v>92</v>
      </c>
      <c r="G581" s="87" t="s">
        <v>92</v>
      </c>
      <c r="H581" s="87" t="s">
        <v>92</v>
      </c>
      <c r="I581" s="1"/>
      <c r="J581" s="1"/>
      <c r="K581" s="1"/>
      <c r="L581" s="1"/>
      <c r="M581" s="1"/>
      <c r="N581" s="1"/>
      <c r="O581" s="1"/>
      <c r="P581" s="1"/>
      <c r="Q581" s="1"/>
      <c r="R581" s="1"/>
      <c r="S581" s="1"/>
      <c r="T581" s="21" t="e">
        <f t="shared" ref="T581:T588" ca="1" si="223">U581&amp;""&amp;",..,"&amp;""&amp;V581</f>
        <v>#REF!</v>
      </c>
      <c r="U581"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581"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581" s="1"/>
      <c r="X581" s="1"/>
      <c r="Y581" s="1"/>
      <c r="Z581" s="1"/>
      <c r="AA581" s="1"/>
      <c r="AB581" s="1"/>
      <c r="AC581" s="1"/>
      <c r="AD581" s="1"/>
      <c r="AE581" s="1"/>
      <c r="AF581" s="1"/>
      <c r="AG581" s="1"/>
      <c r="AH581" s="1"/>
      <c r="AI581" s="1"/>
      <c r="AJ581" s="1"/>
      <c r="AK581" s="1"/>
      <c r="AL581" s="1"/>
      <c r="AM581" s="1"/>
      <c r="AN581" s="1"/>
      <c r="AO581" s="1"/>
      <c r="AP581" s="1"/>
      <c r="AQ581" s="1"/>
      <c r="AR581" s="1"/>
      <c r="AS581" s="1"/>
      <c r="AT581" s="1"/>
      <c r="AU581" s="1"/>
      <c r="AV581" s="1"/>
      <c r="AW581" s="1"/>
      <c r="AX581" s="1"/>
      <c r="AY581" s="1"/>
      <c r="AZ581" s="1"/>
      <c r="BA581" s="1"/>
      <c r="BB581" s="1"/>
      <c r="BC581" s="1"/>
      <c r="BD581" s="1"/>
      <c r="BE581" s="1"/>
      <c r="BF581" s="1"/>
      <c r="BG581" s="1"/>
      <c r="BH581" s="1"/>
      <c r="BI581" s="1"/>
      <c r="BJ581" s="1"/>
      <c r="BK581" s="1"/>
      <c r="BL581" s="1"/>
      <c r="BM581" s="1"/>
      <c r="BN581" s="1"/>
      <c r="BO581" s="1"/>
      <c r="BP581" s="1"/>
      <c r="BQ581" s="1"/>
      <c r="BR581" s="1"/>
      <c r="BS581" s="1"/>
      <c r="BT581" s="1"/>
      <c r="BU581" s="1"/>
      <c r="BV581" s="1"/>
      <c r="BW581" s="1"/>
      <c r="BX581" s="1"/>
      <c r="BY581" s="1"/>
      <c r="BZ581" s="1"/>
      <c r="CA581" s="1"/>
      <c r="CB581" s="1"/>
      <c r="CC581" s="1"/>
      <c r="CD581" s="1"/>
      <c r="CE581" s="1"/>
      <c r="CF581" s="1"/>
      <c r="CG581" s="1"/>
      <c r="CH581" s="1"/>
      <c r="CI581" s="1"/>
      <c r="CJ581" s="1"/>
      <c r="CK581" s="1"/>
      <c r="CL581" s="1"/>
      <c r="CM581" s="1"/>
      <c r="CN581" s="1"/>
      <c r="CO581" s="1"/>
      <c r="CP581" s="1"/>
      <c r="CQ581" s="1"/>
      <c r="CR581" s="1"/>
      <c r="CS581" s="1"/>
      <c r="CT581" s="1"/>
      <c r="CU581" s="1"/>
      <c r="CV581" s="1"/>
      <c r="CW581" s="1"/>
      <c r="CX581" s="1"/>
      <c r="CY581" s="1"/>
      <c r="CZ581" s="1"/>
      <c r="DA581" s="1"/>
      <c r="DB581" s="1"/>
      <c r="DC581" s="1"/>
      <c r="DD581" s="1"/>
      <c r="DE581" s="1"/>
      <c r="DF581" s="1"/>
      <c r="DG581" s="1"/>
      <c r="DH581" s="1"/>
      <c r="DI581" s="1"/>
      <c r="DJ581" s="1"/>
      <c r="DK581" s="1"/>
      <c r="DL581" s="1"/>
      <c r="DM581" s="1"/>
      <c r="DN581" s="1"/>
      <c r="DO581" s="1"/>
      <c r="DP581" s="1"/>
      <c r="DQ581" s="1"/>
      <c r="DR581" s="1"/>
      <c r="DS581" s="1"/>
      <c r="DT581" s="1"/>
      <c r="DU581" s="1"/>
      <c r="DV581" s="1"/>
      <c r="DW581" s="1"/>
      <c r="DX581" s="1"/>
      <c r="DY581" s="1"/>
      <c r="DZ581" s="1"/>
      <c r="EA581" s="1"/>
      <c r="EB581" s="1"/>
      <c r="EC581" s="1"/>
      <c r="ED581" s="1"/>
      <c r="EE581" s="1"/>
      <c r="EF581" s="1"/>
      <c r="EG581" s="1"/>
      <c r="EH581" s="1"/>
      <c r="EI581" s="1"/>
      <c r="EJ581" s="1"/>
      <c r="EK581" s="1"/>
      <c r="EL581" s="1"/>
      <c r="EM581" s="1"/>
      <c r="EN581" s="1"/>
      <c r="EO581" s="1"/>
      <c r="EP581" s="1"/>
      <c r="EQ581" s="1"/>
      <c r="ER581" s="1"/>
      <c r="ES581" s="1"/>
      <c r="ET581" s="1"/>
      <c r="WZB581" s="1"/>
      <c r="WZC581" s="1"/>
      <c r="WZD581" s="1"/>
      <c r="WZE581" s="1"/>
      <c r="WZF581" s="1"/>
      <c r="WZG581" s="1"/>
      <c r="WZH581" s="1"/>
      <c r="WZI581" s="1"/>
      <c r="WZJ581" s="1"/>
      <c r="WZK581" s="1"/>
      <c r="WZL581" s="1"/>
      <c r="WZM581" s="1"/>
      <c r="WZN581" s="1"/>
      <c r="WZO581" s="1"/>
      <c r="WZP581" s="1"/>
      <c r="WZQ581" s="1"/>
      <c r="WZR581" s="1"/>
      <c r="WZS581" s="1"/>
      <c r="WZT581" s="1"/>
      <c r="WZU581" s="1"/>
      <c r="WZV581" s="1"/>
      <c r="WZW581" s="1"/>
      <c r="WZX581" s="1"/>
      <c r="WZY581" s="1"/>
      <c r="WZZ581" s="1"/>
      <c r="XAA581" s="1"/>
      <c r="XAB581" s="1"/>
      <c r="XAC581" s="1"/>
      <c r="XAD581" s="1"/>
      <c r="XAE581" s="1"/>
      <c r="XAF581" s="1"/>
      <c r="XAG581" s="1"/>
      <c r="XAH581" s="1"/>
      <c r="XAI581" s="1"/>
      <c r="XAJ581" s="1"/>
      <c r="XAK581" s="1"/>
      <c r="XAL581" s="1"/>
      <c r="XAM581" s="1"/>
      <c r="XAN581" s="1"/>
      <c r="XAO581" s="1"/>
      <c r="XAP581" s="1"/>
      <c r="XAQ581" s="1"/>
      <c r="XAR581" s="1"/>
      <c r="XAS581" s="1"/>
      <c r="XAT581" s="1"/>
      <c r="XAU581" s="1"/>
      <c r="XAV581" s="1"/>
      <c r="XAW581" s="1"/>
      <c r="XAX581" s="1"/>
      <c r="XAY581" s="1"/>
      <c r="XAZ581" s="1"/>
      <c r="XBA581" s="1"/>
      <c r="XBB581" s="1"/>
      <c r="XBC581" s="1"/>
      <c r="XBD581" s="1"/>
      <c r="XBE581" s="1"/>
      <c r="XBF581" s="1"/>
      <c r="XBG581" s="1"/>
      <c r="XBH581" s="1"/>
      <c r="XBI581" s="1"/>
      <c r="XBJ581" s="1"/>
      <c r="XBK581" s="1"/>
      <c r="XBL581" s="1"/>
      <c r="XBM581" s="1"/>
      <c r="XBN581" s="1"/>
      <c r="XBO581" s="1"/>
      <c r="XBP581" s="1"/>
      <c r="XBQ581" s="1"/>
      <c r="XBR581" s="1"/>
      <c r="XBS581" s="1"/>
      <c r="XBT581" s="1"/>
      <c r="XBU581" s="1"/>
      <c r="XBV581" s="1"/>
      <c r="XBW581" s="1"/>
      <c r="XBX581" s="1"/>
      <c r="XBY581" s="1"/>
      <c r="XBZ581" s="1"/>
      <c r="XCA581" s="1"/>
      <c r="XCB581" s="1"/>
      <c r="XCC581" s="1"/>
      <c r="XCD581" s="1"/>
      <c r="XCE581" s="1"/>
      <c r="XCF581" s="1"/>
      <c r="XCG581" s="1"/>
      <c r="XCH581" s="1"/>
      <c r="XCI581" s="1"/>
      <c r="XCJ581" s="1"/>
      <c r="XCK581" s="1"/>
      <c r="XCL581" s="1"/>
      <c r="XCM581" s="1"/>
      <c r="XCN581" s="1"/>
      <c r="XCO581" s="1"/>
      <c r="XCP581" s="1"/>
      <c r="XCQ581" s="1"/>
      <c r="XCR581" s="1"/>
      <c r="XCS581" s="1"/>
      <c r="XCT581" s="1"/>
      <c r="XCU581" s="1"/>
      <c r="XCV581" s="1"/>
      <c r="XCW581" s="1"/>
      <c r="XCX581" s="1"/>
      <c r="XCY581" s="1"/>
      <c r="XCZ581" s="1"/>
      <c r="XDA581" s="1"/>
      <c r="XDB581" s="1"/>
      <c r="XDC581" s="1"/>
      <c r="XDD581" s="1"/>
      <c r="XDE581" s="1"/>
      <c r="XDF581" s="1"/>
      <c r="XDG581" s="1"/>
      <c r="XDH581" s="1"/>
      <c r="XDI581" s="1"/>
      <c r="XDJ581" s="1"/>
      <c r="XDK581" s="1"/>
      <c r="XDL581" s="1"/>
      <c r="XDM581" s="1"/>
      <c r="XDN581" s="1"/>
      <c r="XDO581" s="1"/>
      <c r="XDP581" s="1"/>
      <c r="XDQ581" s="1"/>
      <c r="XDR581" s="1"/>
      <c r="XDS581" s="1"/>
      <c r="XDT581" s="1"/>
      <c r="XDU581" s="1"/>
      <c r="XDV581" s="1"/>
      <c r="XDW581" s="1"/>
      <c r="XDX581" s="1"/>
      <c r="XDY581" s="1"/>
      <c r="XDZ581" s="1"/>
      <c r="XEA581" s="1"/>
      <c r="XEB581" s="1"/>
      <c r="XEC581" s="1"/>
      <c r="XED581" s="1"/>
      <c r="XEE581" s="1"/>
      <c r="XEF581" s="1"/>
      <c r="XEG581" s="1"/>
      <c r="XEH581" s="1"/>
      <c r="XEI581" s="1"/>
      <c r="XEJ581" s="1"/>
      <c r="XEK581" s="1"/>
      <c r="XEL581" s="1"/>
      <c r="XEM581" s="1"/>
      <c r="XEN581" s="1"/>
      <c r="XEO581" s="1"/>
      <c r="XEP581" s="1"/>
      <c r="XEQ581" s="1"/>
      <c r="XER581" s="1"/>
      <c r="XES581" s="1"/>
      <c r="XET581" s="1"/>
      <c r="XEU581" s="1"/>
      <c r="XEV581" s="1"/>
      <c r="XEW581" s="1"/>
      <c r="XEX581" s="1"/>
      <c r="XEY581" s="1"/>
      <c r="XEZ581" s="1"/>
      <c r="XFA581" s="1"/>
      <c r="XFB581" s="1"/>
      <c r="XFC581" s="1"/>
    </row>
    <row r="582" spans="1:150 16226:16383" s="2" customFormat="1" ht="20.25" customHeight="1" x14ac:dyDescent="0.25">
      <c r="A582" s="143">
        <f t="shared" si="222"/>
        <v>453</v>
      </c>
      <c r="B582" s="144"/>
      <c r="C582" s="62" t="s">
        <v>329</v>
      </c>
      <c r="D582" s="100">
        <v>220.19</v>
      </c>
      <c r="E582" s="93">
        <f t="shared" si="221"/>
        <v>2370.1251600000001</v>
      </c>
      <c r="F582" s="87" t="s">
        <v>92</v>
      </c>
      <c r="G582" s="87" t="s">
        <v>92</v>
      </c>
      <c r="H582" s="87" t="s">
        <v>92</v>
      </c>
      <c r="I582" s="1"/>
      <c r="J582" s="1"/>
      <c r="K582" s="1"/>
      <c r="L582" s="1"/>
      <c r="M582" s="1"/>
      <c r="N582" s="1"/>
      <c r="O582" s="1"/>
      <c r="P582" s="1"/>
      <c r="Q582" s="1"/>
      <c r="R582" s="1"/>
      <c r="S582" s="1"/>
      <c r="T582" s="21" t="e">
        <f t="shared" ca="1" si="223"/>
        <v>#REF!</v>
      </c>
      <c r="U582" s="21" t="e">
        <f ca="1">U581+1</f>
        <v>#REF!</v>
      </c>
      <c r="V582" s="21" t="e">
        <f ca="1">V581+1</f>
        <v>#REF!</v>
      </c>
      <c r="W582" s="1"/>
      <c r="X582" s="1"/>
      <c r="Y582" s="1"/>
      <c r="Z582" s="1"/>
      <c r="AA582" s="1"/>
      <c r="AB582" s="1"/>
      <c r="AC582" s="1"/>
      <c r="AD582" s="1"/>
      <c r="AE582" s="1"/>
      <c r="AF582" s="1"/>
      <c r="AG582" s="1"/>
      <c r="AH582" s="1"/>
      <c r="AI582" s="1"/>
      <c r="AJ582" s="1"/>
      <c r="AK582" s="1"/>
      <c r="AL582" s="1"/>
      <c r="AM582" s="1"/>
      <c r="AN582" s="1"/>
      <c r="AO582" s="1"/>
      <c r="AP582" s="1"/>
      <c r="AQ582" s="1"/>
      <c r="AR582" s="1"/>
      <c r="AS582" s="1"/>
      <c r="AT582" s="1"/>
      <c r="AU582" s="1"/>
      <c r="AV582" s="1"/>
      <c r="AW582" s="1"/>
      <c r="AX582" s="1"/>
      <c r="AY582" s="1"/>
      <c r="AZ582" s="1"/>
      <c r="BA582" s="1"/>
      <c r="BB582" s="1"/>
      <c r="BC582" s="1"/>
      <c r="BD582" s="1"/>
      <c r="BE582" s="1"/>
      <c r="BF582" s="1"/>
      <c r="BG582" s="1"/>
      <c r="BH582" s="1"/>
      <c r="BI582" s="1"/>
      <c r="BJ582" s="1"/>
      <c r="BK582" s="1"/>
      <c r="BL582" s="1"/>
      <c r="BM582" s="1"/>
      <c r="BN582" s="1"/>
      <c r="BO582" s="1"/>
      <c r="BP582" s="1"/>
      <c r="BQ582" s="1"/>
      <c r="BR582" s="1"/>
      <c r="BS582" s="1"/>
      <c r="BT582" s="1"/>
      <c r="BU582" s="1"/>
      <c r="BV582" s="1"/>
      <c r="BW582" s="1"/>
      <c r="BX582" s="1"/>
      <c r="BY582" s="1"/>
      <c r="BZ582" s="1"/>
      <c r="CA582" s="1"/>
      <c r="CB582" s="1"/>
      <c r="CC582" s="1"/>
      <c r="CD582" s="1"/>
      <c r="CE582" s="1"/>
      <c r="CF582" s="1"/>
      <c r="CG582" s="1"/>
      <c r="CH582" s="1"/>
      <c r="CI582" s="1"/>
      <c r="CJ582" s="1"/>
      <c r="CK582" s="1"/>
      <c r="CL582" s="1"/>
      <c r="CM582" s="1"/>
      <c r="CN582" s="1"/>
      <c r="CO582" s="1"/>
      <c r="CP582" s="1"/>
      <c r="CQ582" s="1"/>
      <c r="CR582" s="1"/>
      <c r="CS582" s="1"/>
      <c r="CT582" s="1"/>
      <c r="CU582" s="1"/>
      <c r="CV582" s="1"/>
      <c r="CW582" s="1"/>
      <c r="CX582" s="1"/>
      <c r="CY582" s="1"/>
      <c r="CZ582" s="1"/>
      <c r="DA582" s="1"/>
      <c r="DB582" s="1"/>
      <c r="DC582" s="1"/>
      <c r="DD582" s="1"/>
      <c r="DE582" s="1"/>
      <c r="DF582" s="1"/>
      <c r="DG582" s="1"/>
      <c r="DH582" s="1"/>
      <c r="DI582" s="1"/>
      <c r="DJ582" s="1"/>
      <c r="DK582" s="1"/>
      <c r="DL582" s="1"/>
      <c r="DM582" s="1"/>
      <c r="DN582" s="1"/>
      <c r="DO582" s="1"/>
      <c r="DP582" s="1"/>
      <c r="DQ582" s="1"/>
      <c r="DR582" s="1"/>
      <c r="DS582" s="1"/>
      <c r="DT582" s="1"/>
      <c r="DU582" s="1"/>
      <c r="DV582" s="1"/>
      <c r="DW582" s="1"/>
      <c r="DX582" s="1"/>
      <c r="DY582" s="1"/>
      <c r="DZ582" s="1"/>
      <c r="EA582" s="1"/>
      <c r="EB582" s="1"/>
      <c r="EC582" s="1"/>
      <c r="ED582" s="1"/>
      <c r="EE582" s="1"/>
      <c r="EF582" s="1"/>
      <c r="EG582" s="1"/>
      <c r="EH582" s="1"/>
      <c r="EI582" s="1"/>
      <c r="EJ582" s="1"/>
      <c r="EK582" s="1"/>
      <c r="EL582" s="1"/>
      <c r="EM582" s="1"/>
      <c r="EN582" s="1"/>
      <c r="EO582" s="1"/>
      <c r="EP582" s="1"/>
      <c r="EQ582" s="1"/>
      <c r="ER582" s="1"/>
      <c r="ES582" s="1"/>
      <c r="ET582" s="1"/>
      <c r="WZB582" s="1"/>
      <c r="WZC582" s="1"/>
      <c r="WZD582" s="1"/>
      <c r="WZE582" s="1"/>
      <c r="WZF582" s="1"/>
      <c r="WZG582" s="1"/>
      <c r="WZH582" s="1"/>
      <c r="WZI582" s="1"/>
      <c r="WZJ582" s="1"/>
      <c r="WZK582" s="1"/>
      <c r="WZL582" s="1"/>
      <c r="WZM582" s="1"/>
      <c r="WZN582" s="1"/>
      <c r="WZO582" s="1"/>
      <c r="WZP582" s="1"/>
      <c r="WZQ582" s="1"/>
      <c r="WZR582" s="1"/>
      <c r="WZS582" s="1"/>
      <c r="WZT582" s="1"/>
      <c r="WZU582" s="1"/>
      <c r="WZV582" s="1"/>
      <c r="WZW582" s="1"/>
      <c r="WZX582" s="1"/>
      <c r="WZY582" s="1"/>
      <c r="WZZ582" s="1"/>
      <c r="XAA582" s="1"/>
      <c r="XAB582" s="1"/>
      <c r="XAC582" s="1"/>
      <c r="XAD582" s="1"/>
      <c r="XAE582" s="1"/>
      <c r="XAF582" s="1"/>
      <c r="XAG582" s="1"/>
      <c r="XAH582" s="1"/>
      <c r="XAI582" s="1"/>
      <c r="XAJ582" s="1"/>
      <c r="XAK582" s="1"/>
      <c r="XAL582" s="1"/>
      <c r="XAM582" s="1"/>
      <c r="XAN582" s="1"/>
      <c r="XAO582" s="1"/>
      <c r="XAP582" s="1"/>
      <c r="XAQ582" s="1"/>
      <c r="XAR582" s="1"/>
      <c r="XAS582" s="1"/>
      <c r="XAT582" s="1"/>
      <c r="XAU582" s="1"/>
      <c r="XAV582" s="1"/>
      <c r="XAW582" s="1"/>
      <c r="XAX582" s="1"/>
      <c r="XAY582" s="1"/>
      <c r="XAZ582" s="1"/>
      <c r="XBA582" s="1"/>
      <c r="XBB582" s="1"/>
      <c r="XBC582" s="1"/>
      <c r="XBD582" s="1"/>
      <c r="XBE582" s="1"/>
      <c r="XBF582" s="1"/>
      <c r="XBG582" s="1"/>
      <c r="XBH582" s="1"/>
      <c r="XBI582" s="1"/>
      <c r="XBJ582" s="1"/>
      <c r="XBK582" s="1"/>
      <c r="XBL582" s="1"/>
      <c r="XBM582" s="1"/>
      <c r="XBN582" s="1"/>
      <c r="XBO582" s="1"/>
      <c r="XBP582" s="1"/>
      <c r="XBQ582" s="1"/>
      <c r="XBR582" s="1"/>
      <c r="XBS582" s="1"/>
      <c r="XBT582" s="1"/>
      <c r="XBU582" s="1"/>
      <c r="XBV582" s="1"/>
      <c r="XBW582" s="1"/>
      <c r="XBX582" s="1"/>
      <c r="XBY582" s="1"/>
      <c r="XBZ582" s="1"/>
      <c r="XCA582" s="1"/>
      <c r="XCB582" s="1"/>
      <c r="XCC582" s="1"/>
      <c r="XCD582" s="1"/>
      <c r="XCE582" s="1"/>
      <c r="XCF582" s="1"/>
      <c r="XCG582" s="1"/>
      <c r="XCH582" s="1"/>
      <c r="XCI582" s="1"/>
      <c r="XCJ582" s="1"/>
      <c r="XCK582" s="1"/>
      <c r="XCL582" s="1"/>
      <c r="XCM582" s="1"/>
      <c r="XCN582" s="1"/>
      <c r="XCO582" s="1"/>
      <c r="XCP582" s="1"/>
      <c r="XCQ582" s="1"/>
      <c r="XCR582" s="1"/>
      <c r="XCS582" s="1"/>
      <c r="XCT582" s="1"/>
      <c r="XCU582" s="1"/>
      <c r="XCV582" s="1"/>
      <c r="XCW582" s="1"/>
      <c r="XCX582" s="1"/>
      <c r="XCY582" s="1"/>
      <c r="XCZ582" s="1"/>
      <c r="XDA582" s="1"/>
      <c r="XDB582" s="1"/>
      <c r="XDC582" s="1"/>
      <c r="XDD582" s="1"/>
      <c r="XDE582" s="1"/>
      <c r="XDF582" s="1"/>
      <c r="XDG582" s="1"/>
      <c r="XDH582" s="1"/>
      <c r="XDI582" s="1"/>
      <c r="XDJ582" s="1"/>
      <c r="XDK582" s="1"/>
      <c r="XDL582" s="1"/>
      <c r="XDM582" s="1"/>
      <c r="XDN582" s="1"/>
      <c r="XDO582" s="1"/>
      <c r="XDP582" s="1"/>
      <c r="XDQ582" s="1"/>
      <c r="XDR582" s="1"/>
      <c r="XDS582" s="1"/>
      <c r="XDT582" s="1"/>
      <c r="XDU582" s="1"/>
      <c r="XDV582" s="1"/>
      <c r="XDW582" s="1"/>
      <c r="XDX582" s="1"/>
      <c r="XDY582" s="1"/>
      <c r="XDZ582" s="1"/>
      <c r="XEA582" s="1"/>
      <c r="XEB582" s="1"/>
      <c r="XEC582" s="1"/>
      <c r="XED582" s="1"/>
      <c r="XEE582" s="1"/>
      <c r="XEF582" s="1"/>
      <c r="XEG582" s="1"/>
      <c r="XEH582" s="1"/>
      <c r="XEI582" s="1"/>
      <c r="XEJ582" s="1"/>
      <c r="XEK582" s="1"/>
      <c r="XEL582" s="1"/>
      <c r="XEM582" s="1"/>
      <c r="XEN582" s="1"/>
      <c r="XEO582" s="1"/>
      <c r="XEP582" s="1"/>
      <c r="XEQ582" s="1"/>
      <c r="XER582" s="1"/>
      <c r="XES582" s="1"/>
      <c r="XET582" s="1"/>
      <c r="XEU582" s="1"/>
      <c r="XEV582" s="1"/>
      <c r="XEW582" s="1"/>
      <c r="XEX582" s="1"/>
      <c r="XEY582" s="1"/>
      <c r="XEZ582" s="1"/>
      <c r="XFA582" s="1"/>
      <c r="XFB582" s="1"/>
      <c r="XFC582" s="1"/>
    </row>
    <row r="583" spans="1:150 16226:16383" s="2" customFormat="1" ht="20.25" customHeight="1" x14ac:dyDescent="0.25">
      <c r="A583" s="143">
        <f t="shared" si="222"/>
        <v>454</v>
      </c>
      <c r="B583" s="144"/>
      <c r="C583" s="62" t="s">
        <v>329</v>
      </c>
      <c r="D583" s="100">
        <v>310.83999999999997</v>
      </c>
      <c r="E583" s="93">
        <f t="shared" si="221"/>
        <v>3345.8817599999993</v>
      </c>
      <c r="F583" s="87" t="s">
        <v>92</v>
      </c>
      <c r="G583" s="87" t="s">
        <v>92</v>
      </c>
      <c r="H583" s="87" t="s">
        <v>92</v>
      </c>
      <c r="I583" s="1"/>
      <c r="J583" s="1"/>
      <c r="K583" s="1"/>
      <c r="L583" s="1"/>
      <c r="M583" s="1"/>
      <c r="N583" s="1"/>
      <c r="O583" s="1"/>
      <c r="P583" s="1"/>
      <c r="Q583" s="1"/>
      <c r="R583" s="1"/>
      <c r="S583" s="1"/>
      <c r="T583" s="21" t="e">
        <f t="shared" ca="1" si="223"/>
        <v>#REF!</v>
      </c>
      <c r="U583" s="21" t="e">
        <f t="shared" ref="U583:V583" ca="1" si="224">U582+1</f>
        <v>#REF!</v>
      </c>
      <c r="V583" s="21" t="e">
        <f t="shared" ca="1" si="224"/>
        <v>#REF!</v>
      </c>
      <c r="W583" s="1"/>
      <c r="X583" s="1"/>
      <c r="Y583" s="1"/>
      <c r="Z583" s="1"/>
      <c r="AA583" s="1"/>
      <c r="AB583" s="1"/>
      <c r="AC583" s="1"/>
      <c r="AD583" s="1"/>
      <c r="AE583" s="1"/>
      <c r="AF583" s="1"/>
      <c r="AG583" s="1"/>
      <c r="AH583" s="1"/>
      <c r="AI583" s="1"/>
      <c r="AJ583" s="1"/>
      <c r="AK583" s="1"/>
      <c r="AL583" s="1"/>
      <c r="AM583" s="1"/>
      <c r="AN583" s="1"/>
      <c r="AO583" s="1"/>
      <c r="AP583" s="1"/>
      <c r="AQ583" s="1"/>
      <c r="AR583" s="1"/>
      <c r="AS583" s="1"/>
      <c r="AT583" s="1"/>
      <c r="AU583" s="1"/>
      <c r="AV583" s="1"/>
      <c r="AW583" s="1"/>
      <c r="AX583" s="1"/>
      <c r="AY583" s="1"/>
      <c r="AZ583" s="1"/>
      <c r="BA583" s="1"/>
      <c r="BB583" s="1"/>
      <c r="BC583" s="1"/>
      <c r="BD583" s="1"/>
      <c r="BE583" s="1"/>
      <c r="BF583" s="1"/>
      <c r="BG583" s="1"/>
      <c r="BH583" s="1"/>
      <c r="BI583" s="1"/>
      <c r="BJ583" s="1"/>
      <c r="BK583" s="1"/>
      <c r="BL583" s="1"/>
      <c r="BM583" s="1"/>
      <c r="BN583" s="1"/>
      <c r="BO583" s="1"/>
      <c r="BP583" s="1"/>
      <c r="BQ583" s="1"/>
      <c r="BR583" s="1"/>
      <c r="BS583" s="1"/>
      <c r="BT583" s="1"/>
      <c r="BU583" s="1"/>
      <c r="BV583" s="1"/>
      <c r="BW583" s="1"/>
      <c r="BX583" s="1"/>
      <c r="BY583" s="1"/>
      <c r="BZ583" s="1"/>
      <c r="CA583" s="1"/>
      <c r="CB583" s="1"/>
      <c r="CC583" s="1"/>
      <c r="CD583" s="1"/>
      <c r="CE583" s="1"/>
      <c r="CF583" s="1"/>
      <c r="CG583" s="1"/>
      <c r="CH583" s="1"/>
      <c r="CI583" s="1"/>
      <c r="CJ583" s="1"/>
      <c r="CK583" s="1"/>
      <c r="CL583" s="1"/>
      <c r="CM583" s="1"/>
      <c r="CN583" s="1"/>
      <c r="CO583" s="1"/>
      <c r="CP583" s="1"/>
      <c r="CQ583" s="1"/>
      <c r="CR583" s="1"/>
      <c r="CS583" s="1"/>
      <c r="CT583" s="1"/>
      <c r="CU583" s="1"/>
      <c r="CV583" s="1"/>
      <c r="CW583" s="1"/>
      <c r="CX583" s="1"/>
      <c r="CY583" s="1"/>
      <c r="CZ583" s="1"/>
      <c r="DA583" s="1"/>
      <c r="DB583" s="1"/>
      <c r="DC583" s="1"/>
      <c r="DD583" s="1"/>
      <c r="DE583" s="1"/>
      <c r="DF583" s="1"/>
      <c r="DG583" s="1"/>
      <c r="DH583" s="1"/>
      <c r="DI583" s="1"/>
      <c r="DJ583" s="1"/>
      <c r="DK583" s="1"/>
      <c r="DL583" s="1"/>
      <c r="DM583" s="1"/>
      <c r="DN583" s="1"/>
      <c r="DO583" s="1"/>
      <c r="DP583" s="1"/>
      <c r="DQ583" s="1"/>
      <c r="DR583" s="1"/>
      <c r="DS583" s="1"/>
      <c r="DT583" s="1"/>
      <c r="DU583" s="1"/>
      <c r="DV583" s="1"/>
      <c r="DW583" s="1"/>
      <c r="DX583" s="1"/>
      <c r="DY583" s="1"/>
      <c r="DZ583" s="1"/>
      <c r="EA583" s="1"/>
      <c r="EB583" s="1"/>
      <c r="EC583" s="1"/>
      <c r="ED583" s="1"/>
      <c r="EE583" s="1"/>
      <c r="EF583" s="1"/>
      <c r="EG583" s="1"/>
      <c r="EH583" s="1"/>
      <c r="EI583" s="1"/>
      <c r="EJ583" s="1"/>
      <c r="EK583" s="1"/>
      <c r="EL583" s="1"/>
      <c r="EM583" s="1"/>
      <c r="EN583" s="1"/>
      <c r="EO583" s="1"/>
      <c r="EP583" s="1"/>
      <c r="EQ583" s="1"/>
      <c r="ER583" s="1"/>
      <c r="ES583" s="1"/>
      <c r="ET583" s="1"/>
      <c r="WZB583" s="1"/>
      <c r="WZC583" s="1"/>
      <c r="WZD583" s="1"/>
      <c r="WZE583" s="1"/>
      <c r="WZF583" s="1"/>
      <c r="WZG583" s="1"/>
      <c r="WZH583" s="1"/>
      <c r="WZI583" s="1"/>
      <c r="WZJ583" s="1"/>
      <c r="WZK583" s="1"/>
      <c r="WZL583" s="1"/>
      <c r="WZM583" s="1"/>
      <c r="WZN583" s="1"/>
      <c r="WZO583" s="1"/>
      <c r="WZP583" s="1"/>
      <c r="WZQ583" s="1"/>
      <c r="WZR583" s="1"/>
      <c r="WZS583" s="1"/>
      <c r="WZT583" s="1"/>
      <c r="WZU583" s="1"/>
      <c r="WZV583" s="1"/>
      <c r="WZW583" s="1"/>
      <c r="WZX583" s="1"/>
      <c r="WZY583" s="1"/>
      <c r="WZZ583" s="1"/>
      <c r="XAA583" s="1"/>
      <c r="XAB583" s="1"/>
      <c r="XAC583" s="1"/>
      <c r="XAD583" s="1"/>
      <c r="XAE583" s="1"/>
      <c r="XAF583" s="1"/>
      <c r="XAG583" s="1"/>
      <c r="XAH583" s="1"/>
      <c r="XAI583" s="1"/>
      <c r="XAJ583" s="1"/>
      <c r="XAK583" s="1"/>
      <c r="XAL583" s="1"/>
      <c r="XAM583" s="1"/>
      <c r="XAN583" s="1"/>
      <c r="XAO583" s="1"/>
      <c r="XAP583" s="1"/>
      <c r="XAQ583" s="1"/>
      <c r="XAR583" s="1"/>
      <c r="XAS583" s="1"/>
      <c r="XAT583" s="1"/>
      <c r="XAU583" s="1"/>
      <c r="XAV583" s="1"/>
      <c r="XAW583" s="1"/>
      <c r="XAX583" s="1"/>
      <c r="XAY583" s="1"/>
      <c r="XAZ583" s="1"/>
      <c r="XBA583" s="1"/>
      <c r="XBB583" s="1"/>
      <c r="XBC583" s="1"/>
      <c r="XBD583" s="1"/>
      <c r="XBE583" s="1"/>
      <c r="XBF583" s="1"/>
      <c r="XBG583" s="1"/>
      <c r="XBH583" s="1"/>
      <c r="XBI583" s="1"/>
      <c r="XBJ583" s="1"/>
      <c r="XBK583" s="1"/>
      <c r="XBL583" s="1"/>
      <c r="XBM583" s="1"/>
      <c r="XBN583" s="1"/>
      <c r="XBO583" s="1"/>
      <c r="XBP583" s="1"/>
      <c r="XBQ583" s="1"/>
      <c r="XBR583" s="1"/>
      <c r="XBS583" s="1"/>
      <c r="XBT583" s="1"/>
      <c r="XBU583" s="1"/>
      <c r="XBV583" s="1"/>
      <c r="XBW583" s="1"/>
      <c r="XBX583" s="1"/>
      <c r="XBY583" s="1"/>
      <c r="XBZ583" s="1"/>
      <c r="XCA583" s="1"/>
      <c r="XCB583" s="1"/>
      <c r="XCC583" s="1"/>
      <c r="XCD583" s="1"/>
      <c r="XCE583" s="1"/>
      <c r="XCF583" s="1"/>
      <c r="XCG583" s="1"/>
      <c r="XCH583" s="1"/>
      <c r="XCI583" s="1"/>
      <c r="XCJ583" s="1"/>
      <c r="XCK583" s="1"/>
      <c r="XCL583" s="1"/>
      <c r="XCM583" s="1"/>
      <c r="XCN583" s="1"/>
      <c r="XCO583" s="1"/>
      <c r="XCP583" s="1"/>
      <c r="XCQ583" s="1"/>
      <c r="XCR583" s="1"/>
      <c r="XCS583" s="1"/>
      <c r="XCT583" s="1"/>
      <c r="XCU583" s="1"/>
      <c r="XCV583" s="1"/>
      <c r="XCW583" s="1"/>
      <c r="XCX583" s="1"/>
      <c r="XCY583" s="1"/>
      <c r="XCZ583" s="1"/>
      <c r="XDA583" s="1"/>
      <c r="XDB583" s="1"/>
      <c r="XDC583" s="1"/>
      <c r="XDD583" s="1"/>
      <c r="XDE583" s="1"/>
      <c r="XDF583" s="1"/>
      <c r="XDG583" s="1"/>
      <c r="XDH583" s="1"/>
      <c r="XDI583" s="1"/>
      <c r="XDJ583" s="1"/>
      <c r="XDK583" s="1"/>
      <c r="XDL583" s="1"/>
      <c r="XDM583" s="1"/>
      <c r="XDN583" s="1"/>
      <c r="XDO583" s="1"/>
      <c r="XDP583" s="1"/>
      <c r="XDQ583" s="1"/>
      <c r="XDR583" s="1"/>
      <c r="XDS583" s="1"/>
      <c r="XDT583" s="1"/>
      <c r="XDU583" s="1"/>
      <c r="XDV583" s="1"/>
      <c r="XDW583" s="1"/>
      <c r="XDX583" s="1"/>
      <c r="XDY583" s="1"/>
      <c r="XDZ583" s="1"/>
      <c r="XEA583" s="1"/>
      <c r="XEB583" s="1"/>
      <c r="XEC583" s="1"/>
      <c r="XED583" s="1"/>
      <c r="XEE583" s="1"/>
      <c r="XEF583" s="1"/>
      <c r="XEG583" s="1"/>
      <c r="XEH583" s="1"/>
      <c r="XEI583" s="1"/>
      <c r="XEJ583" s="1"/>
      <c r="XEK583" s="1"/>
      <c r="XEL583" s="1"/>
      <c r="XEM583" s="1"/>
      <c r="XEN583" s="1"/>
      <c r="XEO583" s="1"/>
      <c r="XEP583" s="1"/>
      <c r="XEQ583" s="1"/>
      <c r="XER583" s="1"/>
      <c r="XES583" s="1"/>
      <c r="XET583" s="1"/>
      <c r="XEU583" s="1"/>
      <c r="XEV583" s="1"/>
      <c r="XEW583" s="1"/>
      <c r="XEX583" s="1"/>
      <c r="XEY583" s="1"/>
      <c r="XEZ583" s="1"/>
      <c r="XFA583" s="1"/>
      <c r="XFB583" s="1"/>
      <c r="XFC583" s="1"/>
    </row>
    <row r="584" spans="1:150 16226:16383" s="2" customFormat="1" ht="20.25" customHeight="1" x14ac:dyDescent="0.25">
      <c r="A584" s="143">
        <f t="shared" si="222"/>
        <v>455</v>
      </c>
      <c r="B584" s="144"/>
      <c r="C584" s="62" t="s">
        <v>329</v>
      </c>
      <c r="D584" s="100">
        <v>374.23</v>
      </c>
      <c r="E584" s="93">
        <f t="shared" si="221"/>
        <v>4028.2117199999998</v>
      </c>
      <c r="F584" s="87" t="s">
        <v>92</v>
      </c>
      <c r="G584" s="87" t="s">
        <v>92</v>
      </c>
      <c r="H584" s="87" t="s">
        <v>92</v>
      </c>
      <c r="I584" s="1"/>
      <c r="J584" s="1"/>
      <c r="K584" s="1"/>
      <c r="L584" s="1"/>
      <c r="M584" s="1"/>
      <c r="N584" s="1"/>
      <c r="O584" s="1"/>
      <c r="P584" s="1"/>
      <c r="Q584" s="1"/>
      <c r="R584" s="1"/>
      <c r="S584" s="1"/>
      <c r="T584" s="21" t="e">
        <f t="shared" ca="1" si="223"/>
        <v>#REF!</v>
      </c>
      <c r="U584" s="21" t="e">
        <f t="shared" ref="U584:V584" ca="1" si="225">U583+1</f>
        <v>#REF!</v>
      </c>
      <c r="V584" s="21" t="e">
        <f t="shared" ca="1" si="225"/>
        <v>#REF!</v>
      </c>
      <c r="W584" s="1"/>
      <c r="X584" s="1"/>
      <c r="Y584" s="1"/>
      <c r="Z584" s="1"/>
      <c r="AA584" s="1"/>
      <c r="AB584" s="1"/>
      <c r="AC584" s="1"/>
      <c r="AD584" s="1"/>
      <c r="AE584" s="1"/>
      <c r="AF584" s="1"/>
      <c r="AG584" s="1"/>
      <c r="AH584" s="1"/>
      <c r="AI584" s="1"/>
      <c r="AJ584" s="1"/>
      <c r="AK584" s="1"/>
      <c r="AL584" s="1"/>
      <c r="AM584" s="1"/>
      <c r="AN584" s="1"/>
      <c r="AO584" s="1"/>
      <c r="AP584" s="1"/>
      <c r="AQ584" s="1"/>
      <c r="AR584" s="1"/>
      <c r="AS584" s="1"/>
      <c r="AT584" s="1"/>
      <c r="AU584" s="1"/>
      <c r="AV584" s="1"/>
      <c r="AW584" s="1"/>
      <c r="AX584" s="1"/>
      <c r="AY584" s="1"/>
      <c r="AZ584" s="1"/>
      <c r="BA584" s="1"/>
      <c r="BB584" s="1"/>
      <c r="BC584" s="1"/>
      <c r="BD584" s="1"/>
      <c r="BE584" s="1"/>
      <c r="BF584" s="1"/>
      <c r="BG584" s="1"/>
      <c r="BH584" s="1"/>
      <c r="BI584" s="1"/>
      <c r="BJ584" s="1"/>
      <c r="BK584" s="1"/>
      <c r="BL584" s="1"/>
      <c r="BM584" s="1"/>
      <c r="BN584" s="1"/>
      <c r="BO584" s="1"/>
      <c r="BP584" s="1"/>
      <c r="BQ584" s="1"/>
      <c r="BR584" s="1"/>
      <c r="BS584" s="1"/>
      <c r="BT584" s="1"/>
      <c r="BU584" s="1"/>
      <c r="BV584" s="1"/>
      <c r="BW584" s="1"/>
      <c r="BX584" s="1"/>
      <c r="BY584" s="1"/>
      <c r="BZ584" s="1"/>
      <c r="CA584" s="1"/>
      <c r="CB584" s="1"/>
      <c r="CC584" s="1"/>
      <c r="CD584" s="1"/>
      <c r="CE584" s="1"/>
      <c r="CF584" s="1"/>
      <c r="CG584" s="1"/>
      <c r="CH584" s="1"/>
      <c r="CI584" s="1"/>
      <c r="CJ584" s="1"/>
      <c r="CK584" s="1"/>
      <c r="CL584" s="1"/>
      <c r="CM584" s="1"/>
      <c r="CN584" s="1"/>
      <c r="CO584" s="1"/>
      <c r="CP584" s="1"/>
      <c r="CQ584" s="1"/>
      <c r="CR584" s="1"/>
      <c r="CS584" s="1"/>
      <c r="CT584" s="1"/>
      <c r="CU584" s="1"/>
      <c r="CV584" s="1"/>
      <c r="CW584" s="1"/>
      <c r="CX584" s="1"/>
      <c r="CY584" s="1"/>
      <c r="CZ584" s="1"/>
      <c r="DA584" s="1"/>
      <c r="DB584" s="1"/>
      <c r="DC584" s="1"/>
      <c r="DD584" s="1"/>
      <c r="DE584" s="1"/>
      <c r="DF584" s="1"/>
      <c r="DG584" s="1"/>
      <c r="DH584" s="1"/>
      <c r="DI584" s="1"/>
      <c r="DJ584" s="1"/>
      <c r="DK584" s="1"/>
      <c r="DL584" s="1"/>
      <c r="DM584" s="1"/>
      <c r="DN584" s="1"/>
      <c r="DO584" s="1"/>
      <c r="DP584" s="1"/>
      <c r="DQ584" s="1"/>
      <c r="DR584" s="1"/>
      <c r="DS584" s="1"/>
      <c r="DT584" s="1"/>
      <c r="DU584" s="1"/>
      <c r="DV584" s="1"/>
      <c r="DW584" s="1"/>
      <c r="DX584" s="1"/>
      <c r="DY584" s="1"/>
      <c r="DZ584" s="1"/>
      <c r="EA584" s="1"/>
      <c r="EB584" s="1"/>
      <c r="EC584" s="1"/>
      <c r="ED584" s="1"/>
      <c r="EE584" s="1"/>
      <c r="EF584" s="1"/>
      <c r="EG584" s="1"/>
      <c r="EH584" s="1"/>
      <c r="EI584" s="1"/>
      <c r="EJ584" s="1"/>
      <c r="EK584" s="1"/>
      <c r="EL584" s="1"/>
      <c r="EM584" s="1"/>
      <c r="EN584" s="1"/>
      <c r="EO584" s="1"/>
      <c r="EP584" s="1"/>
      <c r="EQ584" s="1"/>
      <c r="ER584" s="1"/>
      <c r="ES584" s="1"/>
      <c r="ET584" s="1"/>
      <c r="WZB584" s="1"/>
      <c r="WZC584" s="1"/>
      <c r="WZD584" s="1"/>
      <c r="WZE584" s="1"/>
      <c r="WZF584" s="1"/>
      <c r="WZG584" s="1"/>
      <c r="WZH584" s="1"/>
      <c r="WZI584" s="1"/>
      <c r="WZJ584" s="1"/>
      <c r="WZK584" s="1"/>
      <c r="WZL584" s="1"/>
      <c r="WZM584" s="1"/>
      <c r="WZN584" s="1"/>
      <c r="WZO584" s="1"/>
      <c r="WZP584" s="1"/>
      <c r="WZQ584" s="1"/>
      <c r="WZR584" s="1"/>
      <c r="WZS584" s="1"/>
      <c r="WZT584" s="1"/>
      <c r="WZU584" s="1"/>
      <c r="WZV584" s="1"/>
      <c r="WZW584" s="1"/>
      <c r="WZX584" s="1"/>
      <c r="WZY584" s="1"/>
      <c r="WZZ584" s="1"/>
      <c r="XAA584" s="1"/>
      <c r="XAB584" s="1"/>
      <c r="XAC584" s="1"/>
      <c r="XAD584" s="1"/>
      <c r="XAE584" s="1"/>
      <c r="XAF584" s="1"/>
      <c r="XAG584" s="1"/>
      <c r="XAH584" s="1"/>
      <c r="XAI584" s="1"/>
      <c r="XAJ584" s="1"/>
      <c r="XAK584" s="1"/>
      <c r="XAL584" s="1"/>
      <c r="XAM584" s="1"/>
      <c r="XAN584" s="1"/>
      <c r="XAO584" s="1"/>
      <c r="XAP584" s="1"/>
      <c r="XAQ584" s="1"/>
      <c r="XAR584" s="1"/>
      <c r="XAS584" s="1"/>
      <c r="XAT584" s="1"/>
      <c r="XAU584" s="1"/>
      <c r="XAV584" s="1"/>
      <c r="XAW584" s="1"/>
      <c r="XAX584" s="1"/>
      <c r="XAY584" s="1"/>
      <c r="XAZ584" s="1"/>
      <c r="XBA584" s="1"/>
      <c r="XBB584" s="1"/>
      <c r="XBC584" s="1"/>
      <c r="XBD584" s="1"/>
      <c r="XBE584" s="1"/>
      <c r="XBF584" s="1"/>
      <c r="XBG584" s="1"/>
      <c r="XBH584" s="1"/>
      <c r="XBI584" s="1"/>
      <c r="XBJ584" s="1"/>
      <c r="XBK584" s="1"/>
      <c r="XBL584" s="1"/>
      <c r="XBM584" s="1"/>
      <c r="XBN584" s="1"/>
      <c r="XBO584" s="1"/>
      <c r="XBP584" s="1"/>
      <c r="XBQ584" s="1"/>
      <c r="XBR584" s="1"/>
      <c r="XBS584" s="1"/>
      <c r="XBT584" s="1"/>
      <c r="XBU584" s="1"/>
      <c r="XBV584" s="1"/>
      <c r="XBW584" s="1"/>
      <c r="XBX584" s="1"/>
      <c r="XBY584" s="1"/>
      <c r="XBZ584" s="1"/>
      <c r="XCA584" s="1"/>
      <c r="XCB584" s="1"/>
      <c r="XCC584" s="1"/>
      <c r="XCD584" s="1"/>
      <c r="XCE584" s="1"/>
      <c r="XCF584" s="1"/>
      <c r="XCG584" s="1"/>
      <c r="XCH584" s="1"/>
      <c r="XCI584" s="1"/>
      <c r="XCJ584" s="1"/>
      <c r="XCK584" s="1"/>
      <c r="XCL584" s="1"/>
      <c r="XCM584" s="1"/>
      <c r="XCN584" s="1"/>
      <c r="XCO584" s="1"/>
      <c r="XCP584" s="1"/>
      <c r="XCQ584" s="1"/>
      <c r="XCR584" s="1"/>
      <c r="XCS584" s="1"/>
      <c r="XCT584" s="1"/>
      <c r="XCU584" s="1"/>
      <c r="XCV584" s="1"/>
      <c r="XCW584" s="1"/>
      <c r="XCX584" s="1"/>
      <c r="XCY584" s="1"/>
      <c r="XCZ584" s="1"/>
      <c r="XDA584" s="1"/>
      <c r="XDB584" s="1"/>
      <c r="XDC584" s="1"/>
      <c r="XDD584" s="1"/>
      <c r="XDE584" s="1"/>
      <c r="XDF584" s="1"/>
      <c r="XDG584" s="1"/>
      <c r="XDH584" s="1"/>
      <c r="XDI584" s="1"/>
      <c r="XDJ584" s="1"/>
      <c r="XDK584" s="1"/>
      <c r="XDL584" s="1"/>
      <c r="XDM584" s="1"/>
      <c r="XDN584" s="1"/>
      <c r="XDO584" s="1"/>
      <c r="XDP584" s="1"/>
      <c r="XDQ584" s="1"/>
      <c r="XDR584" s="1"/>
      <c r="XDS584" s="1"/>
      <c r="XDT584" s="1"/>
      <c r="XDU584" s="1"/>
      <c r="XDV584" s="1"/>
      <c r="XDW584" s="1"/>
      <c r="XDX584" s="1"/>
      <c r="XDY584" s="1"/>
      <c r="XDZ584" s="1"/>
      <c r="XEA584" s="1"/>
      <c r="XEB584" s="1"/>
      <c r="XEC584" s="1"/>
      <c r="XED584" s="1"/>
      <c r="XEE584" s="1"/>
      <c r="XEF584" s="1"/>
      <c r="XEG584" s="1"/>
      <c r="XEH584" s="1"/>
      <c r="XEI584" s="1"/>
      <c r="XEJ584" s="1"/>
      <c r="XEK584" s="1"/>
      <c r="XEL584" s="1"/>
      <c r="XEM584" s="1"/>
      <c r="XEN584" s="1"/>
      <c r="XEO584" s="1"/>
      <c r="XEP584" s="1"/>
      <c r="XEQ584" s="1"/>
      <c r="XER584" s="1"/>
      <c r="XES584" s="1"/>
      <c r="XET584" s="1"/>
      <c r="XEU584" s="1"/>
      <c r="XEV584" s="1"/>
      <c r="XEW584" s="1"/>
      <c r="XEX584" s="1"/>
      <c r="XEY584" s="1"/>
      <c r="XEZ584" s="1"/>
      <c r="XFA584" s="1"/>
      <c r="XFB584" s="1"/>
      <c r="XFC584" s="1"/>
    </row>
    <row r="585" spans="1:150 16226:16383" s="2" customFormat="1" ht="20.25" customHeight="1" x14ac:dyDescent="0.25">
      <c r="A585" s="143">
        <f t="shared" si="222"/>
        <v>456</v>
      </c>
      <c r="B585" s="144"/>
      <c r="C585" s="62" t="s">
        <v>329</v>
      </c>
      <c r="D585" s="100">
        <v>421.35</v>
      </c>
      <c r="E585" s="93">
        <f t="shared" si="221"/>
        <v>4535.4114</v>
      </c>
      <c r="F585" s="87" t="s">
        <v>92</v>
      </c>
      <c r="G585" s="87" t="s">
        <v>92</v>
      </c>
      <c r="H585" s="87" t="s">
        <v>92</v>
      </c>
      <c r="I585" s="1"/>
      <c r="J585" s="1"/>
      <c r="K585" s="1"/>
      <c r="L585" s="1"/>
      <c r="M585" s="1"/>
      <c r="N585" s="1"/>
      <c r="O585" s="1"/>
      <c r="P585" s="1"/>
      <c r="Q585" s="1"/>
      <c r="R585" s="1"/>
      <c r="S585" s="1"/>
      <c r="T585" s="21" t="e">
        <f t="shared" ca="1" si="223"/>
        <v>#REF!</v>
      </c>
      <c r="U585" s="21" t="e">
        <f t="shared" ref="U585:V585" ca="1" si="226">U584+1</f>
        <v>#REF!</v>
      </c>
      <c r="V585" s="21" t="e">
        <f t="shared" ca="1" si="226"/>
        <v>#REF!</v>
      </c>
      <c r="W585" s="1"/>
      <c r="X585" s="1"/>
      <c r="Y585" s="1"/>
      <c r="Z585" s="1"/>
      <c r="AA585" s="1"/>
      <c r="AB585" s="1"/>
      <c r="AC585" s="1"/>
      <c r="AD585" s="1"/>
      <c r="AE585" s="1"/>
      <c r="AF585" s="1"/>
      <c r="AG585" s="1"/>
      <c r="AH585" s="1"/>
      <c r="AI585" s="1"/>
      <c r="AJ585" s="1"/>
      <c r="AK585" s="1"/>
      <c r="AL585" s="1"/>
      <c r="AM585" s="1"/>
      <c r="AN585" s="1"/>
      <c r="AO585" s="1"/>
      <c r="AP585" s="1"/>
      <c r="AQ585" s="1"/>
      <c r="AR585" s="1"/>
      <c r="AS585" s="1"/>
      <c r="AT585" s="1"/>
      <c r="AU585" s="1"/>
      <c r="AV585" s="1"/>
      <c r="AW585" s="1"/>
      <c r="AX585" s="1"/>
      <c r="AY585" s="1"/>
      <c r="AZ585" s="1"/>
      <c r="BA585" s="1"/>
      <c r="BB585" s="1"/>
      <c r="BC585" s="1"/>
      <c r="BD585" s="1"/>
      <c r="BE585" s="1"/>
      <c r="BF585" s="1"/>
      <c r="BG585" s="1"/>
      <c r="BH585" s="1"/>
      <c r="BI585" s="1"/>
      <c r="BJ585" s="1"/>
      <c r="BK585" s="1"/>
      <c r="BL585" s="1"/>
      <c r="BM585" s="1"/>
      <c r="BN585" s="1"/>
      <c r="BO585" s="1"/>
      <c r="BP585" s="1"/>
      <c r="BQ585" s="1"/>
      <c r="BR585" s="1"/>
      <c r="BS585" s="1"/>
      <c r="BT585" s="1"/>
      <c r="BU585" s="1"/>
      <c r="BV585" s="1"/>
      <c r="BW585" s="1"/>
      <c r="BX585" s="1"/>
      <c r="BY585" s="1"/>
      <c r="BZ585" s="1"/>
      <c r="CA585" s="1"/>
      <c r="CB585" s="1"/>
      <c r="CC585" s="1"/>
      <c r="CD585" s="1"/>
      <c r="CE585" s="1"/>
      <c r="CF585" s="1"/>
      <c r="CG585" s="1"/>
      <c r="CH585" s="1"/>
      <c r="CI585" s="1"/>
      <c r="CJ585" s="1"/>
      <c r="CK585" s="1"/>
      <c r="CL585" s="1"/>
      <c r="CM585" s="1"/>
      <c r="CN585" s="1"/>
      <c r="CO585" s="1"/>
      <c r="CP585" s="1"/>
      <c r="CQ585" s="1"/>
      <c r="CR585" s="1"/>
      <c r="CS585" s="1"/>
      <c r="CT585" s="1"/>
      <c r="CU585" s="1"/>
      <c r="CV585" s="1"/>
      <c r="CW585" s="1"/>
      <c r="CX585" s="1"/>
      <c r="CY585" s="1"/>
      <c r="CZ585" s="1"/>
      <c r="DA585" s="1"/>
      <c r="DB585" s="1"/>
      <c r="DC585" s="1"/>
      <c r="DD585" s="1"/>
      <c r="DE585" s="1"/>
      <c r="DF585" s="1"/>
      <c r="DG585" s="1"/>
      <c r="DH585" s="1"/>
      <c r="DI585" s="1"/>
      <c r="DJ585" s="1"/>
      <c r="DK585" s="1"/>
      <c r="DL585" s="1"/>
      <c r="DM585" s="1"/>
      <c r="DN585" s="1"/>
      <c r="DO585" s="1"/>
      <c r="DP585" s="1"/>
      <c r="DQ585" s="1"/>
      <c r="DR585" s="1"/>
      <c r="DS585" s="1"/>
      <c r="DT585" s="1"/>
      <c r="DU585" s="1"/>
      <c r="DV585" s="1"/>
      <c r="DW585" s="1"/>
      <c r="DX585" s="1"/>
      <c r="DY585" s="1"/>
      <c r="DZ585" s="1"/>
      <c r="EA585" s="1"/>
      <c r="EB585" s="1"/>
      <c r="EC585" s="1"/>
      <c r="ED585" s="1"/>
      <c r="EE585" s="1"/>
      <c r="EF585" s="1"/>
      <c r="EG585" s="1"/>
      <c r="EH585" s="1"/>
      <c r="EI585" s="1"/>
      <c r="EJ585" s="1"/>
      <c r="EK585" s="1"/>
      <c r="EL585" s="1"/>
      <c r="EM585" s="1"/>
      <c r="EN585" s="1"/>
      <c r="EO585" s="1"/>
      <c r="EP585" s="1"/>
      <c r="EQ585" s="1"/>
      <c r="ER585" s="1"/>
      <c r="ES585" s="1"/>
      <c r="ET585" s="1"/>
      <c r="WZB585" s="1"/>
      <c r="WZC585" s="1"/>
      <c r="WZD585" s="1"/>
      <c r="WZE585" s="1"/>
      <c r="WZF585" s="1"/>
      <c r="WZG585" s="1"/>
      <c r="WZH585" s="1"/>
      <c r="WZI585" s="1"/>
      <c r="WZJ585" s="1"/>
      <c r="WZK585" s="1"/>
      <c r="WZL585" s="1"/>
      <c r="WZM585" s="1"/>
      <c r="WZN585" s="1"/>
      <c r="WZO585" s="1"/>
      <c r="WZP585" s="1"/>
      <c r="WZQ585" s="1"/>
      <c r="WZR585" s="1"/>
      <c r="WZS585" s="1"/>
      <c r="WZT585" s="1"/>
      <c r="WZU585" s="1"/>
      <c r="WZV585" s="1"/>
      <c r="WZW585" s="1"/>
      <c r="WZX585" s="1"/>
      <c r="WZY585" s="1"/>
      <c r="WZZ585" s="1"/>
      <c r="XAA585" s="1"/>
      <c r="XAB585" s="1"/>
      <c r="XAC585" s="1"/>
      <c r="XAD585" s="1"/>
      <c r="XAE585" s="1"/>
      <c r="XAF585" s="1"/>
      <c r="XAG585" s="1"/>
      <c r="XAH585" s="1"/>
      <c r="XAI585" s="1"/>
      <c r="XAJ585" s="1"/>
      <c r="XAK585" s="1"/>
      <c r="XAL585" s="1"/>
      <c r="XAM585" s="1"/>
      <c r="XAN585" s="1"/>
      <c r="XAO585" s="1"/>
      <c r="XAP585" s="1"/>
      <c r="XAQ585" s="1"/>
      <c r="XAR585" s="1"/>
      <c r="XAS585" s="1"/>
      <c r="XAT585" s="1"/>
      <c r="XAU585" s="1"/>
      <c r="XAV585" s="1"/>
      <c r="XAW585" s="1"/>
      <c r="XAX585" s="1"/>
      <c r="XAY585" s="1"/>
      <c r="XAZ585" s="1"/>
      <c r="XBA585" s="1"/>
      <c r="XBB585" s="1"/>
      <c r="XBC585" s="1"/>
      <c r="XBD585" s="1"/>
      <c r="XBE585" s="1"/>
      <c r="XBF585" s="1"/>
      <c r="XBG585" s="1"/>
      <c r="XBH585" s="1"/>
      <c r="XBI585" s="1"/>
      <c r="XBJ585" s="1"/>
      <c r="XBK585" s="1"/>
      <c r="XBL585" s="1"/>
      <c r="XBM585" s="1"/>
      <c r="XBN585" s="1"/>
      <c r="XBO585" s="1"/>
      <c r="XBP585" s="1"/>
      <c r="XBQ585" s="1"/>
      <c r="XBR585" s="1"/>
      <c r="XBS585" s="1"/>
      <c r="XBT585" s="1"/>
      <c r="XBU585" s="1"/>
      <c r="XBV585" s="1"/>
      <c r="XBW585" s="1"/>
      <c r="XBX585" s="1"/>
      <c r="XBY585" s="1"/>
      <c r="XBZ585" s="1"/>
      <c r="XCA585" s="1"/>
      <c r="XCB585" s="1"/>
      <c r="XCC585" s="1"/>
      <c r="XCD585" s="1"/>
      <c r="XCE585" s="1"/>
      <c r="XCF585" s="1"/>
      <c r="XCG585" s="1"/>
      <c r="XCH585" s="1"/>
      <c r="XCI585" s="1"/>
      <c r="XCJ585" s="1"/>
      <c r="XCK585" s="1"/>
      <c r="XCL585" s="1"/>
      <c r="XCM585" s="1"/>
      <c r="XCN585" s="1"/>
      <c r="XCO585" s="1"/>
      <c r="XCP585" s="1"/>
      <c r="XCQ585" s="1"/>
      <c r="XCR585" s="1"/>
      <c r="XCS585" s="1"/>
      <c r="XCT585" s="1"/>
      <c r="XCU585" s="1"/>
      <c r="XCV585" s="1"/>
      <c r="XCW585" s="1"/>
      <c r="XCX585" s="1"/>
      <c r="XCY585" s="1"/>
      <c r="XCZ585" s="1"/>
      <c r="XDA585" s="1"/>
      <c r="XDB585" s="1"/>
      <c r="XDC585" s="1"/>
      <c r="XDD585" s="1"/>
      <c r="XDE585" s="1"/>
      <c r="XDF585" s="1"/>
      <c r="XDG585" s="1"/>
      <c r="XDH585" s="1"/>
      <c r="XDI585" s="1"/>
      <c r="XDJ585" s="1"/>
      <c r="XDK585" s="1"/>
      <c r="XDL585" s="1"/>
      <c r="XDM585" s="1"/>
      <c r="XDN585" s="1"/>
      <c r="XDO585" s="1"/>
      <c r="XDP585" s="1"/>
      <c r="XDQ585" s="1"/>
      <c r="XDR585" s="1"/>
      <c r="XDS585" s="1"/>
      <c r="XDT585" s="1"/>
      <c r="XDU585" s="1"/>
      <c r="XDV585" s="1"/>
      <c r="XDW585" s="1"/>
      <c r="XDX585" s="1"/>
      <c r="XDY585" s="1"/>
      <c r="XDZ585" s="1"/>
      <c r="XEA585" s="1"/>
      <c r="XEB585" s="1"/>
      <c r="XEC585" s="1"/>
      <c r="XED585" s="1"/>
      <c r="XEE585" s="1"/>
      <c r="XEF585" s="1"/>
      <c r="XEG585" s="1"/>
      <c r="XEH585" s="1"/>
      <c r="XEI585" s="1"/>
      <c r="XEJ585" s="1"/>
      <c r="XEK585" s="1"/>
      <c r="XEL585" s="1"/>
      <c r="XEM585" s="1"/>
      <c r="XEN585" s="1"/>
      <c r="XEO585" s="1"/>
      <c r="XEP585" s="1"/>
      <c r="XEQ585" s="1"/>
      <c r="XER585" s="1"/>
      <c r="XES585" s="1"/>
      <c r="XET585" s="1"/>
      <c r="XEU585" s="1"/>
      <c r="XEV585" s="1"/>
      <c r="XEW585" s="1"/>
      <c r="XEX585" s="1"/>
      <c r="XEY585" s="1"/>
      <c r="XEZ585" s="1"/>
      <c r="XFA585" s="1"/>
      <c r="XFB585" s="1"/>
      <c r="XFC585" s="1"/>
    </row>
    <row r="586" spans="1:150 16226:16383" s="2" customFormat="1" ht="20.25" customHeight="1" x14ac:dyDescent="0.25">
      <c r="A586" s="143">
        <f t="shared" si="222"/>
        <v>457</v>
      </c>
      <c r="B586" s="144"/>
      <c r="C586" s="62" t="s">
        <v>329</v>
      </c>
      <c r="D586" s="100">
        <v>404.5</v>
      </c>
      <c r="E586" s="93">
        <f t="shared" si="221"/>
        <v>4354.0379999999996</v>
      </c>
      <c r="F586" s="87" t="s">
        <v>92</v>
      </c>
      <c r="G586" s="87" t="s">
        <v>92</v>
      </c>
      <c r="H586" s="87" t="s">
        <v>92</v>
      </c>
      <c r="I586" s="1"/>
      <c r="J586" s="1"/>
      <c r="K586" s="1"/>
      <c r="L586" s="1"/>
      <c r="M586" s="1"/>
      <c r="N586" s="1"/>
      <c r="O586" s="1"/>
      <c r="P586" s="1"/>
      <c r="Q586" s="1"/>
      <c r="R586" s="1"/>
      <c r="S586" s="1"/>
      <c r="T586" s="21" t="e">
        <f t="shared" ca="1" si="223"/>
        <v>#REF!</v>
      </c>
      <c r="U586" s="21" t="e">
        <f t="shared" ref="U586:V586" ca="1" si="227">U585+1</f>
        <v>#REF!</v>
      </c>
      <c r="V586" s="21" t="e">
        <f t="shared" ca="1" si="227"/>
        <v>#REF!</v>
      </c>
      <c r="W586" s="1"/>
      <c r="X586" s="1"/>
      <c r="Y586" s="1"/>
      <c r="Z586" s="1"/>
      <c r="AA586" s="1"/>
      <c r="AB586" s="1"/>
      <c r="AC586" s="1"/>
      <c r="AD586" s="1"/>
      <c r="AE586" s="1"/>
      <c r="AF586" s="1"/>
      <c r="AG586" s="1"/>
      <c r="AH586" s="1"/>
      <c r="AI586" s="1"/>
      <c r="AJ586" s="1"/>
      <c r="AK586" s="1"/>
      <c r="AL586" s="1"/>
      <c r="AM586" s="1"/>
      <c r="AN586" s="1"/>
      <c r="AO586" s="1"/>
      <c r="AP586" s="1"/>
      <c r="AQ586" s="1"/>
      <c r="AR586" s="1"/>
      <c r="AS586" s="1"/>
      <c r="AT586" s="1"/>
      <c r="AU586" s="1"/>
      <c r="AV586" s="1"/>
      <c r="AW586" s="1"/>
      <c r="AX586" s="1"/>
      <c r="AY586" s="1"/>
      <c r="AZ586" s="1"/>
      <c r="BA586" s="1"/>
      <c r="BB586" s="1"/>
      <c r="BC586" s="1"/>
      <c r="BD586" s="1"/>
      <c r="BE586" s="1"/>
      <c r="BF586" s="1"/>
      <c r="BG586" s="1"/>
      <c r="BH586" s="1"/>
      <c r="BI586" s="1"/>
      <c r="BJ586" s="1"/>
      <c r="BK586" s="1"/>
      <c r="BL586" s="1"/>
      <c r="BM586" s="1"/>
      <c r="BN586" s="1"/>
      <c r="BO586" s="1"/>
      <c r="BP586" s="1"/>
      <c r="BQ586" s="1"/>
      <c r="BR586" s="1"/>
      <c r="BS586" s="1"/>
      <c r="BT586" s="1"/>
      <c r="BU586" s="1"/>
      <c r="BV586" s="1"/>
      <c r="BW586" s="1"/>
      <c r="BX586" s="1"/>
      <c r="BY586" s="1"/>
      <c r="BZ586" s="1"/>
      <c r="CA586" s="1"/>
      <c r="CB586" s="1"/>
      <c r="CC586" s="1"/>
      <c r="CD586" s="1"/>
      <c r="CE586" s="1"/>
      <c r="CF586" s="1"/>
      <c r="CG586" s="1"/>
      <c r="CH586" s="1"/>
      <c r="CI586" s="1"/>
      <c r="CJ586" s="1"/>
      <c r="CK586" s="1"/>
      <c r="CL586" s="1"/>
      <c r="CM586" s="1"/>
      <c r="CN586" s="1"/>
      <c r="CO586" s="1"/>
      <c r="CP586" s="1"/>
      <c r="CQ586" s="1"/>
      <c r="CR586" s="1"/>
      <c r="CS586" s="1"/>
      <c r="CT586" s="1"/>
      <c r="CU586" s="1"/>
      <c r="CV586" s="1"/>
      <c r="CW586" s="1"/>
      <c r="CX586" s="1"/>
      <c r="CY586" s="1"/>
      <c r="CZ586" s="1"/>
      <c r="DA586" s="1"/>
      <c r="DB586" s="1"/>
      <c r="DC586" s="1"/>
      <c r="DD586" s="1"/>
      <c r="DE586" s="1"/>
      <c r="DF586" s="1"/>
      <c r="DG586" s="1"/>
      <c r="DH586" s="1"/>
      <c r="DI586" s="1"/>
      <c r="DJ586" s="1"/>
      <c r="DK586" s="1"/>
      <c r="DL586" s="1"/>
      <c r="DM586" s="1"/>
      <c r="DN586" s="1"/>
      <c r="DO586" s="1"/>
      <c r="DP586" s="1"/>
      <c r="DQ586" s="1"/>
      <c r="DR586" s="1"/>
      <c r="DS586" s="1"/>
      <c r="DT586" s="1"/>
      <c r="DU586" s="1"/>
      <c r="DV586" s="1"/>
      <c r="DW586" s="1"/>
      <c r="DX586" s="1"/>
      <c r="DY586" s="1"/>
      <c r="DZ586" s="1"/>
      <c r="EA586" s="1"/>
      <c r="EB586" s="1"/>
      <c r="EC586" s="1"/>
      <c r="ED586" s="1"/>
      <c r="EE586" s="1"/>
      <c r="EF586" s="1"/>
      <c r="EG586" s="1"/>
      <c r="EH586" s="1"/>
      <c r="EI586" s="1"/>
      <c r="EJ586" s="1"/>
      <c r="EK586" s="1"/>
      <c r="EL586" s="1"/>
      <c r="EM586" s="1"/>
      <c r="EN586" s="1"/>
      <c r="EO586" s="1"/>
      <c r="EP586" s="1"/>
      <c r="EQ586" s="1"/>
      <c r="ER586" s="1"/>
      <c r="ES586" s="1"/>
      <c r="ET586" s="1"/>
      <c r="WZB586" s="1"/>
      <c r="WZC586" s="1"/>
      <c r="WZD586" s="1"/>
      <c r="WZE586" s="1"/>
      <c r="WZF586" s="1"/>
      <c r="WZG586" s="1"/>
      <c r="WZH586" s="1"/>
      <c r="WZI586" s="1"/>
      <c r="WZJ586" s="1"/>
      <c r="WZK586" s="1"/>
      <c r="WZL586" s="1"/>
      <c r="WZM586" s="1"/>
      <c r="WZN586" s="1"/>
      <c r="WZO586" s="1"/>
      <c r="WZP586" s="1"/>
      <c r="WZQ586" s="1"/>
      <c r="WZR586" s="1"/>
      <c r="WZS586" s="1"/>
      <c r="WZT586" s="1"/>
      <c r="WZU586" s="1"/>
      <c r="WZV586" s="1"/>
      <c r="WZW586" s="1"/>
      <c r="WZX586" s="1"/>
      <c r="WZY586" s="1"/>
      <c r="WZZ586" s="1"/>
      <c r="XAA586" s="1"/>
      <c r="XAB586" s="1"/>
      <c r="XAC586" s="1"/>
      <c r="XAD586" s="1"/>
      <c r="XAE586" s="1"/>
      <c r="XAF586" s="1"/>
      <c r="XAG586" s="1"/>
      <c r="XAH586" s="1"/>
      <c r="XAI586" s="1"/>
      <c r="XAJ586" s="1"/>
      <c r="XAK586" s="1"/>
      <c r="XAL586" s="1"/>
      <c r="XAM586" s="1"/>
      <c r="XAN586" s="1"/>
      <c r="XAO586" s="1"/>
      <c r="XAP586" s="1"/>
      <c r="XAQ586" s="1"/>
      <c r="XAR586" s="1"/>
      <c r="XAS586" s="1"/>
      <c r="XAT586" s="1"/>
      <c r="XAU586" s="1"/>
      <c r="XAV586" s="1"/>
      <c r="XAW586" s="1"/>
      <c r="XAX586" s="1"/>
      <c r="XAY586" s="1"/>
      <c r="XAZ586" s="1"/>
      <c r="XBA586" s="1"/>
      <c r="XBB586" s="1"/>
      <c r="XBC586" s="1"/>
      <c r="XBD586" s="1"/>
      <c r="XBE586" s="1"/>
      <c r="XBF586" s="1"/>
      <c r="XBG586" s="1"/>
      <c r="XBH586" s="1"/>
      <c r="XBI586" s="1"/>
      <c r="XBJ586" s="1"/>
      <c r="XBK586" s="1"/>
      <c r="XBL586" s="1"/>
      <c r="XBM586" s="1"/>
      <c r="XBN586" s="1"/>
      <c r="XBO586" s="1"/>
      <c r="XBP586" s="1"/>
      <c r="XBQ586" s="1"/>
      <c r="XBR586" s="1"/>
      <c r="XBS586" s="1"/>
      <c r="XBT586" s="1"/>
      <c r="XBU586" s="1"/>
      <c r="XBV586" s="1"/>
      <c r="XBW586" s="1"/>
      <c r="XBX586" s="1"/>
      <c r="XBY586" s="1"/>
      <c r="XBZ586" s="1"/>
      <c r="XCA586" s="1"/>
      <c r="XCB586" s="1"/>
      <c r="XCC586" s="1"/>
      <c r="XCD586" s="1"/>
      <c r="XCE586" s="1"/>
      <c r="XCF586" s="1"/>
      <c r="XCG586" s="1"/>
      <c r="XCH586" s="1"/>
      <c r="XCI586" s="1"/>
      <c r="XCJ586" s="1"/>
      <c r="XCK586" s="1"/>
      <c r="XCL586" s="1"/>
      <c r="XCM586" s="1"/>
      <c r="XCN586" s="1"/>
      <c r="XCO586" s="1"/>
      <c r="XCP586" s="1"/>
      <c r="XCQ586" s="1"/>
      <c r="XCR586" s="1"/>
      <c r="XCS586" s="1"/>
      <c r="XCT586" s="1"/>
      <c r="XCU586" s="1"/>
      <c r="XCV586" s="1"/>
      <c r="XCW586" s="1"/>
      <c r="XCX586" s="1"/>
      <c r="XCY586" s="1"/>
      <c r="XCZ586" s="1"/>
      <c r="XDA586" s="1"/>
      <c r="XDB586" s="1"/>
      <c r="XDC586" s="1"/>
      <c r="XDD586" s="1"/>
      <c r="XDE586" s="1"/>
      <c r="XDF586" s="1"/>
      <c r="XDG586" s="1"/>
      <c r="XDH586" s="1"/>
      <c r="XDI586" s="1"/>
      <c r="XDJ586" s="1"/>
      <c r="XDK586" s="1"/>
      <c r="XDL586" s="1"/>
      <c r="XDM586" s="1"/>
      <c r="XDN586" s="1"/>
      <c r="XDO586" s="1"/>
      <c r="XDP586" s="1"/>
      <c r="XDQ586" s="1"/>
      <c r="XDR586" s="1"/>
      <c r="XDS586" s="1"/>
      <c r="XDT586" s="1"/>
      <c r="XDU586" s="1"/>
      <c r="XDV586" s="1"/>
      <c r="XDW586" s="1"/>
      <c r="XDX586" s="1"/>
      <c r="XDY586" s="1"/>
      <c r="XDZ586" s="1"/>
      <c r="XEA586" s="1"/>
      <c r="XEB586" s="1"/>
      <c r="XEC586" s="1"/>
      <c r="XED586" s="1"/>
      <c r="XEE586" s="1"/>
      <c r="XEF586" s="1"/>
      <c r="XEG586" s="1"/>
      <c r="XEH586" s="1"/>
      <c r="XEI586" s="1"/>
      <c r="XEJ586" s="1"/>
      <c r="XEK586" s="1"/>
      <c r="XEL586" s="1"/>
      <c r="XEM586" s="1"/>
      <c r="XEN586" s="1"/>
      <c r="XEO586" s="1"/>
      <c r="XEP586" s="1"/>
      <c r="XEQ586" s="1"/>
      <c r="XER586" s="1"/>
      <c r="XES586" s="1"/>
      <c r="XET586" s="1"/>
      <c r="XEU586" s="1"/>
      <c r="XEV586" s="1"/>
      <c r="XEW586" s="1"/>
      <c r="XEX586" s="1"/>
      <c r="XEY586" s="1"/>
      <c r="XEZ586" s="1"/>
      <c r="XFA586" s="1"/>
      <c r="XFB586" s="1"/>
      <c r="XFC586" s="1"/>
    </row>
    <row r="587" spans="1:150 16226:16383" s="2" customFormat="1" ht="20.25" customHeight="1" x14ac:dyDescent="0.25">
      <c r="A587" s="143">
        <f t="shared" si="222"/>
        <v>458</v>
      </c>
      <c r="B587" s="144"/>
      <c r="C587" s="62" t="s">
        <v>329</v>
      </c>
      <c r="D587" s="100">
        <v>356.05</v>
      </c>
      <c r="E587" s="93">
        <f t="shared" si="221"/>
        <v>3832.5221999999999</v>
      </c>
      <c r="F587" s="87" t="s">
        <v>92</v>
      </c>
      <c r="G587" s="87" t="s">
        <v>92</v>
      </c>
      <c r="H587" s="87" t="s">
        <v>92</v>
      </c>
      <c r="I587" s="1"/>
      <c r="J587" s="1"/>
      <c r="K587" s="1"/>
      <c r="L587" s="1"/>
      <c r="M587" s="1"/>
      <c r="N587" s="1"/>
      <c r="O587" s="1"/>
      <c r="P587" s="1"/>
      <c r="Q587" s="1"/>
      <c r="R587" s="1"/>
      <c r="S587" s="1"/>
      <c r="T587" s="21" t="e">
        <f t="shared" ca="1" si="223"/>
        <v>#REF!</v>
      </c>
      <c r="U587" s="21" t="e">
        <f t="shared" ref="U587:V587" ca="1" si="228">U586+1</f>
        <v>#REF!</v>
      </c>
      <c r="V587" s="21" t="e">
        <f t="shared" ca="1" si="228"/>
        <v>#REF!</v>
      </c>
      <c r="W587" s="1"/>
      <c r="X587" s="1"/>
      <c r="Y587" s="1"/>
      <c r="Z587" s="1"/>
      <c r="AA587" s="1"/>
      <c r="AB587" s="1"/>
      <c r="AC587" s="1"/>
      <c r="AD587" s="1"/>
      <c r="AE587" s="1"/>
      <c r="AF587" s="1"/>
      <c r="AG587" s="1"/>
      <c r="AH587" s="1"/>
      <c r="AI587" s="1"/>
      <c r="AJ587" s="1"/>
      <c r="AK587" s="1"/>
      <c r="AL587" s="1"/>
      <c r="AM587" s="1"/>
      <c r="AN587" s="1"/>
      <c r="AO587" s="1"/>
      <c r="AP587" s="1"/>
      <c r="AQ587" s="1"/>
      <c r="AR587" s="1"/>
      <c r="AS587" s="1"/>
      <c r="AT587" s="1"/>
      <c r="AU587" s="1"/>
      <c r="AV587" s="1"/>
      <c r="AW587" s="1"/>
      <c r="AX587" s="1"/>
      <c r="AY587" s="1"/>
      <c r="AZ587" s="1"/>
      <c r="BA587" s="1"/>
      <c r="BB587" s="1"/>
      <c r="BC587" s="1"/>
      <c r="BD587" s="1"/>
      <c r="BE587" s="1"/>
      <c r="BF587" s="1"/>
      <c r="BG587" s="1"/>
      <c r="BH587" s="1"/>
      <c r="BI587" s="1"/>
      <c r="BJ587" s="1"/>
      <c r="BK587" s="1"/>
      <c r="BL587" s="1"/>
      <c r="BM587" s="1"/>
      <c r="BN587" s="1"/>
      <c r="BO587" s="1"/>
      <c r="BP587" s="1"/>
      <c r="BQ587" s="1"/>
      <c r="BR587" s="1"/>
      <c r="BS587" s="1"/>
      <c r="BT587" s="1"/>
      <c r="BU587" s="1"/>
      <c r="BV587" s="1"/>
      <c r="BW587" s="1"/>
      <c r="BX587" s="1"/>
      <c r="BY587" s="1"/>
      <c r="BZ587" s="1"/>
      <c r="CA587" s="1"/>
      <c r="CB587" s="1"/>
      <c r="CC587" s="1"/>
      <c r="CD587" s="1"/>
      <c r="CE587" s="1"/>
      <c r="CF587" s="1"/>
      <c r="CG587" s="1"/>
      <c r="CH587" s="1"/>
      <c r="CI587" s="1"/>
      <c r="CJ587" s="1"/>
      <c r="CK587" s="1"/>
      <c r="CL587" s="1"/>
      <c r="CM587" s="1"/>
      <c r="CN587" s="1"/>
      <c r="CO587" s="1"/>
      <c r="CP587" s="1"/>
      <c r="CQ587" s="1"/>
      <c r="CR587" s="1"/>
      <c r="CS587" s="1"/>
      <c r="CT587" s="1"/>
      <c r="CU587" s="1"/>
      <c r="CV587" s="1"/>
      <c r="CW587" s="1"/>
      <c r="CX587" s="1"/>
      <c r="CY587" s="1"/>
      <c r="CZ587" s="1"/>
      <c r="DA587" s="1"/>
      <c r="DB587" s="1"/>
      <c r="DC587" s="1"/>
      <c r="DD587" s="1"/>
      <c r="DE587" s="1"/>
      <c r="DF587" s="1"/>
      <c r="DG587" s="1"/>
      <c r="DH587" s="1"/>
      <c r="DI587" s="1"/>
      <c r="DJ587" s="1"/>
      <c r="DK587" s="1"/>
      <c r="DL587" s="1"/>
      <c r="DM587" s="1"/>
      <c r="DN587" s="1"/>
      <c r="DO587" s="1"/>
      <c r="DP587" s="1"/>
      <c r="DQ587" s="1"/>
      <c r="DR587" s="1"/>
      <c r="DS587" s="1"/>
      <c r="DT587" s="1"/>
      <c r="DU587" s="1"/>
      <c r="DV587" s="1"/>
      <c r="DW587" s="1"/>
      <c r="DX587" s="1"/>
      <c r="DY587" s="1"/>
      <c r="DZ587" s="1"/>
      <c r="EA587" s="1"/>
      <c r="EB587" s="1"/>
      <c r="EC587" s="1"/>
      <c r="ED587" s="1"/>
      <c r="EE587" s="1"/>
      <c r="EF587" s="1"/>
      <c r="EG587" s="1"/>
      <c r="EH587" s="1"/>
      <c r="EI587" s="1"/>
      <c r="EJ587" s="1"/>
      <c r="EK587" s="1"/>
      <c r="EL587" s="1"/>
      <c r="EM587" s="1"/>
      <c r="EN587" s="1"/>
      <c r="EO587" s="1"/>
      <c r="EP587" s="1"/>
      <c r="EQ587" s="1"/>
      <c r="ER587" s="1"/>
      <c r="ES587" s="1"/>
      <c r="ET587" s="1"/>
      <c r="WZB587" s="1"/>
      <c r="WZC587" s="1"/>
      <c r="WZD587" s="1"/>
      <c r="WZE587" s="1"/>
      <c r="WZF587" s="1"/>
      <c r="WZG587" s="1"/>
      <c r="WZH587" s="1"/>
      <c r="WZI587" s="1"/>
      <c r="WZJ587" s="1"/>
      <c r="WZK587" s="1"/>
      <c r="WZL587" s="1"/>
      <c r="WZM587" s="1"/>
      <c r="WZN587" s="1"/>
      <c r="WZO587" s="1"/>
      <c r="WZP587" s="1"/>
      <c r="WZQ587" s="1"/>
      <c r="WZR587" s="1"/>
      <c r="WZS587" s="1"/>
      <c r="WZT587" s="1"/>
      <c r="WZU587" s="1"/>
      <c r="WZV587" s="1"/>
      <c r="WZW587" s="1"/>
      <c r="WZX587" s="1"/>
      <c r="WZY587" s="1"/>
      <c r="WZZ587" s="1"/>
      <c r="XAA587" s="1"/>
      <c r="XAB587" s="1"/>
      <c r="XAC587" s="1"/>
      <c r="XAD587" s="1"/>
      <c r="XAE587" s="1"/>
      <c r="XAF587" s="1"/>
      <c r="XAG587" s="1"/>
      <c r="XAH587" s="1"/>
      <c r="XAI587" s="1"/>
      <c r="XAJ587" s="1"/>
      <c r="XAK587" s="1"/>
      <c r="XAL587" s="1"/>
      <c r="XAM587" s="1"/>
      <c r="XAN587" s="1"/>
      <c r="XAO587" s="1"/>
      <c r="XAP587" s="1"/>
      <c r="XAQ587" s="1"/>
      <c r="XAR587" s="1"/>
      <c r="XAS587" s="1"/>
      <c r="XAT587" s="1"/>
      <c r="XAU587" s="1"/>
      <c r="XAV587" s="1"/>
      <c r="XAW587" s="1"/>
      <c r="XAX587" s="1"/>
      <c r="XAY587" s="1"/>
      <c r="XAZ587" s="1"/>
      <c r="XBA587" s="1"/>
      <c r="XBB587" s="1"/>
      <c r="XBC587" s="1"/>
      <c r="XBD587" s="1"/>
      <c r="XBE587" s="1"/>
      <c r="XBF587" s="1"/>
      <c r="XBG587" s="1"/>
      <c r="XBH587" s="1"/>
      <c r="XBI587" s="1"/>
      <c r="XBJ587" s="1"/>
      <c r="XBK587" s="1"/>
      <c r="XBL587" s="1"/>
      <c r="XBM587" s="1"/>
      <c r="XBN587" s="1"/>
      <c r="XBO587" s="1"/>
      <c r="XBP587" s="1"/>
      <c r="XBQ587" s="1"/>
      <c r="XBR587" s="1"/>
      <c r="XBS587" s="1"/>
      <c r="XBT587" s="1"/>
      <c r="XBU587" s="1"/>
      <c r="XBV587" s="1"/>
      <c r="XBW587" s="1"/>
      <c r="XBX587" s="1"/>
      <c r="XBY587" s="1"/>
      <c r="XBZ587" s="1"/>
      <c r="XCA587" s="1"/>
      <c r="XCB587" s="1"/>
      <c r="XCC587" s="1"/>
      <c r="XCD587" s="1"/>
      <c r="XCE587" s="1"/>
      <c r="XCF587" s="1"/>
      <c r="XCG587" s="1"/>
      <c r="XCH587" s="1"/>
      <c r="XCI587" s="1"/>
      <c r="XCJ587" s="1"/>
      <c r="XCK587" s="1"/>
      <c r="XCL587" s="1"/>
      <c r="XCM587" s="1"/>
      <c r="XCN587" s="1"/>
      <c r="XCO587" s="1"/>
      <c r="XCP587" s="1"/>
      <c r="XCQ587" s="1"/>
      <c r="XCR587" s="1"/>
      <c r="XCS587" s="1"/>
      <c r="XCT587" s="1"/>
      <c r="XCU587" s="1"/>
      <c r="XCV587" s="1"/>
      <c r="XCW587" s="1"/>
      <c r="XCX587" s="1"/>
      <c r="XCY587" s="1"/>
      <c r="XCZ587" s="1"/>
      <c r="XDA587" s="1"/>
      <c r="XDB587" s="1"/>
      <c r="XDC587" s="1"/>
      <c r="XDD587" s="1"/>
      <c r="XDE587" s="1"/>
      <c r="XDF587" s="1"/>
      <c r="XDG587" s="1"/>
      <c r="XDH587" s="1"/>
      <c r="XDI587" s="1"/>
      <c r="XDJ587" s="1"/>
      <c r="XDK587" s="1"/>
      <c r="XDL587" s="1"/>
      <c r="XDM587" s="1"/>
      <c r="XDN587" s="1"/>
      <c r="XDO587" s="1"/>
      <c r="XDP587" s="1"/>
      <c r="XDQ587" s="1"/>
      <c r="XDR587" s="1"/>
      <c r="XDS587" s="1"/>
      <c r="XDT587" s="1"/>
      <c r="XDU587" s="1"/>
      <c r="XDV587" s="1"/>
      <c r="XDW587" s="1"/>
      <c r="XDX587" s="1"/>
      <c r="XDY587" s="1"/>
      <c r="XDZ587" s="1"/>
      <c r="XEA587" s="1"/>
      <c r="XEB587" s="1"/>
      <c r="XEC587" s="1"/>
      <c r="XED587" s="1"/>
      <c r="XEE587" s="1"/>
      <c r="XEF587" s="1"/>
      <c r="XEG587" s="1"/>
      <c r="XEH587" s="1"/>
      <c r="XEI587" s="1"/>
      <c r="XEJ587" s="1"/>
      <c r="XEK587" s="1"/>
      <c r="XEL587" s="1"/>
      <c r="XEM587" s="1"/>
      <c r="XEN587" s="1"/>
      <c r="XEO587" s="1"/>
      <c r="XEP587" s="1"/>
      <c r="XEQ587" s="1"/>
      <c r="XER587" s="1"/>
      <c r="XES587" s="1"/>
      <c r="XET587" s="1"/>
      <c r="XEU587" s="1"/>
      <c r="XEV587" s="1"/>
      <c r="XEW587" s="1"/>
      <c r="XEX587" s="1"/>
      <c r="XEY587" s="1"/>
      <c r="XEZ587" s="1"/>
      <c r="XFA587" s="1"/>
      <c r="XFB587" s="1"/>
      <c r="XFC587" s="1"/>
    </row>
    <row r="588" spans="1:150 16226:16383" s="2" customFormat="1" ht="20.25" customHeight="1" x14ac:dyDescent="0.25">
      <c r="A588" s="143">
        <f t="shared" si="222"/>
        <v>459</v>
      </c>
      <c r="B588" s="144"/>
      <c r="C588" s="62" t="s">
        <v>329</v>
      </c>
      <c r="D588" s="100">
        <v>337.55</v>
      </c>
      <c r="E588" s="93">
        <f t="shared" si="221"/>
        <v>3633.3881999999999</v>
      </c>
      <c r="F588" s="87" t="s">
        <v>92</v>
      </c>
      <c r="G588" s="87" t="s">
        <v>92</v>
      </c>
      <c r="H588" s="87" t="s">
        <v>92</v>
      </c>
      <c r="I588" s="1"/>
      <c r="J588" s="1"/>
      <c r="K588" s="1"/>
      <c r="L588" s="1"/>
      <c r="M588" s="1"/>
      <c r="N588" s="1"/>
      <c r="O588" s="1"/>
      <c r="P588" s="1"/>
      <c r="Q588" s="1"/>
      <c r="R588" s="1"/>
      <c r="S588" s="1"/>
      <c r="T588" s="21" t="e">
        <f t="shared" ca="1" si="223"/>
        <v>#REF!</v>
      </c>
      <c r="U588" s="21" t="e">
        <f t="shared" ref="U588:V588" ca="1" si="229">U587+1</f>
        <v>#REF!</v>
      </c>
      <c r="V588" s="21" t="e">
        <f t="shared" ca="1" si="229"/>
        <v>#REF!</v>
      </c>
      <c r="W588" s="1"/>
      <c r="X588" s="1"/>
      <c r="Y588" s="1"/>
      <c r="Z588" s="1"/>
      <c r="AA588" s="1"/>
      <c r="AB588" s="1"/>
      <c r="AC588" s="1"/>
      <c r="AD588" s="1"/>
      <c r="AE588" s="1"/>
      <c r="AF588" s="1"/>
      <c r="AG588" s="1"/>
      <c r="AH588" s="1"/>
      <c r="AI588" s="1"/>
      <c r="AJ588" s="1"/>
      <c r="AK588" s="1"/>
      <c r="AL588" s="1"/>
      <c r="AM588" s="1"/>
      <c r="AN588" s="1"/>
      <c r="AO588" s="1"/>
      <c r="AP588" s="1"/>
      <c r="AQ588" s="1"/>
      <c r="AR588" s="1"/>
      <c r="AS588" s="1"/>
      <c r="AT588" s="1"/>
      <c r="AU588" s="1"/>
      <c r="AV588" s="1"/>
      <c r="AW588" s="1"/>
      <c r="AX588" s="1"/>
      <c r="AY588" s="1"/>
      <c r="AZ588" s="1"/>
      <c r="BA588" s="1"/>
      <c r="BB588" s="1"/>
      <c r="BC588" s="1"/>
      <c r="BD588" s="1"/>
      <c r="BE588" s="1"/>
      <c r="BF588" s="1"/>
      <c r="BG588" s="1"/>
      <c r="BH588" s="1"/>
      <c r="BI588" s="1"/>
      <c r="BJ588" s="1"/>
      <c r="BK588" s="1"/>
      <c r="BL588" s="1"/>
      <c r="BM588" s="1"/>
      <c r="BN588" s="1"/>
      <c r="BO588" s="1"/>
      <c r="BP588" s="1"/>
      <c r="BQ588" s="1"/>
      <c r="BR588" s="1"/>
      <c r="BS588" s="1"/>
      <c r="BT588" s="1"/>
      <c r="BU588" s="1"/>
      <c r="BV588" s="1"/>
      <c r="BW588" s="1"/>
      <c r="BX588" s="1"/>
      <c r="BY588" s="1"/>
      <c r="BZ588" s="1"/>
      <c r="CA588" s="1"/>
      <c r="CB588" s="1"/>
      <c r="CC588" s="1"/>
      <c r="CD588" s="1"/>
      <c r="CE588" s="1"/>
      <c r="CF588" s="1"/>
      <c r="CG588" s="1"/>
      <c r="CH588" s="1"/>
      <c r="CI588" s="1"/>
      <c r="CJ588" s="1"/>
      <c r="CK588" s="1"/>
      <c r="CL588" s="1"/>
      <c r="CM588" s="1"/>
      <c r="CN588" s="1"/>
      <c r="CO588" s="1"/>
      <c r="CP588" s="1"/>
      <c r="CQ588" s="1"/>
      <c r="CR588" s="1"/>
      <c r="CS588" s="1"/>
      <c r="CT588" s="1"/>
      <c r="CU588" s="1"/>
      <c r="CV588" s="1"/>
      <c r="CW588" s="1"/>
      <c r="CX588" s="1"/>
      <c r="CY588" s="1"/>
      <c r="CZ588" s="1"/>
      <c r="DA588" s="1"/>
      <c r="DB588" s="1"/>
      <c r="DC588" s="1"/>
      <c r="DD588" s="1"/>
      <c r="DE588" s="1"/>
      <c r="DF588" s="1"/>
      <c r="DG588" s="1"/>
      <c r="DH588" s="1"/>
      <c r="DI588" s="1"/>
      <c r="DJ588" s="1"/>
      <c r="DK588" s="1"/>
      <c r="DL588" s="1"/>
      <c r="DM588" s="1"/>
      <c r="DN588" s="1"/>
      <c r="DO588" s="1"/>
      <c r="DP588" s="1"/>
      <c r="DQ588" s="1"/>
      <c r="DR588" s="1"/>
      <c r="DS588" s="1"/>
      <c r="DT588" s="1"/>
      <c r="DU588" s="1"/>
      <c r="DV588" s="1"/>
      <c r="DW588" s="1"/>
      <c r="DX588" s="1"/>
      <c r="DY588" s="1"/>
      <c r="DZ588" s="1"/>
      <c r="EA588" s="1"/>
      <c r="EB588" s="1"/>
      <c r="EC588" s="1"/>
      <c r="ED588" s="1"/>
      <c r="EE588" s="1"/>
      <c r="EF588" s="1"/>
      <c r="EG588" s="1"/>
      <c r="EH588" s="1"/>
      <c r="EI588" s="1"/>
      <c r="EJ588" s="1"/>
      <c r="EK588" s="1"/>
      <c r="EL588" s="1"/>
      <c r="EM588" s="1"/>
      <c r="EN588" s="1"/>
      <c r="EO588" s="1"/>
      <c r="EP588" s="1"/>
      <c r="EQ588" s="1"/>
      <c r="ER588" s="1"/>
      <c r="ES588" s="1"/>
      <c r="ET588" s="1"/>
      <c r="WZB588" s="1"/>
      <c r="WZC588" s="1"/>
      <c r="WZD588" s="1"/>
      <c r="WZE588" s="1"/>
      <c r="WZF588" s="1"/>
      <c r="WZG588" s="1"/>
      <c r="WZH588" s="1"/>
      <c r="WZI588" s="1"/>
      <c r="WZJ588" s="1"/>
      <c r="WZK588" s="1"/>
      <c r="WZL588" s="1"/>
      <c r="WZM588" s="1"/>
      <c r="WZN588" s="1"/>
      <c r="WZO588" s="1"/>
      <c r="WZP588" s="1"/>
      <c r="WZQ588" s="1"/>
      <c r="WZR588" s="1"/>
      <c r="WZS588" s="1"/>
      <c r="WZT588" s="1"/>
      <c r="WZU588" s="1"/>
      <c r="WZV588" s="1"/>
      <c r="WZW588" s="1"/>
      <c r="WZX588" s="1"/>
      <c r="WZY588" s="1"/>
      <c r="WZZ588" s="1"/>
      <c r="XAA588" s="1"/>
      <c r="XAB588" s="1"/>
      <c r="XAC588" s="1"/>
      <c r="XAD588" s="1"/>
      <c r="XAE588" s="1"/>
      <c r="XAF588" s="1"/>
      <c r="XAG588" s="1"/>
      <c r="XAH588" s="1"/>
      <c r="XAI588" s="1"/>
      <c r="XAJ588" s="1"/>
      <c r="XAK588" s="1"/>
      <c r="XAL588" s="1"/>
      <c r="XAM588" s="1"/>
      <c r="XAN588" s="1"/>
      <c r="XAO588" s="1"/>
      <c r="XAP588" s="1"/>
      <c r="XAQ588" s="1"/>
      <c r="XAR588" s="1"/>
      <c r="XAS588" s="1"/>
      <c r="XAT588" s="1"/>
      <c r="XAU588" s="1"/>
      <c r="XAV588" s="1"/>
      <c r="XAW588" s="1"/>
      <c r="XAX588" s="1"/>
      <c r="XAY588" s="1"/>
      <c r="XAZ588" s="1"/>
      <c r="XBA588" s="1"/>
      <c r="XBB588" s="1"/>
      <c r="XBC588" s="1"/>
      <c r="XBD588" s="1"/>
      <c r="XBE588" s="1"/>
      <c r="XBF588" s="1"/>
      <c r="XBG588" s="1"/>
      <c r="XBH588" s="1"/>
      <c r="XBI588" s="1"/>
      <c r="XBJ588" s="1"/>
      <c r="XBK588" s="1"/>
      <c r="XBL588" s="1"/>
      <c r="XBM588" s="1"/>
      <c r="XBN588" s="1"/>
      <c r="XBO588" s="1"/>
      <c r="XBP588" s="1"/>
      <c r="XBQ588" s="1"/>
      <c r="XBR588" s="1"/>
      <c r="XBS588" s="1"/>
      <c r="XBT588" s="1"/>
      <c r="XBU588" s="1"/>
      <c r="XBV588" s="1"/>
      <c r="XBW588" s="1"/>
      <c r="XBX588" s="1"/>
      <c r="XBY588" s="1"/>
      <c r="XBZ588" s="1"/>
      <c r="XCA588" s="1"/>
      <c r="XCB588" s="1"/>
      <c r="XCC588" s="1"/>
      <c r="XCD588" s="1"/>
      <c r="XCE588" s="1"/>
      <c r="XCF588" s="1"/>
      <c r="XCG588" s="1"/>
      <c r="XCH588" s="1"/>
      <c r="XCI588" s="1"/>
      <c r="XCJ588" s="1"/>
      <c r="XCK588" s="1"/>
      <c r="XCL588" s="1"/>
      <c r="XCM588" s="1"/>
      <c r="XCN588" s="1"/>
      <c r="XCO588" s="1"/>
      <c r="XCP588" s="1"/>
      <c r="XCQ588" s="1"/>
      <c r="XCR588" s="1"/>
      <c r="XCS588" s="1"/>
      <c r="XCT588" s="1"/>
      <c r="XCU588" s="1"/>
      <c r="XCV588" s="1"/>
      <c r="XCW588" s="1"/>
      <c r="XCX588" s="1"/>
      <c r="XCY588" s="1"/>
      <c r="XCZ588" s="1"/>
      <c r="XDA588" s="1"/>
      <c r="XDB588" s="1"/>
      <c r="XDC588" s="1"/>
      <c r="XDD588" s="1"/>
      <c r="XDE588" s="1"/>
      <c r="XDF588" s="1"/>
      <c r="XDG588" s="1"/>
      <c r="XDH588" s="1"/>
      <c r="XDI588" s="1"/>
      <c r="XDJ588" s="1"/>
      <c r="XDK588" s="1"/>
      <c r="XDL588" s="1"/>
      <c r="XDM588" s="1"/>
      <c r="XDN588" s="1"/>
      <c r="XDO588" s="1"/>
      <c r="XDP588" s="1"/>
      <c r="XDQ588" s="1"/>
      <c r="XDR588" s="1"/>
      <c r="XDS588" s="1"/>
      <c r="XDT588" s="1"/>
      <c r="XDU588" s="1"/>
      <c r="XDV588" s="1"/>
      <c r="XDW588" s="1"/>
      <c r="XDX588" s="1"/>
      <c r="XDY588" s="1"/>
      <c r="XDZ588" s="1"/>
      <c r="XEA588" s="1"/>
      <c r="XEB588" s="1"/>
      <c r="XEC588" s="1"/>
      <c r="XED588" s="1"/>
      <c r="XEE588" s="1"/>
      <c r="XEF588" s="1"/>
      <c r="XEG588" s="1"/>
      <c r="XEH588" s="1"/>
      <c r="XEI588" s="1"/>
      <c r="XEJ588" s="1"/>
      <c r="XEK588" s="1"/>
      <c r="XEL588" s="1"/>
      <c r="XEM588" s="1"/>
      <c r="XEN588" s="1"/>
      <c r="XEO588" s="1"/>
      <c r="XEP588" s="1"/>
      <c r="XEQ588" s="1"/>
      <c r="XER588" s="1"/>
      <c r="XES588" s="1"/>
      <c r="XET588" s="1"/>
      <c r="XEU588" s="1"/>
      <c r="XEV588" s="1"/>
      <c r="XEW588" s="1"/>
      <c r="XEX588" s="1"/>
      <c r="XEY588" s="1"/>
      <c r="XEZ588" s="1"/>
      <c r="XFA588" s="1"/>
      <c r="XFB588" s="1"/>
      <c r="XFC588" s="1"/>
    </row>
    <row r="589" spans="1:150 16226:16383" s="2" customFormat="1" ht="20.25" customHeight="1" x14ac:dyDescent="0.25">
      <c r="A589" s="143">
        <f t="shared" si="222"/>
        <v>460</v>
      </c>
      <c r="B589" s="144"/>
      <c r="C589" s="62" t="s">
        <v>329</v>
      </c>
      <c r="D589" s="100">
        <v>429.75</v>
      </c>
      <c r="E589" s="93">
        <f t="shared" si="221"/>
        <v>4625.8289999999997</v>
      </c>
      <c r="F589" s="87" t="s">
        <v>92</v>
      </c>
      <c r="G589" s="87" t="s">
        <v>92</v>
      </c>
      <c r="H589" s="87" t="s">
        <v>92</v>
      </c>
      <c r="I589" s="1"/>
      <c r="J589" s="1"/>
      <c r="K589" s="1"/>
      <c r="L589" s="1"/>
      <c r="M589" s="1"/>
      <c r="N589" s="1"/>
      <c r="O589" s="1"/>
      <c r="P589" s="1"/>
      <c r="Q589" s="1"/>
      <c r="R589" s="1"/>
      <c r="S589" s="1"/>
      <c r="T589" s="21" t="e">
        <f ca="1">U589&amp;""&amp;" to "&amp;""&amp;V589</f>
        <v>#REF!</v>
      </c>
      <c r="U589"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589"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589" s="1"/>
      <c r="X589" s="1"/>
      <c r="Y589" s="1"/>
      <c r="Z589" s="1"/>
      <c r="AA589" s="1"/>
      <c r="AB589" s="1"/>
      <c r="AC589" s="1"/>
      <c r="AD589" s="1"/>
      <c r="AE589" s="1"/>
      <c r="AF589" s="1"/>
      <c r="AG589" s="1"/>
      <c r="AH589" s="1"/>
      <c r="AI589" s="1"/>
      <c r="AJ589" s="1"/>
      <c r="AK589" s="1"/>
      <c r="AL589" s="1"/>
      <c r="AM589" s="1"/>
      <c r="AN589" s="1"/>
      <c r="AO589" s="1"/>
      <c r="AP589" s="1"/>
      <c r="AQ589" s="1"/>
      <c r="AR589" s="1"/>
      <c r="AS589" s="1"/>
      <c r="AT589" s="1"/>
      <c r="AU589" s="1"/>
      <c r="AV589" s="1"/>
      <c r="AW589" s="1"/>
      <c r="AX589" s="1"/>
      <c r="AY589" s="1"/>
      <c r="AZ589" s="1"/>
      <c r="BA589" s="1"/>
      <c r="BB589" s="1"/>
      <c r="BC589" s="1"/>
      <c r="BD589" s="1"/>
      <c r="BE589" s="1"/>
      <c r="BF589" s="1"/>
      <c r="BG589" s="1"/>
      <c r="BH589" s="1"/>
      <c r="BI589" s="1"/>
      <c r="BJ589" s="1"/>
      <c r="BK589" s="1"/>
      <c r="BL589" s="1"/>
      <c r="BM589" s="1"/>
      <c r="BN589" s="1"/>
      <c r="BO589" s="1"/>
      <c r="BP589" s="1"/>
      <c r="BQ589" s="1"/>
      <c r="BR589" s="1"/>
      <c r="BS589" s="1"/>
      <c r="BT589" s="1"/>
      <c r="BU589" s="1"/>
      <c r="BV589" s="1"/>
      <c r="BW589" s="1"/>
      <c r="BX589" s="1"/>
      <c r="BY589" s="1"/>
      <c r="BZ589" s="1"/>
      <c r="CA589" s="1"/>
      <c r="CB589" s="1"/>
      <c r="CC589" s="1"/>
      <c r="CD589" s="1"/>
      <c r="CE589" s="1"/>
      <c r="CF589" s="1"/>
      <c r="CG589" s="1"/>
      <c r="CH589" s="1"/>
      <c r="CI589" s="1"/>
      <c r="CJ589" s="1"/>
      <c r="CK589" s="1"/>
      <c r="CL589" s="1"/>
      <c r="CM589" s="1"/>
      <c r="CN589" s="1"/>
      <c r="CO589" s="1"/>
      <c r="CP589" s="1"/>
      <c r="CQ589" s="1"/>
      <c r="CR589" s="1"/>
      <c r="CS589" s="1"/>
      <c r="CT589" s="1"/>
      <c r="CU589" s="1"/>
      <c r="CV589" s="1"/>
      <c r="CW589" s="1"/>
      <c r="CX589" s="1"/>
      <c r="CY589" s="1"/>
      <c r="CZ589" s="1"/>
      <c r="DA589" s="1"/>
      <c r="DB589" s="1"/>
      <c r="DC589" s="1"/>
      <c r="DD589" s="1"/>
      <c r="DE589" s="1"/>
      <c r="DF589" s="1"/>
      <c r="DG589" s="1"/>
      <c r="DH589" s="1"/>
      <c r="DI589" s="1"/>
      <c r="DJ589" s="1"/>
      <c r="DK589" s="1"/>
      <c r="DL589" s="1"/>
      <c r="DM589" s="1"/>
      <c r="DN589" s="1"/>
      <c r="DO589" s="1"/>
      <c r="DP589" s="1"/>
      <c r="DQ589" s="1"/>
      <c r="DR589" s="1"/>
      <c r="DS589" s="1"/>
      <c r="DT589" s="1"/>
      <c r="DU589" s="1"/>
      <c r="DV589" s="1"/>
      <c r="DW589" s="1"/>
      <c r="DX589" s="1"/>
      <c r="DY589" s="1"/>
      <c r="DZ589" s="1"/>
      <c r="EA589" s="1"/>
      <c r="EB589" s="1"/>
      <c r="EC589" s="1"/>
      <c r="ED589" s="1"/>
      <c r="EE589" s="1"/>
      <c r="EF589" s="1"/>
      <c r="EG589" s="1"/>
      <c r="EH589" s="1"/>
      <c r="EI589" s="1"/>
      <c r="EJ589" s="1"/>
      <c r="EK589" s="1"/>
      <c r="EL589" s="1"/>
      <c r="EM589" s="1"/>
      <c r="EN589" s="1"/>
      <c r="EO589" s="1"/>
      <c r="EP589" s="1"/>
      <c r="EQ589" s="1"/>
      <c r="ER589" s="1"/>
      <c r="ES589" s="1"/>
      <c r="ET589" s="1"/>
      <c r="WZB589" s="1"/>
      <c r="WZC589" s="1"/>
      <c r="WZD589" s="1"/>
      <c r="WZE589" s="1"/>
      <c r="WZF589" s="1"/>
      <c r="WZG589" s="1"/>
      <c r="WZH589" s="1"/>
      <c r="WZI589" s="1"/>
      <c r="WZJ589" s="1"/>
      <c r="WZK589" s="1"/>
      <c r="WZL589" s="1"/>
      <c r="WZM589" s="1"/>
      <c r="WZN589" s="1"/>
      <c r="WZO589" s="1"/>
      <c r="WZP589" s="1"/>
      <c r="WZQ589" s="1"/>
      <c r="WZR589" s="1"/>
      <c r="WZS589" s="1"/>
      <c r="WZT589" s="1"/>
      <c r="WZU589" s="1"/>
      <c r="WZV589" s="1"/>
      <c r="WZW589" s="1"/>
      <c r="WZX589" s="1"/>
      <c r="WZY589" s="1"/>
      <c r="WZZ589" s="1"/>
      <c r="XAA589" s="1"/>
      <c r="XAB589" s="1"/>
      <c r="XAC589" s="1"/>
      <c r="XAD589" s="1"/>
      <c r="XAE589" s="1"/>
      <c r="XAF589" s="1"/>
      <c r="XAG589" s="1"/>
      <c r="XAH589" s="1"/>
      <c r="XAI589" s="1"/>
      <c r="XAJ589" s="1"/>
      <c r="XAK589" s="1"/>
      <c r="XAL589" s="1"/>
      <c r="XAM589" s="1"/>
      <c r="XAN589" s="1"/>
      <c r="XAO589" s="1"/>
      <c r="XAP589" s="1"/>
      <c r="XAQ589" s="1"/>
      <c r="XAR589" s="1"/>
      <c r="XAS589" s="1"/>
      <c r="XAT589" s="1"/>
      <c r="XAU589" s="1"/>
      <c r="XAV589" s="1"/>
      <c r="XAW589" s="1"/>
      <c r="XAX589" s="1"/>
      <c r="XAY589" s="1"/>
      <c r="XAZ589" s="1"/>
      <c r="XBA589" s="1"/>
      <c r="XBB589" s="1"/>
      <c r="XBC589" s="1"/>
      <c r="XBD589" s="1"/>
      <c r="XBE589" s="1"/>
      <c r="XBF589" s="1"/>
      <c r="XBG589" s="1"/>
      <c r="XBH589" s="1"/>
      <c r="XBI589" s="1"/>
      <c r="XBJ589" s="1"/>
      <c r="XBK589" s="1"/>
      <c r="XBL589" s="1"/>
      <c r="XBM589" s="1"/>
      <c r="XBN589" s="1"/>
      <c r="XBO589" s="1"/>
      <c r="XBP589" s="1"/>
      <c r="XBQ589" s="1"/>
      <c r="XBR589" s="1"/>
      <c r="XBS589" s="1"/>
      <c r="XBT589" s="1"/>
      <c r="XBU589" s="1"/>
      <c r="XBV589" s="1"/>
      <c r="XBW589" s="1"/>
      <c r="XBX589" s="1"/>
      <c r="XBY589" s="1"/>
      <c r="XBZ589" s="1"/>
      <c r="XCA589" s="1"/>
      <c r="XCB589" s="1"/>
      <c r="XCC589" s="1"/>
      <c r="XCD589" s="1"/>
      <c r="XCE589" s="1"/>
      <c r="XCF589" s="1"/>
      <c r="XCG589" s="1"/>
      <c r="XCH589" s="1"/>
      <c r="XCI589" s="1"/>
      <c r="XCJ589" s="1"/>
      <c r="XCK589" s="1"/>
      <c r="XCL589" s="1"/>
      <c r="XCM589" s="1"/>
      <c r="XCN589" s="1"/>
      <c r="XCO589" s="1"/>
      <c r="XCP589" s="1"/>
      <c r="XCQ589" s="1"/>
      <c r="XCR589" s="1"/>
      <c r="XCS589" s="1"/>
      <c r="XCT589" s="1"/>
      <c r="XCU589" s="1"/>
      <c r="XCV589" s="1"/>
      <c r="XCW589" s="1"/>
      <c r="XCX589" s="1"/>
      <c r="XCY589" s="1"/>
      <c r="XCZ589" s="1"/>
      <c r="XDA589" s="1"/>
      <c r="XDB589" s="1"/>
      <c r="XDC589" s="1"/>
      <c r="XDD589" s="1"/>
      <c r="XDE589" s="1"/>
      <c r="XDF589" s="1"/>
      <c r="XDG589" s="1"/>
      <c r="XDH589" s="1"/>
      <c r="XDI589" s="1"/>
      <c r="XDJ589" s="1"/>
      <c r="XDK589" s="1"/>
      <c r="XDL589" s="1"/>
      <c r="XDM589" s="1"/>
      <c r="XDN589" s="1"/>
      <c r="XDO589" s="1"/>
      <c r="XDP589" s="1"/>
      <c r="XDQ589" s="1"/>
      <c r="XDR589" s="1"/>
      <c r="XDS589" s="1"/>
      <c r="XDT589" s="1"/>
      <c r="XDU589" s="1"/>
      <c r="XDV589" s="1"/>
      <c r="XDW589" s="1"/>
      <c r="XDX589" s="1"/>
      <c r="XDY589" s="1"/>
      <c r="XDZ589" s="1"/>
      <c r="XEA589" s="1"/>
      <c r="XEB589" s="1"/>
      <c r="XEC589" s="1"/>
      <c r="XED589" s="1"/>
      <c r="XEE589" s="1"/>
      <c r="XEF589" s="1"/>
      <c r="XEG589" s="1"/>
      <c r="XEH589" s="1"/>
      <c r="XEI589" s="1"/>
      <c r="XEJ589" s="1"/>
      <c r="XEK589" s="1"/>
      <c r="XEL589" s="1"/>
      <c r="XEM589" s="1"/>
      <c r="XEN589" s="1"/>
      <c r="XEO589" s="1"/>
      <c r="XEP589" s="1"/>
      <c r="XEQ589" s="1"/>
      <c r="XER589" s="1"/>
      <c r="XES589" s="1"/>
      <c r="XET589" s="1"/>
      <c r="XEU589" s="1"/>
      <c r="XEV589" s="1"/>
      <c r="XEW589" s="1"/>
      <c r="XEX589" s="1"/>
      <c r="XEY589" s="1"/>
      <c r="XEZ589" s="1"/>
      <c r="XFA589" s="1"/>
      <c r="XFB589" s="1"/>
      <c r="XFC589" s="1"/>
    </row>
    <row r="590" spans="1:150 16226:16383" s="2" customFormat="1" ht="20.25" customHeight="1" x14ac:dyDescent="0.25">
      <c r="A590" s="143">
        <f t="shared" si="222"/>
        <v>461</v>
      </c>
      <c r="B590" s="144"/>
      <c r="C590" s="62" t="s">
        <v>329</v>
      </c>
      <c r="D590" s="100">
        <v>405.19</v>
      </c>
      <c r="E590" s="93">
        <f t="shared" si="221"/>
        <v>4361.4651599999997</v>
      </c>
      <c r="F590" s="87" t="s">
        <v>92</v>
      </c>
      <c r="G590" s="87" t="s">
        <v>92</v>
      </c>
      <c r="H590" s="87" t="s">
        <v>92</v>
      </c>
      <c r="I590" s="1"/>
      <c r="J590" s="1"/>
      <c r="K590" s="1"/>
      <c r="L590" s="1"/>
      <c r="M590" s="1"/>
      <c r="N590" s="1"/>
      <c r="O590" s="1"/>
      <c r="P590" s="1"/>
      <c r="Q590" s="1"/>
      <c r="R590" s="1"/>
      <c r="S590" s="1"/>
      <c r="T590" s="21" t="e">
        <f t="shared" ref="T590:T596" ca="1" si="230">U590&amp;""&amp;" to "&amp;""&amp;V590</f>
        <v>#REF!</v>
      </c>
      <c r="U590" s="21" t="e">
        <f ca="1">U589+1</f>
        <v>#REF!</v>
      </c>
      <c r="V590" s="21" t="e">
        <f ca="1">V589+1</f>
        <v>#REF!</v>
      </c>
      <c r="W590" s="1"/>
      <c r="X590" s="1"/>
      <c r="Y590" s="1"/>
      <c r="Z590" s="1"/>
      <c r="AA590" s="1"/>
      <c r="AB590" s="1"/>
      <c r="AC590" s="1"/>
      <c r="AD590" s="1"/>
      <c r="AE590" s="1"/>
      <c r="AF590" s="1"/>
      <c r="AG590" s="1"/>
      <c r="AH590" s="1"/>
      <c r="AI590" s="1"/>
      <c r="AJ590" s="1"/>
      <c r="AK590" s="1"/>
      <c r="AL590" s="1"/>
      <c r="AM590" s="1"/>
      <c r="AN590" s="1"/>
      <c r="AO590" s="1"/>
      <c r="AP590" s="1"/>
      <c r="AQ590" s="1"/>
      <c r="AR590" s="1"/>
      <c r="AS590" s="1"/>
      <c r="AT590" s="1"/>
      <c r="AU590" s="1"/>
      <c r="AV590" s="1"/>
      <c r="AW590" s="1"/>
      <c r="AX590" s="1"/>
      <c r="AY590" s="1"/>
      <c r="AZ590" s="1"/>
      <c r="BA590" s="1"/>
      <c r="BB590" s="1"/>
      <c r="BC590" s="1"/>
      <c r="BD590" s="1"/>
      <c r="BE590" s="1"/>
      <c r="BF590" s="1"/>
      <c r="BG590" s="1"/>
      <c r="BH590" s="1"/>
      <c r="BI590" s="1"/>
      <c r="BJ590" s="1"/>
      <c r="BK590" s="1"/>
      <c r="BL590" s="1"/>
      <c r="BM590" s="1"/>
      <c r="BN590" s="1"/>
      <c r="BO590" s="1"/>
      <c r="BP590" s="1"/>
      <c r="BQ590" s="1"/>
      <c r="BR590" s="1"/>
      <c r="BS590" s="1"/>
      <c r="BT590" s="1"/>
      <c r="BU590" s="1"/>
      <c r="BV590" s="1"/>
      <c r="BW590" s="1"/>
      <c r="BX590" s="1"/>
      <c r="BY590" s="1"/>
      <c r="BZ590" s="1"/>
      <c r="CA590" s="1"/>
      <c r="CB590" s="1"/>
      <c r="CC590" s="1"/>
      <c r="CD590" s="1"/>
      <c r="CE590" s="1"/>
      <c r="CF590" s="1"/>
      <c r="CG590" s="1"/>
      <c r="CH590" s="1"/>
      <c r="CI590" s="1"/>
      <c r="CJ590" s="1"/>
      <c r="CK590" s="1"/>
      <c r="CL590" s="1"/>
      <c r="CM590" s="1"/>
      <c r="CN590" s="1"/>
      <c r="CO590" s="1"/>
      <c r="CP590" s="1"/>
      <c r="CQ590" s="1"/>
      <c r="CR590" s="1"/>
      <c r="CS590" s="1"/>
      <c r="CT590" s="1"/>
      <c r="CU590" s="1"/>
      <c r="CV590" s="1"/>
      <c r="CW590" s="1"/>
      <c r="CX590" s="1"/>
      <c r="CY590" s="1"/>
      <c r="CZ590" s="1"/>
      <c r="DA590" s="1"/>
      <c r="DB590" s="1"/>
      <c r="DC590" s="1"/>
      <c r="DD590" s="1"/>
      <c r="DE590" s="1"/>
      <c r="DF590" s="1"/>
      <c r="DG590" s="1"/>
      <c r="DH590" s="1"/>
      <c r="DI590" s="1"/>
      <c r="DJ590" s="1"/>
      <c r="DK590" s="1"/>
      <c r="DL590" s="1"/>
      <c r="DM590" s="1"/>
      <c r="DN590" s="1"/>
      <c r="DO590" s="1"/>
      <c r="DP590" s="1"/>
      <c r="DQ590" s="1"/>
      <c r="DR590" s="1"/>
      <c r="DS590" s="1"/>
      <c r="DT590" s="1"/>
      <c r="DU590" s="1"/>
      <c r="DV590" s="1"/>
      <c r="DW590" s="1"/>
      <c r="DX590" s="1"/>
      <c r="DY590" s="1"/>
      <c r="DZ590" s="1"/>
      <c r="EA590" s="1"/>
      <c r="EB590" s="1"/>
      <c r="EC590" s="1"/>
      <c r="ED590" s="1"/>
      <c r="EE590" s="1"/>
      <c r="EF590" s="1"/>
      <c r="EG590" s="1"/>
      <c r="EH590" s="1"/>
      <c r="EI590" s="1"/>
      <c r="EJ590" s="1"/>
      <c r="EK590" s="1"/>
      <c r="EL590" s="1"/>
      <c r="EM590" s="1"/>
      <c r="EN590" s="1"/>
      <c r="EO590" s="1"/>
      <c r="EP590" s="1"/>
      <c r="EQ590" s="1"/>
      <c r="ER590" s="1"/>
      <c r="ES590" s="1"/>
      <c r="ET590" s="1"/>
      <c r="WZB590" s="1"/>
      <c r="WZC590" s="1"/>
      <c r="WZD590" s="1"/>
      <c r="WZE590" s="1"/>
      <c r="WZF590" s="1"/>
      <c r="WZG590" s="1"/>
      <c r="WZH590" s="1"/>
      <c r="WZI590" s="1"/>
      <c r="WZJ590" s="1"/>
      <c r="WZK590" s="1"/>
      <c r="WZL590" s="1"/>
      <c r="WZM590" s="1"/>
      <c r="WZN590" s="1"/>
      <c r="WZO590" s="1"/>
      <c r="WZP590" s="1"/>
      <c r="WZQ590" s="1"/>
      <c r="WZR590" s="1"/>
      <c r="WZS590" s="1"/>
      <c r="WZT590" s="1"/>
      <c r="WZU590" s="1"/>
      <c r="WZV590" s="1"/>
      <c r="WZW590" s="1"/>
      <c r="WZX590" s="1"/>
      <c r="WZY590" s="1"/>
      <c r="WZZ590" s="1"/>
      <c r="XAA590" s="1"/>
      <c r="XAB590" s="1"/>
      <c r="XAC590" s="1"/>
      <c r="XAD590" s="1"/>
      <c r="XAE590" s="1"/>
      <c r="XAF590" s="1"/>
      <c r="XAG590" s="1"/>
      <c r="XAH590" s="1"/>
      <c r="XAI590" s="1"/>
      <c r="XAJ590" s="1"/>
      <c r="XAK590" s="1"/>
      <c r="XAL590" s="1"/>
      <c r="XAM590" s="1"/>
      <c r="XAN590" s="1"/>
      <c r="XAO590" s="1"/>
      <c r="XAP590" s="1"/>
      <c r="XAQ590" s="1"/>
      <c r="XAR590" s="1"/>
      <c r="XAS590" s="1"/>
      <c r="XAT590" s="1"/>
      <c r="XAU590" s="1"/>
      <c r="XAV590" s="1"/>
      <c r="XAW590" s="1"/>
      <c r="XAX590" s="1"/>
      <c r="XAY590" s="1"/>
      <c r="XAZ590" s="1"/>
      <c r="XBA590" s="1"/>
      <c r="XBB590" s="1"/>
      <c r="XBC590" s="1"/>
      <c r="XBD590" s="1"/>
      <c r="XBE590" s="1"/>
      <c r="XBF590" s="1"/>
      <c r="XBG590" s="1"/>
      <c r="XBH590" s="1"/>
      <c r="XBI590" s="1"/>
      <c r="XBJ590" s="1"/>
      <c r="XBK590" s="1"/>
      <c r="XBL590" s="1"/>
      <c r="XBM590" s="1"/>
      <c r="XBN590" s="1"/>
      <c r="XBO590" s="1"/>
      <c r="XBP590" s="1"/>
      <c r="XBQ590" s="1"/>
      <c r="XBR590" s="1"/>
      <c r="XBS590" s="1"/>
      <c r="XBT590" s="1"/>
      <c r="XBU590" s="1"/>
      <c r="XBV590" s="1"/>
      <c r="XBW590" s="1"/>
      <c r="XBX590" s="1"/>
      <c r="XBY590" s="1"/>
      <c r="XBZ590" s="1"/>
      <c r="XCA590" s="1"/>
      <c r="XCB590" s="1"/>
      <c r="XCC590" s="1"/>
      <c r="XCD590" s="1"/>
      <c r="XCE590" s="1"/>
      <c r="XCF590" s="1"/>
      <c r="XCG590" s="1"/>
      <c r="XCH590" s="1"/>
      <c r="XCI590" s="1"/>
      <c r="XCJ590" s="1"/>
      <c r="XCK590" s="1"/>
      <c r="XCL590" s="1"/>
      <c r="XCM590" s="1"/>
      <c r="XCN590" s="1"/>
      <c r="XCO590" s="1"/>
      <c r="XCP590" s="1"/>
      <c r="XCQ590" s="1"/>
      <c r="XCR590" s="1"/>
      <c r="XCS590" s="1"/>
      <c r="XCT590" s="1"/>
      <c r="XCU590" s="1"/>
      <c r="XCV590" s="1"/>
      <c r="XCW590" s="1"/>
      <c r="XCX590" s="1"/>
      <c r="XCY590" s="1"/>
      <c r="XCZ590" s="1"/>
      <c r="XDA590" s="1"/>
      <c r="XDB590" s="1"/>
      <c r="XDC590" s="1"/>
      <c r="XDD590" s="1"/>
      <c r="XDE590" s="1"/>
      <c r="XDF590" s="1"/>
      <c r="XDG590" s="1"/>
      <c r="XDH590" s="1"/>
      <c r="XDI590" s="1"/>
      <c r="XDJ590" s="1"/>
      <c r="XDK590" s="1"/>
      <c r="XDL590" s="1"/>
      <c r="XDM590" s="1"/>
      <c r="XDN590" s="1"/>
      <c r="XDO590" s="1"/>
      <c r="XDP590" s="1"/>
      <c r="XDQ590" s="1"/>
      <c r="XDR590" s="1"/>
      <c r="XDS590" s="1"/>
      <c r="XDT590" s="1"/>
      <c r="XDU590" s="1"/>
      <c r="XDV590" s="1"/>
      <c r="XDW590" s="1"/>
      <c r="XDX590" s="1"/>
      <c r="XDY590" s="1"/>
      <c r="XDZ590" s="1"/>
      <c r="XEA590" s="1"/>
      <c r="XEB590" s="1"/>
      <c r="XEC590" s="1"/>
      <c r="XED590" s="1"/>
      <c r="XEE590" s="1"/>
      <c r="XEF590" s="1"/>
      <c r="XEG590" s="1"/>
      <c r="XEH590" s="1"/>
      <c r="XEI590" s="1"/>
      <c r="XEJ590" s="1"/>
      <c r="XEK590" s="1"/>
      <c r="XEL590" s="1"/>
      <c r="XEM590" s="1"/>
      <c r="XEN590" s="1"/>
      <c r="XEO590" s="1"/>
      <c r="XEP590" s="1"/>
      <c r="XEQ590" s="1"/>
      <c r="XER590" s="1"/>
      <c r="XES590" s="1"/>
      <c r="XET590" s="1"/>
      <c r="XEU590" s="1"/>
      <c r="XEV590" s="1"/>
      <c r="XEW590" s="1"/>
      <c r="XEX590" s="1"/>
      <c r="XEY590" s="1"/>
      <c r="XEZ590" s="1"/>
      <c r="XFA590" s="1"/>
      <c r="XFB590" s="1"/>
      <c r="XFC590" s="1"/>
    </row>
    <row r="591" spans="1:150 16226:16383" s="2" customFormat="1" ht="20.25" customHeight="1" x14ac:dyDescent="0.25">
      <c r="A591" s="143">
        <f t="shared" si="222"/>
        <v>462</v>
      </c>
      <c r="B591" s="144"/>
      <c r="C591" s="62" t="s">
        <v>329</v>
      </c>
      <c r="D591" s="100">
        <v>360.05</v>
      </c>
      <c r="E591" s="93">
        <f t="shared" si="221"/>
        <v>3875.5781999999999</v>
      </c>
      <c r="F591" s="87" t="s">
        <v>92</v>
      </c>
      <c r="G591" s="87" t="s">
        <v>92</v>
      </c>
      <c r="H591" s="87" t="s">
        <v>92</v>
      </c>
      <c r="I591" s="1"/>
      <c r="J591" s="1"/>
      <c r="K591" s="1"/>
      <c r="L591" s="1"/>
      <c r="M591" s="1"/>
      <c r="N591" s="1"/>
      <c r="O591" s="1"/>
      <c r="P591" s="1"/>
      <c r="Q591" s="1"/>
      <c r="R591" s="1"/>
      <c r="S591" s="1"/>
      <c r="T591" s="21" t="e">
        <f t="shared" ca="1" si="230"/>
        <v>#REF!</v>
      </c>
      <c r="U591" s="21" t="e">
        <f t="shared" ref="U591:V591" ca="1" si="231">U590+1</f>
        <v>#REF!</v>
      </c>
      <c r="V591" s="21" t="e">
        <f t="shared" ca="1" si="231"/>
        <v>#REF!</v>
      </c>
      <c r="W591" s="1"/>
      <c r="X591" s="1"/>
      <c r="Y591" s="1"/>
      <c r="Z591" s="1"/>
      <c r="AA591" s="1"/>
      <c r="AB591" s="1"/>
      <c r="AC591" s="1"/>
      <c r="AD591" s="1"/>
      <c r="AE591" s="1"/>
      <c r="AF591" s="1"/>
      <c r="AG591" s="1"/>
      <c r="AH591" s="1"/>
      <c r="AI591" s="1"/>
      <c r="AJ591" s="1"/>
      <c r="AK591" s="1"/>
      <c r="AL591" s="1"/>
      <c r="AM591" s="1"/>
      <c r="AN591" s="1"/>
      <c r="AO591" s="1"/>
      <c r="AP591" s="1"/>
      <c r="AQ591" s="1"/>
      <c r="AR591" s="1"/>
      <c r="AS591" s="1"/>
      <c r="AT591" s="1"/>
      <c r="AU591" s="1"/>
      <c r="AV591" s="1"/>
      <c r="AW591" s="1"/>
      <c r="AX591" s="1"/>
      <c r="AY591" s="1"/>
      <c r="AZ591" s="1"/>
      <c r="BA591" s="1"/>
      <c r="BB591" s="1"/>
      <c r="BC591" s="1"/>
      <c r="BD591" s="1"/>
      <c r="BE591" s="1"/>
      <c r="BF591" s="1"/>
      <c r="BG591" s="1"/>
      <c r="BH591" s="1"/>
      <c r="BI591" s="1"/>
      <c r="BJ591" s="1"/>
      <c r="BK591" s="1"/>
      <c r="BL591" s="1"/>
      <c r="BM591" s="1"/>
      <c r="BN591" s="1"/>
      <c r="BO591" s="1"/>
      <c r="BP591" s="1"/>
      <c r="BQ591" s="1"/>
      <c r="BR591" s="1"/>
      <c r="BS591" s="1"/>
      <c r="BT591" s="1"/>
      <c r="BU591" s="1"/>
      <c r="BV591" s="1"/>
      <c r="BW591" s="1"/>
      <c r="BX591" s="1"/>
      <c r="BY591" s="1"/>
      <c r="BZ591" s="1"/>
      <c r="CA591" s="1"/>
      <c r="CB591" s="1"/>
      <c r="CC591" s="1"/>
      <c r="CD591" s="1"/>
      <c r="CE591" s="1"/>
      <c r="CF591" s="1"/>
      <c r="CG591" s="1"/>
      <c r="CH591" s="1"/>
      <c r="CI591" s="1"/>
      <c r="CJ591" s="1"/>
      <c r="CK591" s="1"/>
      <c r="CL591" s="1"/>
      <c r="CM591" s="1"/>
      <c r="CN591" s="1"/>
      <c r="CO591" s="1"/>
      <c r="CP591" s="1"/>
      <c r="CQ591" s="1"/>
      <c r="CR591" s="1"/>
      <c r="CS591" s="1"/>
      <c r="CT591" s="1"/>
      <c r="CU591" s="1"/>
      <c r="CV591" s="1"/>
      <c r="CW591" s="1"/>
      <c r="CX591" s="1"/>
      <c r="CY591" s="1"/>
      <c r="CZ591" s="1"/>
      <c r="DA591" s="1"/>
      <c r="DB591" s="1"/>
      <c r="DC591" s="1"/>
      <c r="DD591" s="1"/>
      <c r="DE591" s="1"/>
      <c r="DF591" s="1"/>
      <c r="DG591" s="1"/>
      <c r="DH591" s="1"/>
      <c r="DI591" s="1"/>
      <c r="DJ591" s="1"/>
      <c r="DK591" s="1"/>
      <c r="DL591" s="1"/>
      <c r="DM591" s="1"/>
      <c r="DN591" s="1"/>
      <c r="DO591" s="1"/>
      <c r="DP591" s="1"/>
      <c r="DQ591" s="1"/>
      <c r="DR591" s="1"/>
      <c r="DS591" s="1"/>
      <c r="DT591" s="1"/>
      <c r="DU591" s="1"/>
      <c r="DV591" s="1"/>
      <c r="DW591" s="1"/>
      <c r="DX591" s="1"/>
      <c r="DY591" s="1"/>
      <c r="DZ591" s="1"/>
      <c r="EA591" s="1"/>
      <c r="EB591" s="1"/>
      <c r="EC591" s="1"/>
      <c r="ED591" s="1"/>
      <c r="EE591" s="1"/>
      <c r="EF591" s="1"/>
      <c r="EG591" s="1"/>
      <c r="EH591" s="1"/>
      <c r="EI591" s="1"/>
      <c r="EJ591" s="1"/>
      <c r="EK591" s="1"/>
      <c r="EL591" s="1"/>
      <c r="EM591" s="1"/>
      <c r="EN591" s="1"/>
      <c r="EO591" s="1"/>
      <c r="EP591" s="1"/>
      <c r="EQ591" s="1"/>
      <c r="ER591" s="1"/>
      <c r="ES591" s="1"/>
      <c r="ET591" s="1"/>
      <c r="WZB591" s="1"/>
      <c r="WZC591" s="1"/>
      <c r="WZD591" s="1"/>
      <c r="WZE591" s="1"/>
      <c r="WZF591" s="1"/>
      <c r="WZG591" s="1"/>
      <c r="WZH591" s="1"/>
      <c r="WZI591" s="1"/>
      <c r="WZJ591" s="1"/>
      <c r="WZK591" s="1"/>
      <c r="WZL591" s="1"/>
      <c r="WZM591" s="1"/>
      <c r="WZN591" s="1"/>
      <c r="WZO591" s="1"/>
      <c r="WZP591" s="1"/>
      <c r="WZQ591" s="1"/>
      <c r="WZR591" s="1"/>
      <c r="WZS591" s="1"/>
      <c r="WZT591" s="1"/>
      <c r="WZU591" s="1"/>
      <c r="WZV591" s="1"/>
      <c r="WZW591" s="1"/>
      <c r="WZX591" s="1"/>
      <c r="WZY591" s="1"/>
      <c r="WZZ591" s="1"/>
      <c r="XAA591" s="1"/>
      <c r="XAB591" s="1"/>
      <c r="XAC591" s="1"/>
      <c r="XAD591" s="1"/>
      <c r="XAE591" s="1"/>
      <c r="XAF591" s="1"/>
      <c r="XAG591" s="1"/>
      <c r="XAH591" s="1"/>
      <c r="XAI591" s="1"/>
      <c r="XAJ591" s="1"/>
      <c r="XAK591" s="1"/>
      <c r="XAL591" s="1"/>
      <c r="XAM591" s="1"/>
      <c r="XAN591" s="1"/>
      <c r="XAO591" s="1"/>
      <c r="XAP591" s="1"/>
      <c r="XAQ591" s="1"/>
      <c r="XAR591" s="1"/>
      <c r="XAS591" s="1"/>
      <c r="XAT591" s="1"/>
      <c r="XAU591" s="1"/>
      <c r="XAV591" s="1"/>
      <c r="XAW591" s="1"/>
      <c r="XAX591" s="1"/>
      <c r="XAY591" s="1"/>
      <c r="XAZ591" s="1"/>
      <c r="XBA591" s="1"/>
      <c r="XBB591" s="1"/>
      <c r="XBC591" s="1"/>
      <c r="XBD591" s="1"/>
      <c r="XBE591" s="1"/>
      <c r="XBF591" s="1"/>
      <c r="XBG591" s="1"/>
      <c r="XBH591" s="1"/>
      <c r="XBI591" s="1"/>
      <c r="XBJ591" s="1"/>
      <c r="XBK591" s="1"/>
      <c r="XBL591" s="1"/>
      <c r="XBM591" s="1"/>
      <c r="XBN591" s="1"/>
      <c r="XBO591" s="1"/>
      <c r="XBP591" s="1"/>
      <c r="XBQ591" s="1"/>
      <c r="XBR591" s="1"/>
      <c r="XBS591" s="1"/>
      <c r="XBT591" s="1"/>
      <c r="XBU591" s="1"/>
      <c r="XBV591" s="1"/>
      <c r="XBW591" s="1"/>
      <c r="XBX591" s="1"/>
      <c r="XBY591" s="1"/>
      <c r="XBZ591" s="1"/>
      <c r="XCA591" s="1"/>
      <c r="XCB591" s="1"/>
      <c r="XCC591" s="1"/>
      <c r="XCD591" s="1"/>
      <c r="XCE591" s="1"/>
      <c r="XCF591" s="1"/>
      <c r="XCG591" s="1"/>
      <c r="XCH591" s="1"/>
      <c r="XCI591" s="1"/>
      <c r="XCJ591" s="1"/>
      <c r="XCK591" s="1"/>
      <c r="XCL591" s="1"/>
      <c r="XCM591" s="1"/>
      <c r="XCN591" s="1"/>
      <c r="XCO591" s="1"/>
      <c r="XCP591" s="1"/>
      <c r="XCQ591" s="1"/>
      <c r="XCR591" s="1"/>
      <c r="XCS591" s="1"/>
      <c r="XCT591" s="1"/>
      <c r="XCU591" s="1"/>
      <c r="XCV591" s="1"/>
      <c r="XCW591" s="1"/>
      <c r="XCX591" s="1"/>
      <c r="XCY591" s="1"/>
      <c r="XCZ591" s="1"/>
      <c r="XDA591" s="1"/>
      <c r="XDB591" s="1"/>
      <c r="XDC591" s="1"/>
      <c r="XDD591" s="1"/>
      <c r="XDE591" s="1"/>
      <c r="XDF591" s="1"/>
      <c r="XDG591" s="1"/>
      <c r="XDH591" s="1"/>
      <c r="XDI591" s="1"/>
      <c r="XDJ591" s="1"/>
      <c r="XDK591" s="1"/>
      <c r="XDL591" s="1"/>
      <c r="XDM591" s="1"/>
      <c r="XDN591" s="1"/>
      <c r="XDO591" s="1"/>
      <c r="XDP591" s="1"/>
      <c r="XDQ591" s="1"/>
      <c r="XDR591" s="1"/>
      <c r="XDS591" s="1"/>
      <c r="XDT591" s="1"/>
      <c r="XDU591" s="1"/>
      <c r="XDV591" s="1"/>
      <c r="XDW591" s="1"/>
      <c r="XDX591" s="1"/>
      <c r="XDY591" s="1"/>
      <c r="XDZ591" s="1"/>
      <c r="XEA591" s="1"/>
      <c r="XEB591" s="1"/>
      <c r="XEC591" s="1"/>
      <c r="XED591" s="1"/>
      <c r="XEE591" s="1"/>
      <c r="XEF591" s="1"/>
      <c r="XEG591" s="1"/>
      <c r="XEH591" s="1"/>
      <c r="XEI591" s="1"/>
      <c r="XEJ591" s="1"/>
      <c r="XEK591" s="1"/>
      <c r="XEL591" s="1"/>
      <c r="XEM591" s="1"/>
      <c r="XEN591" s="1"/>
      <c r="XEO591" s="1"/>
      <c r="XEP591" s="1"/>
      <c r="XEQ591" s="1"/>
      <c r="XER591" s="1"/>
      <c r="XES591" s="1"/>
      <c r="XET591" s="1"/>
      <c r="XEU591" s="1"/>
      <c r="XEV591" s="1"/>
      <c r="XEW591" s="1"/>
      <c r="XEX591" s="1"/>
      <c r="XEY591" s="1"/>
      <c r="XEZ591" s="1"/>
      <c r="XFA591" s="1"/>
      <c r="XFB591" s="1"/>
      <c r="XFC591" s="1"/>
    </row>
    <row r="592" spans="1:150 16226:16383" s="2" customFormat="1" ht="20.25" customHeight="1" x14ac:dyDescent="0.25">
      <c r="A592" s="143">
        <f t="shared" si="222"/>
        <v>463</v>
      </c>
      <c r="B592" s="144"/>
      <c r="C592" s="62" t="s">
        <v>329</v>
      </c>
      <c r="D592" s="100">
        <v>383.11</v>
      </c>
      <c r="E592" s="93">
        <f t="shared" si="221"/>
        <v>4123.7960400000002</v>
      </c>
      <c r="F592" s="87" t="s">
        <v>92</v>
      </c>
      <c r="G592" s="87" t="s">
        <v>92</v>
      </c>
      <c r="H592" s="87" t="s">
        <v>92</v>
      </c>
      <c r="I592" s="1"/>
      <c r="J592" s="1"/>
      <c r="K592" s="1"/>
      <c r="L592" s="1"/>
      <c r="M592" s="1"/>
      <c r="N592" s="1"/>
      <c r="O592" s="1"/>
      <c r="P592" s="1"/>
      <c r="Q592" s="1"/>
      <c r="R592" s="1"/>
      <c r="S592" s="1"/>
      <c r="T592" s="21" t="e">
        <f t="shared" ca="1" si="230"/>
        <v>#REF!</v>
      </c>
      <c r="U592" s="21" t="e">
        <f t="shared" ref="U592:V592" ca="1" si="232">U591+1</f>
        <v>#REF!</v>
      </c>
      <c r="V592" s="21" t="e">
        <f t="shared" ca="1" si="232"/>
        <v>#REF!</v>
      </c>
      <c r="W592" s="1"/>
      <c r="X592" s="1"/>
      <c r="Y592" s="1"/>
      <c r="Z592" s="1"/>
      <c r="AA592" s="1"/>
      <c r="AB592" s="1"/>
      <c r="AC592" s="1"/>
      <c r="AD592" s="1"/>
      <c r="AE592" s="1"/>
      <c r="AF592" s="1"/>
      <c r="AG592" s="1"/>
      <c r="AH592" s="1"/>
      <c r="AI592" s="1"/>
      <c r="AJ592" s="1"/>
      <c r="AK592" s="1"/>
      <c r="AL592" s="1"/>
      <c r="AM592" s="1"/>
      <c r="AN592" s="1"/>
      <c r="AO592" s="1"/>
      <c r="AP592" s="1"/>
      <c r="AQ592" s="1"/>
      <c r="AR592" s="1"/>
      <c r="AS592" s="1"/>
      <c r="AT592" s="1"/>
      <c r="AU592" s="1"/>
      <c r="AV592" s="1"/>
      <c r="AW592" s="1"/>
      <c r="AX592" s="1"/>
      <c r="AY592" s="1"/>
      <c r="AZ592" s="1"/>
      <c r="BA592" s="1"/>
      <c r="BB592" s="1"/>
      <c r="BC592" s="1"/>
      <c r="BD592" s="1"/>
      <c r="BE592" s="1"/>
      <c r="BF592" s="1"/>
      <c r="BG592" s="1"/>
      <c r="BH592" s="1"/>
      <c r="BI592" s="1"/>
      <c r="BJ592" s="1"/>
      <c r="BK592" s="1"/>
      <c r="BL592" s="1"/>
      <c r="BM592" s="1"/>
      <c r="BN592" s="1"/>
      <c r="BO592" s="1"/>
      <c r="BP592" s="1"/>
      <c r="BQ592" s="1"/>
      <c r="BR592" s="1"/>
      <c r="BS592" s="1"/>
      <c r="BT592" s="1"/>
      <c r="BU592" s="1"/>
      <c r="BV592" s="1"/>
      <c r="BW592" s="1"/>
      <c r="BX592" s="1"/>
      <c r="BY592" s="1"/>
      <c r="BZ592" s="1"/>
      <c r="CA592" s="1"/>
      <c r="CB592" s="1"/>
      <c r="CC592" s="1"/>
      <c r="CD592" s="1"/>
      <c r="CE592" s="1"/>
      <c r="CF592" s="1"/>
      <c r="CG592" s="1"/>
      <c r="CH592" s="1"/>
      <c r="CI592" s="1"/>
      <c r="CJ592" s="1"/>
      <c r="CK592" s="1"/>
      <c r="CL592" s="1"/>
      <c r="CM592" s="1"/>
      <c r="CN592" s="1"/>
      <c r="CO592" s="1"/>
      <c r="CP592" s="1"/>
      <c r="CQ592" s="1"/>
      <c r="CR592" s="1"/>
      <c r="CS592" s="1"/>
      <c r="CT592" s="1"/>
      <c r="CU592" s="1"/>
      <c r="CV592" s="1"/>
      <c r="CW592" s="1"/>
      <c r="CX592" s="1"/>
      <c r="CY592" s="1"/>
      <c r="CZ592" s="1"/>
      <c r="DA592" s="1"/>
      <c r="DB592" s="1"/>
      <c r="DC592" s="1"/>
      <c r="DD592" s="1"/>
      <c r="DE592" s="1"/>
      <c r="DF592" s="1"/>
      <c r="DG592" s="1"/>
      <c r="DH592" s="1"/>
      <c r="DI592" s="1"/>
      <c r="DJ592" s="1"/>
      <c r="DK592" s="1"/>
      <c r="DL592" s="1"/>
      <c r="DM592" s="1"/>
      <c r="DN592" s="1"/>
      <c r="DO592" s="1"/>
      <c r="DP592" s="1"/>
      <c r="DQ592" s="1"/>
      <c r="DR592" s="1"/>
      <c r="DS592" s="1"/>
      <c r="DT592" s="1"/>
      <c r="DU592" s="1"/>
      <c r="DV592" s="1"/>
      <c r="DW592" s="1"/>
      <c r="DX592" s="1"/>
      <c r="DY592" s="1"/>
      <c r="DZ592" s="1"/>
      <c r="EA592" s="1"/>
      <c r="EB592" s="1"/>
      <c r="EC592" s="1"/>
      <c r="ED592" s="1"/>
      <c r="EE592" s="1"/>
      <c r="EF592" s="1"/>
      <c r="EG592" s="1"/>
      <c r="EH592" s="1"/>
      <c r="EI592" s="1"/>
      <c r="EJ592" s="1"/>
      <c r="EK592" s="1"/>
      <c r="EL592" s="1"/>
      <c r="EM592" s="1"/>
      <c r="EN592" s="1"/>
      <c r="EO592" s="1"/>
      <c r="EP592" s="1"/>
      <c r="EQ592" s="1"/>
      <c r="ER592" s="1"/>
      <c r="ES592" s="1"/>
      <c r="ET592" s="1"/>
      <c r="WZB592" s="1"/>
      <c r="WZC592" s="1"/>
      <c r="WZD592" s="1"/>
      <c r="WZE592" s="1"/>
      <c r="WZF592" s="1"/>
      <c r="WZG592" s="1"/>
      <c r="WZH592" s="1"/>
      <c r="WZI592" s="1"/>
      <c r="WZJ592" s="1"/>
      <c r="WZK592" s="1"/>
      <c r="WZL592" s="1"/>
      <c r="WZM592" s="1"/>
      <c r="WZN592" s="1"/>
      <c r="WZO592" s="1"/>
      <c r="WZP592" s="1"/>
      <c r="WZQ592" s="1"/>
      <c r="WZR592" s="1"/>
      <c r="WZS592" s="1"/>
      <c r="WZT592" s="1"/>
      <c r="WZU592" s="1"/>
      <c r="WZV592" s="1"/>
      <c r="WZW592" s="1"/>
      <c r="WZX592" s="1"/>
      <c r="WZY592" s="1"/>
      <c r="WZZ592" s="1"/>
      <c r="XAA592" s="1"/>
      <c r="XAB592" s="1"/>
      <c r="XAC592" s="1"/>
      <c r="XAD592" s="1"/>
      <c r="XAE592" s="1"/>
      <c r="XAF592" s="1"/>
      <c r="XAG592" s="1"/>
      <c r="XAH592" s="1"/>
      <c r="XAI592" s="1"/>
      <c r="XAJ592" s="1"/>
      <c r="XAK592" s="1"/>
      <c r="XAL592" s="1"/>
      <c r="XAM592" s="1"/>
      <c r="XAN592" s="1"/>
      <c r="XAO592" s="1"/>
      <c r="XAP592" s="1"/>
      <c r="XAQ592" s="1"/>
      <c r="XAR592" s="1"/>
      <c r="XAS592" s="1"/>
      <c r="XAT592" s="1"/>
      <c r="XAU592" s="1"/>
      <c r="XAV592" s="1"/>
      <c r="XAW592" s="1"/>
      <c r="XAX592" s="1"/>
      <c r="XAY592" s="1"/>
      <c r="XAZ592" s="1"/>
      <c r="XBA592" s="1"/>
      <c r="XBB592" s="1"/>
      <c r="XBC592" s="1"/>
      <c r="XBD592" s="1"/>
      <c r="XBE592" s="1"/>
      <c r="XBF592" s="1"/>
      <c r="XBG592" s="1"/>
      <c r="XBH592" s="1"/>
      <c r="XBI592" s="1"/>
      <c r="XBJ592" s="1"/>
      <c r="XBK592" s="1"/>
      <c r="XBL592" s="1"/>
      <c r="XBM592" s="1"/>
      <c r="XBN592" s="1"/>
      <c r="XBO592" s="1"/>
      <c r="XBP592" s="1"/>
      <c r="XBQ592" s="1"/>
      <c r="XBR592" s="1"/>
      <c r="XBS592" s="1"/>
      <c r="XBT592" s="1"/>
      <c r="XBU592" s="1"/>
      <c r="XBV592" s="1"/>
      <c r="XBW592" s="1"/>
      <c r="XBX592" s="1"/>
      <c r="XBY592" s="1"/>
      <c r="XBZ592" s="1"/>
      <c r="XCA592" s="1"/>
      <c r="XCB592" s="1"/>
      <c r="XCC592" s="1"/>
      <c r="XCD592" s="1"/>
      <c r="XCE592" s="1"/>
      <c r="XCF592" s="1"/>
      <c r="XCG592" s="1"/>
      <c r="XCH592" s="1"/>
      <c r="XCI592" s="1"/>
      <c r="XCJ592" s="1"/>
      <c r="XCK592" s="1"/>
      <c r="XCL592" s="1"/>
      <c r="XCM592" s="1"/>
      <c r="XCN592" s="1"/>
      <c r="XCO592" s="1"/>
      <c r="XCP592" s="1"/>
      <c r="XCQ592" s="1"/>
      <c r="XCR592" s="1"/>
      <c r="XCS592" s="1"/>
      <c r="XCT592" s="1"/>
      <c r="XCU592" s="1"/>
      <c r="XCV592" s="1"/>
      <c r="XCW592" s="1"/>
      <c r="XCX592" s="1"/>
      <c r="XCY592" s="1"/>
      <c r="XCZ592" s="1"/>
      <c r="XDA592" s="1"/>
      <c r="XDB592" s="1"/>
      <c r="XDC592" s="1"/>
      <c r="XDD592" s="1"/>
      <c r="XDE592" s="1"/>
      <c r="XDF592" s="1"/>
      <c r="XDG592" s="1"/>
      <c r="XDH592" s="1"/>
      <c r="XDI592" s="1"/>
      <c r="XDJ592" s="1"/>
      <c r="XDK592" s="1"/>
      <c r="XDL592" s="1"/>
      <c r="XDM592" s="1"/>
      <c r="XDN592" s="1"/>
      <c r="XDO592" s="1"/>
      <c r="XDP592" s="1"/>
      <c r="XDQ592" s="1"/>
      <c r="XDR592" s="1"/>
      <c r="XDS592" s="1"/>
      <c r="XDT592" s="1"/>
      <c r="XDU592" s="1"/>
      <c r="XDV592" s="1"/>
      <c r="XDW592" s="1"/>
      <c r="XDX592" s="1"/>
      <c r="XDY592" s="1"/>
      <c r="XDZ592" s="1"/>
      <c r="XEA592" s="1"/>
      <c r="XEB592" s="1"/>
      <c r="XEC592" s="1"/>
      <c r="XED592" s="1"/>
      <c r="XEE592" s="1"/>
      <c r="XEF592" s="1"/>
      <c r="XEG592" s="1"/>
      <c r="XEH592" s="1"/>
      <c r="XEI592" s="1"/>
      <c r="XEJ592" s="1"/>
      <c r="XEK592" s="1"/>
      <c r="XEL592" s="1"/>
      <c r="XEM592" s="1"/>
      <c r="XEN592" s="1"/>
      <c r="XEO592" s="1"/>
      <c r="XEP592" s="1"/>
      <c r="XEQ592" s="1"/>
      <c r="XER592" s="1"/>
      <c r="XES592" s="1"/>
      <c r="XET592" s="1"/>
      <c r="XEU592" s="1"/>
      <c r="XEV592" s="1"/>
      <c r="XEW592" s="1"/>
      <c r="XEX592" s="1"/>
      <c r="XEY592" s="1"/>
      <c r="XEZ592" s="1"/>
      <c r="XFA592" s="1"/>
      <c r="XFB592" s="1"/>
      <c r="XFC592" s="1"/>
    </row>
    <row r="593" spans="1:150 16226:16383" s="2" customFormat="1" ht="20.25" customHeight="1" x14ac:dyDescent="0.25">
      <c r="A593" s="143">
        <f t="shared" si="222"/>
        <v>464</v>
      </c>
      <c r="B593" s="144"/>
      <c r="C593" s="62" t="s">
        <v>329</v>
      </c>
      <c r="D593" s="100">
        <v>346.84</v>
      </c>
      <c r="E593" s="93">
        <f t="shared" si="221"/>
        <v>3733.3857599999997</v>
      </c>
      <c r="F593" s="87" t="s">
        <v>92</v>
      </c>
      <c r="G593" s="87" t="s">
        <v>92</v>
      </c>
      <c r="H593" s="87" t="s">
        <v>92</v>
      </c>
      <c r="I593" s="1"/>
      <c r="J593" s="1"/>
      <c r="K593" s="1"/>
      <c r="L593" s="1"/>
      <c r="M593" s="1"/>
      <c r="N593" s="1"/>
      <c r="O593" s="1"/>
      <c r="P593" s="1"/>
      <c r="Q593" s="1"/>
      <c r="R593" s="1"/>
      <c r="S593" s="1"/>
      <c r="T593" s="21" t="e">
        <f t="shared" ca="1" si="230"/>
        <v>#REF!</v>
      </c>
      <c r="U593" s="21" t="e">
        <f t="shared" ref="U593:V593" ca="1" si="233">U592+1</f>
        <v>#REF!</v>
      </c>
      <c r="V593" s="21" t="e">
        <f t="shared" ca="1" si="233"/>
        <v>#REF!</v>
      </c>
      <c r="W593" s="1"/>
      <c r="X593" s="1"/>
      <c r="Y593" s="1"/>
      <c r="Z593" s="1"/>
      <c r="AA593" s="1"/>
      <c r="AB593" s="1"/>
      <c r="AC593" s="1"/>
      <c r="AD593" s="1"/>
      <c r="AE593" s="1"/>
      <c r="AF593" s="1"/>
      <c r="AG593" s="1"/>
      <c r="AH593" s="1"/>
      <c r="AI593" s="1"/>
      <c r="AJ593" s="1"/>
      <c r="AK593" s="1"/>
      <c r="AL593" s="1"/>
      <c r="AM593" s="1"/>
      <c r="AN593" s="1"/>
      <c r="AO593" s="1"/>
      <c r="AP593" s="1"/>
      <c r="AQ593" s="1"/>
      <c r="AR593" s="1"/>
      <c r="AS593" s="1"/>
      <c r="AT593" s="1"/>
      <c r="AU593" s="1"/>
      <c r="AV593" s="1"/>
      <c r="AW593" s="1"/>
      <c r="AX593" s="1"/>
      <c r="AY593" s="1"/>
      <c r="AZ593" s="1"/>
      <c r="BA593" s="1"/>
      <c r="BB593" s="1"/>
      <c r="BC593" s="1"/>
      <c r="BD593" s="1"/>
      <c r="BE593" s="1"/>
      <c r="BF593" s="1"/>
      <c r="BG593" s="1"/>
      <c r="BH593" s="1"/>
      <c r="BI593" s="1"/>
      <c r="BJ593" s="1"/>
      <c r="BK593" s="1"/>
      <c r="BL593" s="1"/>
      <c r="BM593" s="1"/>
      <c r="BN593" s="1"/>
      <c r="BO593" s="1"/>
      <c r="BP593" s="1"/>
      <c r="BQ593" s="1"/>
      <c r="BR593" s="1"/>
      <c r="BS593" s="1"/>
      <c r="BT593" s="1"/>
      <c r="BU593" s="1"/>
      <c r="BV593" s="1"/>
      <c r="BW593" s="1"/>
      <c r="BX593" s="1"/>
      <c r="BY593" s="1"/>
      <c r="BZ593" s="1"/>
      <c r="CA593" s="1"/>
      <c r="CB593" s="1"/>
      <c r="CC593" s="1"/>
      <c r="CD593" s="1"/>
      <c r="CE593" s="1"/>
      <c r="CF593" s="1"/>
      <c r="CG593" s="1"/>
      <c r="CH593" s="1"/>
      <c r="CI593" s="1"/>
      <c r="CJ593" s="1"/>
      <c r="CK593" s="1"/>
      <c r="CL593" s="1"/>
      <c r="CM593" s="1"/>
      <c r="CN593" s="1"/>
      <c r="CO593" s="1"/>
      <c r="CP593" s="1"/>
      <c r="CQ593" s="1"/>
      <c r="CR593" s="1"/>
      <c r="CS593" s="1"/>
      <c r="CT593" s="1"/>
      <c r="CU593" s="1"/>
      <c r="CV593" s="1"/>
      <c r="CW593" s="1"/>
      <c r="CX593" s="1"/>
      <c r="CY593" s="1"/>
      <c r="CZ593" s="1"/>
      <c r="DA593" s="1"/>
      <c r="DB593" s="1"/>
      <c r="DC593" s="1"/>
      <c r="DD593" s="1"/>
      <c r="DE593" s="1"/>
      <c r="DF593" s="1"/>
      <c r="DG593" s="1"/>
      <c r="DH593" s="1"/>
      <c r="DI593" s="1"/>
      <c r="DJ593" s="1"/>
      <c r="DK593" s="1"/>
      <c r="DL593" s="1"/>
      <c r="DM593" s="1"/>
      <c r="DN593" s="1"/>
      <c r="DO593" s="1"/>
      <c r="DP593" s="1"/>
      <c r="DQ593" s="1"/>
      <c r="DR593" s="1"/>
      <c r="DS593" s="1"/>
      <c r="DT593" s="1"/>
      <c r="DU593" s="1"/>
      <c r="DV593" s="1"/>
      <c r="DW593" s="1"/>
      <c r="DX593" s="1"/>
      <c r="DY593" s="1"/>
      <c r="DZ593" s="1"/>
      <c r="EA593" s="1"/>
      <c r="EB593" s="1"/>
      <c r="EC593" s="1"/>
      <c r="ED593" s="1"/>
      <c r="EE593" s="1"/>
      <c r="EF593" s="1"/>
      <c r="EG593" s="1"/>
      <c r="EH593" s="1"/>
      <c r="EI593" s="1"/>
      <c r="EJ593" s="1"/>
      <c r="EK593" s="1"/>
      <c r="EL593" s="1"/>
      <c r="EM593" s="1"/>
      <c r="EN593" s="1"/>
      <c r="EO593" s="1"/>
      <c r="EP593" s="1"/>
      <c r="EQ593" s="1"/>
      <c r="ER593" s="1"/>
      <c r="ES593" s="1"/>
      <c r="ET593" s="1"/>
      <c r="WZB593" s="1"/>
      <c r="WZC593" s="1"/>
      <c r="WZD593" s="1"/>
      <c r="WZE593" s="1"/>
      <c r="WZF593" s="1"/>
      <c r="WZG593" s="1"/>
      <c r="WZH593" s="1"/>
      <c r="WZI593" s="1"/>
      <c r="WZJ593" s="1"/>
      <c r="WZK593" s="1"/>
      <c r="WZL593" s="1"/>
      <c r="WZM593" s="1"/>
      <c r="WZN593" s="1"/>
      <c r="WZO593" s="1"/>
      <c r="WZP593" s="1"/>
      <c r="WZQ593" s="1"/>
      <c r="WZR593" s="1"/>
      <c r="WZS593" s="1"/>
      <c r="WZT593" s="1"/>
      <c r="WZU593" s="1"/>
      <c r="WZV593" s="1"/>
      <c r="WZW593" s="1"/>
      <c r="WZX593" s="1"/>
      <c r="WZY593" s="1"/>
      <c r="WZZ593" s="1"/>
      <c r="XAA593" s="1"/>
      <c r="XAB593" s="1"/>
      <c r="XAC593" s="1"/>
      <c r="XAD593" s="1"/>
      <c r="XAE593" s="1"/>
      <c r="XAF593" s="1"/>
      <c r="XAG593" s="1"/>
      <c r="XAH593" s="1"/>
      <c r="XAI593" s="1"/>
      <c r="XAJ593" s="1"/>
      <c r="XAK593" s="1"/>
      <c r="XAL593" s="1"/>
      <c r="XAM593" s="1"/>
      <c r="XAN593" s="1"/>
      <c r="XAO593" s="1"/>
      <c r="XAP593" s="1"/>
      <c r="XAQ593" s="1"/>
      <c r="XAR593" s="1"/>
      <c r="XAS593" s="1"/>
      <c r="XAT593" s="1"/>
      <c r="XAU593" s="1"/>
      <c r="XAV593" s="1"/>
      <c r="XAW593" s="1"/>
      <c r="XAX593" s="1"/>
      <c r="XAY593" s="1"/>
      <c r="XAZ593" s="1"/>
      <c r="XBA593" s="1"/>
      <c r="XBB593" s="1"/>
      <c r="XBC593" s="1"/>
      <c r="XBD593" s="1"/>
      <c r="XBE593" s="1"/>
      <c r="XBF593" s="1"/>
      <c r="XBG593" s="1"/>
      <c r="XBH593" s="1"/>
      <c r="XBI593" s="1"/>
      <c r="XBJ593" s="1"/>
      <c r="XBK593" s="1"/>
      <c r="XBL593" s="1"/>
      <c r="XBM593" s="1"/>
      <c r="XBN593" s="1"/>
      <c r="XBO593" s="1"/>
      <c r="XBP593" s="1"/>
      <c r="XBQ593" s="1"/>
      <c r="XBR593" s="1"/>
      <c r="XBS593" s="1"/>
      <c r="XBT593" s="1"/>
      <c r="XBU593" s="1"/>
      <c r="XBV593" s="1"/>
      <c r="XBW593" s="1"/>
      <c r="XBX593" s="1"/>
      <c r="XBY593" s="1"/>
      <c r="XBZ593" s="1"/>
      <c r="XCA593" s="1"/>
      <c r="XCB593" s="1"/>
      <c r="XCC593" s="1"/>
      <c r="XCD593" s="1"/>
      <c r="XCE593" s="1"/>
      <c r="XCF593" s="1"/>
      <c r="XCG593" s="1"/>
      <c r="XCH593" s="1"/>
      <c r="XCI593" s="1"/>
      <c r="XCJ593" s="1"/>
      <c r="XCK593" s="1"/>
      <c r="XCL593" s="1"/>
      <c r="XCM593" s="1"/>
      <c r="XCN593" s="1"/>
      <c r="XCO593" s="1"/>
      <c r="XCP593" s="1"/>
      <c r="XCQ593" s="1"/>
      <c r="XCR593" s="1"/>
      <c r="XCS593" s="1"/>
      <c r="XCT593" s="1"/>
      <c r="XCU593" s="1"/>
      <c r="XCV593" s="1"/>
      <c r="XCW593" s="1"/>
      <c r="XCX593" s="1"/>
      <c r="XCY593" s="1"/>
      <c r="XCZ593" s="1"/>
      <c r="XDA593" s="1"/>
      <c r="XDB593" s="1"/>
      <c r="XDC593" s="1"/>
      <c r="XDD593" s="1"/>
      <c r="XDE593" s="1"/>
      <c r="XDF593" s="1"/>
      <c r="XDG593" s="1"/>
      <c r="XDH593" s="1"/>
      <c r="XDI593" s="1"/>
      <c r="XDJ593" s="1"/>
      <c r="XDK593" s="1"/>
      <c r="XDL593" s="1"/>
      <c r="XDM593" s="1"/>
      <c r="XDN593" s="1"/>
      <c r="XDO593" s="1"/>
      <c r="XDP593" s="1"/>
      <c r="XDQ593" s="1"/>
      <c r="XDR593" s="1"/>
      <c r="XDS593" s="1"/>
      <c r="XDT593" s="1"/>
      <c r="XDU593" s="1"/>
      <c r="XDV593" s="1"/>
      <c r="XDW593" s="1"/>
      <c r="XDX593" s="1"/>
      <c r="XDY593" s="1"/>
      <c r="XDZ593" s="1"/>
      <c r="XEA593" s="1"/>
      <c r="XEB593" s="1"/>
      <c r="XEC593" s="1"/>
      <c r="XED593" s="1"/>
      <c r="XEE593" s="1"/>
      <c r="XEF593" s="1"/>
      <c r="XEG593" s="1"/>
      <c r="XEH593" s="1"/>
      <c r="XEI593" s="1"/>
      <c r="XEJ593" s="1"/>
      <c r="XEK593" s="1"/>
      <c r="XEL593" s="1"/>
      <c r="XEM593" s="1"/>
      <c r="XEN593" s="1"/>
      <c r="XEO593" s="1"/>
      <c r="XEP593" s="1"/>
      <c r="XEQ593" s="1"/>
      <c r="XER593" s="1"/>
      <c r="XES593" s="1"/>
      <c r="XET593" s="1"/>
      <c r="XEU593" s="1"/>
      <c r="XEV593" s="1"/>
      <c r="XEW593" s="1"/>
      <c r="XEX593" s="1"/>
      <c r="XEY593" s="1"/>
      <c r="XEZ593" s="1"/>
      <c r="XFA593" s="1"/>
      <c r="XFB593" s="1"/>
      <c r="XFC593" s="1"/>
    </row>
    <row r="594" spans="1:150 16226:16383" s="2" customFormat="1" ht="20.25" customHeight="1" x14ac:dyDescent="0.25">
      <c r="A594" s="143">
        <f t="shared" si="222"/>
        <v>465</v>
      </c>
      <c r="B594" s="144"/>
      <c r="C594" s="62" t="s">
        <v>329</v>
      </c>
      <c r="D594" s="100">
        <v>229.07</v>
      </c>
      <c r="E594" s="93">
        <f t="shared" si="221"/>
        <v>2465.70948</v>
      </c>
      <c r="F594" s="87" t="s">
        <v>92</v>
      </c>
      <c r="G594" s="87" t="s">
        <v>92</v>
      </c>
      <c r="H594" s="87" t="s">
        <v>92</v>
      </c>
      <c r="I594" s="1"/>
      <c r="J594" s="1"/>
      <c r="K594" s="1"/>
      <c r="L594" s="1"/>
      <c r="M594" s="1"/>
      <c r="N594" s="1"/>
      <c r="O594" s="1"/>
      <c r="P594" s="1"/>
      <c r="Q594" s="1"/>
      <c r="R594" s="1"/>
      <c r="S594" s="1"/>
      <c r="T594" s="21" t="e">
        <f t="shared" ca="1" si="230"/>
        <v>#REF!</v>
      </c>
      <c r="U594" s="21" t="e">
        <f t="shared" ref="U594:V594" ca="1" si="234">U593+1</f>
        <v>#REF!</v>
      </c>
      <c r="V594" s="21" t="e">
        <f t="shared" ca="1" si="234"/>
        <v>#REF!</v>
      </c>
      <c r="W594" s="1"/>
      <c r="X594" s="1"/>
      <c r="Y594" s="1"/>
      <c r="Z594" s="1"/>
      <c r="AA594" s="1"/>
      <c r="AB594" s="1"/>
      <c r="AC594" s="1"/>
      <c r="AD594" s="1"/>
      <c r="AE594" s="1"/>
      <c r="AF594" s="1"/>
      <c r="AG594" s="1"/>
      <c r="AH594" s="1"/>
      <c r="AI594" s="1"/>
      <c r="AJ594" s="1"/>
      <c r="AK594" s="1"/>
      <c r="AL594" s="1"/>
      <c r="AM594" s="1"/>
      <c r="AN594" s="1"/>
      <c r="AO594" s="1"/>
      <c r="AP594" s="1"/>
      <c r="AQ594" s="1"/>
      <c r="AR594" s="1"/>
      <c r="AS594" s="1"/>
      <c r="AT594" s="1"/>
      <c r="AU594" s="1"/>
      <c r="AV594" s="1"/>
      <c r="AW594" s="1"/>
      <c r="AX594" s="1"/>
      <c r="AY594" s="1"/>
      <c r="AZ594" s="1"/>
      <c r="BA594" s="1"/>
      <c r="BB594" s="1"/>
      <c r="BC594" s="1"/>
      <c r="BD594" s="1"/>
      <c r="BE594" s="1"/>
      <c r="BF594" s="1"/>
      <c r="BG594" s="1"/>
      <c r="BH594" s="1"/>
      <c r="BI594" s="1"/>
      <c r="BJ594" s="1"/>
      <c r="BK594" s="1"/>
      <c r="BL594" s="1"/>
      <c r="BM594" s="1"/>
      <c r="BN594" s="1"/>
      <c r="BO594" s="1"/>
      <c r="BP594" s="1"/>
      <c r="BQ594" s="1"/>
      <c r="BR594" s="1"/>
      <c r="BS594" s="1"/>
      <c r="BT594" s="1"/>
      <c r="BU594" s="1"/>
      <c r="BV594" s="1"/>
      <c r="BW594" s="1"/>
      <c r="BX594" s="1"/>
      <c r="BY594" s="1"/>
      <c r="BZ594" s="1"/>
      <c r="CA594" s="1"/>
      <c r="CB594" s="1"/>
      <c r="CC594" s="1"/>
      <c r="CD594" s="1"/>
      <c r="CE594" s="1"/>
      <c r="CF594" s="1"/>
      <c r="CG594" s="1"/>
      <c r="CH594" s="1"/>
      <c r="CI594" s="1"/>
      <c r="CJ594" s="1"/>
      <c r="CK594" s="1"/>
      <c r="CL594" s="1"/>
      <c r="CM594" s="1"/>
      <c r="CN594" s="1"/>
      <c r="CO594" s="1"/>
      <c r="CP594" s="1"/>
      <c r="CQ594" s="1"/>
      <c r="CR594" s="1"/>
      <c r="CS594" s="1"/>
      <c r="CT594" s="1"/>
      <c r="CU594" s="1"/>
      <c r="CV594" s="1"/>
      <c r="CW594" s="1"/>
      <c r="CX594" s="1"/>
      <c r="CY594" s="1"/>
      <c r="CZ594" s="1"/>
      <c r="DA594" s="1"/>
      <c r="DB594" s="1"/>
      <c r="DC594" s="1"/>
      <c r="DD594" s="1"/>
      <c r="DE594" s="1"/>
      <c r="DF594" s="1"/>
      <c r="DG594" s="1"/>
      <c r="DH594" s="1"/>
      <c r="DI594" s="1"/>
      <c r="DJ594" s="1"/>
      <c r="DK594" s="1"/>
      <c r="DL594" s="1"/>
      <c r="DM594" s="1"/>
      <c r="DN594" s="1"/>
      <c r="DO594" s="1"/>
      <c r="DP594" s="1"/>
      <c r="DQ594" s="1"/>
      <c r="DR594" s="1"/>
      <c r="DS594" s="1"/>
      <c r="DT594" s="1"/>
      <c r="DU594" s="1"/>
      <c r="DV594" s="1"/>
      <c r="DW594" s="1"/>
      <c r="DX594" s="1"/>
      <c r="DY594" s="1"/>
      <c r="DZ594" s="1"/>
      <c r="EA594" s="1"/>
      <c r="EB594" s="1"/>
      <c r="EC594" s="1"/>
      <c r="ED594" s="1"/>
      <c r="EE594" s="1"/>
      <c r="EF594" s="1"/>
      <c r="EG594" s="1"/>
      <c r="EH594" s="1"/>
      <c r="EI594" s="1"/>
      <c r="EJ594" s="1"/>
      <c r="EK594" s="1"/>
      <c r="EL594" s="1"/>
      <c r="EM594" s="1"/>
      <c r="EN594" s="1"/>
      <c r="EO594" s="1"/>
      <c r="EP594" s="1"/>
      <c r="EQ594" s="1"/>
      <c r="ER594" s="1"/>
      <c r="ES594" s="1"/>
      <c r="ET594" s="1"/>
      <c r="WZB594" s="1"/>
      <c r="WZC594" s="1"/>
      <c r="WZD594" s="1"/>
      <c r="WZE594" s="1"/>
      <c r="WZF594" s="1"/>
      <c r="WZG594" s="1"/>
      <c r="WZH594" s="1"/>
      <c r="WZI594" s="1"/>
      <c r="WZJ594" s="1"/>
      <c r="WZK594" s="1"/>
      <c r="WZL594" s="1"/>
      <c r="WZM594" s="1"/>
      <c r="WZN594" s="1"/>
      <c r="WZO594" s="1"/>
      <c r="WZP594" s="1"/>
      <c r="WZQ594" s="1"/>
      <c r="WZR594" s="1"/>
      <c r="WZS594" s="1"/>
      <c r="WZT594" s="1"/>
      <c r="WZU594" s="1"/>
      <c r="WZV594" s="1"/>
      <c r="WZW594" s="1"/>
      <c r="WZX594" s="1"/>
      <c r="WZY594" s="1"/>
      <c r="WZZ594" s="1"/>
      <c r="XAA594" s="1"/>
      <c r="XAB594" s="1"/>
      <c r="XAC594" s="1"/>
      <c r="XAD594" s="1"/>
      <c r="XAE594" s="1"/>
      <c r="XAF594" s="1"/>
      <c r="XAG594" s="1"/>
      <c r="XAH594" s="1"/>
      <c r="XAI594" s="1"/>
      <c r="XAJ594" s="1"/>
      <c r="XAK594" s="1"/>
      <c r="XAL594" s="1"/>
      <c r="XAM594" s="1"/>
      <c r="XAN594" s="1"/>
      <c r="XAO594" s="1"/>
      <c r="XAP594" s="1"/>
      <c r="XAQ594" s="1"/>
      <c r="XAR594" s="1"/>
      <c r="XAS594" s="1"/>
      <c r="XAT594" s="1"/>
      <c r="XAU594" s="1"/>
      <c r="XAV594" s="1"/>
      <c r="XAW594" s="1"/>
      <c r="XAX594" s="1"/>
      <c r="XAY594" s="1"/>
      <c r="XAZ594" s="1"/>
      <c r="XBA594" s="1"/>
      <c r="XBB594" s="1"/>
      <c r="XBC594" s="1"/>
      <c r="XBD594" s="1"/>
      <c r="XBE594" s="1"/>
      <c r="XBF594" s="1"/>
      <c r="XBG594" s="1"/>
      <c r="XBH594" s="1"/>
      <c r="XBI594" s="1"/>
      <c r="XBJ594" s="1"/>
      <c r="XBK594" s="1"/>
      <c r="XBL594" s="1"/>
      <c r="XBM594" s="1"/>
      <c r="XBN594" s="1"/>
      <c r="XBO594" s="1"/>
      <c r="XBP594" s="1"/>
      <c r="XBQ594" s="1"/>
      <c r="XBR594" s="1"/>
      <c r="XBS594" s="1"/>
      <c r="XBT594" s="1"/>
      <c r="XBU594" s="1"/>
      <c r="XBV594" s="1"/>
      <c r="XBW594" s="1"/>
      <c r="XBX594" s="1"/>
      <c r="XBY594" s="1"/>
      <c r="XBZ594" s="1"/>
      <c r="XCA594" s="1"/>
      <c r="XCB594" s="1"/>
      <c r="XCC594" s="1"/>
      <c r="XCD594" s="1"/>
      <c r="XCE594" s="1"/>
      <c r="XCF594" s="1"/>
      <c r="XCG594" s="1"/>
      <c r="XCH594" s="1"/>
      <c r="XCI594" s="1"/>
      <c r="XCJ594" s="1"/>
      <c r="XCK594" s="1"/>
      <c r="XCL594" s="1"/>
      <c r="XCM594" s="1"/>
      <c r="XCN594" s="1"/>
      <c r="XCO594" s="1"/>
      <c r="XCP594" s="1"/>
      <c r="XCQ594" s="1"/>
      <c r="XCR594" s="1"/>
      <c r="XCS594" s="1"/>
      <c r="XCT594" s="1"/>
      <c r="XCU594" s="1"/>
      <c r="XCV594" s="1"/>
      <c r="XCW594" s="1"/>
      <c r="XCX594" s="1"/>
      <c r="XCY594" s="1"/>
      <c r="XCZ594" s="1"/>
      <c r="XDA594" s="1"/>
      <c r="XDB594" s="1"/>
      <c r="XDC594" s="1"/>
      <c r="XDD594" s="1"/>
      <c r="XDE594" s="1"/>
      <c r="XDF594" s="1"/>
      <c r="XDG594" s="1"/>
      <c r="XDH594" s="1"/>
      <c r="XDI594" s="1"/>
      <c r="XDJ594" s="1"/>
      <c r="XDK594" s="1"/>
      <c r="XDL594" s="1"/>
      <c r="XDM594" s="1"/>
      <c r="XDN594" s="1"/>
      <c r="XDO594" s="1"/>
      <c r="XDP594" s="1"/>
      <c r="XDQ594" s="1"/>
      <c r="XDR594" s="1"/>
      <c r="XDS594" s="1"/>
      <c r="XDT594" s="1"/>
      <c r="XDU594" s="1"/>
      <c r="XDV594" s="1"/>
      <c r="XDW594" s="1"/>
      <c r="XDX594" s="1"/>
      <c r="XDY594" s="1"/>
      <c r="XDZ594" s="1"/>
      <c r="XEA594" s="1"/>
      <c r="XEB594" s="1"/>
      <c r="XEC594" s="1"/>
      <c r="XED594" s="1"/>
      <c r="XEE594" s="1"/>
      <c r="XEF594" s="1"/>
      <c r="XEG594" s="1"/>
      <c r="XEH594" s="1"/>
      <c r="XEI594" s="1"/>
      <c r="XEJ594" s="1"/>
      <c r="XEK594" s="1"/>
      <c r="XEL594" s="1"/>
      <c r="XEM594" s="1"/>
      <c r="XEN594" s="1"/>
      <c r="XEO594" s="1"/>
      <c r="XEP594" s="1"/>
      <c r="XEQ594" s="1"/>
      <c r="XER594" s="1"/>
      <c r="XES594" s="1"/>
      <c r="XET594" s="1"/>
      <c r="XEU594" s="1"/>
      <c r="XEV594" s="1"/>
      <c r="XEW594" s="1"/>
      <c r="XEX594" s="1"/>
      <c r="XEY594" s="1"/>
      <c r="XEZ594" s="1"/>
      <c r="XFA594" s="1"/>
      <c r="XFB594" s="1"/>
      <c r="XFC594" s="1"/>
    </row>
    <row r="595" spans="1:150 16226:16383" s="2" customFormat="1" ht="20.25" customHeight="1" x14ac:dyDescent="0.25">
      <c r="A595" s="143">
        <f t="shared" si="222"/>
        <v>466</v>
      </c>
      <c r="B595" s="144"/>
      <c r="C595" s="62" t="s">
        <v>329</v>
      </c>
      <c r="D595" s="100">
        <v>244.8</v>
      </c>
      <c r="E595" s="93">
        <f t="shared" si="221"/>
        <v>2635.0272</v>
      </c>
      <c r="F595" s="87" t="s">
        <v>92</v>
      </c>
      <c r="G595" s="87" t="s">
        <v>92</v>
      </c>
      <c r="H595" s="87" t="s">
        <v>92</v>
      </c>
      <c r="I595" s="1"/>
      <c r="J595" s="1"/>
      <c r="K595" s="1"/>
      <c r="L595" s="1"/>
      <c r="M595" s="1"/>
      <c r="N595" s="1"/>
      <c r="O595" s="1"/>
      <c r="P595" s="1"/>
      <c r="Q595" s="1"/>
      <c r="R595" s="1"/>
      <c r="S595" s="1"/>
      <c r="T595" s="21" t="e">
        <f t="shared" ca="1" si="230"/>
        <v>#REF!</v>
      </c>
      <c r="U595" s="21" t="e">
        <f t="shared" ref="U595:V595" ca="1" si="235">U594+1</f>
        <v>#REF!</v>
      </c>
      <c r="V595" s="21" t="e">
        <f t="shared" ca="1" si="235"/>
        <v>#REF!</v>
      </c>
      <c r="W595" s="1"/>
      <c r="X595" s="1"/>
      <c r="Y595" s="1"/>
      <c r="Z595" s="1"/>
      <c r="AA595" s="1"/>
      <c r="AB595" s="1"/>
      <c r="AC595" s="1"/>
      <c r="AD595" s="1"/>
      <c r="AE595" s="1"/>
      <c r="AF595" s="1"/>
      <c r="AG595" s="1"/>
      <c r="AH595" s="1"/>
      <c r="AI595" s="1"/>
      <c r="AJ595" s="1"/>
      <c r="AK595" s="1"/>
      <c r="AL595" s="1"/>
      <c r="AM595" s="1"/>
      <c r="AN595" s="1"/>
      <c r="AO595" s="1"/>
      <c r="AP595" s="1"/>
      <c r="AQ595" s="1"/>
      <c r="AR595" s="1"/>
      <c r="AS595" s="1"/>
      <c r="AT595" s="1"/>
      <c r="AU595" s="1"/>
      <c r="AV595" s="1"/>
      <c r="AW595" s="1"/>
      <c r="AX595" s="1"/>
      <c r="AY595" s="1"/>
      <c r="AZ595" s="1"/>
      <c r="BA595" s="1"/>
      <c r="BB595" s="1"/>
      <c r="BC595" s="1"/>
      <c r="BD595" s="1"/>
      <c r="BE595" s="1"/>
      <c r="BF595" s="1"/>
      <c r="BG595" s="1"/>
      <c r="BH595" s="1"/>
      <c r="BI595" s="1"/>
      <c r="BJ595" s="1"/>
      <c r="BK595" s="1"/>
      <c r="BL595" s="1"/>
      <c r="BM595" s="1"/>
      <c r="BN595" s="1"/>
      <c r="BO595" s="1"/>
      <c r="BP595" s="1"/>
      <c r="BQ595" s="1"/>
      <c r="BR595" s="1"/>
      <c r="BS595" s="1"/>
      <c r="BT595" s="1"/>
      <c r="BU595" s="1"/>
      <c r="BV595" s="1"/>
      <c r="BW595" s="1"/>
      <c r="BX595" s="1"/>
      <c r="BY595" s="1"/>
      <c r="BZ595" s="1"/>
      <c r="CA595" s="1"/>
      <c r="CB595" s="1"/>
      <c r="CC595" s="1"/>
      <c r="CD595" s="1"/>
      <c r="CE595" s="1"/>
      <c r="CF595" s="1"/>
      <c r="CG595" s="1"/>
      <c r="CH595" s="1"/>
      <c r="CI595" s="1"/>
      <c r="CJ595" s="1"/>
      <c r="CK595" s="1"/>
      <c r="CL595" s="1"/>
      <c r="CM595" s="1"/>
      <c r="CN595" s="1"/>
      <c r="CO595" s="1"/>
      <c r="CP595" s="1"/>
      <c r="CQ595" s="1"/>
      <c r="CR595" s="1"/>
      <c r="CS595" s="1"/>
      <c r="CT595" s="1"/>
      <c r="CU595" s="1"/>
      <c r="CV595" s="1"/>
      <c r="CW595" s="1"/>
      <c r="CX595" s="1"/>
      <c r="CY595" s="1"/>
      <c r="CZ595" s="1"/>
      <c r="DA595" s="1"/>
      <c r="DB595" s="1"/>
      <c r="DC595" s="1"/>
      <c r="DD595" s="1"/>
      <c r="DE595" s="1"/>
      <c r="DF595" s="1"/>
      <c r="DG595" s="1"/>
      <c r="DH595" s="1"/>
      <c r="DI595" s="1"/>
      <c r="DJ595" s="1"/>
      <c r="DK595" s="1"/>
      <c r="DL595" s="1"/>
      <c r="DM595" s="1"/>
      <c r="DN595" s="1"/>
      <c r="DO595" s="1"/>
      <c r="DP595" s="1"/>
      <c r="DQ595" s="1"/>
      <c r="DR595" s="1"/>
      <c r="DS595" s="1"/>
      <c r="DT595" s="1"/>
      <c r="DU595" s="1"/>
      <c r="DV595" s="1"/>
      <c r="DW595" s="1"/>
      <c r="DX595" s="1"/>
      <c r="DY595" s="1"/>
      <c r="DZ595" s="1"/>
      <c r="EA595" s="1"/>
      <c r="EB595" s="1"/>
      <c r="EC595" s="1"/>
      <c r="ED595" s="1"/>
      <c r="EE595" s="1"/>
      <c r="EF595" s="1"/>
      <c r="EG595" s="1"/>
      <c r="EH595" s="1"/>
      <c r="EI595" s="1"/>
      <c r="EJ595" s="1"/>
      <c r="EK595" s="1"/>
      <c r="EL595" s="1"/>
      <c r="EM595" s="1"/>
      <c r="EN595" s="1"/>
      <c r="EO595" s="1"/>
      <c r="EP595" s="1"/>
      <c r="EQ595" s="1"/>
      <c r="ER595" s="1"/>
      <c r="ES595" s="1"/>
      <c r="ET595" s="1"/>
      <c r="WZB595" s="1"/>
      <c r="WZC595" s="1"/>
      <c r="WZD595" s="1"/>
      <c r="WZE595" s="1"/>
      <c r="WZF595" s="1"/>
      <c r="WZG595" s="1"/>
      <c r="WZH595" s="1"/>
      <c r="WZI595" s="1"/>
      <c r="WZJ595" s="1"/>
      <c r="WZK595" s="1"/>
      <c r="WZL595" s="1"/>
      <c r="WZM595" s="1"/>
      <c r="WZN595" s="1"/>
      <c r="WZO595" s="1"/>
      <c r="WZP595" s="1"/>
      <c r="WZQ595" s="1"/>
      <c r="WZR595" s="1"/>
      <c r="WZS595" s="1"/>
      <c r="WZT595" s="1"/>
      <c r="WZU595" s="1"/>
      <c r="WZV595" s="1"/>
      <c r="WZW595" s="1"/>
      <c r="WZX595" s="1"/>
      <c r="WZY595" s="1"/>
      <c r="WZZ595" s="1"/>
      <c r="XAA595" s="1"/>
      <c r="XAB595" s="1"/>
      <c r="XAC595" s="1"/>
      <c r="XAD595" s="1"/>
      <c r="XAE595" s="1"/>
      <c r="XAF595" s="1"/>
      <c r="XAG595" s="1"/>
      <c r="XAH595" s="1"/>
      <c r="XAI595" s="1"/>
      <c r="XAJ595" s="1"/>
      <c r="XAK595" s="1"/>
      <c r="XAL595" s="1"/>
      <c r="XAM595" s="1"/>
      <c r="XAN595" s="1"/>
      <c r="XAO595" s="1"/>
      <c r="XAP595" s="1"/>
      <c r="XAQ595" s="1"/>
      <c r="XAR595" s="1"/>
      <c r="XAS595" s="1"/>
      <c r="XAT595" s="1"/>
      <c r="XAU595" s="1"/>
      <c r="XAV595" s="1"/>
      <c r="XAW595" s="1"/>
      <c r="XAX595" s="1"/>
      <c r="XAY595" s="1"/>
      <c r="XAZ595" s="1"/>
      <c r="XBA595" s="1"/>
      <c r="XBB595" s="1"/>
      <c r="XBC595" s="1"/>
      <c r="XBD595" s="1"/>
      <c r="XBE595" s="1"/>
      <c r="XBF595" s="1"/>
      <c r="XBG595" s="1"/>
      <c r="XBH595" s="1"/>
      <c r="XBI595" s="1"/>
      <c r="XBJ595" s="1"/>
      <c r="XBK595" s="1"/>
      <c r="XBL595" s="1"/>
      <c r="XBM595" s="1"/>
      <c r="XBN595" s="1"/>
      <c r="XBO595" s="1"/>
      <c r="XBP595" s="1"/>
      <c r="XBQ595" s="1"/>
      <c r="XBR595" s="1"/>
      <c r="XBS595" s="1"/>
      <c r="XBT595" s="1"/>
      <c r="XBU595" s="1"/>
      <c r="XBV595" s="1"/>
      <c r="XBW595" s="1"/>
      <c r="XBX595" s="1"/>
      <c r="XBY595" s="1"/>
      <c r="XBZ595" s="1"/>
      <c r="XCA595" s="1"/>
      <c r="XCB595" s="1"/>
      <c r="XCC595" s="1"/>
      <c r="XCD595" s="1"/>
      <c r="XCE595" s="1"/>
      <c r="XCF595" s="1"/>
      <c r="XCG595" s="1"/>
      <c r="XCH595" s="1"/>
      <c r="XCI595" s="1"/>
      <c r="XCJ595" s="1"/>
      <c r="XCK595" s="1"/>
      <c r="XCL595" s="1"/>
      <c r="XCM595" s="1"/>
      <c r="XCN595" s="1"/>
      <c r="XCO595" s="1"/>
      <c r="XCP595" s="1"/>
      <c r="XCQ595" s="1"/>
      <c r="XCR595" s="1"/>
      <c r="XCS595" s="1"/>
      <c r="XCT595" s="1"/>
      <c r="XCU595" s="1"/>
      <c r="XCV595" s="1"/>
      <c r="XCW595" s="1"/>
      <c r="XCX595" s="1"/>
      <c r="XCY595" s="1"/>
      <c r="XCZ595" s="1"/>
      <c r="XDA595" s="1"/>
      <c r="XDB595" s="1"/>
      <c r="XDC595" s="1"/>
      <c r="XDD595" s="1"/>
      <c r="XDE595" s="1"/>
      <c r="XDF595" s="1"/>
      <c r="XDG595" s="1"/>
      <c r="XDH595" s="1"/>
      <c r="XDI595" s="1"/>
      <c r="XDJ595" s="1"/>
      <c r="XDK595" s="1"/>
      <c r="XDL595" s="1"/>
      <c r="XDM595" s="1"/>
      <c r="XDN595" s="1"/>
      <c r="XDO595" s="1"/>
      <c r="XDP595" s="1"/>
      <c r="XDQ595" s="1"/>
      <c r="XDR595" s="1"/>
      <c r="XDS595" s="1"/>
      <c r="XDT595" s="1"/>
      <c r="XDU595" s="1"/>
      <c r="XDV595" s="1"/>
      <c r="XDW595" s="1"/>
      <c r="XDX595" s="1"/>
      <c r="XDY595" s="1"/>
      <c r="XDZ595" s="1"/>
      <c r="XEA595" s="1"/>
      <c r="XEB595" s="1"/>
      <c r="XEC595" s="1"/>
      <c r="XED595" s="1"/>
      <c r="XEE595" s="1"/>
      <c r="XEF595" s="1"/>
      <c r="XEG595" s="1"/>
      <c r="XEH595" s="1"/>
      <c r="XEI595" s="1"/>
      <c r="XEJ595" s="1"/>
      <c r="XEK595" s="1"/>
      <c r="XEL595" s="1"/>
      <c r="XEM595" s="1"/>
      <c r="XEN595" s="1"/>
      <c r="XEO595" s="1"/>
      <c r="XEP595" s="1"/>
      <c r="XEQ595" s="1"/>
      <c r="XER595" s="1"/>
      <c r="XES595" s="1"/>
      <c r="XET595" s="1"/>
      <c r="XEU595" s="1"/>
      <c r="XEV595" s="1"/>
      <c r="XEW595" s="1"/>
      <c r="XEX595" s="1"/>
      <c r="XEY595" s="1"/>
      <c r="XEZ595" s="1"/>
      <c r="XFA595" s="1"/>
      <c r="XFB595" s="1"/>
      <c r="XFC595" s="1"/>
    </row>
    <row r="596" spans="1:150 16226:16383" s="2" customFormat="1" ht="20.25" customHeight="1" x14ac:dyDescent="0.25">
      <c r="A596" s="143">
        <f t="shared" si="222"/>
        <v>467</v>
      </c>
      <c r="B596" s="144"/>
      <c r="C596" s="62" t="s">
        <v>329</v>
      </c>
      <c r="D596" s="100">
        <v>313.95999999999998</v>
      </c>
      <c r="E596" s="93">
        <f t="shared" si="221"/>
        <v>3379.4654399999995</v>
      </c>
      <c r="F596" s="87" t="s">
        <v>92</v>
      </c>
      <c r="G596" s="87" t="s">
        <v>92</v>
      </c>
      <c r="H596" s="87" t="s">
        <v>92</v>
      </c>
      <c r="I596" s="1"/>
      <c r="J596" s="1"/>
      <c r="K596" s="1"/>
      <c r="L596" s="1"/>
      <c r="M596" s="1"/>
      <c r="N596" s="1"/>
      <c r="O596" s="1"/>
      <c r="P596" s="1"/>
      <c r="Q596" s="1"/>
      <c r="R596" s="1"/>
      <c r="S596" s="1"/>
      <c r="T596" s="21" t="e">
        <f t="shared" ca="1" si="230"/>
        <v>#REF!</v>
      </c>
      <c r="U596" s="21" t="e">
        <f t="shared" ref="U596:V596" ca="1" si="236">U595+1</f>
        <v>#REF!</v>
      </c>
      <c r="V596" s="21" t="e">
        <f t="shared" ca="1" si="236"/>
        <v>#REF!</v>
      </c>
      <c r="W596" s="1"/>
      <c r="X596" s="1"/>
      <c r="Y596" s="1"/>
      <c r="Z596" s="1"/>
      <c r="AA596" s="1"/>
      <c r="AB596" s="1"/>
      <c r="AC596" s="1"/>
      <c r="AD596" s="1"/>
      <c r="AE596" s="1"/>
      <c r="AF596" s="1"/>
      <c r="AG596" s="1"/>
      <c r="AH596" s="1"/>
      <c r="AI596" s="1"/>
      <c r="AJ596" s="1"/>
      <c r="AK596" s="1"/>
      <c r="AL596" s="1"/>
      <c r="AM596" s="1"/>
      <c r="AN596" s="1"/>
      <c r="AO596" s="1"/>
      <c r="AP596" s="1"/>
      <c r="AQ596" s="1"/>
      <c r="AR596" s="1"/>
      <c r="AS596" s="1"/>
      <c r="AT596" s="1"/>
      <c r="AU596" s="1"/>
      <c r="AV596" s="1"/>
      <c r="AW596" s="1"/>
      <c r="AX596" s="1"/>
      <c r="AY596" s="1"/>
      <c r="AZ596" s="1"/>
      <c r="BA596" s="1"/>
      <c r="BB596" s="1"/>
      <c r="BC596" s="1"/>
      <c r="BD596" s="1"/>
      <c r="BE596" s="1"/>
      <c r="BF596" s="1"/>
      <c r="BG596" s="1"/>
      <c r="BH596" s="1"/>
      <c r="BI596" s="1"/>
      <c r="BJ596" s="1"/>
      <c r="BK596" s="1"/>
      <c r="BL596" s="1"/>
      <c r="BM596" s="1"/>
      <c r="BN596" s="1"/>
      <c r="BO596" s="1"/>
      <c r="BP596" s="1"/>
      <c r="BQ596" s="1"/>
      <c r="BR596" s="1"/>
      <c r="BS596" s="1"/>
      <c r="BT596" s="1"/>
      <c r="BU596" s="1"/>
      <c r="BV596" s="1"/>
      <c r="BW596" s="1"/>
      <c r="BX596" s="1"/>
      <c r="BY596" s="1"/>
      <c r="BZ596" s="1"/>
      <c r="CA596" s="1"/>
      <c r="CB596" s="1"/>
      <c r="CC596" s="1"/>
      <c r="CD596" s="1"/>
      <c r="CE596" s="1"/>
      <c r="CF596" s="1"/>
      <c r="CG596" s="1"/>
      <c r="CH596" s="1"/>
      <c r="CI596" s="1"/>
      <c r="CJ596" s="1"/>
      <c r="CK596" s="1"/>
      <c r="CL596" s="1"/>
      <c r="CM596" s="1"/>
      <c r="CN596" s="1"/>
      <c r="CO596" s="1"/>
      <c r="CP596" s="1"/>
      <c r="CQ596" s="1"/>
      <c r="CR596" s="1"/>
      <c r="CS596" s="1"/>
      <c r="CT596" s="1"/>
      <c r="CU596" s="1"/>
      <c r="CV596" s="1"/>
      <c r="CW596" s="1"/>
      <c r="CX596" s="1"/>
      <c r="CY596" s="1"/>
      <c r="CZ596" s="1"/>
      <c r="DA596" s="1"/>
      <c r="DB596" s="1"/>
      <c r="DC596" s="1"/>
      <c r="DD596" s="1"/>
      <c r="DE596" s="1"/>
      <c r="DF596" s="1"/>
      <c r="DG596" s="1"/>
      <c r="DH596" s="1"/>
      <c r="DI596" s="1"/>
      <c r="DJ596" s="1"/>
      <c r="DK596" s="1"/>
      <c r="DL596" s="1"/>
      <c r="DM596" s="1"/>
      <c r="DN596" s="1"/>
      <c r="DO596" s="1"/>
      <c r="DP596" s="1"/>
      <c r="DQ596" s="1"/>
      <c r="DR596" s="1"/>
      <c r="DS596" s="1"/>
      <c r="DT596" s="1"/>
      <c r="DU596" s="1"/>
      <c r="DV596" s="1"/>
      <c r="DW596" s="1"/>
      <c r="DX596" s="1"/>
      <c r="DY596" s="1"/>
      <c r="DZ596" s="1"/>
      <c r="EA596" s="1"/>
      <c r="EB596" s="1"/>
      <c r="EC596" s="1"/>
      <c r="ED596" s="1"/>
      <c r="EE596" s="1"/>
      <c r="EF596" s="1"/>
      <c r="EG596" s="1"/>
      <c r="EH596" s="1"/>
      <c r="EI596" s="1"/>
      <c r="EJ596" s="1"/>
      <c r="EK596" s="1"/>
      <c r="EL596" s="1"/>
      <c r="EM596" s="1"/>
      <c r="EN596" s="1"/>
      <c r="EO596" s="1"/>
      <c r="EP596" s="1"/>
      <c r="EQ596" s="1"/>
      <c r="ER596" s="1"/>
      <c r="ES596" s="1"/>
      <c r="ET596" s="1"/>
      <c r="WZB596" s="1"/>
      <c r="WZC596" s="1"/>
      <c r="WZD596" s="1"/>
      <c r="WZE596" s="1"/>
      <c r="WZF596" s="1"/>
      <c r="WZG596" s="1"/>
      <c r="WZH596" s="1"/>
      <c r="WZI596" s="1"/>
      <c r="WZJ596" s="1"/>
      <c r="WZK596" s="1"/>
      <c r="WZL596" s="1"/>
      <c r="WZM596" s="1"/>
      <c r="WZN596" s="1"/>
      <c r="WZO596" s="1"/>
      <c r="WZP596" s="1"/>
      <c r="WZQ596" s="1"/>
      <c r="WZR596" s="1"/>
      <c r="WZS596" s="1"/>
      <c r="WZT596" s="1"/>
      <c r="WZU596" s="1"/>
      <c r="WZV596" s="1"/>
      <c r="WZW596" s="1"/>
      <c r="WZX596" s="1"/>
      <c r="WZY596" s="1"/>
      <c r="WZZ596" s="1"/>
      <c r="XAA596" s="1"/>
      <c r="XAB596" s="1"/>
      <c r="XAC596" s="1"/>
      <c r="XAD596" s="1"/>
      <c r="XAE596" s="1"/>
      <c r="XAF596" s="1"/>
      <c r="XAG596" s="1"/>
      <c r="XAH596" s="1"/>
      <c r="XAI596" s="1"/>
      <c r="XAJ596" s="1"/>
      <c r="XAK596" s="1"/>
      <c r="XAL596" s="1"/>
      <c r="XAM596" s="1"/>
      <c r="XAN596" s="1"/>
      <c r="XAO596" s="1"/>
      <c r="XAP596" s="1"/>
      <c r="XAQ596" s="1"/>
      <c r="XAR596" s="1"/>
      <c r="XAS596" s="1"/>
      <c r="XAT596" s="1"/>
      <c r="XAU596" s="1"/>
      <c r="XAV596" s="1"/>
      <c r="XAW596" s="1"/>
      <c r="XAX596" s="1"/>
      <c r="XAY596" s="1"/>
      <c r="XAZ596" s="1"/>
      <c r="XBA596" s="1"/>
      <c r="XBB596" s="1"/>
      <c r="XBC596" s="1"/>
      <c r="XBD596" s="1"/>
      <c r="XBE596" s="1"/>
      <c r="XBF596" s="1"/>
      <c r="XBG596" s="1"/>
      <c r="XBH596" s="1"/>
      <c r="XBI596" s="1"/>
      <c r="XBJ596" s="1"/>
      <c r="XBK596" s="1"/>
      <c r="XBL596" s="1"/>
      <c r="XBM596" s="1"/>
      <c r="XBN596" s="1"/>
      <c r="XBO596" s="1"/>
      <c r="XBP596" s="1"/>
      <c r="XBQ596" s="1"/>
      <c r="XBR596" s="1"/>
      <c r="XBS596" s="1"/>
      <c r="XBT596" s="1"/>
      <c r="XBU596" s="1"/>
      <c r="XBV596" s="1"/>
      <c r="XBW596" s="1"/>
      <c r="XBX596" s="1"/>
      <c r="XBY596" s="1"/>
      <c r="XBZ596" s="1"/>
      <c r="XCA596" s="1"/>
      <c r="XCB596" s="1"/>
      <c r="XCC596" s="1"/>
      <c r="XCD596" s="1"/>
      <c r="XCE596" s="1"/>
      <c r="XCF596" s="1"/>
      <c r="XCG596" s="1"/>
      <c r="XCH596" s="1"/>
      <c r="XCI596" s="1"/>
      <c r="XCJ596" s="1"/>
      <c r="XCK596" s="1"/>
      <c r="XCL596" s="1"/>
      <c r="XCM596" s="1"/>
      <c r="XCN596" s="1"/>
      <c r="XCO596" s="1"/>
      <c r="XCP596" s="1"/>
      <c r="XCQ596" s="1"/>
      <c r="XCR596" s="1"/>
      <c r="XCS596" s="1"/>
      <c r="XCT596" s="1"/>
      <c r="XCU596" s="1"/>
      <c r="XCV596" s="1"/>
      <c r="XCW596" s="1"/>
      <c r="XCX596" s="1"/>
      <c r="XCY596" s="1"/>
      <c r="XCZ596" s="1"/>
      <c r="XDA596" s="1"/>
      <c r="XDB596" s="1"/>
      <c r="XDC596" s="1"/>
      <c r="XDD596" s="1"/>
      <c r="XDE596" s="1"/>
      <c r="XDF596" s="1"/>
      <c r="XDG596" s="1"/>
      <c r="XDH596" s="1"/>
      <c r="XDI596" s="1"/>
      <c r="XDJ596" s="1"/>
      <c r="XDK596" s="1"/>
      <c r="XDL596" s="1"/>
      <c r="XDM596" s="1"/>
      <c r="XDN596" s="1"/>
      <c r="XDO596" s="1"/>
      <c r="XDP596" s="1"/>
      <c r="XDQ596" s="1"/>
      <c r="XDR596" s="1"/>
      <c r="XDS596" s="1"/>
      <c r="XDT596" s="1"/>
      <c r="XDU596" s="1"/>
      <c r="XDV596" s="1"/>
      <c r="XDW596" s="1"/>
      <c r="XDX596" s="1"/>
      <c r="XDY596" s="1"/>
      <c r="XDZ596" s="1"/>
      <c r="XEA596" s="1"/>
      <c r="XEB596" s="1"/>
      <c r="XEC596" s="1"/>
      <c r="XED596" s="1"/>
      <c r="XEE596" s="1"/>
      <c r="XEF596" s="1"/>
      <c r="XEG596" s="1"/>
      <c r="XEH596" s="1"/>
      <c r="XEI596" s="1"/>
      <c r="XEJ596" s="1"/>
      <c r="XEK596" s="1"/>
      <c r="XEL596" s="1"/>
      <c r="XEM596" s="1"/>
      <c r="XEN596" s="1"/>
      <c r="XEO596" s="1"/>
      <c r="XEP596" s="1"/>
      <c r="XEQ596" s="1"/>
      <c r="XER596" s="1"/>
      <c r="XES596" s="1"/>
      <c r="XET596" s="1"/>
      <c r="XEU596" s="1"/>
      <c r="XEV596" s="1"/>
      <c r="XEW596" s="1"/>
      <c r="XEX596" s="1"/>
      <c r="XEY596" s="1"/>
      <c r="XEZ596" s="1"/>
      <c r="XFA596" s="1"/>
      <c r="XFB596" s="1"/>
      <c r="XFC596" s="1"/>
    </row>
    <row r="597" spans="1:150 16226:16383" s="2" customFormat="1" ht="20.25" customHeight="1" x14ac:dyDescent="0.25">
      <c r="A597" s="143">
        <f t="shared" si="222"/>
        <v>468</v>
      </c>
      <c r="B597" s="144"/>
      <c r="C597" s="62" t="s">
        <v>329</v>
      </c>
      <c r="D597" s="100">
        <v>276.31</v>
      </c>
      <c r="E597" s="93">
        <f t="shared" si="221"/>
        <v>2974.20084</v>
      </c>
      <c r="F597" s="87" t="s">
        <v>92</v>
      </c>
      <c r="G597" s="87" t="s">
        <v>92</v>
      </c>
      <c r="H597" s="87" t="s">
        <v>92</v>
      </c>
      <c r="I597" s="1"/>
      <c r="J597" s="1"/>
      <c r="K597" s="1"/>
      <c r="L597" s="1"/>
      <c r="M597" s="1"/>
      <c r="N597" s="1"/>
      <c r="O597" s="1"/>
      <c r="P597" s="1"/>
      <c r="Q597" s="1"/>
      <c r="R597" s="1"/>
      <c r="S597" s="1"/>
      <c r="T597" s="21" t="e">
        <f ca="1">U597&amp;""&amp;" &amp; "&amp;""&amp;V597</f>
        <v>#REF!</v>
      </c>
      <c r="U597" s="21" t="e">
        <f ca="1">(SUMPRODUCT(MID(0&amp;(LEFT(#REF!,SUM(LEN(#REF!)-LEN(SUBSTITUTE(#REF!,{"0","1","2","3"},""))))), LARGE(INDEX(ISNUMBER(--MID((LEFT(#REF!,SUM(LEN(#REF!)-LEN(SUBSTITUTE(#REF!,{"0","1","2","3"},""))))), ROW(INDIRECT("1:"&amp;LEN((LEFT(#REF!,SUM(LEN(#REF!)-LEN(SUBSTITUTE(#REF!,{"0","1","2","3"},"")))))))), 1)) * ROW(INDIRECT("1:"&amp;LEN((LEFT(#REF!,SUM(LEN(#REF!)-LEN(SUBSTITUTE(#REF!,{"0","1","2","3"},"")))))))), 0), ROW(INDIRECT("1:"&amp;LEN((LEFT(#REF!,SUM(LEN(#REF!)-LEN(SUBSTITUTE(#REF!,{"0","1","2","3"},"")))))))))+1, 1) * 10^ROW(INDIRECT("1:"&amp;LEN((LEFT(#REF!,SUM(LEN(#REF!)-LEN(SUBSTITUTE(#REF!,{"0","1","2","3"},""))))))))/10))*100+1</f>
        <v>#REF!</v>
      </c>
      <c r="V597" s="21" t="e">
        <f ca="1">(SUMPRODUCT(MID(0&amp;(--TRIM(RIGHT(SUBSTITUTE(LEFT(#REF!,_xlfn.AGGREGATE(16,6,FIND({0,1,2,3,4,5,6,7,8,9},#REF!,ROW(INDIRECT("1:"&amp;LEN(#REF!)))),1))," ",REPT(" ",LEN(#REF!))),LEN(#REF!)))), LARGE(INDEX(ISNUMBER(--MID((--TRIM(RIGHT(SUBSTITUTE(LEFT(#REF!,_xlfn.AGGREGATE(16,6,FIND({0,1,2,3,4,5,6,7,8,9},#REF!,ROW(INDIRECT("1:"&amp;LEN(#REF!)))),1))," ",REPT(" ",LEN(#REF!))),LEN(#REF!)))), ROW(INDIRECT("1:"&amp;LEN((--TRIM(RIGHT(SUBSTITUTE(LEFT(#REF!,_xlfn.AGGREGATE(16,6,FIND({0,1,2,3,4,5,6,7,8,9},#REF!,ROW(INDIRECT("1:"&amp;LEN(#REF!)))),1))," ",REPT(" ",LEN(#REF!))),LEN(#REF!))))))), 1)) * ROW(INDIRECT("1:"&amp;LEN((--TRIM(RIGHT(SUBSTITUTE(LEFT(#REF!,_xlfn.AGGREGATE(16,6,FIND({0,1,2,3,4,5,6,7,8,9},#REF!,ROW(INDIRECT("1:"&amp;LEN(#REF!)))),1))," ",REPT(" ",LEN(#REF!))),LEN(#REF!))))))), 0), ROW(INDIRECT("1:"&amp;LEN((--TRIM(RIGHT(SUBSTITUTE(LEFT(#REF!,_xlfn.AGGREGATE(16,6,FIND({0,1,2,3,4,5,6,7,8,9},#REF!,ROW(INDIRECT("1:"&amp;LEN(#REF!)))),1))," ",REPT(" ",LEN(#REF!))),LEN(#REF!))))))))+1, 1) * 10^ROW(INDIRECT("1:"&amp;LEN((--TRIM(RIGHT(SUBSTITUTE(LEFT(#REF!,_xlfn.AGGREGATE(16,6,FIND({0,1,2,3,4,5,6,7,8,9},#REF!,ROW(INDIRECT("1:"&amp;LEN(#REF!)))),1))," ",REPT(" ",LEN(#REF!))),LEN(#REF!)))))))/10))*100+1</f>
        <v>#REF!</v>
      </c>
      <c r="W597" s="1"/>
      <c r="X597" s="1"/>
      <c r="Y597" s="1"/>
      <c r="Z597" s="1"/>
      <c r="AA597" s="1"/>
      <c r="AB597" s="1"/>
      <c r="AC597" s="1"/>
      <c r="AD597" s="1"/>
      <c r="AE597" s="1"/>
      <c r="AF597" s="1"/>
      <c r="AG597" s="1"/>
      <c r="AH597" s="1"/>
      <c r="AI597" s="1"/>
      <c r="AJ597" s="1"/>
      <c r="AK597" s="1"/>
      <c r="AL597" s="1"/>
      <c r="AM597" s="1"/>
      <c r="AN597" s="1"/>
      <c r="AO597" s="1"/>
      <c r="AP597" s="1"/>
      <c r="AQ597" s="1"/>
      <c r="AR597" s="1"/>
      <c r="AS597" s="1"/>
      <c r="AT597" s="1"/>
      <c r="AU597" s="1"/>
      <c r="AV597" s="1"/>
      <c r="AW597" s="1"/>
      <c r="AX597" s="1"/>
      <c r="AY597" s="1"/>
      <c r="AZ597" s="1"/>
      <c r="BA597" s="1"/>
      <c r="BB597" s="1"/>
      <c r="BC597" s="1"/>
      <c r="BD597" s="1"/>
      <c r="BE597" s="1"/>
      <c r="BF597" s="1"/>
      <c r="BG597" s="1"/>
      <c r="BH597" s="1"/>
      <c r="BI597" s="1"/>
      <c r="BJ597" s="1"/>
      <c r="BK597" s="1"/>
      <c r="BL597" s="1"/>
      <c r="BM597" s="1"/>
      <c r="BN597" s="1"/>
      <c r="BO597" s="1"/>
      <c r="BP597" s="1"/>
      <c r="BQ597" s="1"/>
      <c r="BR597" s="1"/>
      <c r="BS597" s="1"/>
      <c r="BT597" s="1"/>
      <c r="BU597" s="1"/>
      <c r="BV597" s="1"/>
      <c r="BW597" s="1"/>
      <c r="BX597" s="1"/>
      <c r="BY597" s="1"/>
      <c r="BZ597" s="1"/>
      <c r="CA597" s="1"/>
      <c r="CB597" s="1"/>
      <c r="CC597" s="1"/>
      <c r="CD597" s="1"/>
      <c r="CE597" s="1"/>
      <c r="CF597" s="1"/>
      <c r="CG597" s="1"/>
      <c r="CH597" s="1"/>
      <c r="CI597" s="1"/>
      <c r="CJ597" s="1"/>
      <c r="CK597" s="1"/>
      <c r="CL597" s="1"/>
      <c r="CM597" s="1"/>
      <c r="CN597" s="1"/>
      <c r="CO597" s="1"/>
      <c r="CP597" s="1"/>
      <c r="CQ597" s="1"/>
      <c r="CR597" s="1"/>
      <c r="CS597" s="1"/>
      <c r="CT597" s="1"/>
      <c r="CU597" s="1"/>
      <c r="CV597" s="1"/>
      <c r="CW597" s="1"/>
      <c r="CX597" s="1"/>
      <c r="CY597" s="1"/>
      <c r="CZ597" s="1"/>
      <c r="DA597" s="1"/>
      <c r="DB597" s="1"/>
      <c r="DC597" s="1"/>
      <c r="DD597" s="1"/>
      <c r="DE597" s="1"/>
      <c r="DF597" s="1"/>
      <c r="DG597" s="1"/>
      <c r="DH597" s="1"/>
      <c r="DI597" s="1"/>
      <c r="DJ597" s="1"/>
      <c r="DK597" s="1"/>
      <c r="DL597" s="1"/>
      <c r="DM597" s="1"/>
      <c r="DN597" s="1"/>
      <c r="DO597" s="1"/>
      <c r="DP597" s="1"/>
      <c r="DQ597" s="1"/>
      <c r="DR597" s="1"/>
      <c r="DS597" s="1"/>
      <c r="DT597" s="1"/>
      <c r="DU597" s="1"/>
      <c r="DV597" s="1"/>
      <c r="DW597" s="1"/>
      <c r="DX597" s="1"/>
      <c r="DY597" s="1"/>
      <c r="DZ597" s="1"/>
      <c r="EA597" s="1"/>
      <c r="EB597" s="1"/>
      <c r="EC597" s="1"/>
      <c r="ED597" s="1"/>
      <c r="EE597" s="1"/>
      <c r="EF597" s="1"/>
      <c r="EG597" s="1"/>
      <c r="EH597" s="1"/>
      <c r="EI597" s="1"/>
      <c r="EJ597" s="1"/>
      <c r="EK597" s="1"/>
      <c r="EL597" s="1"/>
      <c r="EM597" s="1"/>
      <c r="EN597" s="1"/>
      <c r="EO597" s="1"/>
      <c r="EP597" s="1"/>
      <c r="EQ597" s="1"/>
      <c r="ER597" s="1"/>
      <c r="ES597" s="1"/>
      <c r="ET597" s="1"/>
      <c r="WZB597" s="1"/>
      <c r="WZC597" s="1"/>
      <c r="WZD597" s="1"/>
      <c r="WZE597" s="1"/>
      <c r="WZF597" s="1"/>
      <c r="WZG597" s="1"/>
      <c r="WZH597" s="1"/>
      <c r="WZI597" s="1"/>
      <c r="WZJ597" s="1"/>
      <c r="WZK597" s="1"/>
      <c r="WZL597" s="1"/>
      <c r="WZM597" s="1"/>
      <c r="WZN597" s="1"/>
      <c r="WZO597" s="1"/>
      <c r="WZP597" s="1"/>
      <c r="WZQ597" s="1"/>
      <c r="WZR597" s="1"/>
      <c r="WZS597" s="1"/>
      <c r="WZT597" s="1"/>
      <c r="WZU597" s="1"/>
      <c r="WZV597" s="1"/>
      <c r="WZW597" s="1"/>
      <c r="WZX597" s="1"/>
      <c r="WZY597" s="1"/>
      <c r="WZZ597" s="1"/>
      <c r="XAA597" s="1"/>
      <c r="XAB597" s="1"/>
      <c r="XAC597" s="1"/>
      <c r="XAD597" s="1"/>
      <c r="XAE597" s="1"/>
      <c r="XAF597" s="1"/>
      <c r="XAG597" s="1"/>
      <c r="XAH597" s="1"/>
      <c r="XAI597" s="1"/>
      <c r="XAJ597" s="1"/>
      <c r="XAK597" s="1"/>
      <c r="XAL597" s="1"/>
      <c r="XAM597" s="1"/>
      <c r="XAN597" s="1"/>
      <c r="XAO597" s="1"/>
      <c r="XAP597" s="1"/>
      <c r="XAQ597" s="1"/>
      <c r="XAR597" s="1"/>
      <c r="XAS597" s="1"/>
      <c r="XAT597" s="1"/>
      <c r="XAU597" s="1"/>
      <c r="XAV597" s="1"/>
      <c r="XAW597" s="1"/>
      <c r="XAX597" s="1"/>
      <c r="XAY597" s="1"/>
      <c r="XAZ597" s="1"/>
      <c r="XBA597" s="1"/>
      <c r="XBB597" s="1"/>
      <c r="XBC597" s="1"/>
      <c r="XBD597" s="1"/>
      <c r="XBE597" s="1"/>
      <c r="XBF597" s="1"/>
      <c r="XBG597" s="1"/>
      <c r="XBH597" s="1"/>
      <c r="XBI597" s="1"/>
      <c r="XBJ597" s="1"/>
      <c r="XBK597" s="1"/>
      <c r="XBL597" s="1"/>
      <c r="XBM597" s="1"/>
      <c r="XBN597" s="1"/>
      <c r="XBO597" s="1"/>
      <c r="XBP597" s="1"/>
      <c r="XBQ597" s="1"/>
      <c r="XBR597" s="1"/>
      <c r="XBS597" s="1"/>
      <c r="XBT597" s="1"/>
      <c r="XBU597" s="1"/>
      <c r="XBV597" s="1"/>
      <c r="XBW597" s="1"/>
      <c r="XBX597" s="1"/>
      <c r="XBY597" s="1"/>
      <c r="XBZ597" s="1"/>
      <c r="XCA597" s="1"/>
      <c r="XCB597" s="1"/>
      <c r="XCC597" s="1"/>
      <c r="XCD597" s="1"/>
      <c r="XCE597" s="1"/>
      <c r="XCF597" s="1"/>
      <c r="XCG597" s="1"/>
      <c r="XCH597" s="1"/>
      <c r="XCI597" s="1"/>
      <c r="XCJ597" s="1"/>
      <c r="XCK597" s="1"/>
      <c r="XCL597" s="1"/>
      <c r="XCM597" s="1"/>
      <c r="XCN597" s="1"/>
      <c r="XCO597" s="1"/>
      <c r="XCP597" s="1"/>
      <c r="XCQ597" s="1"/>
      <c r="XCR597" s="1"/>
      <c r="XCS597" s="1"/>
      <c r="XCT597" s="1"/>
      <c r="XCU597" s="1"/>
      <c r="XCV597" s="1"/>
      <c r="XCW597" s="1"/>
      <c r="XCX597" s="1"/>
      <c r="XCY597" s="1"/>
      <c r="XCZ597" s="1"/>
      <c r="XDA597" s="1"/>
      <c r="XDB597" s="1"/>
      <c r="XDC597" s="1"/>
      <c r="XDD597" s="1"/>
      <c r="XDE597" s="1"/>
      <c r="XDF597" s="1"/>
      <c r="XDG597" s="1"/>
      <c r="XDH597" s="1"/>
      <c r="XDI597" s="1"/>
      <c r="XDJ597" s="1"/>
      <c r="XDK597" s="1"/>
      <c r="XDL597" s="1"/>
      <c r="XDM597" s="1"/>
      <c r="XDN597" s="1"/>
      <c r="XDO597" s="1"/>
      <c r="XDP597" s="1"/>
      <c r="XDQ597" s="1"/>
      <c r="XDR597" s="1"/>
      <c r="XDS597" s="1"/>
      <c r="XDT597" s="1"/>
      <c r="XDU597" s="1"/>
      <c r="XDV597" s="1"/>
      <c r="XDW597" s="1"/>
      <c r="XDX597" s="1"/>
      <c r="XDY597" s="1"/>
      <c r="XDZ597" s="1"/>
      <c r="XEA597" s="1"/>
      <c r="XEB597" s="1"/>
      <c r="XEC597" s="1"/>
      <c r="XED597" s="1"/>
      <c r="XEE597" s="1"/>
      <c r="XEF597" s="1"/>
      <c r="XEG597" s="1"/>
      <c r="XEH597" s="1"/>
      <c r="XEI597" s="1"/>
      <c r="XEJ597" s="1"/>
      <c r="XEK597" s="1"/>
      <c r="XEL597" s="1"/>
      <c r="XEM597" s="1"/>
      <c r="XEN597" s="1"/>
      <c r="XEO597" s="1"/>
      <c r="XEP597" s="1"/>
      <c r="XEQ597" s="1"/>
      <c r="XER597" s="1"/>
      <c r="XES597" s="1"/>
      <c r="XET597" s="1"/>
      <c r="XEU597" s="1"/>
      <c r="XEV597" s="1"/>
      <c r="XEW597" s="1"/>
      <c r="XEX597" s="1"/>
      <c r="XEY597" s="1"/>
      <c r="XEZ597" s="1"/>
      <c r="XFA597" s="1"/>
      <c r="XFB597" s="1"/>
      <c r="XFC597" s="1"/>
    </row>
    <row r="598" spans="1:150 16226:16383" s="2" customFormat="1" ht="20.25" customHeight="1" x14ac:dyDescent="0.25">
      <c r="A598" s="143">
        <f t="shared" si="222"/>
        <v>469</v>
      </c>
      <c r="B598" s="144"/>
      <c r="C598" s="62" t="s">
        <v>329</v>
      </c>
      <c r="D598" s="100">
        <v>285.47000000000003</v>
      </c>
      <c r="E598" s="93">
        <f t="shared" si="221"/>
        <v>3072.7990800000002</v>
      </c>
      <c r="F598" s="87" t="s">
        <v>92</v>
      </c>
      <c r="G598" s="87" t="s">
        <v>92</v>
      </c>
      <c r="H598" s="87" t="s">
        <v>92</v>
      </c>
      <c r="I598" s="1"/>
      <c r="J598" s="1"/>
      <c r="K598" s="1"/>
      <c r="L598" s="1"/>
      <c r="M598" s="1"/>
      <c r="N598" s="1"/>
      <c r="O598" s="1"/>
      <c r="P598" s="1"/>
      <c r="Q598" s="1"/>
      <c r="R598" s="1"/>
      <c r="S598" s="1"/>
      <c r="T598" s="21" t="e">
        <f t="shared" ref="T598:T611" ca="1" si="237">U598&amp;""&amp;" &amp; "&amp;""&amp;V598</f>
        <v>#REF!</v>
      </c>
      <c r="U598" s="21" t="e">
        <f ca="1">U597+1</f>
        <v>#REF!</v>
      </c>
      <c r="V598" s="21" t="e">
        <f ca="1">V597+1</f>
        <v>#REF!</v>
      </c>
      <c r="W598" s="1"/>
      <c r="X598" s="1"/>
      <c r="Y598" s="1"/>
      <c r="Z598" s="1"/>
      <c r="AA598" s="1"/>
      <c r="AB598" s="1"/>
      <c r="AC598" s="1"/>
      <c r="AD598" s="1"/>
      <c r="AE598" s="1"/>
      <c r="AF598" s="1"/>
      <c r="AG598" s="1"/>
      <c r="AH598" s="1"/>
      <c r="AI598" s="1"/>
      <c r="AJ598" s="1"/>
      <c r="AK598" s="1"/>
      <c r="AL598" s="1"/>
      <c r="AM598" s="1"/>
      <c r="AN598" s="1"/>
      <c r="AO598" s="1"/>
      <c r="AP598" s="1"/>
      <c r="AQ598" s="1"/>
      <c r="AR598" s="1"/>
      <c r="AS598" s="1"/>
      <c r="AT598" s="1"/>
      <c r="AU598" s="1"/>
      <c r="AV598" s="1"/>
      <c r="AW598" s="1"/>
      <c r="AX598" s="1"/>
      <c r="AY598" s="1"/>
      <c r="AZ598" s="1"/>
      <c r="BA598" s="1"/>
      <c r="BB598" s="1"/>
      <c r="BC598" s="1"/>
      <c r="BD598" s="1"/>
      <c r="BE598" s="1"/>
      <c r="BF598" s="1"/>
      <c r="BG598" s="1"/>
      <c r="BH598" s="1"/>
      <c r="BI598" s="1"/>
      <c r="BJ598" s="1"/>
      <c r="BK598" s="1"/>
      <c r="BL598" s="1"/>
      <c r="BM598" s="1"/>
      <c r="BN598" s="1"/>
      <c r="BO598" s="1"/>
      <c r="BP598" s="1"/>
      <c r="BQ598" s="1"/>
      <c r="BR598" s="1"/>
      <c r="BS598" s="1"/>
      <c r="BT598" s="1"/>
      <c r="BU598" s="1"/>
      <c r="BV598" s="1"/>
      <c r="BW598" s="1"/>
      <c r="BX598" s="1"/>
      <c r="BY598" s="1"/>
      <c r="BZ598" s="1"/>
      <c r="CA598" s="1"/>
      <c r="CB598" s="1"/>
      <c r="CC598" s="1"/>
      <c r="CD598" s="1"/>
      <c r="CE598" s="1"/>
      <c r="CF598" s="1"/>
      <c r="CG598" s="1"/>
      <c r="CH598" s="1"/>
      <c r="CI598" s="1"/>
      <c r="CJ598" s="1"/>
      <c r="CK598" s="1"/>
      <c r="CL598" s="1"/>
      <c r="CM598" s="1"/>
      <c r="CN598" s="1"/>
      <c r="CO598" s="1"/>
      <c r="CP598" s="1"/>
      <c r="CQ598" s="1"/>
      <c r="CR598" s="1"/>
      <c r="CS598" s="1"/>
      <c r="CT598" s="1"/>
      <c r="CU598" s="1"/>
      <c r="CV598" s="1"/>
      <c r="CW598" s="1"/>
      <c r="CX598" s="1"/>
      <c r="CY598" s="1"/>
      <c r="CZ598" s="1"/>
      <c r="DA598" s="1"/>
      <c r="DB598" s="1"/>
      <c r="DC598" s="1"/>
      <c r="DD598" s="1"/>
      <c r="DE598" s="1"/>
      <c r="DF598" s="1"/>
      <c r="DG598" s="1"/>
      <c r="DH598" s="1"/>
      <c r="DI598" s="1"/>
      <c r="DJ598" s="1"/>
      <c r="DK598" s="1"/>
      <c r="DL598" s="1"/>
      <c r="DM598" s="1"/>
      <c r="DN598" s="1"/>
      <c r="DO598" s="1"/>
      <c r="DP598" s="1"/>
      <c r="DQ598" s="1"/>
      <c r="DR598" s="1"/>
      <c r="DS598" s="1"/>
      <c r="DT598" s="1"/>
      <c r="DU598" s="1"/>
      <c r="DV598" s="1"/>
      <c r="DW598" s="1"/>
      <c r="DX598" s="1"/>
      <c r="DY598" s="1"/>
      <c r="DZ598" s="1"/>
      <c r="EA598" s="1"/>
      <c r="EB598" s="1"/>
      <c r="EC598" s="1"/>
      <c r="ED598" s="1"/>
      <c r="EE598" s="1"/>
      <c r="EF598" s="1"/>
      <c r="EG598" s="1"/>
      <c r="EH598" s="1"/>
      <c r="EI598" s="1"/>
      <c r="EJ598" s="1"/>
      <c r="EK598" s="1"/>
      <c r="EL598" s="1"/>
      <c r="EM598" s="1"/>
      <c r="EN598" s="1"/>
      <c r="EO598" s="1"/>
      <c r="EP598" s="1"/>
      <c r="EQ598" s="1"/>
      <c r="ER598" s="1"/>
      <c r="ES598" s="1"/>
      <c r="ET598" s="1"/>
      <c r="WZB598" s="1"/>
      <c r="WZC598" s="1"/>
      <c r="WZD598" s="1"/>
      <c r="WZE598" s="1"/>
      <c r="WZF598" s="1"/>
      <c r="WZG598" s="1"/>
      <c r="WZH598" s="1"/>
      <c r="WZI598" s="1"/>
      <c r="WZJ598" s="1"/>
      <c r="WZK598" s="1"/>
      <c r="WZL598" s="1"/>
      <c r="WZM598" s="1"/>
      <c r="WZN598" s="1"/>
      <c r="WZO598" s="1"/>
      <c r="WZP598" s="1"/>
      <c r="WZQ598" s="1"/>
      <c r="WZR598" s="1"/>
      <c r="WZS598" s="1"/>
      <c r="WZT598" s="1"/>
      <c r="WZU598" s="1"/>
      <c r="WZV598" s="1"/>
      <c r="WZW598" s="1"/>
      <c r="WZX598" s="1"/>
      <c r="WZY598" s="1"/>
      <c r="WZZ598" s="1"/>
      <c r="XAA598" s="1"/>
      <c r="XAB598" s="1"/>
      <c r="XAC598" s="1"/>
      <c r="XAD598" s="1"/>
      <c r="XAE598" s="1"/>
      <c r="XAF598" s="1"/>
      <c r="XAG598" s="1"/>
      <c r="XAH598" s="1"/>
      <c r="XAI598" s="1"/>
      <c r="XAJ598" s="1"/>
      <c r="XAK598" s="1"/>
      <c r="XAL598" s="1"/>
      <c r="XAM598" s="1"/>
      <c r="XAN598" s="1"/>
      <c r="XAO598" s="1"/>
      <c r="XAP598" s="1"/>
      <c r="XAQ598" s="1"/>
      <c r="XAR598" s="1"/>
      <c r="XAS598" s="1"/>
      <c r="XAT598" s="1"/>
      <c r="XAU598" s="1"/>
      <c r="XAV598" s="1"/>
      <c r="XAW598" s="1"/>
      <c r="XAX598" s="1"/>
      <c r="XAY598" s="1"/>
      <c r="XAZ598" s="1"/>
      <c r="XBA598" s="1"/>
      <c r="XBB598" s="1"/>
      <c r="XBC598" s="1"/>
      <c r="XBD598" s="1"/>
      <c r="XBE598" s="1"/>
      <c r="XBF598" s="1"/>
      <c r="XBG598" s="1"/>
      <c r="XBH598" s="1"/>
      <c r="XBI598" s="1"/>
      <c r="XBJ598" s="1"/>
      <c r="XBK598" s="1"/>
      <c r="XBL598" s="1"/>
      <c r="XBM598" s="1"/>
      <c r="XBN598" s="1"/>
      <c r="XBO598" s="1"/>
      <c r="XBP598" s="1"/>
      <c r="XBQ598" s="1"/>
      <c r="XBR598" s="1"/>
      <c r="XBS598" s="1"/>
      <c r="XBT598" s="1"/>
      <c r="XBU598" s="1"/>
      <c r="XBV598" s="1"/>
      <c r="XBW598" s="1"/>
      <c r="XBX598" s="1"/>
      <c r="XBY598" s="1"/>
      <c r="XBZ598" s="1"/>
      <c r="XCA598" s="1"/>
      <c r="XCB598" s="1"/>
      <c r="XCC598" s="1"/>
      <c r="XCD598" s="1"/>
      <c r="XCE598" s="1"/>
      <c r="XCF598" s="1"/>
      <c r="XCG598" s="1"/>
      <c r="XCH598" s="1"/>
      <c r="XCI598" s="1"/>
      <c r="XCJ598" s="1"/>
      <c r="XCK598" s="1"/>
      <c r="XCL598" s="1"/>
      <c r="XCM598" s="1"/>
      <c r="XCN598" s="1"/>
      <c r="XCO598" s="1"/>
      <c r="XCP598" s="1"/>
      <c r="XCQ598" s="1"/>
      <c r="XCR598" s="1"/>
      <c r="XCS598" s="1"/>
      <c r="XCT598" s="1"/>
      <c r="XCU598" s="1"/>
      <c r="XCV598" s="1"/>
      <c r="XCW598" s="1"/>
      <c r="XCX598" s="1"/>
      <c r="XCY598" s="1"/>
      <c r="XCZ598" s="1"/>
      <c r="XDA598" s="1"/>
      <c r="XDB598" s="1"/>
      <c r="XDC598" s="1"/>
      <c r="XDD598" s="1"/>
      <c r="XDE598" s="1"/>
      <c r="XDF598" s="1"/>
      <c r="XDG598" s="1"/>
      <c r="XDH598" s="1"/>
      <c r="XDI598" s="1"/>
      <c r="XDJ598" s="1"/>
      <c r="XDK598" s="1"/>
      <c r="XDL598" s="1"/>
      <c r="XDM598" s="1"/>
      <c r="XDN598" s="1"/>
      <c r="XDO598" s="1"/>
      <c r="XDP598" s="1"/>
      <c r="XDQ598" s="1"/>
      <c r="XDR598" s="1"/>
      <c r="XDS598" s="1"/>
      <c r="XDT598" s="1"/>
      <c r="XDU598" s="1"/>
      <c r="XDV598" s="1"/>
      <c r="XDW598" s="1"/>
      <c r="XDX598" s="1"/>
      <c r="XDY598" s="1"/>
      <c r="XDZ598" s="1"/>
      <c r="XEA598" s="1"/>
      <c r="XEB598" s="1"/>
      <c r="XEC598" s="1"/>
      <c r="XED598" s="1"/>
      <c r="XEE598" s="1"/>
      <c r="XEF598" s="1"/>
      <c r="XEG598" s="1"/>
      <c r="XEH598" s="1"/>
      <c r="XEI598" s="1"/>
      <c r="XEJ598" s="1"/>
      <c r="XEK598" s="1"/>
      <c r="XEL598" s="1"/>
      <c r="XEM598" s="1"/>
      <c r="XEN598" s="1"/>
      <c r="XEO598" s="1"/>
      <c r="XEP598" s="1"/>
      <c r="XEQ598" s="1"/>
      <c r="XER598" s="1"/>
      <c r="XES598" s="1"/>
      <c r="XET598" s="1"/>
      <c r="XEU598" s="1"/>
      <c r="XEV598" s="1"/>
      <c r="XEW598" s="1"/>
      <c r="XEX598" s="1"/>
      <c r="XEY598" s="1"/>
      <c r="XEZ598" s="1"/>
      <c r="XFA598" s="1"/>
      <c r="XFB598" s="1"/>
      <c r="XFC598" s="1"/>
    </row>
    <row r="599" spans="1:150 16226:16383" s="2" customFormat="1" ht="20.25" customHeight="1" x14ac:dyDescent="0.25">
      <c r="A599" s="143">
        <f t="shared" si="222"/>
        <v>470</v>
      </c>
      <c r="B599" s="144"/>
      <c r="C599" s="62" t="s">
        <v>329</v>
      </c>
      <c r="D599" s="100">
        <v>294.63</v>
      </c>
      <c r="E599" s="93">
        <f t="shared" si="221"/>
        <v>3171.3973199999996</v>
      </c>
      <c r="F599" s="87" t="s">
        <v>92</v>
      </c>
      <c r="G599" s="87" t="s">
        <v>92</v>
      </c>
      <c r="H599" s="87" t="s">
        <v>92</v>
      </c>
      <c r="I599" s="1"/>
      <c r="J599" s="1"/>
      <c r="K599" s="1"/>
      <c r="L599" s="1"/>
      <c r="M599" s="1"/>
      <c r="N599" s="1"/>
      <c r="O599" s="1"/>
      <c r="P599" s="1"/>
      <c r="Q599" s="1"/>
      <c r="R599" s="1"/>
      <c r="S599" s="1"/>
      <c r="T599" s="21" t="e">
        <f t="shared" ca="1" si="237"/>
        <v>#REF!</v>
      </c>
      <c r="U599" s="21" t="e">
        <f t="shared" ref="U599:V599" ca="1" si="238">U598+1</f>
        <v>#REF!</v>
      </c>
      <c r="V599" s="21" t="e">
        <f t="shared" ca="1" si="238"/>
        <v>#REF!</v>
      </c>
      <c r="W599" s="1"/>
      <c r="X599" s="1"/>
      <c r="Y599" s="1"/>
      <c r="Z599" s="1"/>
      <c r="AA599" s="1"/>
      <c r="AB599" s="1"/>
      <c r="AC599" s="1"/>
      <c r="AD599" s="1"/>
      <c r="AE599" s="1"/>
      <c r="AF599" s="1"/>
      <c r="AG599" s="1"/>
      <c r="AH599" s="1"/>
      <c r="AI599" s="1"/>
      <c r="AJ599" s="1"/>
      <c r="AK599" s="1"/>
      <c r="AL599" s="1"/>
      <c r="AM599" s="1"/>
      <c r="AN599" s="1"/>
      <c r="AO599" s="1"/>
      <c r="AP599" s="1"/>
      <c r="AQ599" s="1"/>
      <c r="AR599" s="1"/>
      <c r="AS599" s="1"/>
      <c r="AT599" s="1"/>
      <c r="AU599" s="1"/>
      <c r="AV599" s="1"/>
      <c r="AW599" s="1"/>
      <c r="AX599" s="1"/>
      <c r="AY599" s="1"/>
      <c r="AZ599" s="1"/>
      <c r="BA599" s="1"/>
      <c r="BB599" s="1"/>
      <c r="BC599" s="1"/>
      <c r="BD599" s="1"/>
      <c r="BE599" s="1"/>
      <c r="BF599" s="1"/>
      <c r="BG599" s="1"/>
      <c r="BH599" s="1"/>
      <c r="BI599" s="1"/>
      <c r="BJ599" s="1"/>
      <c r="BK599" s="1"/>
      <c r="BL599" s="1"/>
      <c r="BM599" s="1"/>
      <c r="BN599" s="1"/>
      <c r="BO599" s="1"/>
      <c r="BP599" s="1"/>
      <c r="BQ599" s="1"/>
      <c r="BR599" s="1"/>
      <c r="BS599" s="1"/>
      <c r="BT599" s="1"/>
      <c r="BU599" s="1"/>
      <c r="BV599" s="1"/>
      <c r="BW599" s="1"/>
      <c r="BX599" s="1"/>
      <c r="BY599" s="1"/>
      <c r="BZ599" s="1"/>
      <c r="CA599" s="1"/>
      <c r="CB599" s="1"/>
      <c r="CC599" s="1"/>
      <c r="CD599" s="1"/>
      <c r="CE599" s="1"/>
      <c r="CF599" s="1"/>
      <c r="CG599" s="1"/>
      <c r="CH599" s="1"/>
      <c r="CI599" s="1"/>
      <c r="CJ599" s="1"/>
      <c r="CK599" s="1"/>
      <c r="CL599" s="1"/>
      <c r="CM599" s="1"/>
      <c r="CN599" s="1"/>
      <c r="CO599" s="1"/>
      <c r="CP599" s="1"/>
      <c r="CQ599" s="1"/>
      <c r="CR599" s="1"/>
      <c r="CS599" s="1"/>
      <c r="CT599" s="1"/>
      <c r="CU599" s="1"/>
      <c r="CV599" s="1"/>
      <c r="CW599" s="1"/>
      <c r="CX599" s="1"/>
      <c r="CY599" s="1"/>
      <c r="CZ599" s="1"/>
      <c r="DA599" s="1"/>
      <c r="DB599" s="1"/>
      <c r="DC599" s="1"/>
      <c r="DD599" s="1"/>
      <c r="DE599" s="1"/>
      <c r="DF599" s="1"/>
      <c r="DG599" s="1"/>
      <c r="DH599" s="1"/>
      <c r="DI599" s="1"/>
      <c r="DJ599" s="1"/>
      <c r="DK599" s="1"/>
      <c r="DL599" s="1"/>
      <c r="DM599" s="1"/>
      <c r="DN599" s="1"/>
      <c r="DO599" s="1"/>
      <c r="DP599" s="1"/>
      <c r="DQ599" s="1"/>
      <c r="DR599" s="1"/>
      <c r="DS599" s="1"/>
      <c r="DT599" s="1"/>
      <c r="DU599" s="1"/>
      <c r="DV599" s="1"/>
      <c r="DW599" s="1"/>
      <c r="DX599" s="1"/>
      <c r="DY599" s="1"/>
      <c r="DZ599" s="1"/>
      <c r="EA599" s="1"/>
      <c r="EB599" s="1"/>
      <c r="EC599" s="1"/>
      <c r="ED599" s="1"/>
      <c r="EE599" s="1"/>
      <c r="EF599" s="1"/>
      <c r="EG599" s="1"/>
      <c r="EH599" s="1"/>
      <c r="EI599" s="1"/>
      <c r="EJ599" s="1"/>
      <c r="EK599" s="1"/>
      <c r="EL599" s="1"/>
      <c r="EM599" s="1"/>
      <c r="EN599" s="1"/>
      <c r="EO599" s="1"/>
      <c r="EP599" s="1"/>
      <c r="EQ599" s="1"/>
      <c r="ER599" s="1"/>
      <c r="ES599" s="1"/>
      <c r="ET599" s="1"/>
      <c r="WZB599" s="1"/>
      <c r="WZC599" s="1"/>
      <c r="WZD599" s="1"/>
      <c r="WZE599" s="1"/>
      <c r="WZF599" s="1"/>
      <c r="WZG599" s="1"/>
      <c r="WZH599" s="1"/>
      <c r="WZI599" s="1"/>
      <c r="WZJ599" s="1"/>
      <c r="WZK599" s="1"/>
      <c r="WZL599" s="1"/>
      <c r="WZM599" s="1"/>
      <c r="WZN599" s="1"/>
      <c r="WZO599" s="1"/>
      <c r="WZP599" s="1"/>
      <c r="WZQ599" s="1"/>
      <c r="WZR599" s="1"/>
      <c r="WZS599" s="1"/>
      <c r="WZT599" s="1"/>
      <c r="WZU599" s="1"/>
      <c r="WZV599" s="1"/>
      <c r="WZW599" s="1"/>
      <c r="WZX599" s="1"/>
      <c r="WZY599" s="1"/>
      <c r="WZZ599" s="1"/>
      <c r="XAA599" s="1"/>
      <c r="XAB599" s="1"/>
      <c r="XAC599" s="1"/>
      <c r="XAD599" s="1"/>
      <c r="XAE599" s="1"/>
      <c r="XAF599" s="1"/>
      <c r="XAG599" s="1"/>
      <c r="XAH599" s="1"/>
      <c r="XAI599" s="1"/>
      <c r="XAJ599" s="1"/>
      <c r="XAK599" s="1"/>
      <c r="XAL599" s="1"/>
      <c r="XAM599" s="1"/>
      <c r="XAN599" s="1"/>
      <c r="XAO599" s="1"/>
      <c r="XAP599" s="1"/>
      <c r="XAQ599" s="1"/>
      <c r="XAR599" s="1"/>
      <c r="XAS599" s="1"/>
      <c r="XAT599" s="1"/>
      <c r="XAU599" s="1"/>
      <c r="XAV599" s="1"/>
      <c r="XAW599" s="1"/>
      <c r="XAX599" s="1"/>
      <c r="XAY599" s="1"/>
      <c r="XAZ599" s="1"/>
      <c r="XBA599" s="1"/>
      <c r="XBB599" s="1"/>
      <c r="XBC599" s="1"/>
      <c r="XBD599" s="1"/>
      <c r="XBE599" s="1"/>
      <c r="XBF599" s="1"/>
      <c r="XBG599" s="1"/>
      <c r="XBH599" s="1"/>
      <c r="XBI599" s="1"/>
      <c r="XBJ599" s="1"/>
      <c r="XBK599" s="1"/>
      <c r="XBL599" s="1"/>
      <c r="XBM599" s="1"/>
      <c r="XBN599" s="1"/>
      <c r="XBO599" s="1"/>
      <c r="XBP599" s="1"/>
      <c r="XBQ599" s="1"/>
      <c r="XBR599" s="1"/>
      <c r="XBS599" s="1"/>
      <c r="XBT599" s="1"/>
      <c r="XBU599" s="1"/>
      <c r="XBV599" s="1"/>
      <c r="XBW599" s="1"/>
      <c r="XBX599" s="1"/>
      <c r="XBY599" s="1"/>
      <c r="XBZ599" s="1"/>
      <c r="XCA599" s="1"/>
      <c r="XCB599" s="1"/>
      <c r="XCC599" s="1"/>
      <c r="XCD599" s="1"/>
      <c r="XCE599" s="1"/>
      <c r="XCF599" s="1"/>
      <c r="XCG599" s="1"/>
      <c r="XCH599" s="1"/>
      <c r="XCI599" s="1"/>
      <c r="XCJ599" s="1"/>
      <c r="XCK599" s="1"/>
      <c r="XCL599" s="1"/>
      <c r="XCM599" s="1"/>
      <c r="XCN599" s="1"/>
      <c r="XCO599" s="1"/>
      <c r="XCP599" s="1"/>
      <c r="XCQ599" s="1"/>
      <c r="XCR599" s="1"/>
      <c r="XCS599" s="1"/>
      <c r="XCT599" s="1"/>
      <c r="XCU599" s="1"/>
      <c r="XCV599" s="1"/>
      <c r="XCW599" s="1"/>
      <c r="XCX599" s="1"/>
      <c r="XCY599" s="1"/>
      <c r="XCZ599" s="1"/>
      <c r="XDA599" s="1"/>
      <c r="XDB599" s="1"/>
      <c r="XDC599" s="1"/>
      <c r="XDD599" s="1"/>
      <c r="XDE599" s="1"/>
      <c r="XDF599" s="1"/>
      <c r="XDG599" s="1"/>
      <c r="XDH599" s="1"/>
      <c r="XDI599" s="1"/>
      <c r="XDJ599" s="1"/>
      <c r="XDK599" s="1"/>
      <c r="XDL599" s="1"/>
      <c r="XDM599" s="1"/>
      <c r="XDN599" s="1"/>
      <c r="XDO599" s="1"/>
      <c r="XDP599" s="1"/>
      <c r="XDQ599" s="1"/>
      <c r="XDR599" s="1"/>
      <c r="XDS599" s="1"/>
      <c r="XDT599" s="1"/>
      <c r="XDU599" s="1"/>
      <c r="XDV599" s="1"/>
      <c r="XDW599" s="1"/>
      <c r="XDX599" s="1"/>
      <c r="XDY599" s="1"/>
      <c r="XDZ599" s="1"/>
      <c r="XEA599" s="1"/>
      <c r="XEB599" s="1"/>
      <c r="XEC599" s="1"/>
      <c r="XED599" s="1"/>
      <c r="XEE599" s="1"/>
      <c r="XEF599" s="1"/>
      <c r="XEG599" s="1"/>
      <c r="XEH599" s="1"/>
      <c r="XEI599" s="1"/>
      <c r="XEJ599" s="1"/>
      <c r="XEK599" s="1"/>
      <c r="XEL599" s="1"/>
      <c r="XEM599" s="1"/>
      <c r="XEN599" s="1"/>
      <c r="XEO599" s="1"/>
      <c r="XEP599" s="1"/>
      <c r="XEQ599" s="1"/>
      <c r="XER599" s="1"/>
      <c r="XES599" s="1"/>
      <c r="XET599" s="1"/>
      <c r="XEU599" s="1"/>
      <c r="XEV599" s="1"/>
      <c r="XEW599" s="1"/>
      <c r="XEX599" s="1"/>
      <c r="XEY599" s="1"/>
      <c r="XEZ599" s="1"/>
      <c r="XFA599" s="1"/>
      <c r="XFB599" s="1"/>
      <c r="XFC599" s="1"/>
    </row>
    <row r="600" spans="1:150 16226:16383" s="2" customFormat="1" ht="20.25" customHeight="1" x14ac:dyDescent="0.25">
      <c r="A600" s="143">
        <f t="shared" si="222"/>
        <v>471</v>
      </c>
      <c r="B600" s="144"/>
      <c r="C600" s="62" t="s">
        <v>329</v>
      </c>
      <c r="D600" s="100">
        <v>303.77999999999997</v>
      </c>
      <c r="E600" s="93">
        <f t="shared" si="221"/>
        <v>3269.8879199999997</v>
      </c>
      <c r="F600" s="87" t="s">
        <v>92</v>
      </c>
      <c r="G600" s="87" t="s">
        <v>92</v>
      </c>
      <c r="H600" s="87" t="s">
        <v>92</v>
      </c>
      <c r="I600" s="1"/>
      <c r="J600" s="1"/>
      <c r="K600" s="1"/>
      <c r="L600" s="1"/>
      <c r="M600" s="1"/>
      <c r="N600" s="1"/>
      <c r="O600" s="1"/>
      <c r="P600" s="1"/>
      <c r="Q600" s="1"/>
      <c r="R600" s="1"/>
      <c r="S600" s="1"/>
      <c r="T600" s="21" t="e">
        <f t="shared" ca="1" si="237"/>
        <v>#REF!</v>
      </c>
      <c r="U600" s="21" t="e">
        <f t="shared" ref="U600:V600" ca="1" si="239">U599+1</f>
        <v>#REF!</v>
      </c>
      <c r="V600" s="21" t="e">
        <f t="shared" ca="1" si="239"/>
        <v>#REF!</v>
      </c>
      <c r="W600" s="1"/>
      <c r="X600" s="1"/>
      <c r="Y600" s="1"/>
      <c r="Z600" s="1"/>
      <c r="AA600" s="1"/>
      <c r="AB600" s="1"/>
      <c r="AC600" s="1"/>
      <c r="AD600" s="1"/>
      <c r="AE600" s="1"/>
      <c r="AF600" s="1"/>
      <c r="AG600" s="1"/>
      <c r="AH600" s="1"/>
      <c r="AI600" s="1"/>
      <c r="AJ600" s="1"/>
      <c r="AK600" s="1"/>
      <c r="AL600" s="1"/>
      <c r="AM600" s="1"/>
      <c r="AN600" s="1"/>
      <c r="AO600" s="1"/>
      <c r="AP600" s="1"/>
      <c r="AQ600" s="1"/>
      <c r="AR600" s="1"/>
      <c r="AS600" s="1"/>
      <c r="AT600" s="1"/>
      <c r="AU600" s="1"/>
      <c r="AV600" s="1"/>
      <c r="AW600" s="1"/>
      <c r="AX600" s="1"/>
      <c r="AY600" s="1"/>
      <c r="AZ600" s="1"/>
      <c r="BA600" s="1"/>
      <c r="BB600" s="1"/>
      <c r="BC600" s="1"/>
      <c r="BD600" s="1"/>
      <c r="BE600" s="1"/>
      <c r="BF600" s="1"/>
      <c r="BG600" s="1"/>
      <c r="BH600" s="1"/>
      <c r="BI600" s="1"/>
      <c r="BJ600" s="1"/>
      <c r="BK600" s="1"/>
      <c r="BL600" s="1"/>
      <c r="BM600" s="1"/>
      <c r="BN600" s="1"/>
      <c r="BO600" s="1"/>
      <c r="BP600" s="1"/>
      <c r="BQ600" s="1"/>
      <c r="BR600" s="1"/>
      <c r="BS600" s="1"/>
      <c r="BT600" s="1"/>
      <c r="BU600" s="1"/>
      <c r="BV600" s="1"/>
      <c r="BW600" s="1"/>
      <c r="BX600" s="1"/>
      <c r="BY600" s="1"/>
      <c r="BZ600" s="1"/>
      <c r="CA600" s="1"/>
      <c r="CB600" s="1"/>
      <c r="CC600" s="1"/>
      <c r="CD600" s="1"/>
      <c r="CE600" s="1"/>
      <c r="CF600" s="1"/>
      <c r="CG600" s="1"/>
      <c r="CH600" s="1"/>
      <c r="CI600" s="1"/>
      <c r="CJ600" s="1"/>
      <c r="CK600" s="1"/>
      <c r="CL600" s="1"/>
      <c r="CM600" s="1"/>
      <c r="CN600" s="1"/>
      <c r="CO600" s="1"/>
      <c r="CP600" s="1"/>
      <c r="CQ600" s="1"/>
      <c r="CR600" s="1"/>
      <c r="CS600" s="1"/>
      <c r="CT600" s="1"/>
      <c r="CU600" s="1"/>
      <c r="CV600" s="1"/>
      <c r="CW600" s="1"/>
      <c r="CX600" s="1"/>
      <c r="CY600" s="1"/>
      <c r="CZ600" s="1"/>
      <c r="DA600" s="1"/>
      <c r="DB600" s="1"/>
      <c r="DC600" s="1"/>
      <c r="DD600" s="1"/>
      <c r="DE600" s="1"/>
      <c r="DF600" s="1"/>
      <c r="DG600" s="1"/>
      <c r="DH600" s="1"/>
      <c r="DI600" s="1"/>
      <c r="DJ600" s="1"/>
      <c r="DK600" s="1"/>
      <c r="DL600" s="1"/>
      <c r="DM600" s="1"/>
      <c r="DN600" s="1"/>
      <c r="DO600" s="1"/>
      <c r="DP600" s="1"/>
      <c r="DQ600" s="1"/>
      <c r="DR600" s="1"/>
      <c r="DS600" s="1"/>
      <c r="DT600" s="1"/>
      <c r="DU600" s="1"/>
      <c r="DV600" s="1"/>
      <c r="DW600" s="1"/>
      <c r="DX600" s="1"/>
      <c r="DY600" s="1"/>
      <c r="DZ600" s="1"/>
      <c r="EA600" s="1"/>
      <c r="EB600" s="1"/>
      <c r="EC600" s="1"/>
      <c r="ED600" s="1"/>
      <c r="EE600" s="1"/>
      <c r="EF600" s="1"/>
      <c r="EG600" s="1"/>
      <c r="EH600" s="1"/>
      <c r="EI600" s="1"/>
      <c r="EJ600" s="1"/>
      <c r="EK600" s="1"/>
      <c r="EL600" s="1"/>
      <c r="EM600" s="1"/>
      <c r="EN600" s="1"/>
      <c r="EO600" s="1"/>
      <c r="EP600" s="1"/>
      <c r="EQ600" s="1"/>
      <c r="ER600" s="1"/>
      <c r="ES600" s="1"/>
      <c r="ET600" s="1"/>
      <c r="WZB600" s="1"/>
      <c r="WZC600" s="1"/>
      <c r="WZD600" s="1"/>
      <c r="WZE600" s="1"/>
      <c r="WZF600" s="1"/>
      <c r="WZG600" s="1"/>
      <c r="WZH600" s="1"/>
      <c r="WZI600" s="1"/>
      <c r="WZJ600" s="1"/>
      <c r="WZK600" s="1"/>
      <c r="WZL600" s="1"/>
      <c r="WZM600" s="1"/>
      <c r="WZN600" s="1"/>
      <c r="WZO600" s="1"/>
      <c r="WZP600" s="1"/>
      <c r="WZQ600" s="1"/>
      <c r="WZR600" s="1"/>
      <c r="WZS600" s="1"/>
      <c r="WZT600" s="1"/>
      <c r="WZU600" s="1"/>
      <c r="WZV600" s="1"/>
      <c r="WZW600" s="1"/>
      <c r="WZX600" s="1"/>
      <c r="WZY600" s="1"/>
      <c r="WZZ600" s="1"/>
      <c r="XAA600" s="1"/>
      <c r="XAB600" s="1"/>
      <c r="XAC600" s="1"/>
      <c r="XAD600" s="1"/>
      <c r="XAE600" s="1"/>
      <c r="XAF600" s="1"/>
      <c r="XAG600" s="1"/>
      <c r="XAH600" s="1"/>
      <c r="XAI600" s="1"/>
      <c r="XAJ600" s="1"/>
      <c r="XAK600" s="1"/>
      <c r="XAL600" s="1"/>
      <c r="XAM600" s="1"/>
      <c r="XAN600" s="1"/>
      <c r="XAO600" s="1"/>
      <c r="XAP600" s="1"/>
      <c r="XAQ600" s="1"/>
      <c r="XAR600" s="1"/>
      <c r="XAS600" s="1"/>
      <c r="XAT600" s="1"/>
      <c r="XAU600" s="1"/>
      <c r="XAV600" s="1"/>
      <c r="XAW600" s="1"/>
      <c r="XAX600" s="1"/>
      <c r="XAY600" s="1"/>
      <c r="XAZ600" s="1"/>
      <c r="XBA600" s="1"/>
      <c r="XBB600" s="1"/>
      <c r="XBC600" s="1"/>
      <c r="XBD600" s="1"/>
      <c r="XBE600" s="1"/>
      <c r="XBF600" s="1"/>
      <c r="XBG600" s="1"/>
      <c r="XBH600" s="1"/>
      <c r="XBI600" s="1"/>
      <c r="XBJ600" s="1"/>
      <c r="XBK600" s="1"/>
      <c r="XBL600" s="1"/>
      <c r="XBM600" s="1"/>
      <c r="XBN600" s="1"/>
      <c r="XBO600" s="1"/>
      <c r="XBP600" s="1"/>
      <c r="XBQ600" s="1"/>
      <c r="XBR600" s="1"/>
      <c r="XBS600" s="1"/>
      <c r="XBT600" s="1"/>
      <c r="XBU600" s="1"/>
      <c r="XBV600" s="1"/>
      <c r="XBW600" s="1"/>
      <c r="XBX600" s="1"/>
      <c r="XBY600" s="1"/>
      <c r="XBZ600" s="1"/>
      <c r="XCA600" s="1"/>
      <c r="XCB600" s="1"/>
      <c r="XCC600" s="1"/>
      <c r="XCD600" s="1"/>
      <c r="XCE600" s="1"/>
      <c r="XCF600" s="1"/>
      <c r="XCG600" s="1"/>
      <c r="XCH600" s="1"/>
      <c r="XCI600" s="1"/>
      <c r="XCJ600" s="1"/>
      <c r="XCK600" s="1"/>
      <c r="XCL600" s="1"/>
      <c r="XCM600" s="1"/>
      <c r="XCN600" s="1"/>
      <c r="XCO600" s="1"/>
      <c r="XCP600" s="1"/>
      <c r="XCQ600" s="1"/>
      <c r="XCR600" s="1"/>
      <c r="XCS600" s="1"/>
      <c r="XCT600" s="1"/>
      <c r="XCU600" s="1"/>
      <c r="XCV600" s="1"/>
      <c r="XCW600" s="1"/>
      <c r="XCX600" s="1"/>
      <c r="XCY600" s="1"/>
      <c r="XCZ600" s="1"/>
      <c r="XDA600" s="1"/>
      <c r="XDB600" s="1"/>
      <c r="XDC600" s="1"/>
      <c r="XDD600" s="1"/>
      <c r="XDE600" s="1"/>
      <c r="XDF600" s="1"/>
      <c r="XDG600" s="1"/>
      <c r="XDH600" s="1"/>
      <c r="XDI600" s="1"/>
      <c r="XDJ600" s="1"/>
      <c r="XDK600" s="1"/>
      <c r="XDL600" s="1"/>
      <c r="XDM600" s="1"/>
      <c r="XDN600" s="1"/>
      <c r="XDO600" s="1"/>
      <c r="XDP600" s="1"/>
      <c r="XDQ600" s="1"/>
      <c r="XDR600" s="1"/>
      <c r="XDS600" s="1"/>
      <c r="XDT600" s="1"/>
      <c r="XDU600" s="1"/>
      <c r="XDV600" s="1"/>
      <c r="XDW600" s="1"/>
      <c r="XDX600" s="1"/>
      <c r="XDY600" s="1"/>
      <c r="XDZ600" s="1"/>
      <c r="XEA600" s="1"/>
      <c r="XEB600" s="1"/>
      <c r="XEC600" s="1"/>
      <c r="XED600" s="1"/>
      <c r="XEE600" s="1"/>
      <c r="XEF600" s="1"/>
      <c r="XEG600" s="1"/>
      <c r="XEH600" s="1"/>
      <c r="XEI600" s="1"/>
      <c r="XEJ600" s="1"/>
      <c r="XEK600" s="1"/>
      <c r="XEL600" s="1"/>
      <c r="XEM600" s="1"/>
      <c r="XEN600" s="1"/>
      <c r="XEO600" s="1"/>
      <c r="XEP600" s="1"/>
      <c r="XEQ600" s="1"/>
      <c r="XER600" s="1"/>
      <c r="XES600" s="1"/>
      <c r="XET600" s="1"/>
      <c r="XEU600" s="1"/>
      <c r="XEV600" s="1"/>
      <c r="XEW600" s="1"/>
      <c r="XEX600" s="1"/>
      <c r="XEY600" s="1"/>
      <c r="XEZ600" s="1"/>
      <c r="XFA600" s="1"/>
      <c r="XFB600" s="1"/>
      <c r="XFC600" s="1"/>
    </row>
    <row r="601" spans="1:150 16226:16383" s="2" customFormat="1" ht="20.25" customHeight="1" x14ac:dyDescent="0.25">
      <c r="A601" s="143">
        <f t="shared" si="222"/>
        <v>472</v>
      </c>
      <c r="B601" s="144"/>
      <c r="C601" s="62" t="s">
        <v>329</v>
      </c>
      <c r="D601" s="100">
        <v>259.14</v>
      </c>
      <c r="E601" s="93">
        <f t="shared" si="221"/>
        <v>2789.3829599999995</v>
      </c>
      <c r="F601" s="87" t="s">
        <v>92</v>
      </c>
      <c r="G601" s="87" t="s">
        <v>92</v>
      </c>
      <c r="H601" s="87" t="s">
        <v>92</v>
      </c>
      <c r="I601" s="1"/>
      <c r="J601" s="1"/>
      <c r="K601" s="1"/>
      <c r="L601" s="1"/>
      <c r="M601" s="1"/>
      <c r="N601" s="1"/>
      <c r="O601" s="1"/>
      <c r="P601" s="1"/>
      <c r="Q601" s="1"/>
      <c r="R601" s="1"/>
      <c r="S601" s="1"/>
      <c r="T601" s="21" t="e">
        <f t="shared" ca="1" si="237"/>
        <v>#REF!</v>
      </c>
      <c r="U601" s="21" t="e">
        <f t="shared" ref="U601:V601" ca="1" si="240">U600+1</f>
        <v>#REF!</v>
      </c>
      <c r="V601" s="21" t="e">
        <f t="shared" ca="1" si="240"/>
        <v>#REF!</v>
      </c>
      <c r="W601" s="1"/>
      <c r="X601" s="1"/>
      <c r="Y601" s="1"/>
      <c r="Z601" s="1"/>
      <c r="AA601" s="1"/>
      <c r="AB601" s="1"/>
      <c r="AC601" s="1"/>
      <c r="AD601" s="1"/>
      <c r="AE601" s="1"/>
      <c r="AF601" s="1"/>
      <c r="AG601" s="1"/>
      <c r="AH601" s="1"/>
      <c r="AI601" s="1"/>
      <c r="AJ601" s="1"/>
      <c r="AK601" s="1"/>
      <c r="AL601" s="1"/>
      <c r="AM601" s="1"/>
      <c r="AN601" s="1"/>
      <c r="AO601" s="1"/>
      <c r="AP601" s="1"/>
      <c r="AQ601" s="1"/>
      <c r="AR601" s="1"/>
      <c r="AS601" s="1"/>
      <c r="AT601" s="1"/>
      <c r="AU601" s="1"/>
      <c r="AV601" s="1"/>
      <c r="AW601" s="1"/>
      <c r="AX601" s="1"/>
      <c r="AY601" s="1"/>
      <c r="AZ601" s="1"/>
      <c r="BA601" s="1"/>
      <c r="BB601" s="1"/>
      <c r="BC601" s="1"/>
      <c r="BD601" s="1"/>
      <c r="BE601" s="1"/>
      <c r="BF601" s="1"/>
      <c r="BG601" s="1"/>
      <c r="BH601" s="1"/>
      <c r="BI601" s="1"/>
      <c r="BJ601" s="1"/>
      <c r="BK601" s="1"/>
      <c r="BL601" s="1"/>
      <c r="BM601" s="1"/>
      <c r="BN601" s="1"/>
      <c r="BO601" s="1"/>
      <c r="BP601" s="1"/>
      <c r="BQ601" s="1"/>
      <c r="BR601" s="1"/>
      <c r="BS601" s="1"/>
      <c r="BT601" s="1"/>
      <c r="BU601" s="1"/>
      <c r="BV601" s="1"/>
      <c r="BW601" s="1"/>
      <c r="BX601" s="1"/>
      <c r="BY601" s="1"/>
      <c r="BZ601" s="1"/>
      <c r="CA601" s="1"/>
      <c r="CB601" s="1"/>
      <c r="CC601" s="1"/>
      <c r="CD601" s="1"/>
      <c r="CE601" s="1"/>
      <c r="CF601" s="1"/>
      <c r="CG601" s="1"/>
      <c r="CH601" s="1"/>
      <c r="CI601" s="1"/>
      <c r="CJ601" s="1"/>
      <c r="CK601" s="1"/>
      <c r="CL601" s="1"/>
      <c r="CM601" s="1"/>
      <c r="CN601" s="1"/>
      <c r="CO601" s="1"/>
      <c r="CP601" s="1"/>
      <c r="CQ601" s="1"/>
      <c r="CR601" s="1"/>
      <c r="CS601" s="1"/>
      <c r="CT601" s="1"/>
      <c r="CU601" s="1"/>
      <c r="CV601" s="1"/>
      <c r="CW601" s="1"/>
      <c r="CX601" s="1"/>
      <c r="CY601" s="1"/>
      <c r="CZ601" s="1"/>
      <c r="DA601" s="1"/>
      <c r="DB601" s="1"/>
      <c r="DC601" s="1"/>
      <c r="DD601" s="1"/>
      <c r="DE601" s="1"/>
      <c r="DF601" s="1"/>
      <c r="DG601" s="1"/>
      <c r="DH601" s="1"/>
      <c r="DI601" s="1"/>
      <c r="DJ601" s="1"/>
      <c r="DK601" s="1"/>
      <c r="DL601" s="1"/>
      <c r="DM601" s="1"/>
      <c r="DN601" s="1"/>
      <c r="DO601" s="1"/>
      <c r="DP601" s="1"/>
      <c r="DQ601" s="1"/>
      <c r="DR601" s="1"/>
      <c r="DS601" s="1"/>
      <c r="DT601" s="1"/>
      <c r="DU601" s="1"/>
      <c r="DV601" s="1"/>
      <c r="DW601" s="1"/>
      <c r="DX601" s="1"/>
      <c r="DY601" s="1"/>
      <c r="DZ601" s="1"/>
      <c r="EA601" s="1"/>
      <c r="EB601" s="1"/>
      <c r="EC601" s="1"/>
      <c r="ED601" s="1"/>
      <c r="EE601" s="1"/>
      <c r="EF601" s="1"/>
      <c r="EG601" s="1"/>
      <c r="EH601" s="1"/>
      <c r="EI601" s="1"/>
      <c r="EJ601" s="1"/>
      <c r="EK601" s="1"/>
      <c r="EL601" s="1"/>
      <c r="EM601" s="1"/>
      <c r="EN601" s="1"/>
      <c r="EO601" s="1"/>
      <c r="EP601" s="1"/>
      <c r="EQ601" s="1"/>
      <c r="ER601" s="1"/>
      <c r="ES601" s="1"/>
      <c r="ET601" s="1"/>
      <c r="WZB601" s="1"/>
      <c r="WZC601" s="1"/>
      <c r="WZD601" s="1"/>
      <c r="WZE601" s="1"/>
      <c r="WZF601" s="1"/>
      <c r="WZG601" s="1"/>
      <c r="WZH601" s="1"/>
      <c r="WZI601" s="1"/>
      <c r="WZJ601" s="1"/>
      <c r="WZK601" s="1"/>
      <c r="WZL601" s="1"/>
      <c r="WZM601" s="1"/>
      <c r="WZN601" s="1"/>
      <c r="WZO601" s="1"/>
      <c r="WZP601" s="1"/>
      <c r="WZQ601" s="1"/>
      <c r="WZR601" s="1"/>
      <c r="WZS601" s="1"/>
      <c r="WZT601" s="1"/>
      <c r="WZU601" s="1"/>
      <c r="WZV601" s="1"/>
      <c r="WZW601" s="1"/>
      <c r="WZX601" s="1"/>
      <c r="WZY601" s="1"/>
      <c r="WZZ601" s="1"/>
      <c r="XAA601" s="1"/>
      <c r="XAB601" s="1"/>
      <c r="XAC601" s="1"/>
      <c r="XAD601" s="1"/>
      <c r="XAE601" s="1"/>
      <c r="XAF601" s="1"/>
      <c r="XAG601" s="1"/>
      <c r="XAH601" s="1"/>
      <c r="XAI601" s="1"/>
      <c r="XAJ601" s="1"/>
      <c r="XAK601" s="1"/>
      <c r="XAL601" s="1"/>
      <c r="XAM601" s="1"/>
      <c r="XAN601" s="1"/>
      <c r="XAO601" s="1"/>
      <c r="XAP601" s="1"/>
      <c r="XAQ601" s="1"/>
      <c r="XAR601" s="1"/>
      <c r="XAS601" s="1"/>
      <c r="XAT601" s="1"/>
      <c r="XAU601" s="1"/>
      <c r="XAV601" s="1"/>
      <c r="XAW601" s="1"/>
      <c r="XAX601" s="1"/>
      <c r="XAY601" s="1"/>
      <c r="XAZ601" s="1"/>
      <c r="XBA601" s="1"/>
      <c r="XBB601" s="1"/>
      <c r="XBC601" s="1"/>
      <c r="XBD601" s="1"/>
      <c r="XBE601" s="1"/>
      <c r="XBF601" s="1"/>
      <c r="XBG601" s="1"/>
      <c r="XBH601" s="1"/>
      <c r="XBI601" s="1"/>
      <c r="XBJ601" s="1"/>
      <c r="XBK601" s="1"/>
      <c r="XBL601" s="1"/>
      <c r="XBM601" s="1"/>
      <c r="XBN601" s="1"/>
      <c r="XBO601" s="1"/>
      <c r="XBP601" s="1"/>
      <c r="XBQ601" s="1"/>
      <c r="XBR601" s="1"/>
      <c r="XBS601" s="1"/>
      <c r="XBT601" s="1"/>
      <c r="XBU601" s="1"/>
      <c r="XBV601" s="1"/>
      <c r="XBW601" s="1"/>
      <c r="XBX601" s="1"/>
      <c r="XBY601" s="1"/>
      <c r="XBZ601" s="1"/>
      <c r="XCA601" s="1"/>
      <c r="XCB601" s="1"/>
      <c r="XCC601" s="1"/>
      <c r="XCD601" s="1"/>
      <c r="XCE601" s="1"/>
      <c r="XCF601" s="1"/>
      <c r="XCG601" s="1"/>
      <c r="XCH601" s="1"/>
      <c r="XCI601" s="1"/>
      <c r="XCJ601" s="1"/>
      <c r="XCK601" s="1"/>
      <c r="XCL601" s="1"/>
      <c r="XCM601" s="1"/>
      <c r="XCN601" s="1"/>
      <c r="XCO601" s="1"/>
      <c r="XCP601" s="1"/>
      <c r="XCQ601" s="1"/>
      <c r="XCR601" s="1"/>
      <c r="XCS601" s="1"/>
      <c r="XCT601" s="1"/>
      <c r="XCU601" s="1"/>
      <c r="XCV601" s="1"/>
      <c r="XCW601" s="1"/>
      <c r="XCX601" s="1"/>
      <c r="XCY601" s="1"/>
      <c r="XCZ601" s="1"/>
      <c r="XDA601" s="1"/>
      <c r="XDB601" s="1"/>
      <c r="XDC601" s="1"/>
      <c r="XDD601" s="1"/>
      <c r="XDE601" s="1"/>
      <c r="XDF601" s="1"/>
      <c r="XDG601" s="1"/>
      <c r="XDH601" s="1"/>
      <c r="XDI601" s="1"/>
      <c r="XDJ601" s="1"/>
      <c r="XDK601" s="1"/>
      <c r="XDL601" s="1"/>
      <c r="XDM601" s="1"/>
      <c r="XDN601" s="1"/>
      <c r="XDO601" s="1"/>
      <c r="XDP601" s="1"/>
      <c r="XDQ601" s="1"/>
      <c r="XDR601" s="1"/>
      <c r="XDS601" s="1"/>
      <c r="XDT601" s="1"/>
      <c r="XDU601" s="1"/>
      <c r="XDV601" s="1"/>
      <c r="XDW601" s="1"/>
      <c r="XDX601" s="1"/>
      <c r="XDY601" s="1"/>
      <c r="XDZ601" s="1"/>
      <c r="XEA601" s="1"/>
      <c r="XEB601" s="1"/>
      <c r="XEC601" s="1"/>
      <c r="XED601" s="1"/>
      <c r="XEE601" s="1"/>
      <c r="XEF601" s="1"/>
      <c r="XEG601" s="1"/>
      <c r="XEH601" s="1"/>
      <c r="XEI601" s="1"/>
      <c r="XEJ601" s="1"/>
      <c r="XEK601" s="1"/>
      <c r="XEL601" s="1"/>
      <c r="XEM601" s="1"/>
      <c r="XEN601" s="1"/>
      <c r="XEO601" s="1"/>
      <c r="XEP601" s="1"/>
      <c r="XEQ601" s="1"/>
      <c r="XER601" s="1"/>
      <c r="XES601" s="1"/>
      <c r="XET601" s="1"/>
      <c r="XEU601" s="1"/>
      <c r="XEV601" s="1"/>
      <c r="XEW601" s="1"/>
      <c r="XEX601" s="1"/>
      <c r="XEY601" s="1"/>
      <c r="XEZ601" s="1"/>
      <c r="XFA601" s="1"/>
      <c r="XFB601" s="1"/>
      <c r="XFC601" s="1"/>
    </row>
    <row r="602" spans="1:150 16226:16383" s="2" customFormat="1" ht="20.25" customHeight="1" x14ac:dyDescent="0.25">
      <c r="A602" s="143">
        <f t="shared" si="222"/>
        <v>473</v>
      </c>
      <c r="B602" s="144"/>
      <c r="C602" s="62" t="s">
        <v>329</v>
      </c>
      <c r="D602" s="100">
        <v>284.33999999999997</v>
      </c>
      <c r="E602" s="93">
        <f t="shared" si="221"/>
        <v>3060.6357599999997</v>
      </c>
      <c r="F602" s="87" t="s">
        <v>92</v>
      </c>
      <c r="G602" s="87" t="s">
        <v>92</v>
      </c>
      <c r="H602" s="87" t="s">
        <v>92</v>
      </c>
      <c r="I602" s="1"/>
      <c r="J602" s="1"/>
      <c r="K602" s="1"/>
      <c r="L602" s="1"/>
      <c r="M602" s="1"/>
      <c r="N602" s="1"/>
      <c r="O602" s="1"/>
      <c r="P602" s="1"/>
      <c r="Q602" s="1"/>
      <c r="R602" s="1"/>
      <c r="S602" s="1"/>
      <c r="T602" s="21" t="e">
        <f t="shared" ca="1" si="237"/>
        <v>#REF!</v>
      </c>
      <c r="U602" s="21" t="e">
        <f t="shared" ref="U602:V602" ca="1" si="241">U601+1</f>
        <v>#REF!</v>
      </c>
      <c r="V602" s="21" t="e">
        <f t="shared" ca="1" si="241"/>
        <v>#REF!</v>
      </c>
      <c r="W602" s="1"/>
      <c r="X602" s="1"/>
      <c r="Y602" s="1"/>
      <c r="Z602" s="1"/>
      <c r="AA602" s="1"/>
      <c r="AB602" s="1"/>
      <c r="AC602" s="1"/>
      <c r="AD602" s="1"/>
      <c r="AE602" s="1"/>
      <c r="AF602" s="1"/>
      <c r="AG602" s="1"/>
      <c r="AH602" s="1"/>
      <c r="AI602" s="1"/>
      <c r="AJ602" s="1"/>
      <c r="AK602" s="1"/>
      <c r="AL602" s="1"/>
      <c r="AM602" s="1"/>
      <c r="AN602" s="1"/>
      <c r="AO602" s="1"/>
      <c r="AP602" s="1"/>
      <c r="AQ602" s="1"/>
      <c r="AR602" s="1"/>
      <c r="AS602" s="1"/>
      <c r="AT602" s="1"/>
      <c r="AU602" s="1"/>
      <c r="AV602" s="1"/>
      <c r="AW602" s="1"/>
      <c r="AX602" s="1"/>
      <c r="AY602" s="1"/>
      <c r="AZ602" s="1"/>
      <c r="BA602" s="1"/>
      <c r="BB602" s="1"/>
      <c r="BC602" s="1"/>
      <c r="BD602" s="1"/>
      <c r="BE602" s="1"/>
      <c r="BF602" s="1"/>
      <c r="BG602" s="1"/>
      <c r="BH602" s="1"/>
      <c r="BI602" s="1"/>
      <c r="BJ602" s="1"/>
      <c r="BK602" s="1"/>
      <c r="BL602" s="1"/>
      <c r="BM602" s="1"/>
      <c r="BN602" s="1"/>
      <c r="BO602" s="1"/>
      <c r="BP602" s="1"/>
      <c r="BQ602" s="1"/>
      <c r="BR602" s="1"/>
      <c r="BS602" s="1"/>
      <c r="BT602" s="1"/>
      <c r="BU602" s="1"/>
      <c r="BV602" s="1"/>
      <c r="BW602" s="1"/>
      <c r="BX602" s="1"/>
      <c r="BY602" s="1"/>
      <c r="BZ602" s="1"/>
      <c r="CA602" s="1"/>
      <c r="CB602" s="1"/>
      <c r="CC602" s="1"/>
      <c r="CD602" s="1"/>
      <c r="CE602" s="1"/>
      <c r="CF602" s="1"/>
      <c r="CG602" s="1"/>
      <c r="CH602" s="1"/>
      <c r="CI602" s="1"/>
      <c r="CJ602" s="1"/>
      <c r="CK602" s="1"/>
      <c r="CL602" s="1"/>
      <c r="CM602" s="1"/>
      <c r="CN602" s="1"/>
      <c r="CO602" s="1"/>
      <c r="CP602" s="1"/>
      <c r="CQ602" s="1"/>
      <c r="CR602" s="1"/>
      <c r="CS602" s="1"/>
      <c r="CT602" s="1"/>
      <c r="CU602" s="1"/>
      <c r="CV602" s="1"/>
      <c r="CW602" s="1"/>
      <c r="CX602" s="1"/>
      <c r="CY602" s="1"/>
      <c r="CZ602" s="1"/>
      <c r="DA602" s="1"/>
      <c r="DB602" s="1"/>
      <c r="DC602" s="1"/>
      <c r="DD602" s="1"/>
      <c r="DE602" s="1"/>
      <c r="DF602" s="1"/>
      <c r="DG602" s="1"/>
      <c r="DH602" s="1"/>
      <c r="DI602" s="1"/>
      <c r="DJ602" s="1"/>
      <c r="DK602" s="1"/>
      <c r="DL602" s="1"/>
      <c r="DM602" s="1"/>
      <c r="DN602" s="1"/>
      <c r="DO602" s="1"/>
      <c r="DP602" s="1"/>
      <c r="DQ602" s="1"/>
      <c r="DR602" s="1"/>
      <c r="DS602" s="1"/>
      <c r="DT602" s="1"/>
      <c r="DU602" s="1"/>
      <c r="DV602" s="1"/>
      <c r="DW602" s="1"/>
      <c r="DX602" s="1"/>
      <c r="DY602" s="1"/>
      <c r="DZ602" s="1"/>
      <c r="EA602" s="1"/>
      <c r="EB602" s="1"/>
      <c r="EC602" s="1"/>
      <c r="ED602" s="1"/>
      <c r="EE602" s="1"/>
      <c r="EF602" s="1"/>
      <c r="EG602" s="1"/>
      <c r="EH602" s="1"/>
      <c r="EI602" s="1"/>
      <c r="EJ602" s="1"/>
      <c r="EK602" s="1"/>
      <c r="EL602" s="1"/>
      <c r="EM602" s="1"/>
      <c r="EN602" s="1"/>
      <c r="EO602" s="1"/>
      <c r="EP602" s="1"/>
      <c r="EQ602" s="1"/>
      <c r="ER602" s="1"/>
      <c r="ES602" s="1"/>
      <c r="ET602" s="1"/>
      <c r="WZB602" s="1"/>
      <c r="WZC602" s="1"/>
      <c r="WZD602" s="1"/>
      <c r="WZE602" s="1"/>
      <c r="WZF602" s="1"/>
      <c r="WZG602" s="1"/>
      <c r="WZH602" s="1"/>
      <c r="WZI602" s="1"/>
      <c r="WZJ602" s="1"/>
      <c r="WZK602" s="1"/>
      <c r="WZL602" s="1"/>
      <c r="WZM602" s="1"/>
      <c r="WZN602" s="1"/>
      <c r="WZO602" s="1"/>
      <c r="WZP602" s="1"/>
      <c r="WZQ602" s="1"/>
      <c r="WZR602" s="1"/>
      <c r="WZS602" s="1"/>
      <c r="WZT602" s="1"/>
      <c r="WZU602" s="1"/>
      <c r="WZV602" s="1"/>
      <c r="WZW602" s="1"/>
      <c r="WZX602" s="1"/>
      <c r="WZY602" s="1"/>
      <c r="WZZ602" s="1"/>
      <c r="XAA602" s="1"/>
      <c r="XAB602" s="1"/>
      <c r="XAC602" s="1"/>
      <c r="XAD602" s="1"/>
      <c r="XAE602" s="1"/>
      <c r="XAF602" s="1"/>
      <c r="XAG602" s="1"/>
      <c r="XAH602" s="1"/>
      <c r="XAI602" s="1"/>
      <c r="XAJ602" s="1"/>
      <c r="XAK602" s="1"/>
      <c r="XAL602" s="1"/>
      <c r="XAM602" s="1"/>
      <c r="XAN602" s="1"/>
      <c r="XAO602" s="1"/>
      <c r="XAP602" s="1"/>
      <c r="XAQ602" s="1"/>
      <c r="XAR602" s="1"/>
      <c r="XAS602" s="1"/>
      <c r="XAT602" s="1"/>
      <c r="XAU602" s="1"/>
      <c r="XAV602" s="1"/>
      <c r="XAW602" s="1"/>
      <c r="XAX602" s="1"/>
      <c r="XAY602" s="1"/>
      <c r="XAZ602" s="1"/>
      <c r="XBA602" s="1"/>
      <c r="XBB602" s="1"/>
      <c r="XBC602" s="1"/>
      <c r="XBD602" s="1"/>
      <c r="XBE602" s="1"/>
      <c r="XBF602" s="1"/>
      <c r="XBG602" s="1"/>
      <c r="XBH602" s="1"/>
      <c r="XBI602" s="1"/>
      <c r="XBJ602" s="1"/>
      <c r="XBK602" s="1"/>
      <c r="XBL602" s="1"/>
      <c r="XBM602" s="1"/>
      <c r="XBN602" s="1"/>
      <c r="XBO602" s="1"/>
      <c r="XBP602" s="1"/>
      <c r="XBQ602" s="1"/>
      <c r="XBR602" s="1"/>
      <c r="XBS602" s="1"/>
      <c r="XBT602" s="1"/>
      <c r="XBU602" s="1"/>
      <c r="XBV602" s="1"/>
      <c r="XBW602" s="1"/>
      <c r="XBX602" s="1"/>
      <c r="XBY602" s="1"/>
      <c r="XBZ602" s="1"/>
      <c r="XCA602" s="1"/>
      <c r="XCB602" s="1"/>
      <c r="XCC602" s="1"/>
      <c r="XCD602" s="1"/>
      <c r="XCE602" s="1"/>
      <c r="XCF602" s="1"/>
      <c r="XCG602" s="1"/>
      <c r="XCH602" s="1"/>
      <c r="XCI602" s="1"/>
      <c r="XCJ602" s="1"/>
      <c r="XCK602" s="1"/>
      <c r="XCL602" s="1"/>
      <c r="XCM602" s="1"/>
      <c r="XCN602" s="1"/>
      <c r="XCO602" s="1"/>
      <c r="XCP602" s="1"/>
      <c r="XCQ602" s="1"/>
      <c r="XCR602" s="1"/>
      <c r="XCS602" s="1"/>
      <c r="XCT602" s="1"/>
      <c r="XCU602" s="1"/>
      <c r="XCV602" s="1"/>
      <c r="XCW602" s="1"/>
      <c r="XCX602" s="1"/>
      <c r="XCY602" s="1"/>
      <c r="XCZ602" s="1"/>
      <c r="XDA602" s="1"/>
      <c r="XDB602" s="1"/>
      <c r="XDC602" s="1"/>
      <c r="XDD602" s="1"/>
      <c r="XDE602" s="1"/>
      <c r="XDF602" s="1"/>
      <c r="XDG602" s="1"/>
      <c r="XDH602" s="1"/>
      <c r="XDI602" s="1"/>
      <c r="XDJ602" s="1"/>
      <c r="XDK602" s="1"/>
      <c r="XDL602" s="1"/>
      <c r="XDM602" s="1"/>
      <c r="XDN602" s="1"/>
      <c r="XDO602" s="1"/>
      <c r="XDP602" s="1"/>
      <c r="XDQ602" s="1"/>
      <c r="XDR602" s="1"/>
      <c r="XDS602" s="1"/>
      <c r="XDT602" s="1"/>
      <c r="XDU602" s="1"/>
      <c r="XDV602" s="1"/>
      <c r="XDW602" s="1"/>
      <c r="XDX602" s="1"/>
      <c r="XDY602" s="1"/>
      <c r="XDZ602" s="1"/>
      <c r="XEA602" s="1"/>
      <c r="XEB602" s="1"/>
      <c r="XEC602" s="1"/>
      <c r="XED602" s="1"/>
      <c r="XEE602" s="1"/>
      <c r="XEF602" s="1"/>
      <c r="XEG602" s="1"/>
      <c r="XEH602" s="1"/>
      <c r="XEI602" s="1"/>
      <c r="XEJ602" s="1"/>
      <c r="XEK602" s="1"/>
      <c r="XEL602" s="1"/>
      <c r="XEM602" s="1"/>
      <c r="XEN602" s="1"/>
      <c r="XEO602" s="1"/>
      <c r="XEP602" s="1"/>
      <c r="XEQ602" s="1"/>
      <c r="XER602" s="1"/>
      <c r="XES602" s="1"/>
      <c r="XET602" s="1"/>
      <c r="XEU602" s="1"/>
      <c r="XEV602" s="1"/>
      <c r="XEW602" s="1"/>
      <c r="XEX602" s="1"/>
      <c r="XEY602" s="1"/>
      <c r="XEZ602" s="1"/>
      <c r="XFA602" s="1"/>
      <c r="XFB602" s="1"/>
      <c r="XFC602" s="1"/>
    </row>
    <row r="603" spans="1:150 16226:16383" s="2" customFormat="1" ht="20.25" customHeight="1" x14ac:dyDescent="0.25">
      <c r="A603" s="143">
        <f t="shared" si="222"/>
        <v>474</v>
      </c>
      <c r="B603" s="144"/>
      <c r="C603" s="62" t="s">
        <v>329</v>
      </c>
      <c r="D603" s="100">
        <v>340.42</v>
      </c>
      <c r="E603" s="93">
        <f t="shared" si="221"/>
        <v>3664.2808799999998</v>
      </c>
      <c r="F603" s="87" t="s">
        <v>92</v>
      </c>
      <c r="G603" s="87" t="s">
        <v>92</v>
      </c>
      <c r="H603" s="87" t="s">
        <v>92</v>
      </c>
      <c r="I603" s="1"/>
      <c r="J603" s="1"/>
      <c r="K603" s="1"/>
      <c r="L603" s="1"/>
      <c r="M603" s="1"/>
      <c r="N603" s="1"/>
      <c r="O603" s="1"/>
      <c r="P603" s="1"/>
      <c r="Q603" s="1"/>
      <c r="R603" s="1"/>
      <c r="S603" s="1"/>
      <c r="T603" s="21" t="e">
        <f t="shared" ca="1" si="237"/>
        <v>#REF!</v>
      </c>
      <c r="U603" s="21" t="e">
        <f t="shared" ref="U603:V603" ca="1" si="242">U602+1</f>
        <v>#REF!</v>
      </c>
      <c r="V603" s="21" t="e">
        <f t="shared" ca="1" si="242"/>
        <v>#REF!</v>
      </c>
      <c r="W603" s="1"/>
      <c r="X603" s="1"/>
      <c r="Y603" s="1"/>
      <c r="Z603" s="1"/>
      <c r="AA603" s="1"/>
      <c r="AB603" s="1"/>
      <c r="AC603" s="1"/>
      <c r="AD603" s="1"/>
      <c r="AE603" s="1"/>
      <c r="AF603" s="1"/>
      <c r="AG603" s="1"/>
      <c r="AH603" s="1"/>
      <c r="AI603" s="1"/>
      <c r="AJ603" s="1"/>
      <c r="AK603" s="1"/>
      <c r="AL603" s="1"/>
      <c r="AM603" s="1"/>
      <c r="AN603" s="1"/>
      <c r="AO603" s="1"/>
      <c r="AP603" s="1"/>
      <c r="AQ603" s="1"/>
      <c r="AR603" s="1"/>
      <c r="AS603" s="1"/>
      <c r="AT603" s="1"/>
      <c r="AU603" s="1"/>
      <c r="AV603" s="1"/>
      <c r="AW603" s="1"/>
      <c r="AX603" s="1"/>
      <c r="AY603" s="1"/>
      <c r="AZ603" s="1"/>
      <c r="BA603" s="1"/>
      <c r="BB603" s="1"/>
      <c r="BC603" s="1"/>
      <c r="BD603" s="1"/>
      <c r="BE603" s="1"/>
      <c r="BF603" s="1"/>
      <c r="BG603" s="1"/>
      <c r="BH603" s="1"/>
      <c r="BI603" s="1"/>
      <c r="BJ603" s="1"/>
      <c r="BK603" s="1"/>
      <c r="BL603" s="1"/>
      <c r="BM603" s="1"/>
      <c r="BN603" s="1"/>
      <c r="BO603" s="1"/>
      <c r="BP603" s="1"/>
      <c r="BQ603" s="1"/>
      <c r="BR603" s="1"/>
      <c r="BS603" s="1"/>
      <c r="BT603" s="1"/>
      <c r="BU603" s="1"/>
      <c r="BV603" s="1"/>
      <c r="BW603" s="1"/>
      <c r="BX603" s="1"/>
      <c r="BY603" s="1"/>
      <c r="BZ603" s="1"/>
      <c r="CA603" s="1"/>
      <c r="CB603" s="1"/>
      <c r="CC603" s="1"/>
      <c r="CD603" s="1"/>
      <c r="CE603" s="1"/>
      <c r="CF603" s="1"/>
      <c r="CG603" s="1"/>
      <c r="CH603" s="1"/>
      <c r="CI603" s="1"/>
      <c r="CJ603" s="1"/>
      <c r="CK603" s="1"/>
      <c r="CL603" s="1"/>
      <c r="CM603" s="1"/>
      <c r="CN603" s="1"/>
      <c r="CO603" s="1"/>
      <c r="CP603" s="1"/>
      <c r="CQ603" s="1"/>
      <c r="CR603" s="1"/>
      <c r="CS603" s="1"/>
      <c r="CT603" s="1"/>
      <c r="CU603" s="1"/>
      <c r="CV603" s="1"/>
      <c r="CW603" s="1"/>
      <c r="CX603" s="1"/>
      <c r="CY603" s="1"/>
      <c r="CZ603" s="1"/>
      <c r="DA603" s="1"/>
      <c r="DB603" s="1"/>
      <c r="DC603" s="1"/>
      <c r="DD603" s="1"/>
      <c r="DE603" s="1"/>
      <c r="DF603" s="1"/>
      <c r="DG603" s="1"/>
      <c r="DH603" s="1"/>
      <c r="DI603" s="1"/>
      <c r="DJ603" s="1"/>
      <c r="DK603" s="1"/>
      <c r="DL603" s="1"/>
      <c r="DM603" s="1"/>
      <c r="DN603" s="1"/>
      <c r="DO603" s="1"/>
      <c r="DP603" s="1"/>
      <c r="DQ603" s="1"/>
      <c r="DR603" s="1"/>
      <c r="DS603" s="1"/>
      <c r="DT603" s="1"/>
      <c r="DU603" s="1"/>
      <c r="DV603" s="1"/>
      <c r="DW603" s="1"/>
      <c r="DX603" s="1"/>
      <c r="DY603" s="1"/>
      <c r="DZ603" s="1"/>
      <c r="EA603" s="1"/>
      <c r="EB603" s="1"/>
      <c r="EC603" s="1"/>
      <c r="ED603" s="1"/>
      <c r="EE603" s="1"/>
      <c r="EF603" s="1"/>
      <c r="EG603" s="1"/>
      <c r="EH603" s="1"/>
      <c r="EI603" s="1"/>
      <c r="EJ603" s="1"/>
      <c r="EK603" s="1"/>
      <c r="EL603" s="1"/>
      <c r="EM603" s="1"/>
      <c r="EN603" s="1"/>
      <c r="EO603" s="1"/>
      <c r="EP603" s="1"/>
      <c r="EQ603" s="1"/>
      <c r="ER603" s="1"/>
      <c r="ES603" s="1"/>
      <c r="ET603" s="1"/>
      <c r="WZB603" s="1"/>
      <c r="WZC603" s="1"/>
      <c r="WZD603" s="1"/>
      <c r="WZE603" s="1"/>
      <c r="WZF603" s="1"/>
      <c r="WZG603" s="1"/>
      <c r="WZH603" s="1"/>
      <c r="WZI603" s="1"/>
      <c r="WZJ603" s="1"/>
      <c r="WZK603" s="1"/>
      <c r="WZL603" s="1"/>
      <c r="WZM603" s="1"/>
      <c r="WZN603" s="1"/>
      <c r="WZO603" s="1"/>
      <c r="WZP603" s="1"/>
      <c r="WZQ603" s="1"/>
      <c r="WZR603" s="1"/>
      <c r="WZS603" s="1"/>
      <c r="WZT603" s="1"/>
      <c r="WZU603" s="1"/>
      <c r="WZV603" s="1"/>
      <c r="WZW603" s="1"/>
      <c r="WZX603" s="1"/>
      <c r="WZY603" s="1"/>
      <c r="WZZ603" s="1"/>
      <c r="XAA603" s="1"/>
      <c r="XAB603" s="1"/>
      <c r="XAC603" s="1"/>
      <c r="XAD603" s="1"/>
      <c r="XAE603" s="1"/>
      <c r="XAF603" s="1"/>
      <c r="XAG603" s="1"/>
      <c r="XAH603" s="1"/>
      <c r="XAI603" s="1"/>
      <c r="XAJ603" s="1"/>
      <c r="XAK603" s="1"/>
      <c r="XAL603" s="1"/>
      <c r="XAM603" s="1"/>
      <c r="XAN603" s="1"/>
      <c r="XAO603" s="1"/>
      <c r="XAP603" s="1"/>
      <c r="XAQ603" s="1"/>
      <c r="XAR603" s="1"/>
      <c r="XAS603" s="1"/>
      <c r="XAT603" s="1"/>
      <c r="XAU603" s="1"/>
      <c r="XAV603" s="1"/>
      <c r="XAW603" s="1"/>
      <c r="XAX603" s="1"/>
      <c r="XAY603" s="1"/>
      <c r="XAZ603" s="1"/>
      <c r="XBA603" s="1"/>
      <c r="XBB603" s="1"/>
      <c r="XBC603" s="1"/>
      <c r="XBD603" s="1"/>
      <c r="XBE603" s="1"/>
      <c r="XBF603" s="1"/>
      <c r="XBG603" s="1"/>
      <c r="XBH603" s="1"/>
      <c r="XBI603" s="1"/>
      <c r="XBJ603" s="1"/>
      <c r="XBK603" s="1"/>
      <c r="XBL603" s="1"/>
      <c r="XBM603" s="1"/>
      <c r="XBN603" s="1"/>
      <c r="XBO603" s="1"/>
      <c r="XBP603" s="1"/>
      <c r="XBQ603" s="1"/>
      <c r="XBR603" s="1"/>
      <c r="XBS603" s="1"/>
      <c r="XBT603" s="1"/>
      <c r="XBU603" s="1"/>
      <c r="XBV603" s="1"/>
      <c r="XBW603" s="1"/>
      <c r="XBX603" s="1"/>
      <c r="XBY603" s="1"/>
      <c r="XBZ603" s="1"/>
      <c r="XCA603" s="1"/>
      <c r="XCB603" s="1"/>
      <c r="XCC603" s="1"/>
      <c r="XCD603" s="1"/>
      <c r="XCE603" s="1"/>
      <c r="XCF603" s="1"/>
      <c r="XCG603" s="1"/>
      <c r="XCH603" s="1"/>
      <c r="XCI603" s="1"/>
      <c r="XCJ603" s="1"/>
      <c r="XCK603" s="1"/>
      <c r="XCL603" s="1"/>
      <c r="XCM603" s="1"/>
      <c r="XCN603" s="1"/>
      <c r="XCO603" s="1"/>
      <c r="XCP603" s="1"/>
      <c r="XCQ603" s="1"/>
      <c r="XCR603" s="1"/>
      <c r="XCS603" s="1"/>
      <c r="XCT603" s="1"/>
      <c r="XCU603" s="1"/>
      <c r="XCV603" s="1"/>
      <c r="XCW603" s="1"/>
      <c r="XCX603" s="1"/>
      <c r="XCY603" s="1"/>
      <c r="XCZ603" s="1"/>
      <c r="XDA603" s="1"/>
      <c r="XDB603" s="1"/>
      <c r="XDC603" s="1"/>
      <c r="XDD603" s="1"/>
      <c r="XDE603" s="1"/>
      <c r="XDF603" s="1"/>
      <c r="XDG603" s="1"/>
      <c r="XDH603" s="1"/>
      <c r="XDI603" s="1"/>
      <c r="XDJ603" s="1"/>
      <c r="XDK603" s="1"/>
      <c r="XDL603" s="1"/>
      <c r="XDM603" s="1"/>
      <c r="XDN603" s="1"/>
      <c r="XDO603" s="1"/>
      <c r="XDP603" s="1"/>
      <c r="XDQ603" s="1"/>
      <c r="XDR603" s="1"/>
      <c r="XDS603" s="1"/>
      <c r="XDT603" s="1"/>
      <c r="XDU603" s="1"/>
      <c r="XDV603" s="1"/>
      <c r="XDW603" s="1"/>
      <c r="XDX603" s="1"/>
      <c r="XDY603" s="1"/>
      <c r="XDZ603" s="1"/>
      <c r="XEA603" s="1"/>
      <c r="XEB603" s="1"/>
      <c r="XEC603" s="1"/>
      <c r="XED603" s="1"/>
      <c r="XEE603" s="1"/>
      <c r="XEF603" s="1"/>
      <c r="XEG603" s="1"/>
      <c r="XEH603" s="1"/>
      <c r="XEI603" s="1"/>
      <c r="XEJ603" s="1"/>
      <c r="XEK603" s="1"/>
      <c r="XEL603" s="1"/>
      <c r="XEM603" s="1"/>
      <c r="XEN603" s="1"/>
      <c r="XEO603" s="1"/>
      <c r="XEP603" s="1"/>
      <c r="XEQ603" s="1"/>
      <c r="XER603" s="1"/>
      <c r="XES603" s="1"/>
      <c r="XET603" s="1"/>
      <c r="XEU603" s="1"/>
      <c r="XEV603" s="1"/>
      <c r="XEW603" s="1"/>
      <c r="XEX603" s="1"/>
      <c r="XEY603" s="1"/>
      <c r="XEZ603" s="1"/>
      <c r="XFA603" s="1"/>
      <c r="XFB603" s="1"/>
      <c r="XFC603" s="1"/>
    </row>
    <row r="604" spans="1:150 16226:16383" s="2" customFormat="1" ht="20.25" customHeight="1" x14ac:dyDescent="0.25">
      <c r="A604" s="143">
        <f t="shared" si="222"/>
        <v>475</v>
      </c>
      <c r="B604" s="144"/>
      <c r="C604" s="62" t="s">
        <v>329</v>
      </c>
      <c r="D604" s="100">
        <v>385.23</v>
      </c>
      <c r="E604" s="93">
        <f t="shared" si="221"/>
        <v>4146.6157199999998</v>
      </c>
      <c r="F604" s="87" t="s">
        <v>92</v>
      </c>
      <c r="G604" s="87" t="s">
        <v>92</v>
      </c>
      <c r="H604" s="87" t="s">
        <v>92</v>
      </c>
      <c r="I604" s="1"/>
      <c r="J604" s="1"/>
      <c r="K604" s="1"/>
      <c r="L604" s="1"/>
      <c r="M604" s="1"/>
      <c r="N604" s="1"/>
      <c r="O604" s="1"/>
      <c r="P604" s="1"/>
      <c r="Q604" s="1"/>
      <c r="R604" s="1"/>
      <c r="S604" s="1"/>
      <c r="T604" s="21" t="e">
        <f t="shared" ca="1" si="237"/>
        <v>#REF!</v>
      </c>
      <c r="U604" s="21" t="e">
        <f t="shared" ref="U604:V604" ca="1" si="243">U603+1</f>
        <v>#REF!</v>
      </c>
      <c r="V604" s="21" t="e">
        <f t="shared" ca="1" si="243"/>
        <v>#REF!</v>
      </c>
      <c r="W604" s="1"/>
      <c r="X604" s="1"/>
      <c r="Y604" s="1"/>
      <c r="Z604" s="1"/>
      <c r="AA604" s="1"/>
      <c r="AB604" s="1"/>
      <c r="AC604" s="1"/>
      <c r="AD604" s="1"/>
      <c r="AE604" s="1"/>
      <c r="AF604" s="1"/>
      <c r="AG604" s="1"/>
      <c r="AH604" s="1"/>
      <c r="AI604" s="1"/>
      <c r="AJ604" s="1"/>
      <c r="AK604" s="1"/>
      <c r="AL604" s="1"/>
      <c r="AM604" s="1"/>
      <c r="AN604" s="1"/>
      <c r="AO604" s="1"/>
      <c r="AP604" s="1"/>
      <c r="AQ604" s="1"/>
      <c r="AR604" s="1"/>
      <c r="AS604" s="1"/>
      <c r="AT604" s="1"/>
      <c r="AU604" s="1"/>
      <c r="AV604" s="1"/>
      <c r="AW604" s="1"/>
      <c r="AX604" s="1"/>
      <c r="AY604" s="1"/>
      <c r="AZ604" s="1"/>
      <c r="BA604" s="1"/>
      <c r="BB604" s="1"/>
      <c r="BC604" s="1"/>
      <c r="BD604" s="1"/>
      <c r="BE604" s="1"/>
      <c r="BF604" s="1"/>
      <c r="BG604" s="1"/>
      <c r="BH604" s="1"/>
      <c r="BI604" s="1"/>
      <c r="BJ604" s="1"/>
      <c r="BK604" s="1"/>
      <c r="BL604" s="1"/>
      <c r="BM604" s="1"/>
      <c r="BN604" s="1"/>
      <c r="BO604" s="1"/>
      <c r="BP604" s="1"/>
      <c r="BQ604" s="1"/>
      <c r="BR604" s="1"/>
      <c r="BS604" s="1"/>
      <c r="BT604" s="1"/>
      <c r="BU604" s="1"/>
      <c r="BV604" s="1"/>
      <c r="BW604" s="1"/>
      <c r="BX604" s="1"/>
      <c r="BY604" s="1"/>
      <c r="BZ604" s="1"/>
      <c r="CA604" s="1"/>
      <c r="CB604" s="1"/>
      <c r="CC604" s="1"/>
      <c r="CD604" s="1"/>
      <c r="CE604" s="1"/>
      <c r="CF604" s="1"/>
      <c r="CG604" s="1"/>
      <c r="CH604" s="1"/>
      <c r="CI604" s="1"/>
      <c r="CJ604" s="1"/>
      <c r="CK604" s="1"/>
      <c r="CL604" s="1"/>
      <c r="CM604" s="1"/>
      <c r="CN604" s="1"/>
      <c r="CO604" s="1"/>
      <c r="CP604" s="1"/>
      <c r="CQ604" s="1"/>
      <c r="CR604" s="1"/>
      <c r="CS604" s="1"/>
      <c r="CT604" s="1"/>
      <c r="CU604" s="1"/>
      <c r="CV604" s="1"/>
      <c r="CW604" s="1"/>
      <c r="CX604" s="1"/>
      <c r="CY604" s="1"/>
      <c r="CZ604" s="1"/>
      <c r="DA604" s="1"/>
      <c r="DB604" s="1"/>
      <c r="DC604" s="1"/>
      <c r="DD604" s="1"/>
      <c r="DE604" s="1"/>
      <c r="DF604" s="1"/>
      <c r="DG604" s="1"/>
      <c r="DH604" s="1"/>
      <c r="DI604" s="1"/>
      <c r="DJ604" s="1"/>
      <c r="DK604" s="1"/>
      <c r="DL604" s="1"/>
      <c r="DM604" s="1"/>
      <c r="DN604" s="1"/>
      <c r="DO604" s="1"/>
      <c r="DP604" s="1"/>
      <c r="DQ604" s="1"/>
      <c r="DR604" s="1"/>
      <c r="DS604" s="1"/>
      <c r="DT604" s="1"/>
      <c r="DU604" s="1"/>
      <c r="DV604" s="1"/>
      <c r="DW604" s="1"/>
      <c r="DX604" s="1"/>
      <c r="DY604" s="1"/>
      <c r="DZ604" s="1"/>
      <c r="EA604" s="1"/>
      <c r="EB604" s="1"/>
      <c r="EC604" s="1"/>
      <c r="ED604" s="1"/>
      <c r="EE604" s="1"/>
      <c r="EF604" s="1"/>
      <c r="EG604" s="1"/>
      <c r="EH604" s="1"/>
      <c r="EI604" s="1"/>
      <c r="EJ604" s="1"/>
      <c r="EK604" s="1"/>
      <c r="EL604" s="1"/>
      <c r="EM604" s="1"/>
      <c r="EN604" s="1"/>
      <c r="EO604" s="1"/>
      <c r="EP604" s="1"/>
      <c r="EQ604" s="1"/>
      <c r="ER604" s="1"/>
      <c r="ES604" s="1"/>
      <c r="ET604" s="1"/>
      <c r="WZB604" s="1"/>
      <c r="WZC604" s="1"/>
      <c r="WZD604" s="1"/>
      <c r="WZE604" s="1"/>
      <c r="WZF604" s="1"/>
      <c r="WZG604" s="1"/>
      <c r="WZH604" s="1"/>
      <c r="WZI604" s="1"/>
      <c r="WZJ604" s="1"/>
      <c r="WZK604" s="1"/>
      <c r="WZL604" s="1"/>
      <c r="WZM604" s="1"/>
      <c r="WZN604" s="1"/>
      <c r="WZO604" s="1"/>
      <c r="WZP604" s="1"/>
      <c r="WZQ604" s="1"/>
      <c r="WZR604" s="1"/>
      <c r="WZS604" s="1"/>
      <c r="WZT604" s="1"/>
      <c r="WZU604" s="1"/>
      <c r="WZV604" s="1"/>
      <c r="WZW604" s="1"/>
      <c r="WZX604" s="1"/>
      <c r="WZY604" s="1"/>
      <c r="WZZ604" s="1"/>
      <c r="XAA604" s="1"/>
      <c r="XAB604" s="1"/>
      <c r="XAC604" s="1"/>
      <c r="XAD604" s="1"/>
      <c r="XAE604" s="1"/>
      <c r="XAF604" s="1"/>
      <c r="XAG604" s="1"/>
      <c r="XAH604" s="1"/>
      <c r="XAI604" s="1"/>
      <c r="XAJ604" s="1"/>
      <c r="XAK604" s="1"/>
      <c r="XAL604" s="1"/>
      <c r="XAM604" s="1"/>
      <c r="XAN604" s="1"/>
      <c r="XAO604" s="1"/>
      <c r="XAP604" s="1"/>
      <c r="XAQ604" s="1"/>
      <c r="XAR604" s="1"/>
      <c r="XAS604" s="1"/>
      <c r="XAT604" s="1"/>
      <c r="XAU604" s="1"/>
      <c r="XAV604" s="1"/>
      <c r="XAW604" s="1"/>
      <c r="XAX604" s="1"/>
      <c r="XAY604" s="1"/>
      <c r="XAZ604" s="1"/>
      <c r="XBA604" s="1"/>
      <c r="XBB604" s="1"/>
      <c r="XBC604" s="1"/>
      <c r="XBD604" s="1"/>
      <c r="XBE604" s="1"/>
      <c r="XBF604" s="1"/>
      <c r="XBG604" s="1"/>
      <c r="XBH604" s="1"/>
      <c r="XBI604" s="1"/>
      <c r="XBJ604" s="1"/>
      <c r="XBK604" s="1"/>
      <c r="XBL604" s="1"/>
      <c r="XBM604" s="1"/>
      <c r="XBN604" s="1"/>
      <c r="XBO604" s="1"/>
      <c r="XBP604" s="1"/>
      <c r="XBQ604" s="1"/>
      <c r="XBR604" s="1"/>
      <c r="XBS604" s="1"/>
      <c r="XBT604" s="1"/>
      <c r="XBU604" s="1"/>
      <c r="XBV604" s="1"/>
      <c r="XBW604" s="1"/>
      <c r="XBX604" s="1"/>
      <c r="XBY604" s="1"/>
      <c r="XBZ604" s="1"/>
      <c r="XCA604" s="1"/>
      <c r="XCB604" s="1"/>
      <c r="XCC604" s="1"/>
      <c r="XCD604" s="1"/>
      <c r="XCE604" s="1"/>
      <c r="XCF604" s="1"/>
      <c r="XCG604" s="1"/>
      <c r="XCH604" s="1"/>
      <c r="XCI604" s="1"/>
      <c r="XCJ604" s="1"/>
      <c r="XCK604" s="1"/>
      <c r="XCL604" s="1"/>
      <c r="XCM604" s="1"/>
      <c r="XCN604" s="1"/>
      <c r="XCO604" s="1"/>
      <c r="XCP604" s="1"/>
      <c r="XCQ604" s="1"/>
      <c r="XCR604" s="1"/>
      <c r="XCS604" s="1"/>
      <c r="XCT604" s="1"/>
      <c r="XCU604" s="1"/>
      <c r="XCV604" s="1"/>
      <c r="XCW604" s="1"/>
      <c r="XCX604" s="1"/>
      <c r="XCY604" s="1"/>
      <c r="XCZ604" s="1"/>
      <c r="XDA604" s="1"/>
      <c r="XDB604" s="1"/>
      <c r="XDC604" s="1"/>
      <c r="XDD604" s="1"/>
      <c r="XDE604" s="1"/>
      <c r="XDF604" s="1"/>
      <c r="XDG604" s="1"/>
      <c r="XDH604" s="1"/>
      <c r="XDI604" s="1"/>
      <c r="XDJ604" s="1"/>
      <c r="XDK604" s="1"/>
      <c r="XDL604" s="1"/>
      <c r="XDM604" s="1"/>
      <c r="XDN604" s="1"/>
      <c r="XDO604" s="1"/>
      <c r="XDP604" s="1"/>
      <c r="XDQ604" s="1"/>
      <c r="XDR604" s="1"/>
      <c r="XDS604" s="1"/>
      <c r="XDT604" s="1"/>
      <c r="XDU604" s="1"/>
      <c r="XDV604" s="1"/>
      <c r="XDW604" s="1"/>
      <c r="XDX604" s="1"/>
      <c r="XDY604" s="1"/>
      <c r="XDZ604" s="1"/>
      <c r="XEA604" s="1"/>
      <c r="XEB604" s="1"/>
      <c r="XEC604" s="1"/>
      <c r="XED604" s="1"/>
      <c r="XEE604" s="1"/>
      <c r="XEF604" s="1"/>
      <c r="XEG604" s="1"/>
      <c r="XEH604" s="1"/>
      <c r="XEI604" s="1"/>
      <c r="XEJ604" s="1"/>
      <c r="XEK604" s="1"/>
      <c r="XEL604" s="1"/>
      <c r="XEM604" s="1"/>
      <c r="XEN604" s="1"/>
      <c r="XEO604" s="1"/>
      <c r="XEP604" s="1"/>
      <c r="XEQ604" s="1"/>
      <c r="XER604" s="1"/>
      <c r="XES604" s="1"/>
      <c r="XET604" s="1"/>
      <c r="XEU604" s="1"/>
      <c r="XEV604" s="1"/>
      <c r="XEW604" s="1"/>
      <c r="XEX604" s="1"/>
      <c r="XEY604" s="1"/>
      <c r="XEZ604" s="1"/>
      <c r="XFA604" s="1"/>
      <c r="XFB604" s="1"/>
      <c r="XFC604" s="1"/>
    </row>
    <row r="605" spans="1:150 16226:16383" s="2" customFormat="1" ht="20.25" customHeight="1" x14ac:dyDescent="0.25">
      <c r="A605" s="143">
        <f t="shared" si="222"/>
        <v>476</v>
      </c>
      <c r="B605" s="144"/>
      <c r="C605" s="62" t="s">
        <v>329</v>
      </c>
      <c r="D605" s="100">
        <v>270.64</v>
      </c>
      <c r="E605" s="93">
        <f t="shared" si="221"/>
        <v>2913.1689599999995</v>
      </c>
      <c r="F605" s="87" t="s">
        <v>92</v>
      </c>
      <c r="G605" s="87" t="s">
        <v>92</v>
      </c>
      <c r="H605" s="87" t="s">
        <v>92</v>
      </c>
      <c r="I605" s="1"/>
      <c r="J605" s="1"/>
      <c r="K605" s="1"/>
      <c r="L605" s="1"/>
      <c r="M605" s="1"/>
      <c r="N605" s="1"/>
      <c r="O605" s="1"/>
      <c r="P605" s="1"/>
      <c r="Q605" s="1"/>
      <c r="R605" s="1"/>
      <c r="S605" s="1"/>
      <c r="T605" s="21" t="e">
        <f t="shared" ca="1" si="237"/>
        <v>#REF!</v>
      </c>
      <c r="U605" s="21" t="e">
        <f t="shared" ref="U605:V605" ca="1" si="244">U604+1</f>
        <v>#REF!</v>
      </c>
      <c r="V605" s="21" t="e">
        <f t="shared" ca="1" si="244"/>
        <v>#REF!</v>
      </c>
      <c r="W605" s="1"/>
      <c r="X605" s="1"/>
      <c r="Y605" s="1"/>
      <c r="Z605" s="1"/>
      <c r="AA605" s="1"/>
      <c r="AB605" s="1"/>
      <c r="AC605" s="1"/>
      <c r="AD605" s="1"/>
      <c r="AE605" s="1"/>
      <c r="AF605" s="1"/>
      <c r="AG605" s="1"/>
      <c r="AH605" s="1"/>
      <c r="AI605" s="1"/>
      <c r="AJ605" s="1"/>
      <c r="AK605" s="1"/>
      <c r="AL605" s="1"/>
      <c r="AM605" s="1"/>
      <c r="AN605" s="1"/>
      <c r="AO605" s="1"/>
      <c r="AP605" s="1"/>
      <c r="AQ605" s="1"/>
      <c r="AR605" s="1"/>
      <c r="AS605" s="1"/>
      <c r="AT605" s="1"/>
      <c r="AU605" s="1"/>
      <c r="AV605" s="1"/>
      <c r="AW605" s="1"/>
      <c r="AX605" s="1"/>
      <c r="AY605" s="1"/>
      <c r="AZ605" s="1"/>
      <c r="BA605" s="1"/>
      <c r="BB605" s="1"/>
      <c r="BC605" s="1"/>
      <c r="BD605" s="1"/>
      <c r="BE605" s="1"/>
      <c r="BF605" s="1"/>
      <c r="BG605" s="1"/>
      <c r="BH605" s="1"/>
      <c r="BI605" s="1"/>
      <c r="BJ605" s="1"/>
      <c r="BK605" s="1"/>
      <c r="BL605" s="1"/>
      <c r="BM605" s="1"/>
      <c r="BN605" s="1"/>
      <c r="BO605" s="1"/>
      <c r="BP605" s="1"/>
      <c r="BQ605" s="1"/>
      <c r="BR605" s="1"/>
      <c r="BS605" s="1"/>
      <c r="BT605" s="1"/>
      <c r="BU605" s="1"/>
      <c r="BV605" s="1"/>
      <c r="BW605" s="1"/>
      <c r="BX605" s="1"/>
      <c r="BY605" s="1"/>
      <c r="BZ605" s="1"/>
      <c r="CA605" s="1"/>
      <c r="CB605" s="1"/>
      <c r="CC605" s="1"/>
      <c r="CD605" s="1"/>
      <c r="CE605" s="1"/>
      <c r="CF605" s="1"/>
      <c r="CG605" s="1"/>
      <c r="CH605" s="1"/>
      <c r="CI605" s="1"/>
      <c r="CJ605" s="1"/>
      <c r="CK605" s="1"/>
      <c r="CL605" s="1"/>
      <c r="CM605" s="1"/>
      <c r="CN605" s="1"/>
      <c r="CO605" s="1"/>
      <c r="CP605" s="1"/>
      <c r="CQ605" s="1"/>
      <c r="CR605" s="1"/>
      <c r="CS605" s="1"/>
      <c r="CT605" s="1"/>
      <c r="CU605" s="1"/>
      <c r="CV605" s="1"/>
      <c r="CW605" s="1"/>
      <c r="CX605" s="1"/>
      <c r="CY605" s="1"/>
      <c r="CZ605" s="1"/>
      <c r="DA605" s="1"/>
      <c r="DB605" s="1"/>
      <c r="DC605" s="1"/>
      <c r="DD605" s="1"/>
      <c r="DE605" s="1"/>
      <c r="DF605" s="1"/>
      <c r="DG605" s="1"/>
      <c r="DH605" s="1"/>
      <c r="DI605" s="1"/>
      <c r="DJ605" s="1"/>
      <c r="DK605" s="1"/>
      <c r="DL605" s="1"/>
      <c r="DM605" s="1"/>
      <c r="DN605" s="1"/>
      <c r="DO605" s="1"/>
      <c r="DP605" s="1"/>
      <c r="DQ605" s="1"/>
      <c r="DR605" s="1"/>
      <c r="DS605" s="1"/>
      <c r="DT605" s="1"/>
      <c r="DU605" s="1"/>
      <c r="DV605" s="1"/>
      <c r="DW605" s="1"/>
      <c r="DX605" s="1"/>
      <c r="DY605" s="1"/>
      <c r="DZ605" s="1"/>
      <c r="EA605" s="1"/>
      <c r="EB605" s="1"/>
      <c r="EC605" s="1"/>
      <c r="ED605" s="1"/>
      <c r="EE605" s="1"/>
      <c r="EF605" s="1"/>
      <c r="EG605" s="1"/>
      <c r="EH605" s="1"/>
      <c r="EI605" s="1"/>
      <c r="EJ605" s="1"/>
      <c r="EK605" s="1"/>
      <c r="EL605" s="1"/>
      <c r="EM605" s="1"/>
      <c r="EN605" s="1"/>
      <c r="EO605" s="1"/>
      <c r="EP605" s="1"/>
      <c r="EQ605" s="1"/>
      <c r="ER605" s="1"/>
      <c r="ES605" s="1"/>
      <c r="ET605" s="1"/>
      <c r="WZB605" s="1"/>
      <c r="WZC605" s="1"/>
      <c r="WZD605" s="1"/>
      <c r="WZE605" s="1"/>
      <c r="WZF605" s="1"/>
      <c r="WZG605" s="1"/>
      <c r="WZH605" s="1"/>
      <c r="WZI605" s="1"/>
      <c r="WZJ605" s="1"/>
      <c r="WZK605" s="1"/>
      <c r="WZL605" s="1"/>
      <c r="WZM605" s="1"/>
      <c r="WZN605" s="1"/>
      <c r="WZO605" s="1"/>
      <c r="WZP605" s="1"/>
      <c r="WZQ605" s="1"/>
      <c r="WZR605" s="1"/>
      <c r="WZS605" s="1"/>
      <c r="WZT605" s="1"/>
      <c r="WZU605" s="1"/>
      <c r="WZV605" s="1"/>
      <c r="WZW605" s="1"/>
      <c r="WZX605" s="1"/>
      <c r="WZY605" s="1"/>
      <c r="WZZ605" s="1"/>
      <c r="XAA605" s="1"/>
      <c r="XAB605" s="1"/>
      <c r="XAC605" s="1"/>
      <c r="XAD605" s="1"/>
      <c r="XAE605" s="1"/>
      <c r="XAF605" s="1"/>
      <c r="XAG605" s="1"/>
      <c r="XAH605" s="1"/>
      <c r="XAI605" s="1"/>
      <c r="XAJ605" s="1"/>
      <c r="XAK605" s="1"/>
      <c r="XAL605" s="1"/>
      <c r="XAM605" s="1"/>
      <c r="XAN605" s="1"/>
      <c r="XAO605" s="1"/>
      <c r="XAP605" s="1"/>
      <c r="XAQ605" s="1"/>
      <c r="XAR605" s="1"/>
      <c r="XAS605" s="1"/>
      <c r="XAT605" s="1"/>
      <c r="XAU605" s="1"/>
      <c r="XAV605" s="1"/>
      <c r="XAW605" s="1"/>
      <c r="XAX605" s="1"/>
      <c r="XAY605" s="1"/>
      <c r="XAZ605" s="1"/>
      <c r="XBA605" s="1"/>
      <c r="XBB605" s="1"/>
      <c r="XBC605" s="1"/>
      <c r="XBD605" s="1"/>
      <c r="XBE605" s="1"/>
      <c r="XBF605" s="1"/>
      <c r="XBG605" s="1"/>
      <c r="XBH605" s="1"/>
      <c r="XBI605" s="1"/>
      <c r="XBJ605" s="1"/>
      <c r="XBK605" s="1"/>
      <c r="XBL605" s="1"/>
      <c r="XBM605" s="1"/>
      <c r="XBN605" s="1"/>
      <c r="XBO605" s="1"/>
      <c r="XBP605" s="1"/>
      <c r="XBQ605" s="1"/>
      <c r="XBR605" s="1"/>
      <c r="XBS605" s="1"/>
      <c r="XBT605" s="1"/>
      <c r="XBU605" s="1"/>
      <c r="XBV605" s="1"/>
      <c r="XBW605" s="1"/>
      <c r="XBX605" s="1"/>
      <c r="XBY605" s="1"/>
      <c r="XBZ605" s="1"/>
      <c r="XCA605" s="1"/>
      <c r="XCB605" s="1"/>
      <c r="XCC605" s="1"/>
      <c r="XCD605" s="1"/>
      <c r="XCE605" s="1"/>
      <c r="XCF605" s="1"/>
      <c r="XCG605" s="1"/>
      <c r="XCH605" s="1"/>
      <c r="XCI605" s="1"/>
      <c r="XCJ605" s="1"/>
      <c r="XCK605" s="1"/>
      <c r="XCL605" s="1"/>
      <c r="XCM605" s="1"/>
      <c r="XCN605" s="1"/>
      <c r="XCO605" s="1"/>
      <c r="XCP605" s="1"/>
      <c r="XCQ605" s="1"/>
      <c r="XCR605" s="1"/>
      <c r="XCS605" s="1"/>
      <c r="XCT605" s="1"/>
      <c r="XCU605" s="1"/>
      <c r="XCV605" s="1"/>
      <c r="XCW605" s="1"/>
      <c r="XCX605" s="1"/>
      <c r="XCY605" s="1"/>
      <c r="XCZ605" s="1"/>
      <c r="XDA605" s="1"/>
      <c r="XDB605" s="1"/>
      <c r="XDC605" s="1"/>
      <c r="XDD605" s="1"/>
      <c r="XDE605" s="1"/>
      <c r="XDF605" s="1"/>
      <c r="XDG605" s="1"/>
      <c r="XDH605" s="1"/>
      <c r="XDI605" s="1"/>
      <c r="XDJ605" s="1"/>
      <c r="XDK605" s="1"/>
      <c r="XDL605" s="1"/>
      <c r="XDM605" s="1"/>
      <c r="XDN605" s="1"/>
      <c r="XDO605" s="1"/>
      <c r="XDP605" s="1"/>
      <c r="XDQ605" s="1"/>
      <c r="XDR605" s="1"/>
      <c r="XDS605" s="1"/>
      <c r="XDT605" s="1"/>
      <c r="XDU605" s="1"/>
      <c r="XDV605" s="1"/>
      <c r="XDW605" s="1"/>
      <c r="XDX605" s="1"/>
      <c r="XDY605" s="1"/>
      <c r="XDZ605" s="1"/>
      <c r="XEA605" s="1"/>
      <c r="XEB605" s="1"/>
      <c r="XEC605" s="1"/>
      <c r="XED605" s="1"/>
      <c r="XEE605" s="1"/>
      <c r="XEF605" s="1"/>
      <c r="XEG605" s="1"/>
      <c r="XEH605" s="1"/>
      <c r="XEI605" s="1"/>
      <c r="XEJ605" s="1"/>
      <c r="XEK605" s="1"/>
      <c r="XEL605" s="1"/>
      <c r="XEM605" s="1"/>
      <c r="XEN605" s="1"/>
      <c r="XEO605" s="1"/>
      <c r="XEP605" s="1"/>
      <c r="XEQ605" s="1"/>
      <c r="XER605" s="1"/>
      <c r="XES605" s="1"/>
      <c r="XET605" s="1"/>
      <c r="XEU605" s="1"/>
      <c r="XEV605" s="1"/>
      <c r="XEW605" s="1"/>
      <c r="XEX605" s="1"/>
      <c r="XEY605" s="1"/>
      <c r="XEZ605" s="1"/>
      <c r="XFA605" s="1"/>
      <c r="XFB605" s="1"/>
      <c r="XFC605" s="1"/>
    </row>
    <row r="606" spans="1:150 16226:16383" s="2" customFormat="1" ht="20.25" customHeight="1" x14ac:dyDescent="0.25">
      <c r="A606" s="143">
        <f t="shared" si="222"/>
        <v>477</v>
      </c>
      <c r="B606" s="144"/>
      <c r="C606" s="62" t="s">
        <v>329</v>
      </c>
      <c r="D606" s="100">
        <v>265.2</v>
      </c>
      <c r="E606" s="93">
        <f t="shared" si="221"/>
        <v>2854.6127999999999</v>
      </c>
      <c r="F606" s="87" t="s">
        <v>92</v>
      </c>
      <c r="G606" s="87" t="s">
        <v>92</v>
      </c>
      <c r="H606" s="87" t="s">
        <v>92</v>
      </c>
      <c r="I606" s="1"/>
      <c r="J606" s="1"/>
      <c r="K606" s="1"/>
      <c r="L606" s="1"/>
      <c r="M606" s="1"/>
      <c r="N606" s="1"/>
      <c r="O606" s="1"/>
      <c r="P606" s="1"/>
      <c r="Q606" s="1"/>
      <c r="R606" s="1"/>
      <c r="S606" s="1"/>
      <c r="T606" s="21" t="e">
        <f t="shared" ca="1" si="237"/>
        <v>#REF!</v>
      </c>
      <c r="U606" s="21" t="e">
        <f t="shared" ref="U606:V606" ca="1" si="245">U605+1</f>
        <v>#REF!</v>
      </c>
      <c r="V606" s="21" t="e">
        <f t="shared" ca="1" si="245"/>
        <v>#REF!</v>
      </c>
      <c r="W606" s="1"/>
      <c r="X606" s="1"/>
      <c r="Y606" s="1"/>
      <c r="Z606" s="1"/>
      <c r="AA606" s="1"/>
      <c r="AB606" s="1"/>
      <c r="AC606" s="1"/>
      <c r="AD606" s="1"/>
      <c r="AE606" s="1"/>
      <c r="AF606" s="1"/>
      <c r="AG606" s="1"/>
      <c r="AH606" s="1"/>
      <c r="AI606" s="1"/>
      <c r="AJ606" s="1"/>
      <c r="AK606" s="1"/>
      <c r="AL606" s="1"/>
      <c r="AM606" s="1"/>
      <c r="AN606" s="1"/>
      <c r="AO606" s="1"/>
      <c r="AP606" s="1"/>
      <c r="AQ606" s="1"/>
      <c r="AR606" s="1"/>
      <c r="AS606" s="1"/>
      <c r="AT606" s="1"/>
      <c r="AU606" s="1"/>
      <c r="AV606" s="1"/>
      <c r="AW606" s="1"/>
      <c r="AX606" s="1"/>
      <c r="AY606" s="1"/>
      <c r="AZ606" s="1"/>
      <c r="BA606" s="1"/>
      <c r="BB606" s="1"/>
      <c r="BC606" s="1"/>
      <c r="BD606" s="1"/>
      <c r="BE606" s="1"/>
      <c r="BF606" s="1"/>
      <c r="BG606" s="1"/>
      <c r="BH606" s="1"/>
      <c r="BI606" s="1"/>
      <c r="BJ606" s="1"/>
      <c r="BK606" s="1"/>
      <c r="BL606" s="1"/>
      <c r="BM606" s="1"/>
      <c r="BN606" s="1"/>
      <c r="BO606" s="1"/>
      <c r="BP606" s="1"/>
      <c r="BQ606" s="1"/>
      <c r="BR606" s="1"/>
      <c r="BS606" s="1"/>
      <c r="BT606" s="1"/>
      <c r="BU606" s="1"/>
      <c r="BV606" s="1"/>
      <c r="BW606" s="1"/>
      <c r="BX606" s="1"/>
      <c r="BY606" s="1"/>
      <c r="BZ606" s="1"/>
      <c r="CA606" s="1"/>
      <c r="CB606" s="1"/>
      <c r="CC606" s="1"/>
      <c r="CD606" s="1"/>
      <c r="CE606" s="1"/>
      <c r="CF606" s="1"/>
      <c r="CG606" s="1"/>
      <c r="CH606" s="1"/>
      <c r="CI606" s="1"/>
      <c r="CJ606" s="1"/>
      <c r="CK606" s="1"/>
      <c r="CL606" s="1"/>
      <c r="CM606" s="1"/>
      <c r="CN606" s="1"/>
      <c r="CO606" s="1"/>
      <c r="CP606" s="1"/>
      <c r="CQ606" s="1"/>
      <c r="CR606" s="1"/>
      <c r="CS606" s="1"/>
      <c r="CT606" s="1"/>
      <c r="CU606" s="1"/>
      <c r="CV606" s="1"/>
      <c r="CW606" s="1"/>
      <c r="CX606" s="1"/>
      <c r="CY606" s="1"/>
      <c r="CZ606" s="1"/>
      <c r="DA606" s="1"/>
      <c r="DB606" s="1"/>
      <c r="DC606" s="1"/>
      <c r="DD606" s="1"/>
      <c r="DE606" s="1"/>
      <c r="DF606" s="1"/>
      <c r="DG606" s="1"/>
      <c r="DH606" s="1"/>
      <c r="DI606" s="1"/>
      <c r="DJ606" s="1"/>
      <c r="DK606" s="1"/>
      <c r="DL606" s="1"/>
      <c r="DM606" s="1"/>
      <c r="DN606" s="1"/>
      <c r="DO606" s="1"/>
      <c r="DP606" s="1"/>
      <c r="DQ606" s="1"/>
      <c r="DR606" s="1"/>
      <c r="DS606" s="1"/>
      <c r="DT606" s="1"/>
      <c r="DU606" s="1"/>
      <c r="DV606" s="1"/>
      <c r="DW606" s="1"/>
      <c r="DX606" s="1"/>
      <c r="DY606" s="1"/>
      <c r="DZ606" s="1"/>
      <c r="EA606" s="1"/>
      <c r="EB606" s="1"/>
      <c r="EC606" s="1"/>
      <c r="ED606" s="1"/>
      <c r="EE606" s="1"/>
      <c r="EF606" s="1"/>
      <c r="EG606" s="1"/>
      <c r="EH606" s="1"/>
      <c r="EI606" s="1"/>
      <c r="EJ606" s="1"/>
      <c r="EK606" s="1"/>
      <c r="EL606" s="1"/>
      <c r="EM606" s="1"/>
      <c r="EN606" s="1"/>
      <c r="EO606" s="1"/>
      <c r="EP606" s="1"/>
      <c r="EQ606" s="1"/>
      <c r="ER606" s="1"/>
      <c r="ES606" s="1"/>
      <c r="ET606" s="1"/>
      <c r="WZB606" s="1"/>
      <c r="WZC606" s="1"/>
      <c r="WZD606" s="1"/>
      <c r="WZE606" s="1"/>
      <c r="WZF606" s="1"/>
      <c r="WZG606" s="1"/>
      <c r="WZH606" s="1"/>
      <c r="WZI606" s="1"/>
      <c r="WZJ606" s="1"/>
      <c r="WZK606" s="1"/>
      <c r="WZL606" s="1"/>
      <c r="WZM606" s="1"/>
      <c r="WZN606" s="1"/>
      <c r="WZO606" s="1"/>
      <c r="WZP606" s="1"/>
      <c r="WZQ606" s="1"/>
      <c r="WZR606" s="1"/>
      <c r="WZS606" s="1"/>
      <c r="WZT606" s="1"/>
      <c r="WZU606" s="1"/>
      <c r="WZV606" s="1"/>
      <c r="WZW606" s="1"/>
      <c r="WZX606" s="1"/>
      <c r="WZY606" s="1"/>
      <c r="WZZ606" s="1"/>
      <c r="XAA606" s="1"/>
      <c r="XAB606" s="1"/>
      <c r="XAC606" s="1"/>
      <c r="XAD606" s="1"/>
      <c r="XAE606" s="1"/>
      <c r="XAF606" s="1"/>
      <c r="XAG606" s="1"/>
      <c r="XAH606" s="1"/>
      <c r="XAI606" s="1"/>
      <c r="XAJ606" s="1"/>
      <c r="XAK606" s="1"/>
      <c r="XAL606" s="1"/>
      <c r="XAM606" s="1"/>
      <c r="XAN606" s="1"/>
      <c r="XAO606" s="1"/>
      <c r="XAP606" s="1"/>
      <c r="XAQ606" s="1"/>
      <c r="XAR606" s="1"/>
      <c r="XAS606" s="1"/>
      <c r="XAT606" s="1"/>
      <c r="XAU606" s="1"/>
      <c r="XAV606" s="1"/>
      <c r="XAW606" s="1"/>
      <c r="XAX606" s="1"/>
      <c r="XAY606" s="1"/>
      <c r="XAZ606" s="1"/>
      <c r="XBA606" s="1"/>
      <c r="XBB606" s="1"/>
      <c r="XBC606" s="1"/>
      <c r="XBD606" s="1"/>
      <c r="XBE606" s="1"/>
      <c r="XBF606" s="1"/>
      <c r="XBG606" s="1"/>
      <c r="XBH606" s="1"/>
      <c r="XBI606" s="1"/>
      <c r="XBJ606" s="1"/>
      <c r="XBK606" s="1"/>
      <c r="XBL606" s="1"/>
      <c r="XBM606" s="1"/>
      <c r="XBN606" s="1"/>
      <c r="XBO606" s="1"/>
      <c r="XBP606" s="1"/>
      <c r="XBQ606" s="1"/>
      <c r="XBR606" s="1"/>
      <c r="XBS606" s="1"/>
      <c r="XBT606" s="1"/>
      <c r="XBU606" s="1"/>
      <c r="XBV606" s="1"/>
      <c r="XBW606" s="1"/>
      <c r="XBX606" s="1"/>
      <c r="XBY606" s="1"/>
      <c r="XBZ606" s="1"/>
      <c r="XCA606" s="1"/>
      <c r="XCB606" s="1"/>
      <c r="XCC606" s="1"/>
      <c r="XCD606" s="1"/>
      <c r="XCE606" s="1"/>
      <c r="XCF606" s="1"/>
      <c r="XCG606" s="1"/>
      <c r="XCH606" s="1"/>
      <c r="XCI606" s="1"/>
      <c r="XCJ606" s="1"/>
      <c r="XCK606" s="1"/>
      <c r="XCL606" s="1"/>
      <c r="XCM606" s="1"/>
      <c r="XCN606" s="1"/>
      <c r="XCO606" s="1"/>
      <c r="XCP606" s="1"/>
      <c r="XCQ606" s="1"/>
      <c r="XCR606" s="1"/>
      <c r="XCS606" s="1"/>
      <c r="XCT606" s="1"/>
      <c r="XCU606" s="1"/>
      <c r="XCV606" s="1"/>
      <c r="XCW606" s="1"/>
      <c r="XCX606" s="1"/>
      <c r="XCY606" s="1"/>
      <c r="XCZ606" s="1"/>
      <c r="XDA606" s="1"/>
      <c r="XDB606" s="1"/>
      <c r="XDC606" s="1"/>
      <c r="XDD606" s="1"/>
      <c r="XDE606" s="1"/>
      <c r="XDF606" s="1"/>
      <c r="XDG606" s="1"/>
      <c r="XDH606" s="1"/>
      <c r="XDI606" s="1"/>
      <c r="XDJ606" s="1"/>
      <c r="XDK606" s="1"/>
      <c r="XDL606" s="1"/>
      <c r="XDM606" s="1"/>
      <c r="XDN606" s="1"/>
      <c r="XDO606" s="1"/>
      <c r="XDP606" s="1"/>
      <c r="XDQ606" s="1"/>
      <c r="XDR606" s="1"/>
      <c r="XDS606" s="1"/>
      <c r="XDT606" s="1"/>
      <c r="XDU606" s="1"/>
      <c r="XDV606" s="1"/>
      <c r="XDW606" s="1"/>
      <c r="XDX606" s="1"/>
      <c r="XDY606" s="1"/>
      <c r="XDZ606" s="1"/>
      <c r="XEA606" s="1"/>
      <c r="XEB606" s="1"/>
      <c r="XEC606" s="1"/>
      <c r="XED606" s="1"/>
      <c r="XEE606" s="1"/>
      <c r="XEF606" s="1"/>
      <c r="XEG606" s="1"/>
      <c r="XEH606" s="1"/>
      <c r="XEI606" s="1"/>
      <c r="XEJ606" s="1"/>
      <c r="XEK606" s="1"/>
      <c r="XEL606" s="1"/>
      <c r="XEM606" s="1"/>
      <c r="XEN606" s="1"/>
      <c r="XEO606" s="1"/>
      <c r="XEP606" s="1"/>
      <c r="XEQ606" s="1"/>
      <c r="XER606" s="1"/>
      <c r="XES606" s="1"/>
      <c r="XET606" s="1"/>
      <c r="XEU606" s="1"/>
      <c r="XEV606" s="1"/>
      <c r="XEW606" s="1"/>
      <c r="XEX606" s="1"/>
      <c r="XEY606" s="1"/>
      <c r="XEZ606" s="1"/>
      <c r="XFA606" s="1"/>
      <c r="XFB606" s="1"/>
      <c r="XFC606" s="1"/>
    </row>
    <row r="607" spans="1:150 16226:16383" s="2" customFormat="1" ht="20.25" customHeight="1" x14ac:dyDescent="0.25">
      <c r="A607" s="143">
        <f t="shared" si="222"/>
        <v>478</v>
      </c>
      <c r="B607" s="144"/>
      <c r="C607" s="62" t="s">
        <v>329</v>
      </c>
      <c r="D607" s="100">
        <v>265.2</v>
      </c>
      <c r="E607" s="93">
        <f t="shared" si="221"/>
        <v>2854.6127999999999</v>
      </c>
      <c r="F607" s="87" t="s">
        <v>92</v>
      </c>
      <c r="G607" s="87" t="s">
        <v>92</v>
      </c>
      <c r="H607" s="87" t="s">
        <v>92</v>
      </c>
      <c r="I607" s="1"/>
      <c r="J607" s="1"/>
      <c r="K607" s="1"/>
      <c r="L607" s="1"/>
      <c r="M607" s="1"/>
      <c r="N607" s="1"/>
      <c r="O607" s="1"/>
      <c r="P607" s="1"/>
      <c r="Q607" s="1"/>
      <c r="R607" s="1"/>
      <c r="S607" s="1"/>
      <c r="T607" s="21" t="e">
        <f t="shared" ca="1" si="237"/>
        <v>#REF!</v>
      </c>
      <c r="U607" s="21" t="e">
        <f t="shared" ref="U607:V607" ca="1" si="246">U606+1</f>
        <v>#REF!</v>
      </c>
      <c r="V607" s="21" t="e">
        <f t="shared" ca="1" si="246"/>
        <v>#REF!</v>
      </c>
      <c r="W607" s="1"/>
      <c r="X607" s="1"/>
      <c r="Y607" s="1"/>
      <c r="Z607" s="1"/>
      <c r="AA607" s="1"/>
      <c r="AB607" s="1"/>
      <c r="AC607" s="1"/>
      <c r="AD607" s="1"/>
      <c r="AE607" s="1"/>
      <c r="AF607" s="1"/>
      <c r="AG607" s="1"/>
      <c r="AH607" s="1"/>
      <c r="AI607" s="1"/>
      <c r="AJ607" s="1"/>
      <c r="AK607" s="1"/>
      <c r="AL607" s="1"/>
      <c r="AM607" s="1"/>
      <c r="AN607" s="1"/>
      <c r="AO607" s="1"/>
      <c r="AP607" s="1"/>
      <c r="AQ607" s="1"/>
      <c r="AR607" s="1"/>
      <c r="AS607" s="1"/>
      <c r="AT607" s="1"/>
      <c r="AU607" s="1"/>
      <c r="AV607" s="1"/>
      <c r="AW607" s="1"/>
      <c r="AX607" s="1"/>
      <c r="AY607" s="1"/>
      <c r="AZ607" s="1"/>
      <c r="BA607" s="1"/>
      <c r="BB607" s="1"/>
      <c r="BC607" s="1"/>
      <c r="BD607" s="1"/>
      <c r="BE607" s="1"/>
      <c r="BF607" s="1"/>
      <c r="BG607" s="1"/>
      <c r="BH607" s="1"/>
      <c r="BI607" s="1"/>
      <c r="BJ607" s="1"/>
      <c r="BK607" s="1"/>
      <c r="BL607" s="1"/>
      <c r="BM607" s="1"/>
      <c r="BN607" s="1"/>
      <c r="BO607" s="1"/>
      <c r="BP607" s="1"/>
      <c r="BQ607" s="1"/>
      <c r="BR607" s="1"/>
      <c r="BS607" s="1"/>
      <c r="BT607" s="1"/>
      <c r="BU607" s="1"/>
      <c r="BV607" s="1"/>
      <c r="BW607" s="1"/>
      <c r="BX607" s="1"/>
      <c r="BY607" s="1"/>
      <c r="BZ607" s="1"/>
      <c r="CA607" s="1"/>
      <c r="CB607" s="1"/>
      <c r="CC607" s="1"/>
      <c r="CD607" s="1"/>
      <c r="CE607" s="1"/>
      <c r="CF607" s="1"/>
      <c r="CG607" s="1"/>
      <c r="CH607" s="1"/>
      <c r="CI607" s="1"/>
      <c r="CJ607" s="1"/>
      <c r="CK607" s="1"/>
      <c r="CL607" s="1"/>
      <c r="CM607" s="1"/>
      <c r="CN607" s="1"/>
      <c r="CO607" s="1"/>
      <c r="CP607" s="1"/>
      <c r="CQ607" s="1"/>
      <c r="CR607" s="1"/>
      <c r="CS607" s="1"/>
      <c r="CT607" s="1"/>
      <c r="CU607" s="1"/>
      <c r="CV607" s="1"/>
      <c r="CW607" s="1"/>
      <c r="CX607" s="1"/>
      <c r="CY607" s="1"/>
      <c r="CZ607" s="1"/>
      <c r="DA607" s="1"/>
      <c r="DB607" s="1"/>
      <c r="DC607" s="1"/>
      <c r="DD607" s="1"/>
      <c r="DE607" s="1"/>
      <c r="DF607" s="1"/>
      <c r="DG607" s="1"/>
      <c r="DH607" s="1"/>
      <c r="DI607" s="1"/>
      <c r="DJ607" s="1"/>
      <c r="DK607" s="1"/>
      <c r="DL607" s="1"/>
      <c r="DM607" s="1"/>
      <c r="DN607" s="1"/>
      <c r="DO607" s="1"/>
      <c r="DP607" s="1"/>
      <c r="DQ607" s="1"/>
      <c r="DR607" s="1"/>
      <c r="DS607" s="1"/>
      <c r="DT607" s="1"/>
      <c r="DU607" s="1"/>
      <c r="DV607" s="1"/>
      <c r="DW607" s="1"/>
      <c r="DX607" s="1"/>
      <c r="DY607" s="1"/>
      <c r="DZ607" s="1"/>
      <c r="EA607" s="1"/>
      <c r="EB607" s="1"/>
      <c r="EC607" s="1"/>
      <c r="ED607" s="1"/>
      <c r="EE607" s="1"/>
      <c r="EF607" s="1"/>
      <c r="EG607" s="1"/>
      <c r="EH607" s="1"/>
      <c r="EI607" s="1"/>
      <c r="EJ607" s="1"/>
      <c r="EK607" s="1"/>
      <c r="EL607" s="1"/>
      <c r="EM607" s="1"/>
      <c r="EN607" s="1"/>
      <c r="EO607" s="1"/>
      <c r="EP607" s="1"/>
      <c r="EQ607" s="1"/>
      <c r="ER607" s="1"/>
      <c r="ES607" s="1"/>
      <c r="ET607" s="1"/>
      <c r="WZB607" s="1"/>
      <c r="WZC607" s="1"/>
      <c r="WZD607" s="1"/>
      <c r="WZE607" s="1"/>
      <c r="WZF607" s="1"/>
      <c r="WZG607" s="1"/>
      <c r="WZH607" s="1"/>
      <c r="WZI607" s="1"/>
      <c r="WZJ607" s="1"/>
      <c r="WZK607" s="1"/>
      <c r="WZL607" s="1"/>
      <c r="WZM607" s="1"/>
      <c r="WZN607" s="1"/>
      <c r="WZO607" s="1"/>
      <c r="WZP607" s="1"/>
      <c r="WZQ607" s="1"/>
      <c r="WZR607" s="1"/>
      <c r="WZS607" s="1"/>
      <c r="WZT607" s="1"/>
      <c r="WZU607" s="1"/>
      <c r="WZV607" s="1"/>
      <c r="WZW607" s="1"/>
      <c r="WZX607" s="1"/>
      <c r="WZY607" s="1"/>
      <c r="WZZ607" s="1"/>
      <c r="XAA607" s="1"/>
      <c r="XAB607" s="1"/>
      <c r="XAC607" s="1"/>
      <c r="XAD607" s="1"/>
      <c r="XAE607" s="1"/>
      <c r="XAF607" s="1"/>
      <c r="XAG607" s="1"/>
      <c r="XAH607" s="1"/>
      <c r="XAI607" s="1"/>
      <c r="XAJ607" s="1"/>
      <c r="XAK607" s="1"/>
      <c r="XAL607" s="1"/>
      <c r="XAM607" s="1"/>
      <c r="XAN607" s="1"/>
      <c r="XAO607" s="1"/>
      <c r="XAP607" s="1"/>
      <c r="XAQ607" s="1"/>
      <c r="XAR607" s="1"/>
      <c r="XAS607" s="1"/>
      <c r="XAT607" s="1"/>
      <c r="XAU607" s="1"/>
      <c r="XAV607" s="1"/>
      <c r="XAW607" s="1"/>
      <c r="XAX607" s="1"/>
      <c r="XAY607" s="1"/>
      <c r="XAZ607" s="1"/>
      <c r="XBA607" s="1"/>
      <c r="XBB607" s="1"/>
      <c r="XBC607" s="1"/>
      <c r="XBD607" s="1"/>
      <c r="XBE607" s="1"/>
      <c r="XBF607" s="1"/>
      <c r="XBG607" s="1"/>
      <c r="XBH607" s="1"/>
      <c r="XBI607" s="1"/>
      <c r="XBJ607" s="1"/>
      <c r="XBK607" s="1"/>
      <c r="XBL607" s="1"/>
      <c r="XBM607" s="1"/>
      <c r="XBN607" s="1"/>
      <c r="XBO607" s="1"/>
      <c r="XBP607" s="1"/>
      <c r="XBQ607" s="1"/>
      <c r="XBR607" s="1"/>
      <c r="XBS607" s="1"/>
      <c r="XBT607" s="1"/>
      <c r="XBU607" s="1"/>
      <c r="XBV607" s="1"/>
      <c r="XBW607" s="1"/>
      <c r="XBX607" s="1"/>
      <c r="XBY607" s="1"/>
      <c r="XBZ607" s="1"/>
      <c r="XCA607" s="1"/>
      <c r="XCB607" s="1"/>
      <c r="XCC607" s="1"/>
      <c r="XCD607" s="1"/>
      <c r="XCE607" s="1"/>
      <c r="XCF607" s="1"/>
      <c r="XCG607" s="1"/>
      <c r="XCH607" s="1"/>
      <c r="XCI607" s="1"/>
      <c r="XCJ607" s="1"/>
      <c r="XCK607" s="1"/>
      <c r="XCL607" s="1"/>
      <c r="XCM607" s="1"/>
      <c r="XCN607" s="1"/>
      <c r="XCO607" s="1"/>
      <c r="XCP607" s="1"/>
      <c r="XCQ607" s="1"/>
      <c r="XCR607" s="1"/>
      <c r="XCS607" s="1"/>
      <c r="XCT607" s="1"/>
      <c r="XCU607" s="1"/>
      <c r="XCV607" s="1"/>
      <c r="XCW607" s="1"/>
      <c r="XCX607" s="1"/>
      <c r="XCY607" s="1"/>
      <c r="XCZ607" s="1"/>
      <c r="XDA607" s="1"/>
      <c r="XDB607" s="1"/>
      <c r="XDC607" s="1"/>
      <c r="XDD607" s="1"/>
      <c r="XDE607" s="1"/>
      <c r="XDF607" s="1"/>
      <c r="XDG607" s="1"/>
      <c r="XDH607" s="1"/>
      <c r="XDI607" s="1"/>
      <c r="XDJ607" s="1"/>
      <c r="XDK607" s="1"/>
      <c r="XDL607" s="1"/>
      <c r="XDM607" s="1"/>
      <c r="XDN607" s="1"/>
      <c r="XDO607" s="1"/>
      <c r="XDP607" s="1"/>
      <c r="XDQ607" s="1"/>
      <c r="XDR607" s="1"/>
      <c r="XDS607" s="1"/>
      <c r="XDT607" s="1"/>
      <c r="XDU607" s="1"/>
      <c r="XDV607" s="1"/>
      <c r="XDW607" s="1"/>
      <c r="XDX607" s="1"/>
      <c r="XDY607" s="1"/>
      <c r="XDZ607" s="1"/>
      <c r="XEA607" s="1"/>
      <c r="XEB607" s="1"/>
      <c r="XEC607" s="1"/>
      <c r="XED607" s="1"/>
      <c r="XEE607" s="1"/>
      <c r="XEF607" s="1"/>
      <c r="XEG607" s="1"/>
      <c r="XEH607" s="1"/>
      <c r="XEI607" s="1"/>
      <c r="XEJ607" s="1"/>
      <c r="XEK607" s="1"/>
      <c r="XEL607" s="1"/>
      <c r="XEM607" s="1"/>
      <c r="XEN607" s="1"/>
      <c r="XEO607" s="1"/>
      <c r="XEP607" s="1"/>
      <c r="XEQ607" s="1"/>
      <c r="XER607" s="1"/>
      <c r="XES607" s="1"/>
      <c r="XET607" s="1"/>
      <c r="XEU607" s="1"/>
      <c r="XEV607" s="1"/>
      <c r="XEW607" s="1"/>
      <c r="XEX607" s="1"/>
      <c r="XEY607" s="1"/>
      <c r="XEZ607" s="1"/>
      <c r="XFA607" s="1"/>
      <c r="XFB607" s="1"/>
      <c r="XFC607" s="1"/>
    </row>
    <row r="608" spans="1:150 16226:16383" s="2" customFormat="1" ht="20.25" customHeight="1" x14ac:dyDescent="0.25">
      <c r="A608" s="143">
        <f t="shared" si="222"/>
        <v>479</v>
      </c>
      <c r="B608" s="144"/>
      <c r="C608" s="62" t="s">
        <v>329</v>
      </c>
      <c r="D608" s="100">
        <v>265.2</v>
      </c>
      <c r="E608" s="93">
        <f t="shared" si="221"/>
        <v>2854.6127999999999</v>
      </c>
      <c r="F608" s="87" t="s">
        <v>92</v>
      </c>
      <c r="G608" s="87" t="s">
        <v>92</v>
      </c>
      <c r="H608" s="87" t="s">
        <v>92</v>
      </c>
      <c r="I608" s="1"/>
      <c r="J608" s="1"/>
      <c r="K608" s="1"/>
      <c r="L608" s="1"/>
      <c r="M608" s="1"/>
      <c r="N608" s="1"/>
      <c r="O608" s="1"/>
      <c r="P608" s="1"/>
      <c r="Q608" s="1"/>
      <c r="R608" s="1"/>
      <c r="S608" s="1"/>
      <c r="T608" s="21" t="e">
        <f t="shared" ca="1" si="237"/>
        <v>#REF!</v>
      </c>
      <c r="U608" s="21" t="e">
        <f t="shared" ref="U608:V608" ca="1" si="247">U607+1</f>
        <v>#REF!</v>
      </c>
      <c r="V608" s="21" t="e">
        <f t="shared" ca="1" si="247"/>
        <v>#REF!</v>
      </c>
      <c r="W608" s="1"/>
      <c r="X608" s="1"/>
      <c r="Y608" s="1"/>
      <c r="Z608" s="1"/>
      <c r="AA608" s="1"/>
      <c r="AB608" s="1"/>
      <c r="AC608" s="1"/>
      <c r="AD608" s="1"/>
      <c r="AE608" s="1"/>
      <c r="AF608" s="1"/>
      <c r="AG608" s="1"/>
      <c r="AH608" s="1"/>
      <c r="AI608" s="1"/>
      <c r="AJ608" s="1"/>
      <c r="AK608" s="1"/>
      <c r="AL608" s="1"/>
      <c r="AM608" s="1"/>
      <c r="AN608" s="1"/>
      <c r="AO608" s="1"/>
      <c r="AP608" s="1"/>
      <c r="AQ608" s="1"/>
      <c r="AR608" s="1"/>
      <c r="AS608" s="1"/>
      <c r="AT608" s="1"/>
      <c r="AU608" s="1"/>
      <c r="AV608" s="1"/>
      <c r="AW608" s="1"/>
      <c r="AX608" s="1"/>
      <c r="AY608" s="1"/>
      <c r="AZ608" s="1"/>
      <c r="BA608" s="1"/>
      <c r="BB608" s="1"/>
      <c r="BC608" s="1"/>
      <c r="BD608" s="1"/>
      <c r="BE608" s="1"/>
      <c r="BF608" s="1"/>
      <c r="BG608" s="1"/>
      <c r="BH608" s="1"/>
      <c r="BI608" s="1"/>
      <c r="BJ608" s="1"/>
      <c r="BK608" s="1"/>
      <c r="BL608" s="1"/>
      <c r="BM608" s="1"/>
      <c r="BN608" s="1"/>
      <c r="BO608" s="1"/>
      <c r="BP608" s="1"/>
      <c r="BQ608" s="1"/>
      <c r="BR608" s="1"/>
      <c r="BS608" s="1"/>
      <c r="BT608" s="1"/>
      <c r="BU608" s="1"/>
      <c r="BV608" s="1"/>
      <c r="BW608" s="1"/>
      <c r="BX608" s="1"/>
      <c r="BY608" s="1"/>
      <c r="BZ608" s="1"/>
      <c r="CA608" s="1"/>
      <c r="CB608" s="1"/>
      <c r="CC608" s="1"/>
      <c r="CD608" s="1"/>
      <c r="CE608" s="1"/>
      <c r="CF608" s="1"/>
      <c r="CG608" s="1"/>
      <c r="CH608" s="1"/>
      <c r="CI608" s="1"/>
      <c r="CJ608" s="1"/>
      <c r="CK608" s="1"/>
      <c r="CL608" s="1"/>
      <c r="CM608" s="1"/>
      <c r="CN608" s="1"/>
      <c r="CO608" s="1"/>
      <c r="CP608" s="1"/>
      <c r="CQ608" s="1"/>
      <c r="CR608" s="1"/>
      <c r="CS608" s="1"/>
      <c r="CT608" s="1"/>
      <c r="CU608" s="1"/>
      <c r="CV608" s="1"/>
      <c r="CW608" s="1"/>
      <c r="CX608" s="1"/>
      <c r="CY608" s="1"/>
      <c r="CZ608" s="1"/>
      <c r="DA608" s="1"/>
      <c r="DB608" s="1"/>
      <c r="DC608" s="1"/>
      <c r="DD608" s="1"/>
      <c r="DE608" s="1"/>
      <c r="DF608" s="1"/>
      <c r="DG608" s="1"/>
      <c r="DH608" s="1"/>
      <c r="DI608" s="1"/>
      <c r="DJ608" s="1"/>
      <c r="DK608" s="1"/>
      <c r="DL608" s="1"/>
      <c r="DM608" s="1"/>
      <c r="DN608" s="1"/>
      <c r="DO608" s="1"/>
      <c r="DP608" s="1"/>
      <c r="DQ608" s="1"/>
      <c r="DR608" s="1"/>
      <c r="DS608" s="1"/>
      <c r="DT608" s="1"/>
      <c r="DU608" s="1"/>
      <c r="DV608" s="1"/>
      <c r="DW608" s="1"/>
      <c r="DX608" s="1"/>
      <c r="DY608" s="1"/>
      <c r="DZ608" s="1"/>
      <c r="EA608" s="1"/>
      <c r="EB608" s="1"/>
      <c r="EC608" s="1"/>
      <c r="ED608" s="1"/>
      <c r="EE608" s="1"/>
      <c r="EF608" s="1"/>
      <c r="EG608" s="1"/>
      <c r="EH608" s="1"/>
      <c r="EI608" s="1"/>
      <c r="EJ608" s="1"/>
      <c r="EK608" s="1"/>
      <c r="EL608" s="1"/>
      <c r="EM608" s="1"/>
      <c r="EN608" s="1"/>
      <c r="EO608" s="1"/>
      <c r="EP608" s="1"/>
      <c r="EQ608" s="1"/>
      <c r="ER608" s="1"/>
      <c r="ES608" s="1"/>
      <c r="ET608" s="1"/>
      <c r="WZB608" s="1"/>
      <c r="WZC608" s="1"/>
      <c r="WZD608" s="1"/>
      <c r="WZE608" s="1"/>
      <c r="WZF608" s="1"/>
      <c r="WZG608" s="1"/>
      <c r="WZH608" s="1"/>
      <c r="WZI608" s="1"/>
      <c r="WZJ608" s="1"/>
      <c r="WZK608" s="1"/>
      <c r="WZL608" s="1"/>
      <c r="WZM608" s="1"/>
      <c r="WZN608" s="1"/>
      <c r="WZO608" s="1"/>
      <c r="WZP608" s="1"/>
      <c r="WZQ608" s="1"/>
      <c r="WZR608" s="1"/>
      <c r="WZS608" s="1"/>
      <c r="WZT608" s="1"/>
      <c r="WZU608" s="1"/>
      <c r="WZV608" s="1"/>
      <c r="WZW608" s="1"/>
      <c r="WZX608" s="1"/>
      <c r="WZY608" s="1"/>
      <c r="WZZ608" s="1"/>
      <c r="XAA608" s="1"/>
      <c r="XAB608" s="1"/>
      <c r="XAC608" s="1"/>
      <c r="XAD608" s="1"/>
      <c r="XAE608" s="1"/>
      <c r="XAF608" s="1"/>
      <c r="XAG608" s="1"/>
      <c r="XAH608" s="1"/>
      <c r="XAI608" s="1"/>
      <c r="XAJ608" s="1"/>
      <c r="XAK608" s="1"/>
      <c r="XAL608" s="1"/>
      <c r="XAM608" s="1"/>
      <c r="XAN608" s="1"/>
      <c r="XAO608" s="1"/>
      <c r="XAP608" s="1"/>
      <c r="XAQ608" s="1"/>
      <c r="XAR608" s="1"/>
      <c r="XAS608" s="1"/>
      <c r="XAT608" s="1"/>
      <c r="XAU608" s="1"/>
      <c r="XAV608" s="1"/>
      <c r="XAW608" s="1"/>
      <c r="XAX608" s="1"/>
      <c r="XAY608" s="1"/>
      <c r="XAZ608" s="1"/>
      <c r="XBA608" s="1"/>
      <c r="XBB608" s="1"/>
      <c r="XBC608" s="1"/>
      <c r="XBD608" s="1"/>
      <c r="XBE608" s="1"/>
      <c r="XBF608" s="1"/>
      <c r="XBG608" s="1"/>
      <c r="XBH608" s="1"/>
      <c r="XBI608" s="1"/>
      <c r="XBJ608" s="1"/>
      <c r="XBK608" s="1"/>
      <c r="XBL608" s="1"/>
      <c r="XBM608" s="1"/>
      <c r="XBN608" s="1"/>
      <c r="XBO608" s="1"/>
      <c r="XBP608" s="1"/>
      <c r="XBQ608" s="1"/>
      <c r="XBR608" s="1"/>
      <c r="XBS608" s="1"/>
      <c r="XBT608" s="1"/>
      <c r="XBU608" s="1"/>
      <c r="XBV608" s="1"/>
      <c r="XBW608" s="1"/>
      <c r="XBX608" s="1"/>
      <c r="XBY608" s="1"/>
      <c r="XBZ608" s="1"/>
      <c r="XCA608" s="1"/>
      <c r="XCB608" s="1"/>
      <c r="XCC608" s="1"/>
      <c r="XCD608" s="1"/>
      <c r="XCE608" s="1"/>
      <c r="XCF608" s="1"/>
      <c r="XCG608" s="1"/>
      <c r="XCH608" s="1"/>
      <c r="XCI608" s="1"/>
      <c r="XCJ608" s="1"/>
      <c r="XCK608" s="1"/>
      <c r="XCL608" s="1"/>
      <c r="XCM608" s="1"/>
      <c r="XCN608" s="1"/>
      <c r="XCO608" s="1"/>
      <c r="XCP608" s="1"/>
      <c r="XCQ608" s="1"/>
      <c r="XCR608" s="1"/>
      <c r="XCS608" s="1"/>
      <c r="XCT608" s="1"/>
      <c r="XCU608" s="1"/>
      <c r="XCV608" s="1"/>
      <c r="XCW608" s="1"/>
      <c r="XCX608" s="1"/>
      <c r="XCY608" s="1"/>
      <c r="XCZ608" s="1"/>
      <c r="XDA608" s="1"/>
      <c r="XDB608" s="1"/>
      <c r="XDC608" s="1"/>
      <c r="XDD608" s="1"/>
      <c r="XDE608" s="1"/>
      <c r="XDF608" s="1"/>
      <c r="XDG608" s="1"/>
      <c r="XDH608" s="1"/>
      <c r="XDI608" s="1"/>
      <c r="XDJ608" s="1"/>
      <c r="XDK608" s="1"/>
      <c r="XDL608" s="1"/>
      <c r="XDM608" s="1"/>
      <c r="XDN608" s="1"/>
      <c r="XDO608" s="1"/>
      <c r="XDP608" s="1"/>
      <c r="XDQ608" s="1"/>
      <c r="XDR608" s="1"/>
      <c r="XDS608" s="1"/>
      <c r="XDT608" s="1"/>
      <c r="XDU608" s="1"/>
      <c r="XDV608" s="1"/>
      <c r="XDW608" s="1"/>
      <c r="XDX608" s="1"/>
      <c r="XDY608" s="1"/>
      <c r="XDZ608" s="1"/>
      <c r="XEA608" s="1"/>
      <c r="XEB608" s="1"/>
      <c r="XEC608" s="1"/>
      <c r="XED608" s="1"/>
      <c r="XEE608" s="1"/>
      <c r="XEF608" s="1"/>
      <c r="XEG608" s="1"/>
      <c r="XEH608" s="1"/>
      <c r="XEI608" s="1"/>
      <c r="XEJ608" s="1"/>
      <c r="XEK608" s="1"/>
      <c r="XEL608" s="1"/>
      <c r="XEM608" s="1"/>
      <c r="XEN608" s="1"/>
      <c r="XEO608" s="1"/>
      <c r="XEP608" s="1"/>
      <c r="XEQ608" s="1"/>
      <c r="XER608" s="1"/>
      <c r="XES608" s="1"/>
      <c r="XET608" s="1"/>
      <c r="XEU608" s="1"/>
      <c r="XEV608" s="1"/>
      <c r="XEW608" s="1"/>
      <c r="XEX608" s="1"/>
      <c r="XEY608" s="1"/>
      <c r="XEZ608" s="1"/>
      <c r="XFA608" s="1"/>
      <c r="XFB608" s="1"/>
      <c r="XFC608" s="1"/>
    </row>
    <row r="609" spans="1:150 16226:16383" s="2" customFormat="1" ht="20.25" customHeight="1" x14ac:dyDescent="0.25">
      <c r="A609" s="143">
        <f t="shared" si="222"/>
        <v>480</v>
      </c>
      <c r="B609" s="144"/>
      <c r="C609" s="62" t="s">
        <v>329</v>
      </c>
      <c r="D609" s="100">
        <v>265.2</v>
      </c>
      <c r="E609" s="93">
        <f t="shared" si="221"/>
        <v>2854.6127999999999</v>
      </c>
      <c r="F609" s="87" t="s">
        <v>92</v>
      </c>
      <c r="G609" s="87" t="s">
        <v>92</v>
      </c>
      <c r="H609" s="87" t="s">
        <v>92</v>
      </c>
      <c r="I609" s="1"/>
      <c r="J609" s="1"/>
      <c r="K609" s="1"/>
      <c r="L609" s="1"/>
      <c r="M609" s="1"/>
      <c r="N609" s="1"/>
      <c r="O609" s="1"/>
      <c r="P609" s="1"/>
      <c r="Q609" s="1"/>
      <c r="R609" s="1"/>
      <c r="S609" s="1"/>
      <c r="T609" s="21" t="e">
        <f t="shared" ca="1" si="237"/>
        <v>#REF!</v>
      </c>
      <c r="U609" s="21" t="e">
        <f t="shared" ref="U609:V609" ca="1" si="248">U608+1</f>
        <v>#REF!</v>
      </c>
      <c r="V609" s="21" t="e">
        <f t="shared" ca="1" si="248"/>
        <v>#REF!</v>
      </c>
      <c r="W609" s="1"/>
      <c r="X609" s="1"/>
      <c r="Y609" s="1"/>
      <c r="Z609" s="1"/>
      <c r="AA609" s="1"/>
      <c r="AB609" s="1"/>
      <c r="AC609" s="1"/>
      <c r="AD609" s="1"/>
      <c r="AE609" s="1"/>
      <c r="AF609" s="1"/>
      <c r="AG609" s="1"/>
      <c r="AH609" s="1"/>
      <c r="AI609" s="1"/>
      <c r="AJ609" s="1"/>
      <c r="AK609" s="1"/>
      <c r="AL609" s="1"/>
      <c r="AM609" s="1"/>
      <c r="AN609" s="1"/>
      <c r="AO609" s="1"/>
      <c r="AP609" s="1"/>
      <c r="AQ609" s="1"/>
      <c r="AR609" s="1"/>
      <c r="AS609" s="1"/>
      <c r="AT609" s="1"/>
      <c r="AU609" s="1"/>
      <c r="AV609" s="1"/>
      <c r="AW609" s="1"/>
      <c r="AX609" s="1"/>
      <c r="AY609" s="1"/>
      <c r="AZ609" s="1"/>
      <c r="BA609" s="1"/>
      <c r="BB609" s="1"/>
      <c r="BC609" s="1"/>
      <c r="BD609" s="1"/>
      <c r="BE609" s="1"/>
      <c r="BF609" s="1"/>
      <c r="BG609" s="1"/>
      <c r="BH609" s="1"/>
      <c r="BI609" s="1"/>
      <c r="BJ609" s="1"/>
      <c r="BK609" s="1"/>
      <c r="BL609" s="1"/>
      <c r="BM609" s="1"/>
      <c r="BN609" s="1"/>
      <c r="BO609" s="1"/>
      <c r="BP609" s="1"/>
      <c r="BQ609" s="1"/>
      <c r="BR609" s="1"/>
      <c r="BS609" s="1"/>
      <c r="BT609" s="1"/>
      <c r="BU609" s="1"/>
      <c r="BV609" s="1"/>
      <c r="BW609" s="1"/>
      <c r="BX609" s="1"/>
      <c r="BY609" s="1"/>
      <c r="BZ609" s="1"/>
      <c r="CA609" s="1"/>
      <c r="CB609" s="1"/>
      <c r="CC609" s="1"/>
      <c r="CD609" s="1"/>
      <c r="CE609" s="1"/>
      <c r="CF609" s="1"/>
      <c r="CG609" s="1"/>
      <c r="CH609" s="1"/>
      <c r="CI609" s="1"/>
      <c r="CJ609" s="1"/>
      <c r="CK609" s="1"/>
      <c r="CL609" s="1"/>
      <c r="CM609" s="1"/>
      <c r="CN609" s="1"/>
      <c r="CO609" s="1"/>
      <c r="CP609" s="1"/>
      <c r="CQ609" s="1"/>
      <c r="CR609" s="1"/>
      <c r="CS609" s="1"/>
      <c r="CT609" s="1"/>
      <c r="CU609" s="1"/>
      <c r="CV609" s="1"/>
      <c r="CW609" s="1"/>
      <c r="CX609" s="1"/>
      <c r="CY609" s="1"/>
      <c r="CZ609" s="1"/>
      <c r="DA609" s="1"/>
      <c r="DB609" s="1"/>
      <c r="DC609" s="1"/>
      <c r="DD609" s="1"/>
      <c r="DE609" s="1"/>
      <c r="DF609" s="1"/>
      <c r="DG609" s="1"/>
      <c r="DH609" s="1"/>
      <c r="DI609" s="1"/>
      <c r="DJ609" s="1"/>
      <c r="DK609" s="1"/>
      <c r="DL609" s="1"/>
      <c r="DM609" s="1"/>
      <c r="DN609" s="1"/>
      <c r="DO609" s="1"/>
      <c r="DP609" s="1"/>
      <c r="DQ609" s="1"/>
      <c r="DR609" s="1"/>
      <c r="DS609" s="1"/>
      <c r="DT609" s="1"/>
      <c r="DU609" s="1"/>
      <c r="DV609" s="1"/>
      <c r="DW609" s="1"/>
      <c r="DX609" s="1"/>
      <c r="DY609" s="1"/>
      <c r="DZ609" s="1"/>
      <c r="EA609" s="1"/>
      <c r="EB609" s="1"/>
      <c r="EC609" s="1"/>
      <c r="ED609" s="1"/>
      <c r="EE609" s="1"/>
      <c r="EF609" s="1"/>
      <c r="EG609" s="1"/>
      <c r="EH609" s="1"/>
      <c r="EI609" s="1"/>
      <c r="EJ609" s="1"/>
      <c r="EK609" s="1"/>
      <c r="EL609" s="1"/>
      <c r="EM609" s="1"/>
      <c r="EN609" s="1"/>
      <c r="EO609" s="1"/>
      <c r="EP609" s="1"/>
      <c r="EQ609" s="1"/>
      <c r="ER609" s="1"/>
      <c r="ES609" s="1"/>
      <c r="ET609" s="1"/>
      <c r="WZB609" s="1"/>
      <c r="WZC609" s="1"/>
      <c r="WZD609" s="1"/>
      <c r="WZE609" s="1"/>
      <c r="WZF609" s="1"/>
      <c r="WZG609" s="1"/>
      <c r="WZH609" s="1"/>
      <c r="WZI609" s="1"/>
      <c r="WZJ609" s="1"/>
      <c r="WZK609" s="1"/>
      <c r="WZL609" s="1"/>
      <c r="WZM609" s="1"/>
      <c r="WZN609" s="1"/>
      <c r="WZO609" s="1"/>
      <c r="WZP609" s="1"/>
      <c r="WZQ609" s="1"/>
      <c r="WZR609" s="1"/>
      <c r="WZS609" s="1"/>
      <c r="WZT609" s="1"/>
      <c r="WZU609" s="1"/>
      <c r="WZV609" s="1"/>
      <c r="WZW609" s="1"/>
      <c r="WZX609" s="1"/>
      <c r="WZY609" s="1"/>
      <c r="WZZ609" s="1"/>
      <c r="XAA609" s="1"/>
      <c r="XAB609" s="1"/>
      <c r="XAC609" s="1"/>
      <c r="XAD609" s="1"/>
      <c r="XAE609" s="1"/>
      <c r="XAF609" s="1"/>
      <c r="XAG609" s="1"/>
      <c r="XAH609" s="1"/>
      <c r="XAI609" s="1"/>
      <c r="XAJ609" s="1"/>
      <c r="XAK609" s="1"/>
      <c r="XAL609" s="1"/>
      <c r="XAM609" s="1"/>
      <c r="XAN609" s="1"/>
      <c r="XAO609" s="1"/>
      <c r="XAP609" s="1"/>
      <c r="XAQ609" s="1"/>
      <c r="XAR609" s="1"/>
      <c r="XAS609" s="1"/>
      <c r="XAT609" s="1"/>
      <c r="XAU609" s="1"/>
      <c r="XAV609" s="1"/>
      <c r="XAW609" s="1"/>
      <c r="XAX609" s="1"/>
      <c r="XAY609" s="1"/>
      <c r="XAZ609" s="1"/>
      <c r="XBA609" s="1"/>
      <c r="XBB609" s="1"/>
      <c r="XBC609" s="1"/>
      <c r="XBD609" s="1"/>
      <c r="XBE609" s="1"/>
      <c r="XBF609" s="1"/>
      <c r="XBG609" s="1"/>
      <c r="XBH609" s="1"/>
      <c r="XBI609" s="1"/>
      <c r="XBJ609" s="1"/>
      <c r="XBK609" s="1"/>
      <c r="XBL609" s="1"/>
      <c r="XBM609" s="1"/>
      <c r="XBN609" s="1"/>
      <c r="XBO609" s="1"/>
      <c r="XBP609" s="1"/>
      <c r="XBQ609" s="1"/>
      <c r="XBR609" s="1"/>
      <c r="XBS609" s="1"/>
      <c r="XBT609" s="1"/>
      <c r="XBU609" s="1"/>
      <c r="XBV609" s="1"/>
      <c r="XBW609" s="1"/>
      <c r="XBX609" s="1"/>
      <c r="XBY609" s="1"/>
      <c r="XBZ609" s="1"/>
      <c r="XCA609" s="1"/>
      <c r="XCB609" s="1"/>
      <c r="XCC609" s="1"/>
      <c r="XCD609" s="1"/>
      <c r="XCE609" s="1"/>
      <c r="XCF609" s="1"/>
      <c r="XCG609" s="1"/>
      <c r="XCH609" s="1"/>
      <c r="XCI609" s="1"/>
      <c r="XCJ609" s="1"/>
      <c r="XCK609" s="1"/>
      <c r="XCL609" s="1"/>
      <c r="XCM609" s="1"/>
      <c r="XCN609" s="1"/>
      <c r="XCO609" s="1"/>
      <c r="XCP609" s="1"/>
      <c r="XCQ609" s="1"/>
      <c r="XCR609" s="1"/>
      <c r="XCS609" s="1"/>
      <c r="XCT609" s="1"/>
      <c r="XCU609" s="1"/>
      <c r="XCV609" s="1"/>
      <c r="XCW609" s="1"/>
      <c r="XCX609" s="1"/>
      <c r="XCY609" s="1"/>
      <c r="XCZ609" s="1"/>
      <c r="XDA609" s="1"/>
      <c r="XDB609" s="1"/>
      <c r="XDC609" s="1"/>
      <c r="XDD609" s="1"/>
      <c r="XDE609" s="1"/>
      <c r="XDF609" s="1"/>
      <c r="XDG609" s="1"/>
      <c r="XDH609" s="1"/>
      <c r="XDI609" s="1"/>
      <c r="XDJ609" s="1"/>
      <c r="XDK609" s="1"/>
      <c r="XDL609" s="1"/>
      <c r="XDM609" s="1"/>
      <c r="XDN609" s="1"/>
      <c r="XDO609" s="1"/>
      <c r="XDP609" s="1"/>
      <c r="XDQ609" s="1"/>
      <c r="XDR609" s="1"/>
      <c r="XDS609" s="1"/>
      <c r="XDT609" s="1"/>
      <c r="XDU609" s="1"/>
      <c r="XDV609" s="1"/>
      <c r="XDW609" s="1"/>
      <c r="XDX609" s="1"/>
      <c r="XDY609" s="1"/>
      <c r="XDZ609" s="1"/>
      <c r="XEA609" s="1"/>
      <c r="XEB609" s="1"/>
      <c r="XEC609" s="1"/>
      <c r="XED609" s="1"/>
      <c r="XEE609" s="1"/>
      <c r="XEF609" s="1"/>
      <c r="XEG609" s="1"/>
      <c r="XEH609" s="1"/>
      <c r="XEI609" s="1"/>
      <c r="XEJ609" s="1"/>
      <c r="XEK609" s="1"/>
      <c r="XEL609" s="1"/>
      <c r="XEM609" s="1"/>
      <c r="XEN609" s="1"/>
      <c r="XEO609" s="1"/>
      <c r="XEP609" s="1"/>
      <c r="XEQ609" s="1"/>
      <c r="XER609" s="1"/>
      <c r="XES609" s="1"/>
      <c r="XET609" s="1"/>
      <c r="XEU609" s="1"/>
      <c r="XEV609" s="1"/>
      <c r="XEW609" s="1"/>
      <c r="XEX609" s="1"/>
      <c r="XEY609" s="1"/>
      <c r="XEZ609" s="1"/>
      <c r="XFA609" s="1"/>
      <c r="XFB609" s="1"/>
      <c r="XFC609" s="1"/>
    </row>
    <row r="610" spans="1:150 16226:16383" s="2" customFormat="1" ht="20.25" customHeight="1" x14ac:dyDescent="0.25">
      <c r="A610" s="143">
        <f t="shared" si="222"/>
        <v>481</v>
      </c>
      <c r="B610" s="144"/>
      <c r="C610" s="62" t="s">
        <v>329</v>
      </c>
      <c r="D610" s="100">
        <v>265.2</v>
      </c>
      <c r="E610" s="93">
        <f t="shared" si="221"/>
        <v>2854.6127999999999</v>
      </c>
      <c r="F610" s="87" t="s">
        <v>92</v>
      </c>
      <c r="G610" s="87" t="s">
        <v>92</v>
      </c>
      <c r="H610" s="87" t="s">
        <v>92</v>
      </c>
      <c r="I610" s="1"/>
      <c r="J610" s="1"/>
      <c r="K610" s="1"/>
      <c r="L610" s="1"/>
      <c r="M610" s="1"/>
      <c r="N610" s="1"/>
      <c r="O610" s="1"/>
      <c r="P610" s="1"/>
      <c r="Q610" s="1"/>
      <c r="R610" s="1"/>
      <c r="S610" s="1"/>
      <c r="T610" s="21" t="e">
        <f t="shared" ca="1" si="237"/>
        <v>#REF!</v>
      </c>
      <c r="U610" s="21" t="e">
        <f t="shared" ref="U610:V610" ca="1" si="249">U609+1</f>
        <v>#REF!</v>
      </c>
      <c r="V610" s="21" t="e">
        <f t="shared" ca="1" si="249"/>
        <v>#REF!</v>
      </c>
      <c r="W610" s="1"/>
      <c r="X610" s="1"/>
      <c r="Y610" s="1"/>
      <c r="Z610" s="1"/>
      <c r="AA610" s="1"/>
      <c r="AB610" s="1"/>
      <c r="AC610" s="1"/>
      <c r="AD610" s="1"/>
      <c r="AE610" s="1"/>
      <c r="AF610" s="1"/>
      <c r="AG610" s="1"/>
      <c r="AH610" s="1"/>
      <c r="AI610" s="1"/>
      <c r="AJ610" s="1"/>
      <c r="AK610" s="1"/>
      <c r="AL610" s="1"/>
      <c r="AM610" s="1"/>
      <c r="AN610" s="1"/>
      <c r="AO610" s="1"/>
      <c r="AP610" s="1"/>
      <c r="AQ610" s="1"/>
      <c r="AR610" s="1"/>
      <c r="AS610" s="1"/>
      <c r="AT610" s="1"/>
      <c r="AU610" s="1"/>
      <c r="AV610" s="1"/>
      <c r="AW610" s="1"/>
      <c r="AX610" s="1"/>
      <c r="AY610" s="1"/>
      <c r="AZ610" s="1"/>
      <c r="BA610" s="1"/>
      <c r="BB610" s="1"/>
      <c r="BC610" s="1"/>
      <c r="BD610" s="1"/>
      <c r="BE610" s="1"/>
      <c r="BF610" s="1"/>
      <c r="BG610" s="1"/>
      <c r="BH610" s="1"/>
      <c r="BI610" s="1"/>
      <c r="BJ610" s="1"/>
      <c r="BK610" s="1"/>
      <c r="BL610" s="1"/>
      <c r="BM610" s="1"/>
      <c r="BN610" s="1"/>
      <c r="BO610" s="1"/>
      <c r="BP610" s="1"/>
      <c r="BQ610" s="1"/>
      <c r="BR610" s="1"/>
      <c r="BS610" s="1"/>
      <c r="BT610" s="1"/>
      <c r="BU610" s="1"/>
      <c r="BV610" s="1"/>
      <c r="BW610" s="1"/>
      <c r="BX610" s="1"/>
      <c r="BY610" s="1"/>
      <c r="BZ610" s="1"/>
      <c r="CA610" s="1"/>
      <c r="CB610" s="1"/>
      <c r="CC610" s="1"/>
      <c r="CD610" s="1"/>
      <c r="CE610" s="1"/>
      <c r="CF610" s="1"/>
      <c r="CG610" s="1"/>
      <c r="CH610" s="1"/>
      <c r="CI610" s="1"/>
      <c r="CJ610" s="1"/>
      <c r="CK610" s="1"/>
      <c r="CL610" s="1"/>
      <c r="CM610" s="1"/>
      <c r="CN610" s="1"/>
      <c r="CO610" s="1"/>
      <c r="CP610" s="1"/>
      <c r="CQ610" s="1"/>
      <c r="CR610" s="1"/>
      <c r="CS610" s="1"/>
      <c r="CT610" s="1"/>
      <c r="CU610" s="1"/>
      <c r="CV610" s="1"/>
      <c r="CW610" s="1"/>
      <c r="CX610" s="1"/>
      <c r="CY610" s="1"/>
      <c r="CZ610" s="1"/>
      <c r="DA610" s="1"/>
      <c r="DB610" s="1"/>
      <c r="DC610" s="1"/>
      <c r="DD610" s="1"/>
      <c r="DE610" s="1"/>
      <c r="DF610" s="1"/>
      <c r="DG610" s="1"/>
      <c r="DH610" s="1"/>
      <c r="DI610" s="1"/>
      <c r="DJ610" s="1"/>
      <c r="DK610" s="1"/>
      <c r="DL610" s="1"/>
      <c r="DM610" s="1"/>
      <c r="DN610" s="1"/>
      <c r="DO610" s="1"/>
      <c r="DP610" s="1"/>
      <c r="DQ610" s="1"/>
      <c r="DR610" s="1"/>
      <c r="DS610" s="1"/>
      <c r="DT610" s="1"/>
      <c r="DU610" s="1"/>
      <c r="DV610" s="1"/>
      <c r="DW610" s="1"/>
      <c r="DX610" s="1"/>
      <c r="DY610" s="1"/>
      <c r="DZ610" s="1"/>
      <c r="EA610" s="1"/>
      <c r="EB610" s="1"/>
      <c r="EC610" s="1"/>
      <c r="ED610" s="1"/>
      <c r="EE610" s="1"/>
      <c r="EF610" s="1"/>
      <c r="EG610" s="1"/>
      <c r="EH610" s="1"/>
      <c r="EI610" s="1"/>
      <c r="EJ610" s="1"/>
      <c r="EK610" s="1"/>
      <c r="EL610" s="1"/>
      <c r="EM610" s="1"/>
      <c r="EN610" s="1"/>
      <c r="EO610" s="1"/>
      <c r="EP610" s="1"/>
      <c r="EQ610" s="1"/>
      <c r="ER610" s="1"/>
      <c r="ES610" s="1"/>
      <c r="ET610" s="1"/>
      <c r="WZB610" s="1"/>
      <c r="WZC610" s="1"/>
      <c r="WZD610" s="1"/>
      <c r="WZE610" s="1"/>
      <c r="WZF610" s="1"/>
      <c r="WZG610" s="1"/>
      <c r="WZH610" s="1"/>
      <c r="WZI610" s="1"/>
      <c r="WZJ610" s="1"/>
      <c r="WZK610" s="1"/>
      <c r="WZL610" s="1"/>
      <c r="WZM610" s="1"/>
      <c r="WZN610" s="1"/>
      <c r="WZO610" s="1"/>
      <c r="WZP610" s="1"/>
      <c r="WZQ610" s="1"/>
      <c r="WZR610" s="1"/>
      <c r="WZS610" s="1"/>
      <c r="WZT610" s="1"/>
      <c r="WZU610" s="1"/>
      <c r="WZV610" s="1"/>
      <c r="WZW610" s="1"/>
      <c r="WZX610" s="1"/>
      <c r="WZY610" s="1"/>
      <c r="WZZ610" s="1"/>
      <c r="XAA610" s="1"/>
      <c r="XAB610" s="1"/>
      <c r="XAC610" s="1"/>
      <c r="XAD610" s="1"/>
      <c r="XAE610" s="1"/>
      <c r="XAF610" s="1"/>
      <c r="XAG610" s="1"/>
      <c r="XAH610" s="1"/>
      <c r="XAI610" s="1"/>
      <c r="XAJ610" s="1"/>
      <c r="XAK610" s="1"/>
      <c r="XAL610" s="1"/>
      <c r="XAM610" s="1"/>
      <c r="XAN610" s="1"/>
      <c r="XAO610" s="1"/>
      <c r="XAP610" s="1"/>
      <c r="XAQ610" s="1"/>
      <c r="XAR610" s="1"/>
      <c r="XAS610" s="1"/>
      <c r="XAT610" s="1"/>
      <c r="XAU610" s="1"/>
      <c r="XAV610" s="1"/>
      <c r="XAW610" s="1"/>
      <c r="XAX610" s="1"/>
      <c r="XAY610" s="1"/>
      <c r="XAZ610" s="1"/>
      <c r="XBA610" s="1"/>
      <c r="XBB610" s="1"/>
      <c r="XBC610" s="1"/>
      <c r="XBD610" s="1"/>
      <c r="XBE610" s="1"/>
      <c r="XBF610" s="1"/>
      <c r="XBG610" s="1"/>
      <c r="XBH610" s="1"/>
      <c r="XBI610" s="1"/>
      <c r="XBJ610" s="1"/>
      <c r="XBK610" s="1"/>
      <c r="XBL610" s="1"/>
      <c r="XBM610" s="1"/>
      <c r="XBN610" s="1"/>
      <c r="XBO610" s="1"/>
      <c r="XBP610" s="1"/>
      <c r="XBQ610" s="1"/>
      <c r="XBR610" s="1"/>
      <c r="XBS610" s="1"/>
      <c r="XBT610" s="1"/>
      <c r="XBU610" s="1"/>
      <c r="XBV610" s="1"/>
      <c r="XBW610" s="1"/>
      <c r="XBX610" s="1"/>
      <c r="XBY610" s="1"/>
      <c r="XBZ610" s="1"/>
      <c r="XCA610" s="1"/>
      <c r="XCB610" s="1"/>
      <c r="XCC610" s="1"/>
      <c r="XCD610" s="1"/>
      <c r="XCE610" s="1"/>
      <c r="XCF610" s="1"/>
      <c r="XCG610" s="1"/>
      <c r="XCH610" s="1"/>
      <c r="XCI610" s="1"/>
      <c r="XCJ610" s="1"/>
      <c r="XCK610" s="1"/>
      <c r="XCL610" s="1"/>
      <c r="XCM610" s="1"/>
      <c r="XCN610" s="1"/>
      <c r="XCO610" s="1"/>
      <c r="XCP610" s="1"/>
      <c r="XCQ610" s="1"/>
      <c r="XCR610" s="1"/>
      <c r="XCS610" s="1"/>
      <c r="XCT610" s="1"/>
      <c r="XCU610" s="1"/>
      <c r="XCV610" s="1"/>
      <c r="XCW610" s="1"/>
      <c r="XCX610" s="1"/>
      <c r="XCY610" s="1"/>
      <c r="XCZ610" s="1"/>
      <c r="XDA610" s="1"/>
      <c r="XDB610" s="1"/>
      <c r="XDC610" s="1"/>
      <c r="XDD610" s="1"/>
      <c r="XDE610" s="1"/>
      <c r="XDF610" s="1"/>
      <c r="XDG610" s="1"/>
      <c r="XDH610" s="1"/>
      <c r="XDI610" s="1"/>
      <c r="XDJ610" s="1"/>
      <c r="XDK610" s="1"/>
      <c r="XDL610" s="1"/>
      <c r="XDM610" s="1"/>
      <c r="XDN610" s="1"/>
      <c r="XDO610" s="1"/>
      <c r="XDP610" s="1"/>
      <c r="XDQ610" s="1"/>
      <c r="XDR610" s="1"/>
      <c r="XDS610" s="1"/>
      <c r="XDT610" s="1"/>
      <c r="XDU610" s="1"/>
      <c r="XDV610" s="1"/>
      <c r="XDW610" s="1"/>
      <c r="XDX610" s="1"/>
      <c r="XDY610" s="1"/>
      <c r="XDZ610" s="1"/>
      <c r="XEA610" s="1"/>
      <c r="XEB610" s="1"/>
      <c r="XEC610" s="1"/>
      <c r="XED610" s="1"/>
      <c r="XEE610" s="1"/>
      <c r="XEF610" s="1"/>
      <c r="XEG610" s="1"/>
      <c r="XEH610" s="1"/>
      <c r="XEI610" s="1"/>
      <c r="XEJ610" s="1"/>
      <c r="XEK610" s="1"/>
      <c r="XEL610" s="1"/>
      <c r="XEM610" s="1"/>
      <c r="XEN610" s="1"/>
      <c r="XEO610" s="1"/>
      <c r="XEP610" s="1"/>
      <c r="XEQ610" s="1"/>
      <c r="XER610" s="1"/>
      <c r="XES610" s="1"/>
      <c r="XET610" s="1"/>
      <c r="XEU610" s="1"/>
      <c r="XEV610" s="1"/>
      <c r="XEW610" s="1"/>
      <c r="XEX610" s="1"/>
      <c r="XEY610" s="1"/>
      <c r="XEZ610" s="1"/>
      <c r="XFA610" s="1"/>
      <c r="XFB610" s="1"/>
      <c r="XFC610" s="1"/>
    </row>
    <row r="611" spans="1:150 16226:16383" s="2" customFormat="1" ht="20.25" customHeight="1" x14ac:dyDescent="0.25">
      <c r="A611" s="143">
        <f t="shared" si="222"/>
        <v>482</v>
      </c>
      <c r="B611" s="144"/>
      <c r="C611" s="62" t="s">
        <v>329</v>
      </c>
      <c r="D611" s="100">
        <v>260.81</v>
      </c>
      <c r="E611" s="93">
        <f t="shared" si="221"/>
        <v>2807.3588399999999</v>
      </c>
      <c r="F611" s="87" t="s">
        <v>92</v>
      </c>
      <c r="G611" s="87" t="s">
        <v>92</v>
      </c>
      <c r="H611" s="87" t="s">
        <v>92</v>
      </c>
      <c r="I611" s="1"/>
      <c r="J611" s="91">
        <f>SUM(D130:D618)</f>
        <v>174650.92000000045</v>
      </c>
      <c r="K611" s="1"/>
      <c r="L611" s="1"/>
      <c r="M611" s="1"/>
      <c r="N611" s="1"/>
      <c r="O611" s="1"/>
      <c r="P611" s="1"/>
      <c r="Q611" s="1"/>
      <c r="R611" s="1"/>
      <c r="S611" s="1"/>
      <c r="T611" s="21" t="e">
        <f t="shared" ca="1" si="237"/>
        <v>#REF!</v>
      </c>
      <c r="U611" s="21" t="e">
        <f t="shared" ref="U611:V611" ca="1" si="250">U610+1</f>
        <v>#REF!</v>
      </c>
      <c r="V611" s="21" t="e">
        <f t="shared" ca="1" si="250"/>
        <v>#REF!</v>
      </c>
      <c r="W611" s="1"/>
      <c r="X611" s="1"/>
      <c r="Y611" s="1"/>
      <c r="Z611" s="1"/>
      <c r="AA611" s="1"/>
      <c r="AB611" s="1"/>
      <c r="AC611" s="1"/>
      <c r="AD611" s="1"/>
      <c r="AE611" s="1"/>
      <c r="AF611" s="1"/>
      <c r="AG611" s="1"/>
      <c r="AH611" s="1"/>
      <c r="AI611" s="1"/>
      <c r="AJ611" s="1"/>
      <c r="AK611" s="1"/>
      <c r="AL611" s="1"/>
      <c r="AM611" s="1"/>
      <c r="AN611" s="1"/>
      <c r="AO611" s="1"/>
      <c r="AP611" s="1"/>
      <c r="AQ611" s="1"/>
      <c r="AR611" s="1"/>
      <c r="AS611" s="1"/>
      <c r="AT611" s="1"/>
      <c r="AU611" s="1"/>
      <c r="AV611" s="1"/>
      <c r="AW611" s="1"/>
      <c r="AX611" s="1"/>
      <c r="AY611" s="1"/>
      <c r="AZ611" s="1"/>
      <c r="BA611" s="1"/>
      <c r="BB611" s="1"/>
      <c r="BC611" s="1"/>
      <c r="BD611" s="1"/>
      <c r="BE611" s="1"/>
      <c r="BF611" s="1"/>
      <c r="BG611" s="1"/>
      <c r="BH611" s="1"/>
      <c r="BI611" s="1"/>
      <c r="BJ611" s="1"/>
      <c r="BK611" s="1"/>
      <c r="BL611" s="1"/>
      <c r="BM611" s="1"/>
      <c r="BN611" s="1"/>
      <c r="BO611" s="1"/>
      <c r="BP611" s="1"/>
      <c r="BQ611" s="1"/>
      <c r="BR611" s="1"/>
      <c r="BS611" s="1"/>
      <c r="BT611" s="1"/>
      <c r="BU611" s="1"/>
      <c r="BV611" s="1"/>
      <c r="BW611" s="1"/>
      <c r="BX611" s="1"/>
      <c r="BY611" s="1"/>
      <c r="BZ611" s="1"/>
      <c r="CA611" s="1"/>
      <c r="CB611" s="1"/>
      <c r="CC611" s="1"/>
      <c r="CD611" s="1"/>
      <c r="CE611" s="1"/>
      <c r="CF611" s="1"/>
      <c r="CG611" s="1"/>
      <c r="CH611" s="1"/>
      <c r="CI611" s="1"/>
      <c r="CJ611" s="1"/>
      <c r="CK611" s="1"/>
      <c r="CL611" s="1"/>
      <c r="CM611" s="1"/>
      <c r="CN611" s="1"/>
      <c r="CO611" s="1"/>
      <c r="CP611" s="1"/>
      <c r="CQ611" s="1"/>
      <c r="CR611" s="1"/>
      <c r="CS611" s="1"/>
      <c r="CT611" s="1"/>
      <c r="CU611" s="1"/>
      <c r="CV611" s="1"/>
      <c r="CW611" s="1"/>
      <c r="CX611" s="1"/>
      <c r="CY611" s="1"/>
      <c r="CZ611" s="1"/>
      <c r="DA611" s="1"/>
      <c r="DB611" s="1"/>
      <c r="DC611" s="1"/>
      <c r="DD611" s="1"/>
      <c r="DE611" s="1"/>
      <c r="DF611" s="1"/>
      <c r="DG611" s="1"/>
      <c r="DH611" s="1"/>
      <c r="DI611" s="1"/>
      <c r="DJ611" s="1"/>
      <c r="DK611" s="1"/>
      <c r="DL611" s="1"/>
      <c r="DM611" s="1"/>
      <c r="DN611" s="1"/>
      <c r="DO611" s="1"/>
      <c r="DP611" s="1"/>
      <c r="DQ611" s="1"/>
      <c r="DR611" s="1"/>
      <c r="DS611" s="1"/>
      <c r="DT611" s="1"/>
      <c r="DU611" s="1"/>
      <c r="DV611" s="1"/>
      <c r="DW611" s="1"/>
      <c r="DX611" s="1"/>
      <c r="DY611" s="1"/>
      <c r="DZ611" s="1"/>
      <c r="EA611" s="1"/>
      <c r="EB611" s="1"/>
      <c r="EC611" s="1"/>
      <c r="ED611" s="1"/>
      <c r="EE611" s="1"/>
      <c r="EF611" s="1"/>
      <c r="EG611" s="1"/>
      <c r="EH611" s="1"/>
      <c r="EI611" s="1"/>
      <c r="EJ611" s="1"/>
      <c r="EK611" s="1"/>
      <c r="EL611" s="1"/>
      <c r="EM611" s="1"/>
      <c r="EN611" s="1"/>
      <c r="EO611" s="1"/>
      <c r="EP611" s="1"/>
      <c r="EQ611" s="1"/>
      <c r="ER611" s="1"/>
      <c r="ES611" s="1"/>
      <c r="ET611" s="1"/>
      <c r="WZB611" s="1"/>
      <c r="WZC611" s="1"/>
      <c r="WZD611" s="1"/>
      <c r="WZE611" s="1"/>
      <c r="WZF611" s="1"/>
      <c r="WZG611" s="1"/>
      <c r="WZH611" s="1"/>
      <c r="WZI611" s="1"/>
      <c r="WZJ611" s="1"/>
      <c r="WZK611" s="1"/>
      <c r="WZL611" s="1"/>
      <c r="WZM611" s="1"/>
      <c r="WZN611" s="1"/>
      <c r="WZO611" s="1"/>
      <c r="WZP611" s="1"/>
      <c r="WZQ611" s="1"/>
      <c r="WZR611" s="1"/>
      <c r="WZS611" s="1"/>
      <c r="WZT611" s="1"/>
      <c r="WZU611" s="1"/>
      <c r="WZV611" s="1"/>
      <c r="WZW611" s="1"/>
      <c r="WZX611" s="1"/>
      <c r="WZY611" s="1"/>
      <c r="WZZ611" s="1"/>
      <c r="XAA611" s="1"/>
      <c r="XAB611" s="1"/>
      <c r="XAC611" s="1"/>
      <c r="XAD611" s="1"/>
      <c r="XAE611" s="1"/>
      <c r="XAF611" s="1"/>
      <c r="XAG611" s="1"/>
      <c r="XAH611" s="1"/>
      <c r="XAI611" s="1"/>
      <c r="XAJ611" s="1"/>
      <c r="XAK611" s="1"/>
      <c r="XAL611" s="1"/>
      <c r="XAM611" s="1"/>
      <c r="XAN611" s="1"/>
      <c r="XAO611" s="1"/>
      <c r="XAP611" s="1"/>
      <c r="XAQ611" s="1"/>
      <c r="XAR611" s="1"/>
      <c r="XAS611" s="1"/>
      <c r="XAT611" s="1"/>
      <c r="XAU611" s="1"/>
      <c r="XAV611" s="1"/>
      <c r="XAW611" s="1"/>
      <c r="XAX611" s="1"/>
      <c r="XAY611" s="1"/>
      <c r="XAZ611" s="1"/>
      <c r="XBA611" s="1"/>
      <c r="XBB611" s="1"/>
      <c r="XBC611" s="1"/>
      <c r="XBD611" s="1"/>
      <c r="XBE611" s="1"/>
      <c r="XBF611" s="1"/>
      <c r="XBG611" s="1"/>
      <c r="XBH611" s="1"/>
      <c r="XBI611" s="1"/>
      <c r="XBJ611" s="1"/>
      <c r="XBK611" s="1"/>
      <c r="XBL611" s="1"/>
      <c r="XBM611" s="1"/>
      <c r="XBN611" s="1"/>
      <c r="XBO611" s="1"/>
      <c r="XBP611" s="1"/>
      <c r="XBQ611" s="1"/>
      <c r="XBR611" s="1"/>
      <c r="XBS611" s="1"/>
      <c r="XBT611" s="1"/>
      <c r="XBU611" s="1"/>
      <c r="XBV611" s="1"/>
      <c r="XBW611" s="1"/>
      <c r="XBX611" s="1"/>
      <c r="XBY611" s="1"/>
      <c r="XBZ611" s="1"/>
      <c r="XCA611" s="1"/>
      <c r="XCB611" s="1"/>
      <c r="XCC611" s="1"/>
      <c r="XCD611" s="1"/>
      <c r="XCE611" s="1"/>
      <c r="XCF611" s="1"/>
      <c r="XCG611" s="1"/>
      <c r="XCH611" s="1"/>
      <c r="XCI611" s="1"/>
      <c r="XCJ611" s="1"/>
      <c r="XCK611" s="1"/>
      <c r="XCL611" s="1"/>
      <c r="XCM611" s="1"/>
      <c r="XCN611" s="1"/>
      <c r="XCO611" s="1"/>
      <c r="XCP611" s="1"/>
      <c r="XCQ611" s="1"/>
      <c r="XCR611" s="1"/>
      <c r="XCS611" s="1"/>
      <c r="XCT611" s="1"/>
      <c r="XCU611" s="1"/>
      <c r="XCV611" s="1"/>
      <c r="XCW611" s="1"/>
      <c r="XCX611" s="1"/>
      <c r="XCY611" s="1"/>
      <c r="XCZ611" s="1"/>
      <c r="XDA611" s="1"/>
      <c r="XDB611" s="1"/>
      <c r="XDC611" s="1"/>
      <c r="XDD611" s="1"/>
      <c r="XDE611" s="1"/>
      <c r="XDF611" s="1"/>
      <c r="XDG611" s="1"/>
      <c r="XDH611" s="1"/>
      <c r="XDI611" s="1"/>
      <c r="XDJ611" s="1"/>
      <c r="XDK611" s="1"/>
      <c r="XDL611" s="1"/>
      <c r="XDM611" s="1"/>
      <c r="XDN611" s="1"/>
      <c r="XDO611" s="1"/>
      <c r="XDP611" s="1"/>
      <c r="XDQ611" s="1"/>
      <c r="XDR611" s="1"/>
      <c r="XDS611" s="1"/>
      <c r="XDT611" s="1"/>
      <c r="XDU611" s="1"/>
      <c r="XDV611" s="1"/>
      <c r="XDW611" s="1"/>
      <c r="XDX611" s="1"/>
      <c r="XDY611" s="1"/>
      <c r="XDZ611" s="1"/>
      <c r="XEA611" s="1"/>
      <c r="XEB611" s="1"/>
      <c r="XEC611" s="1"/>
      <c r="XED611" s="1"/>
      <c r="XEE611" s="1"/>
      <c r="XEF611" s="1"/>
      <c r="XEG611" s="1"/>
      <c r="XEH611" s="1"/>
      <c r="XEI611" s="1"/>
      <c r="XEJ611" s="1"/>
      <c r="XEK611" s="1"/>
      <c r="XEL611" s="1"/>
      <c r="XEM611" s="1"/>
      <c r="XEN611" s="1"/>
      <c r="XEO611" s="1"/>
      <c r="XEP611" s="1"/>
      <c r="XEQ611" s="1"/>
      <c r="XER611" s="1"/>
      <c r="XES611" s="1"/>
      <c r="XET611" s="1"/>
      <c r="XEU611" s="1"/>
      <c r="XEV611" s="1"/>
      <c r="XEW611" s="1"/>
      <c r="XEX611" s="1"/>
      <c r="XEY611" s="1"/>
      <c r="XEZ611" s="1"/>
      <c r="XFA611" s="1"/>
      <c r="XFB611" s="1"/>
      <c r="XFC611" s="1"/>
    </row>
    <row r="612" spans="1:150 16226:16383" s="2" customFormat="1" ht="20.25" x14ac:dyDescent="0.25">
      <c r="A612" s="143">
        <f t="shared" si="222"/>
        <v>483</v>
      </c>
      <c r="B612" s="144"/>
      <c r="C612" s="62" t="s">
        <v>329</v>
      </c>
      <c r="D612" s="100">
        <v>238.22</v>
      </c>
      <c r="E612" s="93">
        <f t="shared" si="221"/>
        <v>2564.2000799999996</v>
      </c>
      <c r="F612" s="87" t="s">
        <v>92</v>
      </c>
      <c r="G612" s="87" t="s">
        <v>92</v>
      </c>
      <c r="H612" s="87" t="s">
        <v>92</v>
      </c>
      <c r="I612" s="1"/>
      <c r="J612" s="1"/>
      <c r="K612" s="1"/>
      <c r="L612" s="1"/>
      <c r="M612" s="1"/>
      <c r="N612" s="1"/>
      <c r="O612" s="1"/>
      <c r="P612" s="1"/>
      <c r="Q612" s="1"/>
      <c r="R612" s="1"/>
      <c r="S612" s="1"/>
      <c r="T612" s="1"/>
      <c r="U612" s="1"/>
      <c r="V612" s="1"/>
      <c r="W612" s="1"/>
      <c r="X612" s="1"/>
      <c r="Y612" s="1"/>
      <c r="Z612" s="1"/>
      <c r="AA612" s="1"/>
      <c r="AB612" s="1"/>
      <c r="AC612" s="1"/>
      <c r="AD612" s="1"/>
      <c r="AE612" s="1"/>
      <c r="AF612" s="1"/>
      <c r="AG612" s="1"/>
      <c r="AH612" s="1"/>
      <c r="AI612" s="1"/>
      <c r="AJ612" s="1"/>
      <c r="AK612" s="1"/>
      <c r="AL612" s="1"/>
      <c r="AM612" s="1"/>
      <c r="AN612" s="1"/>
      <c r="AO612" s="1"/>
      <c r="AP612" s="1"/>
      <c r="AQ612" s="1"/>
      <c r="AR612" s="1"/>
      <c r="AS612" s="1"/>
      <c r="AT612" s="1"/>
      <c r="AU612" s="1"/>
      <c r="AV612" s="1"/>
      <c r="AW612" s="1"/>
      <c r="AX612" s="1"/>
      <c r="AY612" s="1"/>
      <c r="AZ612" s="1"/>
      <c r="BA612" s="1"/>
      <c r="BB612" s="1"/>
      <c r="BC612" s="1"/>
      <c r="BD612" s="1"/>
      <c r="BE612" s="1"/>
      <c r="BF612" s="1"/>
      <c r="BG612" s="1"/>
      <c r="BH612" s="1"/>
      <c r="BI612" s="1"/>
      <c r="BJ612" s="1"/>
      <c r="BK612" s="1"/>
      <c r="BL612" s="1"/>
      <c r="BM612" s="1"/>
      <c r="BN612" s="1"/>
      <c r="BO612" s="1"/>
      <c r="BP612" s="1"/>
      <c r="BQ612" s="1"/>
      <c r="BR612" s="1"/>
      <c r="BS612" s="1"/>
      <c r="BT612" s="1"/>
      <c r="BU612" s="1"/>
      <c r="BV612" s="1"/>
      <c r="BW612" s="1"/>
      <c r="BX612" s="1"/>
      <c r="BY612" s="1"/>
      <c r="BZ612" s="1"/>
      <c r="CA612" s="1"/>
      <c r="CB612" s="1"/>
      <c r="CC612" s="1"/>
      <c r="CD612" s="1"/>
      <c r="CE612" s="1"/>
      <c r="CF612" s="1"/>
      <c r="CG612" s="1"/>
      <c r="CH612" s="1"/>
      <c r="CI612" s="1"/>
      <c r="CJ612" s="1"/>
      <c r="CK612" s="1"/>
      <c r="CL612" s="1"/>
      <c r="CM612" s="1"/>
      <c r="CN612" s="1"/>
      <c r="CO612" s="1"/>
      <c r="CP612" s="1"/>
      <c r="CQ612" s="1"/>
      <c r="CR612" s="1"/>
      <c r="CS612" s="1"/>
      <c r="CT612" s="1"/>
      <c r="CU612" s="1"/>
      <c r="CV612" s="1"/>
      <c r="CW612" s="1"/>
      <c r="CX612" s="1"/>
      <c r="CY612" s="1"/>
      <c r="CZ612" s="1"/>
      <c r="DA612" s="1"/>
      <c r="DB612" s="1"/>
      <c r="DC612" s="1"/>
      <c r="DD612" s="1"/>
      <c r="DE612" s="1"/>
      <c r="DF612" s="1"/>
      <c r="DG612" s="1"/>
      <c r="DH612" s="1"/>
      <c r="DI612" s="1"/>
      <c r="DJ612" s="1"/>
      <c r="DK612" s="1"/>
      <c r="DL612" s="1"/>
      <c r="DM612" s="1"/>
      <c r="DN612" s="1"/>
      <c r="DO612" s="1"/>
      <c r="DP612" s="1"/>
      <c r="DQ612" s="1"/>
      <c r="DR612" s="1"/>
      <c r="DS612" s="1"/>
      <c r="DT612" s="1"/>
      <c r="DU612" s="1"/>
      <c r="DV612" s="1"/>
      <c r="DW612" s="1"/>
      <c r="DX612" s="1"/>
      <c r="DY612" s="1"/>
      <c r="DZ612" s="1"/>
      <c r="EA612" s="1"/>
      <c r="EB612" s="1"/>
      <c r="EC612" s="1"/>
      <c r="ED612" s="1"/>
      <c r="EE612" s="1"/>
      <c r="EF612" s="1"/>
      <c r="EG612" s="1"/>
      <c r="EH612" s="1"/>
      <c r="EI612" s="1"/>
      <c r="EJ612" s="1"/>
      <c r="EK612" s="1"/>
      <c r="EL612" s="1"/>
      <c r="EM612" s="1"/>
      <c r="EN612" s="1"/>
      <c r="EO612" s="1"/>
      <c r="EP612" s="1"/>
      <c r="EQ612" s="1"/>
      <c r="ER612" s="1"/>
      <c r="ES612" s="1"/>
      <c r="ET612" s="1"/>
      <c r="WZB612" s="1"/>
      <c r="WZC612" s="1"/>
      <c r="WZD612" s="1"/>
      <c r="WZE612" s="1"/>
      <c r="WZF612" s="1"/>
      <c r="WZG612" s="1"/>
      <c r="WZH612" s="1"/>
      <c r="WZI612" s="1"/>
      <c r="WZJ612" s="1"/>
      <c r="WZK612" s="1"/>
      <c r="WZL612" s="1"/>
      <c r="WZM612" s="1"/>
      <c r="WZN612" s="1"/>
      <c r="WZO612" s="1"/>
      <c r="WZP612" s="1"/>
      <c r="WZQ612" s="1"/>
      <c r="WZR612" s="1"/>
      <c r="WZS612" s="1"/>
      <c r="WZT612" s="1"/>
      <c r="WZU612" s="1"/>
      <c r="WZV612" s="1"/>
      <c r="WZW612" s="1"/>
      <c r="WZX612" s="1"/>
      <c r="WZY612" s="1"/>
      <c r="WZZ612" s="1"/>
      <c r="XAA612" s="1"/>
      <c r="XAB612" s="1"/>
      <c r="XAC612" s="1"/>
      <c r="XAD612" s="1"/>
      <c r="XAE612" s="1"/>
      <c r="XAF612" s="1"/>
      <c r="XAG612" s="1"/>
      <c r="XAH612" s="1"/>
      <c r="XAI612" s="1"/>
      <c r="XAJ612" s="1"/>
      <c r="XAK612" s="1"/>
      <c r="XAL612" s="1"/>
      <c r="XAM612" s="1"/>
      <c r="XAN612" s="1"/>
      <c r="XAO612" s="1"/>
      <c r="XAP612" s="1"/>
      <c r="XAQ612" s="1"/>
      <c r="XAR612" s="1"/>
      <c r="XAS612" s="1"/>
      <c r="XAT612" s="1"/>
      <c r="XAU612" s="1"/>
      <c r="XAV612" s="1"/>
      <c r="XAW612" s="1"/>
      <c r="XAX612" s="1"/>
      <c r="XAY612" s="1"/>
      <c r="XAZ612" s="1"/>
      <c r="XBA612" s="1"/>
      <c r="XBB612" s="1"/>
      <c r="XBC612" s="1"/>
      <c r="XBD612" s="1"/>
      <c r="XBE612" s="1"/>
      <c r="XBF612" s="1"/>
      <c r="XBG612" s="1"/>
      <c r="XBH612" s="1"/>
      <c r="XBI612" s="1"/>
      <c r="XBJ612" s="1"/>
      <c r="XBK612" s="1"/>
      <c r="XBL612" s="1"/>
      <c r="XBM612" s="1"/>
      <c r="XBN612" s="1"/>
      <c r="XBO612" s="1"/>
      <c r="XBP612" s="1"/>
      <c r="XBQ612" s="1"/>
      <c r="XBR612" s="1"/>
      <c r="XBS612" s="1"/>
      <c r="XBT612" s="1"/>
      <c r="XBU612" s="1"/>
      <c r="XBV612" s="1"/>
      <c r="XBW612" s="1"/>
      <c r="XBX612" s="1"/>
      <c r="XBY612" s="1"/>
      <c r="XBZ612" s="1"/>
      <c r="XCA612" s="1"/>
      <c r="XCB612" s="1"/>
      <c r="XCC612" s="1"/>
      <c r="XCD612" s="1"/>
      <c r="XCE612" s="1"/>
      <c r="XCF612" s="1"/>
      <c r="XCG612" s="1"/>
      <c r="XCH612" s="1"/>
      <c r="XCI612" s="1"/>
      <c r="XCJ612" s="1"/>
      <c r="XCK612" s="1"/>
      <c r="XCL612" s="1"/>
      <c r="XCM612" s="1"/>
      <c r="XCN612" s="1"/>
      <c r="XCO612" s="1"/>
      <c r="XCP612" s="1"/>
      <c r="XCQ612" s="1"/>
      <c r="XCR612" s="1"/>
      <c r="XCS612" s="1"/>
      <c r="XCT612" s="1"/>
      <c r="XCU612" s="1"/>
      <c r="XCV612" s="1"/>
      <c r="XCW612" s="1"/>
      <c r="XCX612" s="1"/>
      <c r="XCY612" s="1"/>
      <c r="XCZ612" s="1"/>
      <c r="XDA612" s="1"/>
      <c r="XDB612" s="1"/>
      <c r="XDC612" s="1"/>
      <c r="XDD612" s="1"/>
      <c r="XDE612" s="1"/>
      <c r="XDF612" s="1"/>
      <c r="XDG612" s="1"/>
      <c r="XDH612" s="1"/>
      <c r="XDI612" s="1"/>
      <c r="XDJ612" s="1"/>
      <c r="XDK612" s="1"/>
      <c r="XDL612" s="1"/>
      <c r="XDM612" s="1"/>
      <c r="XDN612" s="1"/>
      <c r="XDO612" s="1"/>
      <c r="XDP612" s="1"/>
      <c r="XDQ612" s="1"/>
      <c r="XDR612" s="1"/>
      <c r="XDS612" s="1"/>
      <c r="XDT612" s="1"/>
      <c r="XDU612" s="1"/>
      <c r="XDV612" s="1"/>
      <c r="XDW612" s="1"/>
      <c r="XDX612" s="1"/>
      <c r="XDY612" s="1"/>
      <c r="XDZ612" s="1"/>
      <c r="XEA612" s="1"/>
      <c r="XEB612" s="1"/>
      <c r="XEC612" s="1"/>
      <c r="XED612" s="1"/>
      <c r="XEE612" s="1"/>
      <c r="XEF612" s="1"/>
      <c r="XEG612" s="1"/>
      <c r="XEH612" s="1"/>
      <c r="XEI612" s="1"/>
      <c r="XEJ612" s="1"/>
      <c r="XEK612" s="1"/>
      <c r="XEL612" s="1"/>
      <c r="XEM612" s="1"/>
      <c r="XEN612" s="1"/>
      <c r="XEO612" s="1"/>
      <c r="XEP612" s="1"/>
      <c r="XEQ612" s="1"/>
      <c r="XER612" s="1"/>
      <c r="XES612" s="1"/>
      <c r="XET612" s="1"/>
      <c r="XEU612" s="1"/>
      <c r="XEV612" s="1"/>
      <c r="XEW612" s="1"/>
      <c r="XEX612" s="1"/>
      <c r="XEY612" s="1"/>
      <c r="XEZ612" s="1"/>
      <c r="XFA612" s="1"/>
      <c r="XFB612" s="1"/>
      <c r="XFC612" s="1"/>
    </row>
    <row r="613" spans="1:150 16226:16383" s="2" customFormat="1" ht="20.25" x14ac:dyDescent="0.25">
      <c r="A613" s="143">
        <f t="shared" si="222"/>
        <v>484</v>
      </c>
      <c r="B613" s="144"/>
      <c r="C613" s="62" t="s">
        <v>329</v>
      </c>
      <c r="D613" s="100">
        <v>365.57</v>
      </c>
      <c r="E613" s="93">
        <f t="shared" si="221"/>
        <v>3934.9954799999996</v>
      </c>
      <c r="F613" s="87" t="s">
        <v>92</v>
      </c>
      <c r="G613" s="87" t="s">
        <v>92</v>
      </c>
      <c r="H613" s="87" t="s">
        <v>92</v>
      </c>
      <c r="I613" s="1"/>
      <c r="J613" s="1"/>
      <c r="K613" s="1"/>
      <c r="L613" s="1"/>
      <c r="M613" s="1"/>
      <c r="N613" s="1"/>
      <c r="O613" s="1"/>
      <c r="P613" s="1"/>
      <c r="Q613" s="1"/>
      <c r="R613" s="1"/>
      <c r="S613" s="1"/>
      <c r="T613" s="1"/>
      <c r="U613" s="1"/>
      <c r="V613" s="1"/>
      <c r="W613" s="1"/>
      <c r="X613" s="1"/>
      <c r="Y613" s="1"/>
      <c r="Z613" s="1"/>
      <c r="AA613" s="1"/>
      <c r="AB613" s="1"/>
      <c r="AC613" s="1"/>
      <c r="AD613" s="1"/>
      <c r="AE613" s="1"/>
      <c r="AF613" s="1"/>
      <c r="AG613" s="1"/>
      <c r="AH613" s="1"/>
      <c r="AI613" s="1"/>
      <c r="AJ613" s="1"/>
      <c r="AK613" s="1"/>
      <c r="AL613" s="1"/>
      <c r="AM613" s="1"/>
      <c r="AN613" s="1"/>
      <c r="AO613" s="1"/>
      <c r="AP613" s="1"/>
      <c r="AQ613" s="1"/>
      <c r="AR613" s="1"/>
      <c r="AS613" s="1"/>
      <c r="AT613" s="1"/>
      <c r="AU613" s="1"/>
      <c r="AV613" s="1"/>
      <c r="AW613" s="1"/>
      <c r="AX613" s="1"/>
      <c r="AY613" s="1"/>
      <c r="AZ613" s="1"/>
      <c r="BA613" s="1"/>
      <c r="BB613" s="1"/>
      <c r="BC613" s="1"/>
      <c r="BD613" s="1"/>
      <c r="BE613" s="1"/>
      <c r="BF613" s="1"/>
      <c r="BG613" s="1"/>
      <c r="BH613" s="1"/>
      <c r="BI613" s="1"/>
      <c r="BJ613" s="1"/>
      <c r="BK613" s="1"/>
      <c r="BL613" s="1"/>
      <c r="BM613" s="1"/>
      <c r="BN613" s="1"/>
      <c r="BO613" s="1"/>
      <c r="BP613" s="1"/>
      <c r="BQ613" s="1"/>
      <c r="BR613" s="1"/>
      <c r="BS613" s="1"/>
      <c r="BT613" s="1"/>
      <c r="BU613" s="1"/>
      <c r="BV613" s="1"/>
      <c r="BW613" s="1"/>
      <c r="BX613" s="1"/>
      <c r="BY613" s="1"/>
      <c r="BZ613" s="1"/>
      <c r="CA613" s="1"/>
      <c r="CB613" s="1"/>
      <c r="CC613" s="1"/>
      <c r="CD613" s="1"/>
      <c r="CE613" s="1"/>
      <c r="CF613" s="1"/>
      <c r="CG613" s="1"/>
      <c r="CH613" s="1"/>
      <c r="CI613" s="1"/>
      <c r="CJ613" s="1"/>
      <c r="CK613" s="1"/>
      <c r="CL613" s="1"/>
      <c r="CM613" s="1"/>
      <c r="CN613" s="1"/>
      <c r="CO613" s="1"/>
      <c r="CP613" s="1"/>
      <c r="CQ613" s="1"/>
      <c r="CR613" s="1"/>
      <c r="CS613" s="1"/>
      <c r="CT613" s="1"/>
      <c r="CU613" s="1"/>
      <c r="CV613" s="1"/>
      <c r="CW613" s="1"/>
      <c r="CX613" s="1"/>
      <c r="CY613" s="1"/>
      <c r="CZ613" s="1"/>
      <c r="DA613" s="1"/>
      <c r="DB613" s="1"/>
      <c r="DC613" s="1"/>
      <c r="DD613" s="1"/>
      <c r="DE613" s="1"/>
      <c r="DF613" s="1"/>
      <c r="DG613" s="1"/>
      <c r="DH613" s="1"/>
      <c r="DI613" s="1"/>
      <c r="DJ613" s="1"/>
      <c r="DK613" s="1"/>
      <c r="DL613" s="1"/>
      <c r="DM613" s="1"/>
      <c r="DN613" s="1"/>
      <c r="DO613" s="1"/>
      <c r="DP613" s="1"/>
      <c r="DQ613" s="1"/>
      <c r="DR613" s="1"/>
      <c r="DS613" s="1"/>
      <c r="DT613" s="1"/>
      <c r="DU613" s="1"/>
      <c r="DV613" s="1"/>
      <c r="DW613" s="1"/>
      <c r="DX613" s="1"/>
      <c r="DY613" s="1"/>
      <c r="DZ613" s="1"/>
      <c r="EA613" s="1"/>
      <c r="EB613" s="1"/>
      <c r="EC613" s="1"/>
      <c r="ED613" s="1"/>
      <c r="EE613" s="1"/>
      <c r="EF613" s="1"/>
      <c r="EG613" s="1"/>
      <c r="EH613" s="1"/>
      <c r="EI613" s="1"/>
      <c r="EJ613" s="1"/>
      <c r="EK613" s="1"/>
      <c r="EL613" s="1"/>
      <c r="EM613" s="1"/>
      <c r="EN613" s="1"/>
      <c r="EO613" s="1"/>
      <c r="EP613" s="1"/>
      <c r="EQ613" s="1"/>
      <c r="ER613" s="1"/>
      <c r="ES613" s="1"/>
      <c r="ET613" s="1"/>
      <c r="WZB613" s="1"/>
      <c r="WZC613" s="1"/>
      <c r="WZD613" s="1"/>
      <c r="WZE613" s="1"/>
      <c r="WZF613" s="1"/>
      <c r="WZG613" s="1"/>
      <c r="WZH613" s="1"/>
      <c r="WZI613" s="1"/>
      <c r="WZJ613" s="1"/>
      <c r="WZK613" s="1"/>
      <c r="WZL613" s="1"/>
      <c r="WZM613" s="1"/>
      <c r="WZN613" s="1"/>
      <c r="WZO613" s="1"/>
      <c r="WZP613" s="1"/>
      <c r="WZQ613" s="1"/>
      <c r="WZR613" s="1"/>
      <c r="WZS613" s="1"/>
      <c r="WZT613" s="1"/>
      <c r="WZU613" s="1"/>
      <c r="WZV613" s="1"/>
      <c r="WZW613" s="1"/>
      <c r="WZX613" s="1"/>
      <c r="WZY613" s="1"/>
      <c r="WZZ613" s="1"/>
      <c r="XAA613" s="1"/>
      <c r="XAB613" s="1"/>
      <c r="XAC613" s="1"/>
      <c r="XAD613" s="1"/>
      <c r="XAE613" s="1"/>
      <c r="XAF613" s="1"/>
      <c r="XAG613" s="1"/>
      <c r="XAH613" s="1"/>
      <c r="XAI613" s="1"/>
      <c r="XAJ613" s="1"/>
      <c r="XAK613" s="1"/>
      <c r="XAL613" s="1"/>
      <c r="XAM613" s="1"/>
      <c r="XAN613" s="1"/>
      <c r="XAO613" s="1"/>
      <c r="XAP613" s="1"/>
      <c r="XAQ613" s="1"/>
      <c r="XAR613" s="1"/>
      <c r="XAS613" s="1"/>
      <c r="XAT613" s="1"/>
      <c r="XAU613" s="1"/>
      <c r="XAV613" s="1"/>
      <c r="XAW613" s="1"/>
      <c r="XAX613" s="1"/>
      <c r="XAY613" s="1"/>
      <c r="XAZ613" s="1"/>
      <c r="XBA613" s="1"/>
      <c r="XBB613" s="1"/>
      <c r="XBC613" s="1"/>
      <c r="XBD613" s="1"/>
      <c r="XBE613" s="1"/>
      <c r="XBF613" s="1"/>
      <c r="XBG613" s="1"/>
      <c r="XBH613" s="1"/>
      <c r="XBI613" s="1"/>
      <c r="XBJ613" s="1"/>
      <c r="XBK613" s="1"/>
      <c r="XBL613" s="1"/>
      <c r="XBM613" s="1"/>
      <c r="XBN613" s="1"/>
      <c r="XBO613" s="1"/>
      <c r="XBP613" s="1"/>
      <c r="XBQ613" s="1"/>
      <c r="XBR613" s="1"/>
      <c r="XBS613" s="1"/>
      <c r="XBT613" s="1"/>
      <c r="XBU613" s="1"/>
      <c r="XBV613" s="1"/>
      <c r="XBW613" s="1"/>
      <c r="XBX613" s="1"/>
      <c r="XBY613" s="1"/>
      <c r="XBZ613" s="1"/>
      <c r="XCA613" s="1"/>
      <c r="XCB613" s="1"/>
      <c r="XCC613" s="1"/>
      <c r="XCD613" s="1"/>
      <c r="XCE613" s="1"/>
      <c r="XCF613" s="1"/>
      <c r="XCG613" s="1"/>
      <c r="XCH613" s="1"/>
      <c r="XCI613" s="1"/>
      <c r="XCJ613" s="1"/>
      <c r="XCK613" s="1"/>
      <c r="XCL613" s="1"/>
      <c r="XCM613" s="1"/>
      <c r="XCN613" s="1"/>
      <c r="XCO613" s="1"/>
      <c r="XCP613" s="1"/>
      <c r="XCQ613" s="1"/>
      <c r="XCR613" s="1"/>
      <c r="XCS613" s="1"/>
      <c r="XCT613" s="1"/>
      <c r="XCU613" s="1"/>
      <c r="XCV613" s="1"/>
      <c r="XCW613" s="1"/>
      <c r="XCX613" s="1"/>
      <c r="XCY613" s="1"/>
      <c r="XCZ613" s="1"/>
      <c r="XDA613" s="1"/>
      <c r="XDB613" s="1"/>
      <c r="XDC613" s="1"/>
      <c r="XDD613" s="1"/>
      <c r="XDE613" s="1"/>
      <c r="XDF613" s="1"/>
      <c r="XDG613" s="1"/>
      <c r="XDH613" s="1"/>
      <c r="XDI613" s="1"/>
      <c r="XDJ613" s="1"/>
      <c r="XDK613" s="1"/>
      <c r="XDL613" s="1"/>
      <c r="XDM613" s="1"/>
      <c r="XDN613" s="1"/>
      <c r="XDO613" s="1"/>
      <c r="XDP613" s="1"/>
      <c r="XDQ613" s="1"/>
      <c r="XDR613" s="1"/>
      <c r="XDS613" s="1"/>
      <c r="XDT613" s="1"/>
      <c r="XDU613" s="1"/>
      <c r="XDV613" s="1"/>
      <c r="XDW613" s="1"/>
      <c r="XDX613" s="1"/>
      <c r="XDY613" s="1"/>
      <c r="XDZ613" s="1"/>
      <c r="XEA613" s="1"/>
      <c r="XEB613" s="1"/>
      <c r="XEC613" s="1"/>
      <c r="XED613" s="1"/>
      <c r="XEE613" s="1"/>
      <c r="XEF613" s="1"/>
      <c r="XEG613" s="1"/>
      <c r="XEH613" s="1"/>
      <c r="XEI613" s="1"/>
      <c r="XEJ613" s="1"/>
      <c r="XEK613" s="1"/>
      <c r="XEL613" s="1"/>
      <c r="XEM613" s="1"/>
      <c r="XEN613" s="1"/>
      <c r="XEO613" s="1"/>
      <c r="XEP613" s="1"/>
      <c r="XEQ613" s="1"/>
      <c r="XER613" s="1"/>
      <c r="XES613" s="1"/>
      <c r="XET613" s="1"/>
      <c r="XEU613" s="1"/>
      <c r="XEV613" s="1"/>
      <c r="XEW613" s="1"/>
      <c r="XEX613" s="1"/>
      <c r="XEY613" s="1"/>
      <c r="XEZ613" s="1"/>
      <c r="XFA613" s="1"/>
      <c r="XFB613" s="1"/>
      <c r="XFC613" s="1"/>
    </row>
    <row r="614" spans="1:150 16226:16383" s="2" customFormat="1" ht="20.25" x14ac:dyDescent="0.25">
      <c r="A614" s="143">
        <f t="shared" si="222"/>
        <v>485</v>
      </c>
      <c r="B614" s="144"/>
      <c r="C614" s="62" t="s">
        <v>329</v>
      </c>
      <c r="D614" s="100">
        <v>344.9</v>
      </c>
      <c r="E614" s="93">
        <f t="shared" si="221"/>
        <v>3712.5035999999996</v>
      </c>
      <c r="F614" s="87" t="s">
        <v>92</v>
      </c>
      <c r="G614" s="87" t="s">
        <v>92</v>
      </c>
      <c r="H614" s="87" t="s">
        <v>92</v>
      </c>
      <c r="I614" s="1"/>
      <c r="J614" s="1"/>
      <c r="K614" s="1"/>
      <c r="L614" s="1"/>
      <c r="M614" s="1"/>
      <c r="N614" s="1"/>
      <c r="O614" s="1"/>
      <c r="P614" s="1"/>
      <c r="Q614" s="1"/>
      <c r="R614" s="1"/>
      <c r="S614" s="1"/>
      <c r="T614" s="1"/>
      <c r="U614" s="1"/>
      <c r="V614" s="1"/>
      <c r="W614" s="1"/>
      <c r="X614" s="1"/>
      <c r="Y614" s="1"/>
      <c r="Z614" s="1"/>
      <c r="AA614" s="1"/>
      <c r="AB614" s="1"/>
      <c r="AC614" s="1"/>
      <c r="AD614" s="1"/>
      <c r="AE614" s="1"/>
      <c r="AF614" s="1"/>
      <c r="AG614" s="1"/>
      <c r="AH614" s="1"/>
      <c r="AI614" s="1"/>
      <c r="AJ614" s="1"/>
      <c r="AK614" s="1"/>
      <c r="AL614" s="1"/>
      <c r="AM614" s="1"/>
      <c r="AN614" s="1"/>
      <c r="AO614" s="1"/>
      <c r="AP614" s="1"/>
      <c r="AQ614" s="1"/>
      <c r="AR614" s="1"/>
      <c r="AS614" s="1"/>
      <c r="AT614" s="1"/>
      <c r="AU614" s="1"/>
      <c r="AV614" s="1"/>
      <c r="AW614" s="1"/>
      <c r="AX614" s="1"/>
      <c r="AY614" s="1"/>
      <c r="AZ614" s="1"/>
      <c r="BA614" s="1"/>
      <c r="BB614" s="1"/>
      <c r="BC614" s="1"/>
      <c r="BD614" s="1"/>
      <c r="BE614" s="1"/>
      <c r="BF614" s="1"/>
      <c r="BG614" s="1"/>
      <c r="BH614" s="1"/>
      <c r="BI614" s="1"/>
      <c r="BJ614" s="1"/>
      <c r="BK614" s="1"/>
      <c r="BL614" s="1"/>
      <c r="BM614" s="1"/>
      <c r="BN614" s="1"/>
      <c r="BO614" s="1"/>
      <c r="BP614" s="1"/>
      <c r="BQ614" s="1"/>
      <c r="BR614" s="1"/>
      <c r="BS614" s="1"/>
      <c r="BT614" s="1"/>
      <c r="BU614" s="1"/>
      <c r="BV614" s="1"/>
      <c r="BW614" s="1"/>
      <c r="BX614" s="1"/>
      <c r="BY614" s="1"/>
      <c r="BZ614" s="1"/>
      <c r="CA614" s="1"/>
      <c r="CB614" s="1"/>
      <c r="CC614" s="1"/>
      <c r="CD614" s="1"/>
      <c r="CE614" s="1"/>
      <c r="CF614" s="1"/>
      <c r="CG614" s="1"/>
      <c r="CH614" s="1"/>
      <c r="CI614" s="1"/>
      <c r="CJ614" s="1"/>
      <c r="CK614" s="1"/>
      <c r="CL614" s="1"/>
      <c r="CM614" s="1"/>
      <c r="CN614" s="1"/>
      <c r="CO614" s="1"/>
      <c r="CP614" s="1"/>
      <c r="CQ614" s="1"/>
      <c r="CR614" s="1"/>
      <c r="CS614" s="1"/>
      <c r="CT614" s="1"/>
      <c r="CU614" s="1"/>
      <c r="CV614" s="1"/>
      <c r="CW614" s="1"/>
      <c r="CX614" s="1"/>
      <c r="CY614" s="1"/>
      <c r="CZ614" s="1"/>
      <c r="DA614" s="1"/>
      <c r="DB614" s="1"/>
      <c r="DC614" s="1"/>
      <c r="DD614" s="1"/>
      <c r="DE614" s="1"/>
      <c r="DF614" s="1"/>
      <c r="DG614" s="1"/>
      <c r="DH614" s="1"/>
      <c r="DI614" s="1"/>
      <c r="DJ614" s="1"/>
      <c r="DK614" s="1"/>
      <c r="DL614" s="1"/>
      <c r="DM614" s="1"/>
      <c r="DN614" s="1"/>
      <c r="DO614" s="1"/>
      <c r="DP614" s="1"/>
      <c r="DQ614" s="1"/>
      <c r="DR614" s="1"/>
      <c r="DS614" s="1"/>
      <c r="DT614" s="1"/>
      <c r="DU614" s="1"/>
      <c r="DV614" s="1"/>
      <c r="DW614" s="1"/>
      <c r="DX614" s="1"/>
      <c r="DY614" s="1"/>
      <c r="DZ614" s="1"/>
      <c r="EA614" s="1"/>
      <c r="EB614" s="1"/>
      <c r="EC614" s="1"/>
      <c r="ED614" s="1"/>
      <c r="EE614" s="1"/>
      <c r="EF614" s="1"/>
      <c r="EG614" s="1"/>
      <c r="EH614" s="1"/>
      <c r="EI614" s="1"/>
      <c r="EJ614" s="1"/>
      <c r="EK614" s="1"/>
      <c r="EL614" s="1"/>
      <c r="EM614" s="1"/>
      <c r="EN614" s="1"/>
      <c r="EO614" s="1"/>
      <c r="EP614" s="1"/>
      <c r="EQ614" s="1"/>
      <c r="ER614" s="1"/>
      <c r="ES614" s="1"/>
      <c r="ET614" s="1"/>
      <c r="WZB614" s="1"/>
      <c r="WZC614" s="1"/>
      <c r="WZD614" s="1"/>
      <c r="WZE614" s="1"/>
      <c r="WZF614" s="1"/>
      <c r="WZG614" s="1"/>
      <c r="WZH614" s="1"/>
      <c r="WZI614" s="1"/>
      <c r="WZJ614" s="1"/>
      <c r="WZK614" s="1"/>
      <c r="WZL614" s="1"/>
      <c r="WZM614" s="1"/>
      <c r="WZN614" s="1"/>
      <c r="WZO614" s="1"/>
      <c r="WZP614" s="1"/>
      <c r="WZQ614" s="1"/>
      <c r="WZR614" s="1"/>
      <c r="WZS614" s="1"/>
      <c r="WZT614" s="1"/>
      <c r="WZU614" s="1"/>
      <c r="WZV614" s="1"/>
      <c r="WZW614" s="1"/>
      <c r="WZX614" s="1"/>
      <c r="WZY614" s="1"/>
      <c r="WZZ614" s="1"/>
      <c r="XAA614" s="1"/>
      <c r="XAB614" s="1"/>
      <c r="XAC614" s="1"/>
      <c r="XAD614" s="1"/>
      <c r="XAE614" s="1"/>
      <c r="XAF614" s="1"/>
      <c r="XAG614" s="1"/>
      <c r="XAH614" s="1"/>
      <c r="XAI614" s="1"/>
      <c r="XAJ614" s="1"/>
      <c r="XAK614" s="1"/>
      <c r="XAL614" s="1"/>
      <c r="XAM614" s="1"/>
      <c r="XAN614" s="1"/>
      <c r="XAO614" s="1"/>
      <c r="XAP614" s="1"/>
      <c r="XAQ614" s="1"/>
      <c r="XAR614" s="1"/>
      <c r="XAS614" s="1"/>
      <c r="XAT614" s="1"/>
      <c r="XAU614" s="1"/>
      <c r="XAV614" s="1"/>
      <c r="XAW614" s="1"/>
      <c r="XAX614" s="1"/>
      <c r="XAY614" s="1"/>
      <c r="XAZ614" s="1"/>
      <c r="XBA614" s="1"/>
      <c r="XBB614" s="1"/>
      <c r="XBC614" s="1"/>
      <c r="XBD614" s="1"/>
      <c r="XBE614" s="1"/>
      <c r="XBF614" s="1"/>
      <c r="XBG614" s="1"/>
      <c r="XBH614" s="1"/>
      <c r="XBI614" s="1"/>
      <c r="XBJ614" s="1"/>
      <c r="XBK614" s="1"/>
      <c r="XBL614" s="1"/>
      <c r="XBM614" s="1"/>
      <c r="XBN614" s="1"/>
      <c r="XBO614" s="1"/>
      <c r="XBP614" s="1"/>
      <c r="XBQ614" s="1"/>
      <c r="XBR614" s="1"/>
      <c r="XBS614" s="1"/>
      <c r="XBT614" s="1"/>
      <c r="XBU614" s="1"/>
      <c r="XBV614" s="1"/>
      <c r="XBW614" s="1"/>
      <c r="XBX614" s="1"/>
      <c r="XBY614" s="1"/>
      <c r="XBZ614" s="1"/>
      <c r="XCA614" s="1"/>
      <c r="XCB614" s="1"/>
      <c r="XCC614" s="1"/>
      <c r="XCD614" s="1"/>
      <c r="XCE614" s="1"/>
      <c r="XCF614" s="1"/>
      <c r="XCG614" s="1"/>
      <c r="XCH614" s="1"/>
      <c r="XCI614" s="1"/>
      <c r="XCJ614" s="1"/>
      <c r="XCK614" s="1"/>
      <c r="XCL614" s="1"/>
      <c r="XCM614" s="1"/>
      <c r="XCN614" s="1"/>
      <c r="XCO614" s="1"/>
      <c r="XCP614" s="1"/>
      <c r="XCQ614" s="1"/>
      <c r="XCR614" s="1"/>
      <c r="XCS614" s="1"/>
      <c r="XCT614" s="1"/>
      <c r="XCU614" s="1"/>
      <c r="XCV614" s="1"/>
      <c r="XCW614" s="1"/>
      <c r="XCX614" s="1"/>
      <c r="XCY614" s="1"/>
      <c r="XCZ614" s="1"/>
      <c r="XDA614" s="1"/>
      <c r="XDB614" s="1"/>
      <c r="XDC614" s="1"/>
      <c r="XDD614" s="1"/>
      <c r="XDE614" s="1"/>
      <c r="XDF614" s="1"/>
      <c r="XDG614" s="1"/>
      <c r="XDH614" s="1"/>
      <c r="XDI614" s="1"/>
      <c r="XDJ614" s="1"/>
      <c r="XDK614" s="1"/>
      <c r="XDL614" s="1"/>
      <c r="XDM614" s="1"/>
      <c r="XDN614" s="1"/>
      <c r="XDO614" s="1"/>
      <c r="XDP614" s="1"/>
      <c r="XDQ614" s="1"/>
      <c r="XDR614" s="1"/>
      <c r="XDS614" s="1"/>
      <c r="XDT614" s="1"/>
      <c r="XDU614" s="1"/>
      <c r="XDV614" s="1"/>
      <c r="XDW614" s="1"/>
      <c r="XDX614" s="1"/>
      <c r="XDY614" s="1"/>
      <c r="XDZ614" s="1"/>
      <c r="XEA614" s="1"/>
      <c r="XEB614" s="1"/>
      <c r="XEC614" s="1"/>
      <c r="XED614" s="1"/>
      <c r="XEE614" s="1"/>
      <c r="XEF614" s="1"/>
      <c r="XEG614" s="1"/>
      <c r="XEH614" s="1"/>
      <c r="XEI614" s="1"/>
      <c r="XEJ614" s="1"/>
      <c r="XEK614" s="1"/>
      <c r="XEL614" s="1"/>
      <c r="XEM614" s="1"/>
      <c r="XEN614" s="1"/>
      <c r="XEO614" s="1"/>
      <c r="XEP614" s="1"/>
      <c r="XEQ614" s="1"/>
      <c r="XER614" s="1"/>
      <c r="XES614" s="1"/>
      <c r="XET614" s="1"/>
      <c r="XEU614" s="1"/>
      <c r="XEV614" s="1"/>
      <c r="XEW614" s="1"/>
      <c r="XEX614" s="1"/>
      <c r="XEY614" s="1"/>
      <c r="XEZ614" s="1"/>
      <c r="XFA614" s="1"/>
      <c r="XFB614" s="1"/>
      <c r="XFC614" s="1"/>
    </row>
    <row r="615" spans="1:150 16226:16383" s="2" customFormat="1" ht="20.25" customHeight="1" x14ac:dyDescent="0.25">
      <c r="A615" s="143">
        <f t="shared" si="222"/>
        <v>486</v>
      </c>
      <c r="B615" s="144"/>
      <c r="C615" s="62" t="s">
        <v>329</v>
      </c>
      <c r="D615" s="100">
        <v>346.31</v>
      </c>
      <c r="E615" s="93">
        <f t="shared" si="221"/>
        <v>3727.68084</v>
      </c>
      <c r="F615" s="87" t="s">
        <v>92</v>
      </c>
      <c r="G615" s="87" t="s">
        <v>92</v>
      </c>
      <c r="H615" s="87" t="s">
        <v>92</v>
      </c>
      <c r="I615" s="1"/>
      <c r="J615" s="1"/>
      <c r="K615" s="1"/>
      <c r="L615" s="1"/>
      <c r="M615" s="1"/>
      <c r="N615" s="1"/>
      <c r="O615" s="1"/>
      <c r="P615" s="1"/>
      <c r="Q615" s="1"/>
      <c r="R615" s="1"/>
      <c r="S615" s="1"/>
      <c r="T615" s="1"/>
      <c r="U615" s="1"/>
      <c r="V615" s="1"/>
      <c r="W615" s="1"/>
      <c r="X615" s="1"/>
      <c r="Y615" s="1"/>
      <c r="Z615" s="1"/>
      <c r="AA615" s="1"/>
      <c r="AB615" s="1"/>
      <c r="AC615" s="1"/>
      <c r="AD615" s="1"/>
      <c r="AE615" s="1"/>
      <c r="AF615" s="1"/>
      <c r="AG615" s="1"/>
      <c r="AH615" s="1"/>
      <c r="AI615" s="1"/>
      <c r="AJ615" s="1"/>
      <c r="AK615" s="1"/>
      <c r="AL615" s="1"/>
      <c r="AM615" s="1"/>
      <c r="AN615" s="1"/>
      <c r="AO615" s="1"/>
      <c r="AP615" s="1"/>
      <c r="AQ615" s="1"/>
      <c r="AR615" s="1"/>
      <c r="AS615" s="1"/>
      <c r="AT615" s="1"/>
      <c r="AU615" s="1"/>
      <c r="AV615" s="1"/>
      <c r="AW615" s="1"/>
      <c r="AX615" s="1"/>
      <c r="AY615" s="1"/>
      <c r="AZ615" s="1"/>
      <c r="BA615" s="1"/>
      <c r="BB615" s="1"/>
      <c r="BC615" s="1"/>
      <c r="BD615" s="1"/>
      <c r="BE615" s="1"/>
      <c r="BF615" s="1"/>
      <c r="BG615" s="1"/>
      <c r="BH615" s="1"/>
      <c r="BI615" s="1"/>
      <c r="BJ615" s="1"/>
      <c r="BK615" s="1"/>
      <c r="BL615" s="1"/>
      <c r="BM615" s="1"/>
      <c r="BN615" s="1"/>
      <c r="BO615" s="1"/>
      <c r="BP615" s="1"/>
      <c r="BQ615" s="1"/>
      <c r="BR615" s="1"/>
      <c r="BS615" s="1"/>
      <c r="BT615" s="1"/>
      <c r="BU615" s="1"/>
      <c r="BV615" s="1"/>
      <c r="BW615" s="1"/>
      <c r="BX615" s="1"/>
      <c r="BY615" s="1"/>
      <c r="BZ615" s="1"/>
      <c r="CA615" s="1"/>
      <c r="CB615" s="1"/>
      <c r="CC615" s="1"/>
      <c r="CD615" s="1"/>
      <c r="CE615" s="1"/>
      <c r="CF615" s="1"/>
      <c r="CG615" s="1"/>
      <c r="CH615" s="1"/>
      <c r="CI615" s="1"/>
      <c r="CJ615" s="1"/>
      <c r="CK615" s="1"/>
      <c r="CL615" s="1"/>
      <c r="CM615" s="1"/>
      <c r="CN615" s="1"/>
      <c r="CO615" s="1"/>
      <c r="CP615" s="1"/>
      <c r="CQ615" s="1"/>
      <c r="CR615" s="1"/>
      <c r="CS615" s="1"/>
      <c r="CT615" s="1"/>
      <c r="CU615" s="1"/>
      <c r="CV615" s="1"/>
      <c r="CW615" s="1"/>
      <c r="CX615" s="1"/>
      <c r="CY615" s="1"/>
      <c r="CZ615" s="1"/>
      <c r="DA615" s="1"/>
      <c r="DB615" s="1"/>
      <c r="DC615" s="1"/>
      <c r="DD615" s="1"/>
      <c r="DE615" s="1"/>
      <c r="DF615" s="1"/>
      <c r="DG615" s="1"/>
      <c r="DH615" s="1"/>
      <c r="DI615" s="1"/>
      <c r="DJ615" s="1"/>
      <c r="DK615" s="1"/>
      <c r="DL615" s="1"/>
      <c r="DM615" s="1"/>
      <c r="DN615" s="1"/>
      <c r="DO615" s="1"/>
      <c r="DP615" s="1"/>
      <c r="DQ615" s="1"/>
      <c r="DR615" s="1"/>
      <c r="DS615" s="1"/>
      <c r="DT615" s="1"/>
      <c r="DU615" s="1"/>
      <c r="DV615" s="1"/>
      <c r="DW615" s="1"/>
      <c r="DX615" s="1"/>
      <c r="DY615" s="1"/>
      <c r="DZ615" s="1"/>
      <c r="EA615" s="1"/>
      <c r="EB615" s="1"/>
      <c r="EC615" s="1"/>
      <c r="ED615" s="1"/>
      <c r="EE615" s="1"/>
      <c r="EF615" s="1"/>
      <c r="EG615" s="1"/>
      <c r="EH615" s="1"/>
      <c r="EI615" s="1"/>
      <c r="EJ615" s="1"/>
      <c r="EK615" s="1"/>
      <c r="EL615" s="1"/>
      <c r="EM615" s="1"/>
      <c r="EN615" s="1"/>
      <c r="EO615" s="1"/>
      <c r="EP615" s="1"/>
      <c r="EQ615" s="1"/>
      <c r="ER615" s="1"/>
      <c r="ES615" s="1"/>
      <c r="ET615" s="1"/>
      <c r="WZB615" s="1"/>
      <c r="WZC615" s="1"/>
      <c r="WZD615" s="1"/>
      <c r="WZE615" s="1"/>
      <c r="WZF615" s="1"/>
      <c r="WZG615" s="1"/>
      <c r="WZH615" s="1"/>
      <c r="WZI615" s="1"/>
      <c r="WZJ615" s="1"/>
      <c r="WZK615" s="1"/>
      <c r="WZL615" s="1"/>
      <c r="WZM615" s="1"/>
      <c r="WZN615" s="1"/>
      <c r="WZO615" s="1"/>
      <c r="WZP615" s="1"/>
      <c r="WZQ615" s="1"/>
      <c r="WZR615" s="1"/>
      <c r="WZS615" s="1"/>
      <c r="WZT615" s="1"/>
      <c r="WZU615" s="1"/>
      <c r="WZV615" s="1"/>
      <c r="WZW615" s="1"/>
      <c r="WZX615" s="1"/>
      <c r="WZY615" s="1"/>
      <c r="WZZ615" s="1"/>
      <c r="XAA615" s="1"/>
      <c r="XAB615" s="1"/>
      <c r="XAC615" s="1"/>
      <c r="XAD615" s="1"/>
      <c r="XAE615" s="1"/>
      <c r="XAF615" s="1"/>
      <c r="XAG615" s="1"/>
      <c r="XAH615" s="1"/>
      <c r="XAI615" s="1"/>
      <c r="XAJ615" s="1"/>
      <c r="XAK615" s="1"/>
      <c r="XAL615" s="1"/>
      <c r="XAM615" s="1"/>
      <c r="XAN615" s="1"/>
      <c r="XAO615" s="1"/>
      <c r="XAP615" s="1"/>
      <c r="XAQ615" s="1"/>
      <c r="XAR615" s="1"/>
      <c r="XAS615" s="1"/>
      <c r="XAT615" s="1"/>
      <c r="XAU615" s="1"/>
      <c r="XAV615" s="1"/>
      <c r="XAW615" s="1"/>
      <c r="XAX615" s="1"/>
      <c r="XAY615" s="1"/>
      <c r="XAZ615" s="1"/>
      <c r="XBA615" s="1"/>
      <c r="XBB615" s="1"/>
      <c r="XBC615" s="1"/>
      <c r="XBD615" s="1"/>
      <c r="XBE615" s="1"/>
      <c r="XBF615" s="1"/>
      <c r="XBG615" s="1"/>
      <c r="XBH615" s="1"/>
      <c r="XBI615" s="1"/>
      <c r="XBJ615" s="1"/>
      <c r="XBK615" s="1"/>
      <c r="XBL615" s="1"/>
      <c r="XBM615" s="1"/>
      <c r="XBN615" s="1"/>
      <c r="XBO615" s="1"/>
      <c r="XBP615" s="1"/>
      <c r="XBQ615" s="1"/>
      <c r="XBR615" s="1"/>
      <c r="XBS615" s="1"/>
      <c r="XBT615" s="1"/>
      <c r="XBU615" s="1"/>
      <c r="XBV615" s="1"/>
      <c r="XBW615" s="1"/>
      <c r="XBX615" s="1"/>
      <c r="XBY615" s="1"/>
      <c r="XBZ615" s="1"/>
      <c r="XCA615" s="1"/>
      <c r="XCB615" s="1"/>
      <c r="XCC615" s="1"/>
      <c r="XCD615" s="1"/>
      <c r="XCE615" s="1"/>
      <c r="XCF615" s="1"/>
      <c r="XCG615" s="1"/>
      <c r="XCH615" s="1"/>
      <c r="XCI615" s="1"/>
      <c r="XCJ615" s="1"/>
      <c r="XCK615" s="1"/>
      <c r="XCL615" s="1"/>
      <c r="XCM615" s="1"/>
      <c r="XCN615" s="1"/>
      <c r="XCO615" s="1"/>
      <c r="XCP615" s="1"/>
      <c r="XCQ615" s="1"/>
      <c r="XCR615" s="1"/>
      <c r="XCS615" s="1"/>
      <c r="XCT615" s="1"/>
      <c r="XCU615" s="1"/>
      <c r="XCV615" s="1"/>
      <c r="XCW615" s="1"/>
      <c r="XCX615" s="1"/>
      <c r="XCY615" s="1"/>
      <c r="XCZ615" s="1"/>
      <c r="XDA615" s="1"/>
      <c r="XDB615" s="1"/>
      <c r="XDC615" s="1"/>
      <c r="XDD615" s="1"/>
      <c r="XDE615" s="1"/>
      <c r="XDF615" s="1"/>
      <c r="XDG615" s="1"/>
      <c r="XDH615" s="1"/>
      <c r="XDI615" s="1"/>
      <c r="XDJ615" s="1"/>
      <c r="XDK615" s="1"/>
      <c r="XDL615" s="1"/>
      <c r="XDM615" s="1"/>
      <c r="XDN615" s="1"/>
      <c r="XDO615" s="1"/>
      <c r="XDP615" s="1"/>
      <c r="XDQ615" s="1"/>
      <c r="XDR615" s="1"/>
      <c r="XDS615" s="1"/>
      <c r="XDT615" s="1"/>
      <c r="XDU615" s="1"/>
      <c r="XDV615" s="1"/>
      <c r="XDW615" s="1"/>
      <c r="XDX615" s="1"/>
      <c r="XDY615" s="1"/>
      <c r="XDZ615" s="1"/>
      <c r="XEA615" s="1"/>
      <c r="XEB615" s="1"/>
      <c r="XEC615" s="1"/>
      <c r="XED615" s="1"/>
      <c r="XEE615" s="1"/>
      <c r="XEF615" s="1"/>
      <c r="XEG615" s="1"/>
      <c r="XEH615" s="1"/>
      <c r="XEI615" s="1"/>
      <c r="XEJ615" s="1"/>
      <c r="XEK615" s="1"/>
      <c r="XEL615" s="1"/>
      <c r="XEM615" s="1"/>
      <c r="XEN615" s="1"/>
      <c r="XEO615" s="1"/>
      <c r="XEP615" s="1"/>
      <c r="XEQ615" s="1"/>
      <c r="XER615" s="1"/>
      <c r="XES615" s="1"/>
      <c r="XET615" s="1"/>
      <c r="XEU615" s="1"/>
      <c r="XEV615" s="1"/>
      <c r="XEW615" s="1"/>
      <c r="XEX615" s="1"/>
      <c r="XEY615" s="1"/>
      <c r="XEZ615" s="1"/>
      <c r="XFA615" s="1"/>
      <c r="XFB615" s="1"/>
      <c r="XFC615" s="1"/>
    </row>
    <row r="616" spans="1:150 16226:16383" s="2" customFormat="1" ht="20.25" customHeight="1" x14ac:dyDescent="0.25">
      <c r="A616" s="143">
        <f t="shared" si="222"/>
        <v>487</v>
      </c>
      <c r="B616" s="144"/>
      <c r="C616" s="62" t="s">
        <v>329</v>
      </c>
      <c r="D616" s="100">
        <v>347.72</v>
      </c>
      <c r="E616" s="93">
        <f t="shared" si="221"/>
        <v>3742.85808</v>
      </c>
      <c r="F616" s="87" t="s">
        <v>92</v>
      </c>
      <c r="G616" s="87" t="s">
        <v>92</v>
      </c>
      <c r="H616" s="87" t="s">
        <v>92</v>
      </c>
      <c r="I616" s="1"/>
      <c r="J616" s="1"/>
      <c r="K616" s="1"/>
      <c r="L616" s="1"/>
      <c r="M616" s="1"/>
      <c r="N616" s="1"/>
      <c r="O616" s="1"/>
      <c r="P616" s="1"/>
      <c r="Q616" s="1"/>
      <c r="R616" s="1"/>
      <c r="S616" s="1"/>
      <c r="T616" s="1"/>
      <c r="U616" s="1"/>
      <c r="V616" s="1"/>
      <c r="W616" s="1"/>
      <c r="X616" s="1"/>
      <c r="Y616" s="1"/>
      <c r="Z616" s="1"/>
      <c r="AA616" s="1"/>
      <c r="AB616" s="1"/>
      <c r="AC616" s="1"/>
      <c r="AD616" s="1"/>
      <c r="AE616" s="1"/>
      <c r="AF616" s="1"/>
      <c r="AG616" s="1"/>
      <c r="AH616" s="1"/>
      <c r="AI616" s="1"/>
      <c r="AJ616" s="1"/>
      <c r="AK616" s="1"/>
      <c r="AL616" s="1"/>
      <c r="AM616" s="1"/>
      <c r="AN616" s="1"/>
      <c r="AO616" s="1"/>
      <c r="AP616" s="1"/>
      <c r="AQ616" s="1"/>
      <c r="AR616" s="1"/>
      <c r="AS616" s="1"/>
      <c r="AT616" s="1"/>
      <c r="AU616" s="1"/>
      <c r="AV616" s="1"/>
      <c r="AW616" s="1"/>
      <c r="AX616" s="1"/>
      <c r="AY616" s="1"/>
      <c r="AZ616" s="1"/>
      <c r="BA616" s="1"/>
      <c r="BB616" s="1"/>
      <c r="BC616" s="1"/>
      <c r="BD616" s="1"/>
      <c r="BE616" s="1"/>
      <c r="BF616" s="1"/>
      <c r="BG616" s="1"/>
      <c r="BH616" s="1"/>
      <c r="BI616" s="1"/>
      <c r="BJ616" s="1"/>
      <c r="BK616" s="1"/>
      <c r="BL616" s="1"/>
      <c r="BM616" s="1"/>
      <c r="BN616" s="1"/>
      <c r="BO616" s="1"/>
      <c r="BP616" s="1"/>
      <c r="BQ616" s="1"/>
      <c r="BR616" s="1"/>
      <c r="BS616" s="1"/>
      <c r="BT616" s="1"/>
      <c r="BU616" s="1"/>
      <c r="BV616" s="1"/>
      <c r="BW616" s="1"/>
      <c r="BX616" s="1"/>
      <c r="BY616" s="1"/>
      <c r="BZ616" s="1"/>
      <c r="CA616" s="1"/>
      <c r="CB616" s="1"/>
      <c r="CC616" s="1"/>
      <c r="CD616" s="1"/>
      <c r="CE616" s="1"/>
      <c r="CF616" s="1"/>
      <c r="CG616" s="1"/>
      <c r="CH616" s="1"/>
      <c r="CI616" s="1"/>
      <c r="CJ616" s="1"/>
      <c r="CK616" s="1"/>
      <c r="CL616" s="1"/>
      <c r="CM616" s="1"/>
      <c r="CN616" s="1"/>
      <c r="CO616" s="1"/>
      <c r="CP616" s="1"/>
      <c r="CQ616" s="1"/>
      <c r="CR616" s="1"/>
      <c r="CS616" s="1"/>
      <c r="CT616" s="1"/>
      <c r="CU616" s="1"/>
      <c r="CV616" s="1"/>
      <c r="CW616" s="1"/>
      <c r="CX616" s="1"/>
      <c r="CY616" s="1"/>
      <c r="CZ616" s="1"/>
      <c r="DA616" s="1"/>
      <c r="DB616" s="1"/>
      <c r="DC616" s="1"/>
      <c r="DD616" s="1"/>
      <c r="DE616" s="1"/>
      <c r="DF616" s="1"/>
      <c r="DG616" s="1"/>
      <c r="DH616" s="1"/>
      <c r="DI616" s="1"/>
      <c r="DJ616" s="1"/>
      <c r="DK616" s="1"/>
      <c r="DL616" s="1"/>
      <c r="DM616" s="1"/>
      <c r="DN616" s="1"/>
      <c r="DO616" s="1"/>
      <c r="DP616" s="1"/>
      <c r="DQ616" s="1"/>
      <c r="DR616" s="1"/>
      <c r="DS616" s="1"/>
      <c r="DT616" s="1"/>
      <c r="DU616" s="1"/>
      <c r="DV616" s="1"/>
      <c r="DW616" s="1"/>
      <c r="DX616" s="1"/>
      <c r="DY616" s="1"/>
      <c r="DZ616" s="1"/>
      <c r="EA616" s="1"/>
      <c r="EB616" s="1"/>
      <c r="EC616" s="1"/>
      <c r="ED616" s="1"/>
      <c r="EE616" s="1"/>
      <c r="EF616" s="1"/>
      <c r="EG616" s="1"/>
      <c r="EH616" s="1"/>
      <c r="EI616" s="1"/>
      <c r="EJ616" s="1"/>
      <c r="EK616" s="1"/>
      <c r="EL616" s="1"/>
      <c r="EM616" s="1"/>
      <c r="EN616" s="1"/>
      <c r="EO616" s="1"/>
      <c r="EP616" s="1"/>
      <c r="EQ616" s="1"/>
      <c r="ER616" s="1"/>
      <c r="ES616" s="1"/>
      <c r="ET616" s="1"/>
      <c r="WZB616" s="1"/>
      <c r="WZC616" s="1"/>
      <c r="WZD616" s="1"/>
      <c r="WZE616" s="1"/>
      <c r="WZF616" s="1"/>
      <c r="WZG616" s="1"/>
      <c r="WZH616" s="1"/>
      <c r="WZI616" s="1"/>
      <c r="WZJ616" s="1"/>
      <c r="WZK616" s="1"/>
      <c r="WZL616" s="1"/>
      <c r="WZM616" s="1"/>
      <c r="WZN616" s="1"/>
      <c r="WZO616" s="1"/>
      <c r="WZP616" s="1"/>
      <c r="WZQ616" s="1"/>
      <c r="WZR616" s="1"/>
      <c r="WZS616" s="1"/>
      <c r="WZT616" s="1"/>
      <c r="WZU616" s="1"/>
      <c r="WZV616" s="1"/>
      <c r="WZW616" s="1"/>
      <c r="WZX616" s="1"/>
      <c r="WZY616" s="1"/>
      <c r="WZZ616" s="1"/>
      <c r="XAA616" s="1"/>
      <c r="XAB616" s="1"/>
      <c r="XAC616" s="1"/>
      <c r="XAD616" s="1"/>
      <c r="XAE616" s="1"/>
      <c r="XAF616" s="1"/>
      <c r="XAG616" s="1"/>
      <c r="XAH616" s="1"/>
      <c r="XAI616" s="1"/>
      <c r="XAJ616" s="1"/>
      <c r="XAK616" s="1"/>
      <c r="XAL616" s="1"/>
      <c r="XAM616" s="1"/>
      <c r="XAN616" s="1"/>
      <c r="XAO616" s="1"/>
      <c r="XAP616" s="1"/>
      <c r="XAQ616" s="1"/>
      <c r="XAR616" s="1"/>
      <c r="XAS616" s="1"/>
      <c r="XAT616" s="1"/>
      <c r="XAU616" s="1"/>
      <c r="XAV616" s="1"/>
      <c r="XAW616" s="1"/>
      <c r="XAX616" s="1"/>
      <c r="XAY616" s="1"/>
      <c r="XAZ616" s="1"/>
      <c r="XBA616" s="1"/>
      <c r="XBB616" s="1"/>
      <c r="XBC616" s="1"/>
      <c r="XBD616" s="1"/>
      <c r="XBE616" s="1"/>
      <c r="XBF616" s="1"/>
      <c r="XBG616" s="1"/>
      <c r="XBH616" s="1"/>
      <c r="XBI616" s="1"/>
      <c r="XBJ616" s="1"/>
      <c r="XBK616" s="1"/>
      <c r="XBL616" s="1"/>
      <c r="XBM616" s="1"/>
      <c r="XBN616" s="1"/>
      <c r="XBO616" s="1"/>
      <c r="XBP616" s="1"/>
      <c r="XBQ616" s="1"/>
      <c r="XBR616" s="1"/>
      <c r="XBS616" s="1"/>
      <c r="XBT616" s="1"/>
      <c r="XBU616" s="1"/>
      <c r="XBV616" s="1"/>
      <c r="XBW616" s="1"/>
      <c r="XBX616" s="1"/>
      <c r="XBY616" s="1"/>
      <c r="XBZ616" s="1"/>
      <c r="XCA616" s="1"/>
      <c r="XCB616" s="1"/>
      <c r="XCC616" s="1"/>
      <c r="XCD616" s="1"/>
      <c r="XCE616" s="1"/>
      <c r="XCF616" s="1"/>
      <c r="XCG616" s="1"/>
      <c r="XCH616" s="1"/>
      <c r="XCI616" s="1"/>
      <c r="XCJ616" s="1"/>
      <c r="XCK616" s="1"/>
      <c r="XCL616" s="1"/>
      <c r="XCM616" s="1"/>
      <c r="XCN616" s="1"/>
      <c r="XCO616" s="1"/>
      <c r="XCP616" s="1"/>
      <c r="XCQ616" s="1"/>
      <c r="XCR616" s="1"/>
      <c r="XCS616" s="1"/>
      <c r="XCT616" s="1"/>
      <c r="XCU616" s="1"/>
      <c r="XCV616" s="1"/>
      <c r="XCW616" s="1"/>
      <c r="XCX616" s="1"/>
      <c r="XCY616" s="1"/>
      <c r="XCZ616" s="1"/>
      <c r="XDA616" s="1"/>
      <c r="XDB616" s="1"/>
      <c r="XDC616" s="1"/>
      <c r="XDD616" s="1"/>
      <c r="XDE616" s="1"/>
      <c r="XDF616" s="1"/>
      <c r="XDG616" s="1"/>
      <c r="XDH616" s="1"/>
      <c r="XDI616" s="1"/>
      <c r="XDJ616" s="1"/>
      <c r="XDK616" s="1"/>
      <c r="XDL616" s="1"/>
      <c r="XDM616" s="1"/>
      <c r="XDN616" s="1"/>
      <c r="XDO616" s="1"/>
      <c r="XDP616" s="1"/>
      <c r="XDQ616" s="1"/>
      <c r="XDR616" s="1"/>
      <c r="XDS616" s="1"/>
      <c r="XDT616" s="1"/>
      <c r="XDU616" s="1"/>
      <c r="XDV616" s="1"/>
      <c r="XDW616" s="1"/>
      <c r="XDX616" s="1"/>
      <c r="XDY616" s="1"/>
      <c r="XDZ616" s="1"/>
      <c r="XEA616" s="1"/>
      <c r="XEB616" s="1"/>
      <c r="XEC616" s="1"/>
      <c r="XED616" s="1"/>
      <c r="XEE616" s="1"/>
      <c r="XEF616" s="1"/>
      <c r="XEG616" s="1"/>
      <c r="XEH616" s="1"/>
      <c r="XEI616" s="1"/>
      <c r="XEJ616" s="1"/>
      <c r="XEK616" s="1"/>
      <c r="XEL616" s="1"/>
      <c r="XEM616" s="1"/>
      <c r="XEN616" s="1"/>
      <c r="XEO616" s="1"/>
      <c r="XEP616" s="1"/>
      <c r="XEQ616" s="1"/>
      <c r="XER616" s="1"/>
      <c r="XES616" s="1"/>
      <c r="XET616" s="1"/>
      <c r="XEU616" s="1"/>
      <c r="XEV616" s="1"/>
      <c r="XEW616" s="1"/>
      <c r="XEX616" s="1"/>
      <c r="XEY616" s="1"/>
      <c r="XEZ616" s="1"/>
      <c r="XFA616" s="1"/>
      <c r="XFB616" s="1"/>
      <c r="XFC616" s="1"/>
    </row>
    <row r="617" spans="1:150 16226:16383" s="2" customFormat="1" ht="20.25" customHeight="1" x14ac:dyDescent="0.25">
      <c r="A617" s="143">
        <f t="shared" si="222"/>
        <v>488</v>
      </c>
      <c r="B617" s="144"/>
      <c r="C617" s="62" t="s">
        <v>329</v>
      </c>
      <c r="D617" s="100">
        <v>349.13</v>
      </c>
      <c r="E617" s="93">
        <f t="shared" si="221"/>
        <v>3758.0353199999995</v>
      </c>
      <c r="F617" s="87" t="s">
        <v>92</v>
      </c>
      <c r="G617" s="87" t="s">
        <v>92</v>
      </c>
      <c r="H617" s="87" t="s">
        <v>92</v>
      </c>
      <c r="I617" s="1"/>
      <c r="J617" s="1"/>
      <c r="K617" s="1"/>
      <c r="L617" s="1"/>
      <c r="M617" s="1"/>
      <c r="N617" s="1"/>
      <c r="O617" s="1"/>
      <c r="P617" s="1"/>
      <c r="Q617" s="1"/>
      <c r="R617" s="1"/>
      <c r="S617" s="1"/>
      <c r="T617" s="1"/>
      <c r="U617" s="1"/>
      <c r="V617" s="1"/>
      <c r="W617" s="1"/>
      <c r="X617" s="1"/>
      <c r="Y617" s="1"/>
      <c r="Z617" s="1"/>
      <c r="AA617" s="1"/>
      <c r="AB617" s="1"/>
      <c r="AC617" s="1"/>
      <c r="AD617" s="1"/>
      <c r="AE617" s="1"/>
      <c r="AF617" s="1"/>
      <c r="AG617" s="1"/>
      <c r="AH617" s="1"/>
      <c r="AI617" s="1"/>
      <c r="AJ617" s="1"/>
      <c r="AK617" s="1"/>
      <c r="AL617" s="1"/>
      <c r="AM617" s="1"/>
      <c r="AN617" s="1"/>
      <c r="AO617" s="1"/>
      <c r="AP617" s="1"/>
      <c r="AQ617" s="1"/>
      <c r="AR617" s="1"/>
      <c r="AS617" s="1"/>
      <c r="AT617" s="1"/>
      <c r="AU617" s="1"/>
      <c r="AV617" s="1"/>
      <c r="AW617" s="1"/>
      <c r="AX617" s="1"/>
      <c r="AY617" s="1"/>
      <c r="AZ617" s="1"/>
      <c r="BA617" s="1"/>
      <c r="BB617" s="1"/>
      <c r="BC617" s="1"/>
      <c r="BD617" s="1"/>
      <c r="BE617" s="1"/>
      <c r="BF617" s="1"/>
      <c r="BG617" s="1"/>
      <c r="BH617" s="1"/>
      <c r="BI617" s="1"/>
      <c r="BJ617" s="1"/>
      <c r="BK617" s="1"/>
      <c r="BL617" s="1"/>
      <c r="BM617" s="1"/>
      <c r="BN617" s="1"/>
      <c r="BO617" s="1"/>
      <c r="BP617" s="1"/>
      <c r="BQ617" s="1"/>
      <c r="BR617" s="1"/>
      <c r="BS617" s="1"/>
      <c r="BT617" s="1"/>
      <c r="BU617" s="1"/>
      <c r="BV617" s="1"/>
      <c r="BW617" s="1"/>
      <c r="BX617" s="1"/>
      <c r="BY617" s="1"/>
      <c r="BZ617" s="1"/>
      <c r="CA617" s="1"/>
      <c r="CB617" s="1"/>
      <c r="CC617" s="1"/>
      <c r="CD617" s="1"/>
      <c r="CE617" s="1"/>
      <c r="CF617" s="1"/>
      <c r="CG617" s="1"/>
      <c r="CH617" s="1"/>
      <c r="CI617" s="1"/>
      <c r="CJ617" s="1"/>
      <c r="CK617" s="1"/>
      <c r="CL617" s="1"/>
      <c r="CM617" s="1"/>
      <c r="CN617" s="1"/>
      <c r="CO617" s="1"/>
      <c r="CP617" s="1"/>
      <c r="CQ617" s="1"/>
      <c r="CR617" s="1"/>
      <c r="CS617" s="1"/>
      <c r="CT617" s="1"/>
      <c r="CU617" s="1"/>
      <c r="CV617" s="1"/>
      <c r="CW617" s="1"/>
      <c r="CX617" s="1"/>
      <c r="CY617" s="1"/>
      <c r="CZ617" s="1"/>
      <c r="DA617" s="1"/>
      <c r="DB617" s="1"/>
      <c r="DC617" s="1"/>
      <c r="DD617" s="1"/>
      <c r="DE617" s="1"/>
      <c r="DF617" s="1"/>
      <c r="DG617" s="1"/>
      <c r="DH617" s="1"/>
      <c r="DI617" s="1"/>
      <c r="DJ617" s="1"/>
      <c r="DK617" s="1"/>
      <c r="DL617" s="1"/>
      <c r="DM617" s="1"/>
      <c r="DN617" s="1"/>
      <c r="DO617" s="1"/>
      <c r="DP617" s="1"/>
      <c r="DQ617" s="1"/>
      <c r="DR617" s="1"/>
      <c r="DS617" s="1"/>
      <c r="DT617" s="1"/>
      <c r="DU617" s="1"/>
      <c r="DV617" s="1"/>
      <c r="DW617" s="1"/>
      <c r="DX617" s="1"/>
      <c r="DY617" s="1"/>
      <c r="DZ617" s="1"/>
      <c r="EA617" s="1"/>
      <c r="EB617" s="1"/>
      <c r="EC617" s="1"/>
      <c r="ED617" s="1"/>
      <c r="EE617" s="1"/>
      <c r="EF617" s="1"/>
      <c r="EG617" s="1"/>
      <c r="EH617" s="1"/>
      <c r="EI617" s="1"/>
      <c r="EJ617" s="1"/>
      <c r="EK617" s="1"/>
      <c r="EL617" s="1"/>
      <c r="EM617" s="1"/>
      <c r="EN617" s="1"/>
      <c r="EO617" s="1"/>
      <c r="EP617" s="1"/>
      <c r="EQ617" s="1"/>
      <c r="ER617" s="1"/>
      <c r="ES617" s="1"/>
      <c r="ET617" s="1"/>
      <c r="WZB617" s="1"/>
      <c r="WZC617" s="1"/>
      <c r="WZD617" s="1"/>
      <c r="WZE617" s="1"/>
      <c r="WZF617" s="1"/>
      <c r="WZG617" s="1"/>
      <c r="WZH617" s="1"/>
      <c r="WZI617" s="1"/>
      <c r="WZJ617" s="1"/>
      <c r="WZK617" s="1"/>
      <c r="WZL617" s="1"/>
      <c r="WZM617" s="1"/>
      <c r="WZN617" s="1"/>
      <c r="WZO617" s="1"/>
      <c r="WZP617" s="1"/>
      <c r="WZQ617" s="1"/>
      <c r="WZR617" s="1"/>
      <c r="WZS617" s="1"/>
      <c r="WZT617" s="1"/>
      <c r="WZU617" s="1"/>
      <c r="WZV617" s="1"/>
      <c r="WZW617" s="1"/>
      <c r="WZX617" s="1"/>
      <c r="WZY617" s="1"/>
      <c r="WZZ617" s="1"/>
      <c r="XAA617" s="1"/>
      <c r="XAB617" s="1"/>
      <c r="XAC617" s="1"/>
      <c r="XAD617" s="1"/>
      <c r="XAE617" s="1"/>
      <c r="XAF617" s="1"/>
      <c r="XAG617" s="1"/>
      <c r="XAH617" s="1"/>
      <c r="XAI617" s="1"/>
      <c r="XAJ617" s="1"/>
      <c r="XAK617" s="1"/>
      <c r="XAL617" s="1"/>
      <c r="XAM617" s="1"/>
      <c r="XAN617" s="1"/>
      <c r="XAO617" s="1"/>
      <c r="XAP617" s="1"/>
      <c r="XAQ617" s="1"/>
      <c r="XAR617" s="1"/>
      <c r="XAS617" s="1"/>
      <c r="XAT617" s="1"/>
      <c r="XAU617" s="1"/>
      <c r="XAV617" s="1"/>
      <c r="XAW617" s="1"/>
      <c r="XAX617" s="1"/>
      <c r="XAY617" s="1"/>
      <c r="XAZ617" s="1"/>
      <c r="XBA617" s="1"/>
      <c r="XBB617" s="1"/>
      <c r="XBC617" s="1"/>
      <c r="XBD617" s="1"/>
      <c r="XBE617" s="1"/>
      <c r="XBF617" s="1"/>
      <c r="XBG617" s="1"/>
      <c r="XBH617" s="1"/>
      <c r="XBI617" s="1"/>
      <c r="XBJ617" s="1"/>
      <c r="XBK617" s="1"/>
      <c r="XBL617" s="1"/>
      <c r="XBM617" s="1"/>
      <c r="XBN617" s="1"/>
      <c r="XBO617" s="1"/>
      <c r="XBP617" s="1"/>
      <c r="XBQ617" s="1"/>
      <c r="XBR617" s="1"/>
      <c r="XBS617" s="1"/>
      <c r="XBT617" s="1"/>
      <c r="XBU617" s="1"/>
      <c r="XBV617" s="1"/>
      <c r="XBW617" s="1"/>
      <c r="XBX617" s="1"/>
      <c r="XBY617" s="1"/>
      <c r="XBZ617" s="1"/>
      <c r="XCA617" s="1"/>
      <c r="XCB617" s="1"/>
      <c r="XCC617" s="1"/>
      <c r="XCD617" s="1"/>
      <c r="XCE617" s="1"/>
      <c r="XCF617" s="1"/>
      <c r="XCG617" s="1"/>
      <c r="XCH617" s="1"/>
      <c r="XCI617" s="1"/>
      <c r="XCJ617" s="1"/>
      <c r="XCK617" s="1"/>
      <c r="XCL617" s="1"/>
      <c r="XCM617" s="1"/>
      <c r="XCN617" s="1"/>
      <c r="XCO617" s="1"/>
      <c r="XCP617" s="1"/>
      <c r="XCQ617" s="1"/>
      <c r="XCR617" s="1"/>
      <c r="XCS617" s="1"/>
      <c r="XCT617" s="1"/>
      <c r="XCU617" s="1"/>
      <c r="XCV617" s="1"/>
      <c r="XCW617" s="1"/>
      <c r="XCX617" s="1"/>
      <c r="XCY617" s="1"/>
      <c r="XCZ617" s="1"/>
      <c r="XDA617" s="1"/>
      <c r="XDB617" s="1"/>
      <c r="XDC617" s="1"/>
      <c r="XDD617" s="1"/>
      <c r="XDE617" s="1"/>
      <c r="XDF617" s="1"/>
      <c r="XDG617" s="1"/>
      <c r="XDH617" s="1"/>
      <c r="XDI617" s="1"/>
      <c r="XDJ617" s="1"/>
      <c r="XDK617" s="1"/>
      <c r="XDL617" s="1"/>
      <c r="XDM617" s="1"/>
      <c r="XDN617" s="1"/>
      <c r="XDO617" s="1"/>
      <c r="XDP617" s="1"/>
      <c r="XDQ617" s="1"/>
      <c r="XDR617" s="1"/>
      <c r="XDS617" s="1"/>
      <c r="XDT617" s="1"/>
      <c r="XDU617" s="1"/>
      <c r="XDV617" s="1"/>
      <c r="XDW617" s="1"/>
      <c r="XDX617" s="1"/>
      <c r="XDY617" s="1"/>
      <c r="XDZ617" s="1"/>
      <c r="XEA617" s="1"/>
      <c r="XEB617" s="1"/>
      <c r="XEC617" s="1"/>
      <c r="XED617" s="1"/>
      <c r="XEE617" s="1"/>
      <c r="XEF617" s="1"/>
      <c r="XEG617" s="1"/>
      <c r="XEH617" s="1"/>
      <c r="XEI617" s="1"/>
      <c r="XEJ617" s="1"/>
      <c r="XEK617" s="1"/>
      <c r="XEL617" s="1"/>
      <c r="XEM617" s="1"/>
      <c r="XEN617" s="1"/>
      <c r="XEO617" s="1"/>
      <c r="XEP617" s="1"/>
      <c r="XEQ617" s="1"/>
      <c r="XER617" s="1"/>
      <c r="XES617" s="1"/>
      <c r="XET617" s="1"/>
      <c r="XEU617" s="1"/>
      <c r="XEV617" s="1"/>
      <c r="XEW617" s="1"/>
      <c r="XEX617" s="1"/>
      <c r="XEY617" s="1"/>
      <c r="XEZ617" s="1"/>
      <c r="XFA617" s="1"/>
      <c r="XFB617" s="1"/>
      <c r="XFC617" s="1"/>
    </row>
    <row r="618" spans="1:150 16226:16383" s="2" customFormat="1" ht="20.25" customHeight="1" x14ac:dyDescent="0.25">
      <c r="A618" s="143">
        <f t="shared" si="222"/>
        <v>489</v>
      </c>
      <c r="B618" s="144"/>
      <c r="C618" s="62" t="s">
        <v>329</v>
      </c>
      <c r="D618" s="100">
        <v>550.39</v>
      </c>
      <c r="E618" s="93">
        <f t="shared" si="221"/>
        <v>5924.3979599999993</v>
      </c>
      <c r="F618" s="87" t="s">
        <v>92</v>
      </c>
      <c r="G618" s="87" t="s">
        <v>92</v>
      </c>
      <c r="H618" s="87" t="s">
        <v>92</v>
      </c>
      <c r="I618" s="1"/>
      <c r="J618" s="1"/>
      <c r="K618" s="1"/>
      <c r="L618" s="1"/>
      <c r="M618" s="1"/>
      <c r="N618" s="1"/>
      <c r="O618" s="1"/>
      <c r="P618" s="1"/>
      <c r="Q618" s="1"/>
      <c r="R618" s="1"/>
      <c r="S618" s="1"/>
      <c r="T618" s="1"/>
      <c r="U618" s="1"/>
      <c r="V618" s="1"/>
      <c r="W618" s="1"/>
      <c r="X618" s="1"/>
      <c r="Y618" s="1"/>
      <c r="Z618" s="1"/>
      <c r="AA618" s="1"/>
      <c r="AB618" s="1"/>
      <c r="AC618" s="1"/>
      <c r="AD618" s="1"/>
      <c r="AE618" s="1"/>
      <c r="AF618" s="1"/>
      <c r="AG618" s="1"/>
      <c r="AH618" s="1"/>
      <c r="AI618" s="1"/>
      <c r="AJ618" s="1"/>
      <c r="AK618" s="1"/>
      <c r="AL618" s="1"/>
      <c r="AM618" s="1"/>
      <c r="AN618" s="1"/>
      <c r="AO618" s="1"/>
      <c r="AP618" s="1"/>
      <c r="AQ618" s="1"/>
      <c r="AR618" s="1"/>
      <c r="AS618" s="1"/>
      <c r="AT618" s="1"/>
      <c r="AU618" s="1"/>
      <c r="AV618" s="1"/>
      <c r="AW618" s="1"/>
      <c r="AX618" s="1"/>
      <c r="AY618" s="1"/>
      <c r="AZ618" s="1"/>
      <c r="BA618" s="1"/>
      <c r="BB618" s="1"/>
      <c r="BC618" s="1"/>
      <c r="BD618" s="1"/>
      <c r="BE618" s="1"/>
      <c r="BF618" s="1"/>
      <c r="BG618" s="1"/>
      <c r="BH618" s="1"/>
      <c r="BI618" s="1"/>
      <c r="BJ618" s="1"/>
      <c r="BK618" s="1"/>
      <c r="BL618" s="1"/>
      <c r="BM618" s="1"/>
      <c r="BN618" s="1"/>
      <c r="BO618" s="1"/>
      <c r="BP618" s="1"/>
      <c r="BQ618" s="1"/>
      <c r="BR618" s="1"/>
      <c r="BS618" s="1"/>
      <c r="BT618" s="1"/>
      <c r="BU618" s="1"/>
      <c r="BV618" s="1"/>
      <c r="BW618" s="1"/>
      <c r="BX618" s="1"/>
      <c r="BY618" s="1"/>
      <c r="BZ618" s="1"/>
      <c r="CA618" s="1"/>
      <c r="CB618" s="1"/>
      <c r="CC618" s="1"/>
      <c r="CD618" s="1"/>
      <c r="CE618" s="1"/>
      <c r="CF618" s="1"/>
      <c r="CG618" s="1"/>
      <c r="CH618" s="1"/>
      <c r="CI618" s="1"/>
      <c r="CJ618" s="1"/>
      <c r="CK618" s="1"/>
      <c r="CL618" s="1"/>
      <c r="CM618" s="1"/>
      <c r="CN618" s="1"/>
      <c r="CO618" s="1"/>
      <c r="CP618" s="1"/>
      <c r="CQ618" s="1"/>
      <c r="CR618" s="1"/>
      <c r="CS618" s="1"/>
      <c r="CT618" s="1"/>
      <c r="CU618" s="1"/>
      <c r="CV618" s="1"/>
      <c r="CW618" s="1"/>
      <c r="CX618" s="1"/>
      <c r="CY618" s="1"/>
      <c r="CZ618" s="1"/>
      <c r="DA618" s="1"/>
      <c r="DB618" s="1"/>
      <c r="DC618" s="1"/>
      <c r="DD618" s="1"/>
      <c r="DE618" s="1"/>
      <c r="DF618" s="1"/>
      <c r="DG618" s="1"/>
      <c r="DH618" s="1"/>
      <c r="DI618" s="1"/>
      <c r="DJ618" s="1"/>
      <c r="DK618" s="1"/>
      <c r="DL618" s="1"/>
      <c r="DM618" s="1"/>
      <c r="DN618" s="1"/>
      <c r="DO618" s="1"/>
      <c r="DP618" s="1"/>
      <c r="DQ618" s="1"/>
      <c r="DR618" s="1"/>
      <c r="DS618" s="1"/>
      <c r="DT618" s="1"/>
      <c r="DU618" s="1"/>
      <c r="DV618" s="1"/>
      <c r="DW618" s="1"/>
      <c r="DX618" s="1"/>
      <c r="DY618" s="1"/>
      <c r="DZ618" s="1"/>
      <c r="EA618" s="1"/>
      <c r="EB618" s="1"/>
      <c r="EC618" s="1"/>
      <c r="ED618" s="1"/>
      <c r="EE618" s="1"/>
      <c r="EF618" s="1"/>
      <c r="EG618" s="1"/>
      <c r="EH618" s="1"/>
      <c r="EI618" s="1"/>
      <c r="EJ618" s="1"/>
      <c r="EK618" s="1"/>
      <c r="EL618" s="1"/>
      <c r="EM618" s="1"/>
      <c r="EN618" s="1"/>
      <c r="EO618" s="1"/>
      <c r="EP618" s="1"/>
      <c r="EQ618" s="1"/>
      <c r="ER618" s="1"/>
      <c r="ES618" s="1"/>
      <c r="ET618" s="1"/>
      <c r="WZB618" s="1"/>
      <c r="WZC618" s="1"/>
      <c r="WZD618" s="1"/>
      <c r="WZE618" s="1"/>
      <c r="WZF618" s="1"/>
      <c r="WZG618" s="1"/>
      <c r="WZH618" s="1"/>
      <c r="WZI618" s="1"/>
      <c r="WZJ618" s="1"/>
      <c r="WZK618" s="1"/>
      <c r="WZL618" s="1"/>
      <c r="WZM618" s="1"/>
      <c r="WZN618" s="1"/>
      <c r="WZO618" s="1"/>
      <c r="WZP618" s="1"/>
      <c r="WZQ618" s="1"/>
      <c r="WZR618" s="1"/>
      <c r="WZS618" s="1"/>
      <c r="WZT618" s="1"/>
      <c r="WZU618" s="1"/>
      <c r="WZV618" s="1"/>
      <c r="WZW618" s="1"/>
      <c r="WZX618" s="1"/>
      <c r="WZY618" s="1"/>
      <c r="WZZ618" s="1"/>
      <c r="XAA618" s="1"/>
      <c r="XAB618" s="1"/>
      <c r="XAC618" s="1"/>
      <c r="XAD618" s="1"/>
      <c r="XAE618" s="1"/>
      <c r="XAF618" s="1"/>
      <c r="XAG618" s="1"/>
      <c r="XAH618" s="1"/>
      <c r="XAI618" s="1"/>
      <c r="XAJ618" s="1"/>
      <c r="XAK618" s="1"/>
      <c r="XAL618" s="1"/>
      <c r="XAM618" s="1"/>
      <c r="XAN618" s="1"/>
      <c r="XAO618" s="1"/>
      <c r="XAP618" s="1"/>
      <c r="XAQ618" s="1"/>
      <c r="XAR618" s="1"/>
      <c r="XAS618" s="1"/>
      <c r="XAT618" s="1"/>
      <c r="XAU618" s="1"/>
      <c r="XAV618" s="1"/>
      <c r="XAW618" s="1"/>
      <c r="XAX618" s="1"/>
      <c r="XAY618" s="1"/>
      <c r="XAZ618" s="1"/>
      <c r="XBA618" s="1"/>
      <c r="XBB618" s="1"/>
      <c r="XBC618" s="1"/>
      <c r="XBD618" s="1"/>
      <c r="XBE618" s="1"/>
      <c r="XBF618" s="1"/>
      <c r="XBG618" s="1"/>
      <c r="XBH618" s="1"/>
      <c r="XBI618" s="1"/>
      <c r="XBJ618" s="1"/>
      <c r="XBK618" s="1"/>
      <c r="XBL618" s="1"/>
      <c r="XBM618" s="1"/>
      <c r="XBN618" s="1"/>
      <c r="XBO618" s="1"/>
      <c r="XBP618" s="1"/>
      <c r="XBQ618" s="1"/>
      <c r="XBR618" s="1"/>
      <c r="XBS618" s="1"/>
      <c r="XBT618" s="1"/>
      <c r="XBU618" s="1"/>
      <c r="XBV618" s="1"/>
      <c r="XBW618" s="1"/>
      <c r="XBX618" s="1"/>
      <c r="XBY618" s="1"/>
      <c r="XBZ618" s="1"/>
      <c r="XCA618" s="1"/>
      <c r="XCB618" s="1"/>
      <c r="XCC618" s="1"/>
      <c r="XCD618" s="1"/>
      <c r="XCE618" s="1"/>
      <c r="XCF618" s="1"/>
      <c r="XCG618" s="1"/>
      <c r="XCH618" s="1"/>
      <c r="XCI618" s="1"/>
      <c r="XCJ618" s="1"/>
      <c r="XCK618" s="1"/>
      <c r="XCL618" s="1"/>
      <c r="XCM618" s="1"/>
      <c r="XCN618" s="1"/>
      <c r="XCO618" s="1"/>
      <c r="XCP618" s="1"/>
      <c r="XCQ618" s="1"/>
      <c r="XCR618" s="1"/>
      <c r="XCS618" s="1"/>
      <c r="XCT618" s="1"/>
      <c r="XCU618" s="1"/>
      <c r="XCV618" s="1"/>
      <c r="XCW618" s="1"/>
      <c r="XCX618" s="1"/>
      <c r="XCY618" s="1"/>
      <c r="XCZ618" s="1"/>
      <c r="XDA618" s="1"/>
      <c r="XDB618" s="1"/>
      <c r="XDC618" s="1"/>
      <c r="XDD618" s="1"/>
      <c r="XDE618" s="1"/>
      <c r="XDF618" s="1"/>
      <c r="XDG618" s="1"/>
      <c r="XDH618" s="1"/>
      <c r="XDI618" s="1"/>
      <c r="XDJ618" s="1"/>
      <c r="XDK618" s="1"/>
      <c r="XDL618" s="1"/>
      <c r="XDM618" s="1"/>
      <c r="XDN618" s="1"/>
      <c r="XDO618" s="1"/>
      <c r="XDP618" s="1"/>
      <c r="XDQ618" s="1"/>
      <c r="XDR618" s="1"/>
      <c r="XDS618" s="1"/>
      <c r="XDT618" s="1"/>
      <c r="XDU618" s="1"/>
      <c r="XDV618" s="1"/>
      <c r="XDW618" s="1"/>
      <c r="XDX618" s="1"/>
      <c r="XDY618" s="1"/>
      <c r="XDZ618" s="1"/>
      <c r="XEA618" s="1"/>
      <c r="XEB618" s="1"/>
      <c r="XEC618" s="1"/>
      <c r="XED618" s="1"/>
      <c r="XEE618" s="1"/>
      <c r="XEF618" s="1"/>
      <c r="XEG618" s="1"/>
      <c r="XEH618" s="1"/>
      <c r="XEI618" s="1"/>
      <c r="XEJ618" s="1"/>
      <c r="XEK618" s="1"/>
      <c r="XEL618" s="1"/>
      <c r="XEM618" s="1"/>
      <c r="XEN618" s="1"/>
      <c r="XEO618" s="1"/>
      <c r="XEP618" s="1"/>
      <c r="XEQ618" s="1"/>
      <c r="XER618" s="1"/>
      <c r="XES618" s="1"/>
      <c r="XET618" s="1"/>
      <c r="XEU618" s="1"/>
      <c r="XEV618" s="1"/>
      <c r="XEW618" s="1"/>
      <c r="XEX618" s="1"/>
      <c r="XEY618" s="1"/>
      <c r="XEZ618" s="1"/>
      <c r="XFA618" s="1"/>
      <c r="XFB618" s="1"/>
      <c r="XFC618" s="1"/>
    </row>
    <row r="619" spans="1:150 16226:16383" ht="20.25" x14ac:dyDescent="0.25">
      <c r="A619" s="126" t="s">
        <v>70</v>
      </c>
      <c r="B619" s="126"/>
      <c r="C619" s="126"/>
      <c r="D619" s="126"/>
      <c r="E619" s="126"/>
      <c r="F619" s="126"/>
      <c r="G619" s="126"/>
      <c r="H619" s="126"/>
    </row>
    <row r="620" spans="1:150 16226:16383" ht="20.25" x14ac:dyDescent="0.25">
      <c r="A620" s="45" t="s">
        <v>225</v>
      </c>
      <c r="B620" s="166" t="s">
        <v>356</v>
      </c>
      <c r="C620" s="167"/>
      <c r="D620" s="167"/>
      <c r="E620" s="167"/>
      <c r="F620" s="167"/>
      <c r="G620" s="167"/>
      <c r="H620" s="168"/>
    </row>
    <row r="621" spans="1:150 16226:16383" ht="20.25" x14ac:dyDescent="0.25">
      <c r="A621" s="45" t="s">
        <v>225</v>
      </c>
      <c r="B621" s="166" t="s">
        <v>357</v>
      </c>
      <c r="C621" s="167"/>
      <c r="D621" s="167"/>
      <c r="E621" s="167"/>
      <c r="F621" s="167"/>
      <c r="G621" s="167"/>
      <c r="H621" s="168"/>
    </row>
    <row r="622" spans="1:150 16226:16383" s="102" customFormat="1" ht="20.25" hidden="1" x14ac:dyDescent="0.25">
      <c r="A622" s="101" t="s">
        <v>225</v>
      </c>
      <c r="B622" s="192" t="s">
        <v>226</v>
      </c>
      <c r="C622" s="193"/>
      <c r="D622" s="193"/>
      <c r="E622" s="193"/>
      <c r="F622" s="193"/>
      <c r="G622" s="193"/>
      <c r="H622" s="194"/>
    </row>
    <row r="623" spans="1:150 16226:16383" ht="20.25" x14ac:dyDescent="0.25">
      <c r="A623" s="45" t="s">
        <v>225</v>
      </c>
      <c r="B623" s="166" t="s">
        <v>227</v>
      </c>
      <c r="C623" s="167"/>
      <c r="D623" s="167"/>
      <c r="E623" s="167"/>
      <c r="F623" s="167"/>
      <c r="G623" s="167"/>
      <c r="H623" s="168"/>
    </row>
    <row r="624" spans="1:150 16226:16383" ht="20.25" x14ac:dyDescent="0.25">
      <c r="A624" s="45" t="s">
        <v>225</v>
      </c>
      <c r="B624" s="166" t="s">
        <v>228</v>
      </c>
      <c r="C624" s="167"/>
      <c r="D624" s="167"/>
      <c r="E624" s="167"/>
      <c r="F624" s="167"/>
      <c r="G624" s="167"/>
      <c r="H624" s="168"/>
    </row>
    <row r="625" spans="1:8" ht="46.5" customHeight="1" x14ac:dyDescent="0.25">
      <c r="A625" s="104" t="s">
        <v>225</v>
      </c>
      <c r="B625" s="166" t="s">
        <v>335</v>
      </c>
      <c r="C625" s="167"/>
      <c r="D625" s="167"/>
      <c r="E625" s="167"/>
      <c r="F625" s="167"/>
      <c r="G625" s="167"/>
      <c r="H625" s="168"/>
    </row>
    <row r="626" spans="1:8" ht="24.75" hidden="1" customHeight="1" x14ac:dyDescent="0.25">
      <c r="A626" s="45" t="s">
        <v>225</v>
      </c>
      <c r="B626" s="192" t="s">
        <v>230</v>
      </c>
      <c r="C626" s="167"/>
      <c r="D626" s="167"/>
      <c r="E626" s="167"/>
      <c r="F626" s="167"/>
      <c r="G626" s="167"/>
      <c r="H626" s="168"/>
    </row>
    <row r="627" spans="1:8" ht="20.25" x14ac:dyDescent="0.25">
      <c r="A627" s="104" t="s">
        <v>225</v>
      </c>
      <c r="B627" s="106" t="s">
        <v>351</v>
      </c>
      <c r="C627" s="106"/>
      <c r="D627" s="108" t="s">
        <v>350</v>
      </c>
      <c r="E627" s="109"/>
      <c r="F627" s="108" t="s">
        <v>349</v>
      </c>
      <c r="G627" s="110"/>
      <c r="H627" s="109"/>
    </row>
    <row r="628" spans="1:8" ht="72" customHeight="1" x14ac:dyDescent="0.25">
      <c r="A628" s="104">
        <v>1</v>
      </c>
      <c r="B628" s="107">
        <v>45856</v>
      </c>
      <c r="C628" s="106"/>
      <c r="D628" s="108" t="s">
        <v>353</v>
      </c>
      <c r="E628" s="109"/>
      <c r="F628" s="108" t="s">
        <v>352</v>
      </c>
      <c r="G628" s="110"/>
      <c r="H628" s="109"/>
    </row>
    <row r="629" spans="1:8" ht="20.25" x14ac:dyDescent="0.25">
      <c r="A629" s="96"/>
      <c r="B629" s="99"/>
      <c r="C629" s="97"/>
      <c r="D629" s="97"/>
      <c r="E629" s="97"/>
      <c r="F629" s="97"/>
      <c r="G629" s="97"/>
      <c r="H629" s="98"/>
    </row>
    <row r="630" spans="1:8" ht="20.25" x14ac:dyDescent="0.25">
      <c r="A630" s="165" t="s">
        <v>76</v>
      </c>
      <c r="B630" s="165"/>
      <c r="C630" s="165"/>
      <c r="D630" s="165"/>
      <c r="E630" s="165"/>
      <c r="F630" s="165"/>
      <c r="G630" s="165"/>
      <c r="H630" s="165"/>
    </row>
    <row r="631" spans="1:8" ht="20.25" customHeight="1" x14ac:dyDescent="0.25">
      <c r="A631" s="111" t="s">
        <v>71</v>
      </c>
      <c r="B631" s="111"/>
      <c r="C631" s="111"/>
      <c r="D631" s="166" t="str">
        <f>C3</f>
        <v>Rustomjee Belle Vue</v>
      </c>
      <c r="E631" s="167"/>
      <c r="F631" s="167"/>
      <c r="G631" s="167"/>
      <c r="H631" s="168"/>
    </row>
    <row r="632" spans="1:8" ht="20.25" x14ac:dyDescent="0.25">
      <c r="A632" s="111" t="s">
        <v>102</v>
      </c>
      <c r="B632" s="111"/>
      <c r="C632" s="111"/>
      <c r="D632" s="166" t="str">
        <f>C9</f>
        <v>Rustomjee Belle Vie Mokhavane, Kasara, Maharashtra 421602</v>
      </c>
      <c r="E632" s="167"/>
      <c r="F632" s="167"/>
      <c r="G632" s="167"/>
      <c r="H632" s="168"/>
    </row>
    <row r="633" spans="1:8" ht="20.25" x14ac:dyDescent="0.25">
      <c r="A633" s="178" t="s">
        <v>108</v>
      </c>
      <c r="B633" s="178"/>
      <c r="C633" s="178"/>
      <c r="D633" s="166" t="str">
        <f>G3</f>
        <v>18/07/2025 @ 12.53PM</v>
      </c>
      <c r="E633" s="167"/>
      <c r="F633" s="167"/>
      <c r="G633" s="167"/>
      <c r="H633" s="168"/>
    </row>
    <row r="634" spans="1:8" ht="20.25" x14ac:dyDescent="0.25">
      <c r="A634" s="8"/>
      <c r="B634" s="9"/>
      <c r="C634" s="9"/>
      <c r="D634" s="9"/>
      <c r="E634" s="9"/>
      <c r="F634" s="9"/>
      <c r="G634" s="9"/>
      <c r="H634" s="5"/>
    </row>
    <row r="635" spans="1:8" ht="20.25" x14ac:dyDescent="0.25">
      <c r="A635" s="10"/>
      <c r="B635" s="11"/>
      <c r="C635" s="11"/>
      <c r="D635" s="11"/>
      <c r="E635" s="11"/>
      <c r="F635" s="11"/>
      <c r="G635" s="11"/>
      <c r="H635" s="6"/>
    </row>
    <row r="636" spans="1:8" ht="20.25" x14ac:dyDescent="0.25">
      <c r="A636" s="10"/>
      <c r="B636" s="11"/>
      <c r="C636" s="11"/>
      <c r="D636" s="11"/>
      <c r="E636" s="11"/>
      <c r="F636" s="11"/>
      <c r="G636" s="11"/>
      <c r="H636" s="6"/>
    </row>
    <row r="637" spans="1:8" ht="20.25" x14ac:dyDescent="0.25">
      <c r="A637" s="10"/>
      <c r="B637" s="11"/>
      <c r="C637" s="11"/>
      <c r="D637" s="11"/>
      <c r="E637" s="11"/>
      <c r="F637" s="11"/>
      <c r="G637" s="11"/>
      <c r="H637" s="6"/>
    </row>
    <row r="638" spans="1:8" ht="20.25" x14ac:dyDescent="0.25">
      <c r="A638" s="10"/>
      <c r="B638" s="11"/>
      <c r="C638" s="11"/>
      <c r="D638" s="11"/>
      <c r="E638" s="11"/>
      <c r="F638" s="11"/>
      <c r="G638" s="11"/>
      <c r="H638" s="6"/>
    </row>
    <row r="639" spans="1:8" ht="20.25" x14ac:dyDescent="0.25">
      <c r="A639" s="10"/>
      <c r="B639" s="11"/>
      <c r="C639" s="11"/>
      <c r="D639" s="11"/>
      <c r="E639" s="11"/>
      <c r="F639" s="11"/>
      <c r="G639" s="11"/>
      <c r="H639" s="6"/>
    </row>
    <row r="640" spans="1:8" ht="20.25" x14ac:dyDescent="0.25">
      <c r="A640" s="10"/>
      <c r="B640" s="11"/>
      <c r="C640" s="11"/>
      <c r="D640" s="11"/>
      <c r="E640" s="11"/>
      <c r="F640" s="11"/>
      <c r="G640" s="11"/>
      <c r="H640" s="6"/>
    </row>
    <row r="641" spans="1:8" ht="20.25" x14ac:dyDescent="0.25">
      <c r="A641" s="10"/>
      <c r="B641" s="11"/>
      <c r="C641" s="11"/>
      <c r="D641" s="11"/>
      <c r="E641" s="11"/>
      <c r="F641" s="11"/>
      <c r="G641" s="11"/>
      <c r="H641" s="6"/>
    </row>
    <row r="642" spans="1:8" ht="20.25" x14ac:dyDescent="0.25">
      <c r="A642" s="10"/>
      <c r="B642" s="11"/>
      <c r="C642" s="11"/>
      <c r="D642" s="11"/>
      <c r="E642" s="11"/>
      <c r="F642" s="11"/>
      <c r="G642" s="11"/>
      <c r="H642" s="6"/>
    </row>
    <row r="643" spans="1:8" ht="20.25" x14ac:dyDescent="0.25">
      <c r="A643" s="10"/>
      <c r="B643" s="11"/>
      <c r="C643" s="11"/>
      <c r="D643" s="11"/>
      <c r="E643" s="11"/>
      <c r="F643" s="11"/>
      <c r="G643" s="11"/>
      <c r="H643" s="6"/>
    </row>
    <row r="644" spans="1:8" ht="20.25" x14ac:dyDescent="0.25">
      <c r="A644" s="10"/>
      <c r="B644" s="11"/>
      <c r="C644" s="11"/>
      <c r="D644" s="11"/>
      <c r="E644" s="11"/>
      <c r="F644" s="11"/>
      <c r="G644" s="11"/>
      <c r="H644" s="6"/>
    </row>
    <row r="645" spans="1:8" ht="20.25" x14ac:dyDescent="0.25">
      <c r="A645" s="10"/>
      <c r="B645" s="11"/>
      <c r="C645" s="11"/>
      <c r="D645" s="11"/>
      <c r="E645" s="11"/>
      <c r="F645" s="11"/>
      <c r="G645" s="11"/>
      <c r="H645" s="6"/>
    </row>
    <row r="646" spans="1:8" ht="20.25" x14ac:dyDescent="0.25">
      <c r="A646" s="10"/>
      <c r="B646" s="11"/>
      <c r="C646" s="11"/>
      <c r="D646" s="11"/>
      <c r="E646" s="11"/>
      <c r="F646" s="11"/>
      <c r="G646" s="11"/>
      <c r="H646" s="6"/>
    </row>
    <row r="647" spans="1:8" ht="20.25" x14ac:dyDescent="0.25">
      <c r="A647" s="10"/>
      <c r="B647" s="11"/>
      <c r="C647" s="11"/>
      <c r="D647" s="11"/>
      <c r="E647" s="11"/>
      <c r="F647" s="11"/>
      <c r="G647" s="11"/>
      <c r="H647" s="6"/>
    </row>
    <row r="648" spans="1:8" ht="20.25" x14ac:dyDescent="0.25">
      <c r="A648" s="10"/>
      <c r="B648" s="11"/>
      <c r="C648" s="11"/>
      <c r="D648" s="11"/>
      <c r="E648" s="11"/>
      <c r="F648" s="11"/>
      <c r="G648" s="11"/>
      <c r="H648" s="6"/>
    </row>
    <row r="649" spans="1:8" ht="20.25" x14ac:dyDescent="0.25">
      <c r="A649" s="10"/>
      <c r="B649" s="11"/>
      <c r="C649" s="11"/>
      <c r="D649" s="11"/>
      <c r="E649" s="11"/>
      <c r="F649" s="11"/>
      <c r="G649" s="11"/>
      <c r="H649" s="6"/>
    </row>
    <row r="650" spans="1:8" ht="20.25" x14ac:dyDescent="0.25">
      <c r="A650" s="10"/>
      <c r="B650" s="11"/>
      <c r="C650" s="11"/>
      <c r="D650" s="11"/>
      <c r="E650" s="11"/>
      <c r="F650" s="11"/>
      <c r="G650" s="11"/>
      <c r="H650" s="6"/>
    </row>
    <row r="651" spans="1:8" ht="20.25" x14ac:dyDescent="0.25">
      <c r="A651" s="10"/>
      <c r="B651" s="11"/>
      <c r="C651" s="11"/>
      <c r="D651" s="11"/>
      <c r="E651" s="11"/>
      <c r="F651" s="11"/>
      <c r="G651" s="11"/>
      <c r="H651" s="6"/>
    </row>
    <row r="652" spans="1:8" ht="20.25" x14ac:dyDescent="0.25">
      <c r="A652" s="10"/>
      <c r="B652" s="11"/>
      <c r="C652" s="11"/>
      <c r="D652" s="11"/>
      <c r="E652" s="11"/>
      <c r="F652" s="11"/>
      <c r="G652" s="11"/>
      <c r="H652" s="6"/>
    </row>
    <row r="653" spans="1:8" ht="20.25" x14ac:dyDescent="0.25">
      <c r="A653" s="10"/>
      <c r="B653" s="11"/>
      <c r="C653" s="11"/>
      <c r="D653" s="11"/>
      <c r="E653" s="11"/>
      <c r="F653" s="11"/>
      <c r="G653" s="11"/>
      <c r="H653" s="6"/>
    </row>
    <row r="654" spans="1:8" ht="20.25" x14ac:dyDescent="0.25">
      <c r="A654" s="10"/>
      <c r="B654" s="11"/>
      <c r="C654" s="11"/>
      <c r="D654" s="11"/>
      <c r="E654" s="11"/>
      <c r="F654" s="11"/>
      <c r="G654" s="11"/>
      <c r="H654" s="6"/>
    </row>
    <row r="655" spans="1:8" ht="20.25" x14ac:dyDescent="0.25">
      <c r="A655" s="10"/>
      <c r="B655" s="11"/>
      <c r="C655" s="11"/>
      <c r="D655" s="11"/>
      <c r="E655" s="11"/>
      <c r="F655" s="11"/>
      <c r="G655" s="11"/>
      <c r="H655" s="6"/>
    </row>
    <row r="656" spans="1:8" ht="20.25" x14ac:dyDescent="0.25">
      <c r="A656" s="10"/>
      <c r="B656" s="11"/>
      <c r="C656" s="11"/>
      <c r="D656" s="11"/>
      <c r="E656" s="11"/>
      <c r="F656" s="11"/>
      <c r="G656" s="11"/>
      <c r="H656" s="6"/>
    </row>
    <row r="657" spans="1:8" ht="20.25" x14ac:dyDescent="0.25">
      <c r="A657" s="10"/>
      <c r="B657" s="11"/>
      <c r="C657" s="11"/>
      <c r="D657" s="11"/>
      <c r="E657" s="11"/>
      <c r="F657" s="11"/>
      <c r="G657" s="11"/>
      <c r="H657" s="6"/>
    </row>
    <row r="658" spans="1:8" ht="20.25" x14ac:dyDescent="0.25">
      <c r="A658" s="10"/>
      <c r="B658" s="11"/>
      <c r="C658" s="11"/>
      <c r="D658" s="11"/>
      <c r="E658" s="11"/>
      <c r="F658" s="11"/>
      <c r="G658" s="11"/>
      <c r="H658" s="6"/>
    </row>
    <row r="659" spans="1:8" ht="20.25" x14ac:dyDescent="0.25">
      <c r="A659" s="10"/>
      <c r="B659" s="11"/>
      <c r="C659" s="11"/>
      <c r="D659" s="11"/>
      <c r="E659" s="11"/>
      <c r="F659" s="11"/>
      <c r="G659" s="11"/>
      <c r="H659" s="6"/>
    </row>
    <row r="660" spans="1:8" ht="20.25" x14ac:dyDescent="0.25">
      <c r="A660" s="10"/>
      <c r="B660" s="11"/>
      <c r="C660" s="11"/>
      <c r="D660" s="11"/>
      <c r="E660" s="11"/>
      <c r="F660" s="11"/>
      <c r="G660" s="11"/>
      <c r="H660" s="6"/>
    </row>
    <row r="661" spans="1:8" ht="20.25" x14ac:dyDescent="0.25">
      <c r="A661" s="10"/>
      <c r="B661" s="11"/>
      <c r="C661" s="11"/>
      <c r="D661" s="11"/>
      <c r="E661" s="11"/>
      <c r="F661" s="11"/>
      <c r="G661" s="11"/>
      <c r="H661" s="6"/>
    </row>
    <row r="662" spans="1:8" ht="20.25" x14ac:dyDescent="0.25">
      <c r="A662" s="10"/>
      <c r="B662" s="11"/>
      <c r="C662" s="11"/>
      <c r="D662" s="11"/>
      <c r="E662" s="11"/>
      <c r="F662" s="11"/>
      <c r="G662" s="11"/>
      <c r="H662" s="6"/>
    </row>
    <row r="663" spans="1:8" ht="20.25" x14ac:dyDescent="0.25">
      <c r="A663" s="10"/>
      <c r="B663" s="11"/>
      <c r="C663" s="11"/>
      <c r="D663" s="11"/>
      <c r="E663" s="11"/>
      <c r="F663" s="11"/>
      <c r="G663" s="11"/>
      <c r="H663" s="6"/>
    </row>
    <row r="664" spans="1:8" ht="20.25" x14ac:dyDescent="0.25">
      <c r="A664" s="10"/>
      <c r="B664" s="11"/>
      <c r="C664" s="11"/>
      <c r="D664" s="11"/>
      <c r="E664" s="11"/>
      <c r="F664" s="11"/>
      <c r="G664" s="11"/>
      <c r="H664" s="6"/>
    </row>
    <row r="665" spans="1:8" ht="20.25" x14ac:dyDescent="0.25">
      <c r="A665" s="10"/>
      <c r="B665" s="11"/>
      <c r="C665" s="11"/>
      <c r="D665" s="11"/>
      <c r="E665" s="11"/>
      <c r="F665" s="11"/>
      <c r="G665" s="11"/>
      <c r="H665" s="6"/>
    </row>
    <row r="666" spans="1:8" ht="20.25" x14ac:dyDescent="0.25">
      <c r="A666" s="10"/>
      <c r="B666" s="11"/>
      <c r="C666" s="11"/>
      <c r="D666" s="11"/>
      <c r="E666" s="11"/>
      <c r="F666" s="11"/>
      <c r="G666" s="11"/>
      <c r="H666" s="6"/>
    </row>
    <row r="667" spans="1:8" ht="20.25" x14ac:dyDescent="0.25">
      <c r="A667" s="10"/>
      <c r="B667" s="11"/>
      <c r="C667" s="11"/>
      <c r="D667" s="11"/>
      <c r="E667" s="11"/>
      <c r="F667" s="11"/>
      <c r="G667" s="11"/>
      <c r="H667" s="6"/>
    </row>
    <row r="668" spans="1:8" ht="20.25" x14ac:dyDescent="0.25">
      <c r="A668" s="10"/>
      <c r="B668" s="11"/>
      <c r="C668" s="11"/>
      <c r="D668" s="11"/>
      <c r="E668" s="11"/>
      <c r="F668" s="11"/>
      <c r="G668" s="11"/>
      <c r="H668" s="6"/>
    </row>
    <row r="669" spans="1:8" ht="20.25" x14ac:dyDescent="0.25">
      <c r="A669" s="10"/>
      <c r="B669" s="11"/>
      <c r="C669" s="11"/>
      <c r="D669" s="11"/>
      <c r="E669" s="11"/>
      <c r="F669" s="11"/>
      <c r="G669" s="11"/>
      <c r="H669" s="6"/>
    </row>
    <row r="670" spans="1:8" ht="20.25" x14ac:dyDescent="0.25">
      <c r="A670" s="10"/>
      <c r="B670" s="11"/>
      <c r="C670" s="11"/>
      <c r="D670" s="11"/>
      <c r="E670" s="11"/>
      <c r="F670" s="11"/>
      <c r="G670" s="11"/>
      <c r="H670" s="6"/>
    </row>
    <row r="671" spans="1:8" ht="20.25" x14ac:dyDescent="0.25">
      <c r="A671" s="10"/>
      <c r="B671" s="11"/>
      <c r="C671" s="11"/>
      <c r="D671" s="11"/>
      <c r="E671" s="11"/>
      <c r="F671" s="11"/>
      <c r="G671" s="11"/>
      <c r="H671" s="6"/>
    </row>
    <row r="672" spans="1:8" ht="20.25" x14ac:dyDescent="0.25">
      <c r="A672" s="10"/>
      <c r="B672" s="11"/>
      <c r="C672" s="11"/>
      <c r="D672" s="11"/>
      <c r="E672" s="11"/>
      <c r="F672" s="11"/>
      <c r="G672" s="11"/>
      <c r="H672" s="6"/>
    </row>
    <row r="673" spans="1:8" ht="20.25" x14ac:dyDescent="0.25">
      <c r="A673" s="10"/>
      <c r="B673" s="11"/>
      <c r="C673" s="11"/>
      <c r="D673" s="11"/>
      <c r="E673" s="11"/>
      <c r="F673" s="11"/>
      <c r="G673" s="11"/>
      <c r="H673" s="6"/>
    </row>
    <row r="674" spans="1:8" ht="20.25" x14ac:dyDescent="0.25">
      <c r="A674" s="10"/>
      <c r="B674" s="11"/>
      <c r="C674" s="11"/>
      <c r="D674" s="11"/>
      <c r="E674" s="11"/>
      <c r="F674" s="11"/>
      <c r="G674" s="11"/>
      <c r="H674" s="6"/>
    </row>
    <row r="675" spans="1:8" ht="20.25" x14ac:dyDescent="0.25">
      <c r="A675" s="10"/>
      <c r="B675" s="11"/>
      <c r="C675" s="11"/>
      <c r="D675" s="11"/>
      <c r="E675" s="11"/>
      <c r="F675" s="11"/>
      <c r="G675" s="11"/>
      <c r="H675" s="6"/>
    </row>
    <row r="676" spans="1:8" ht="20.25" x14ac:dyDescent="0.25">
      <c r="A676" s="10"/>
      <c r="B676" s="11"/>
      <c r="C676" s="11"/>
      <c r="D676" s="11"/>
      <c r="E676" s="11"/>
      <c r="F676" s="11"/>
      <c r="G676" s="11"/>
      <c r="H676" s="6"/>
    </row>
    <row r="677" spans="1:8" ht="20.25" x14ac:dyDescent="0.25">
      <c r="A677" s="12"/>
      <c r="B677" s="13"/>
      <c r="C677" s="13"/>
      <c r="D677" s="13"/>
      <c r="E677" s="13"/>
      <c r="F677" s="13"/>
      <c r="G677" s="13"/>
      <c r="H677" s="7"/>
    </row>
    <row r="678" spans="1:8" ht="20.25" x14ac:dyDescent="0.25">
      <c r="A678" s="126"/>
      <c r="B678" s="126"/>
      <c r="C678" s="126"/>
      <c r="D678" s="126"/>
      <c r="E678" s="126"/>
      <c r="F678" s="126"/>
      <c r="G678" s="126"/>
      <c r="H678" s="126"/>
    </row>
    <row r="679" spans="1:8" ht="20.25" x14ac:dyDescent="0.25">
      <c r="A679" s="8"/>
      <c r="B679" s="9"/>
      <c r="C679" s="9"/>
      <c r="D679" s="9"/>
      <c r="E679" s="9"/>
      <c r="F679" s="9"/>
      <c r="G679" s="9"/>
      <c r="H679" s="5"/>
    </row>
    <row r="680" spans="1:8" ht="20.25" x14ac:dyDescent="0.25">
      <c r="A680" s="10"/>
      <c r="B680" s="63"/>
      <c r="C680" s="63"/>
      <c r="D680" s="63"/>
      <c r="E680" s="63"/>
      <c r="F680" s="63"/>
      <c r="G680" s="63"/>
      <c r="H680" s="6"/>
    </row>
    <row r="681" spans="1:8" ht="20.25" x14ac:dyDescent="0.25">
      <c r="A681" s="10"/>
      <c r="B681" s="63"/>
      <c r="C681" s="63"/>
      <c r="D681" s="63"/>
      <c r="E681" s="63"/>
      <c r="F681" s="63"/>
      <c r="G681" s="63"/>
      <c r="H681" s="6"/>
    </row>
    <row r="682" spans="1:8" ht="20.25" x14ac:dyDescent="0.25">
      <c r="A682" s="10"/>
      <c r="B682" s="63"/>
      <c r="C682" s="63"/>
      <c r="D682" s="63"/>
      <c r="E682" s="63"/>
      <c r="F682" s="63"/>
      <c r="G682" s="63"/>
      <c r="H682" s="6"/>
    </row>
    <row r="683" spans="1:8" ht="20.25" x14ac:dyDescent="0.25">
      <c r="A683" s="10"/>
      <c r="B683" s="63"/>
      <c r="C683" s="63"/>
      <c r="D683" s="63"/>
      <c r="E683" s="63"/>
      <c r="F683" s="63"/>
      <c r="G683" s="63"/>
      <c r="H683" s="6"/>
    </row>
    <row r="684" spans="1:8" ht="20.25" x14ac:dyDescent="0.25">
      <c r="A684" s="10"/>
      <c r="B684" s="63"/>
      <c r="C684" s="63"/>
      <c r="D684" s="63"/>
      <c r="E684" s="63"/>
      <c r="F684" s="63"/>
      <c r="G684" s="63"/>
      <c r="H684" s="6"/>
    </row>
    <row r="685" spans="1:8" ht="20.25" x14ac:dyDescent="0.25">
      <c r="A685" s="10"/>
      <c r="B685" s="63"/>
      <c r="C685" s="63"/>
      <c r="D685" s="63"/>
      <c r="E685" s="63"/>
      <c r="F685" s="63"/>
      <c r="G685" s="63"/>
      <c r="H685" s="6"/>
    </row>
    <row r="686" spans="1:8" ht="20.25" x14ac:dyDescent="0.25">
      <c r="A686" s="10"/>
      <c r="B686" s="63"/>
      <c r="C686" s="63"/>
      <c r="D686" s="63"/>
      <c r="E686" s="63"/>
      <c r="F686" s="63"/>
      <c r="G686" s="63"/>
      <c r="H686" s="6"/>
    </row>
    <row r="687" spans="1:8" ht="20.25" x14ac:dyDescent="0.25">
      <c r="A687" s="10"/>
      <c r="B687" s="63"/>
      <c r="C687" s="63"/>
      <c r="D687" s="63"/>
      <c r="E687" s="63"/>
      <c r="F687" s="63"/>
      <c r="G687" s="63"/>
      <c r="H687" s="6"/>
    </row>
    <row r="688" spans="1:8" ht="20.25" x14ac:dyDescent="0.25">
      <c r="A688" s="10"/>
      <c r="B688" s="63"/>
      <c r="C688" s="63"/>
      <c r="D688" s="63"/>
      <c r="E688" s="63"/>
      <c r="F688" s="63"/>
      <c r="G688" s="63"/>
      <c r="H688" s="6"/>
    </row>
    <row r="689" spans="1:8" ht="20.25" x14ac:dyDescent="0.25">
      <c r="A689" s="10"/>
      <c r="B689" s="63"/>
      <c r="C689" s="63"/>
      <c r="D689" s="63"/>
      <c r="E689" s="63"/>
      <c r="F689" s="63"/>
      <c r="G689" s="63"/>
      <c r="H689" s="6"/>
    </row>
    <row r="690" spans="1:8" ht="20.25" x14ac:dyDescent="0.25">
      <c r="A690" s="10"/>
      <c r="B690" s="63"/>
      <c r="C690" s="63"/>
      <c r="D690" s="63"/>
      <c r="E690" s="63"/>
      <c r="F690" s="63"/>
      <c r="G690" s="63"/>
      <c r="H690" s="6"/>
    </row>
    <row r="691" spans="1:8" ht="20.25" x14ac:dyDescent="0.25">
      <c r="A691" s="10"/>
      <c r="B691" s="63"/>
      <c r="C691" s="63"/>
      <c r="D691" s="63"/>
      <c r="E691" s="63"/>
      <c r="F691" s="63"/>
      <c r="G691" s="63"/>
      <c r="H691" s="6"/>
    </row>
    <row r="692" spans="1:8" ht="20.25" x14ac:dyDescent="0.25">
      <c r="A692" s="10"/>
      <c r="B692" s="63"/>
      <c r="C692" s="63"/>
      <c r="D692" s="63"/>
      <c r="E692" s="63"/>
      <c r="F692" s="63"/>
      <c r="G692" s="63"/>
      <c r="H692" s="6"/>
    </row>
    <row r="693" spans="1:8" ht="20.25" x14ac:dyDescent="0.25">
      <c r="A693" s="10"/>
      <c r="B693" s="63"/>
      <c r="C693" s="63"/>
      <c r="D693" s="63"/>
      <c r="E693" s="63"/>
      <c r="F693" s="63"/>
      <c r="G693" s="63"/>
      <c r="H693" s="6"/>
    </row>
    <row r="694" spans="1:8" ht="20.25" x14ac:dyDescent="0.25">
      <c r="A694" s="10"/>
      <c r="B694" s="63"/>
      <c r="C694" s="63"/>
      <c r="D694" s="63"/>
      <c r="E694" s="63"/>
      <c r="F694" s="63"/>
      <c r="G694" s="63"/>
      <c r="H694" s="6"/>
    </row>
    <row r="695" spans="1:8" ht="20.25" x14ac:dyDescent="0.25">
      <c r="A695" s="10"/>
      <c r="B695" s="63"/>
      <c r="C695" s="63"/>
      <c r="D695" s="63"/>
      <c r="E695" s="63"/>
      <c r="F695" s="63"/>
      <c r="G695" s="63"/>
      <c r="H695" s="6"/>
    </row>
    <row r="696" spans="1:8" ht="20.25" x14ac:dyDescent="0.25">
      <c r="A696" s="10"/>
      <c r="B696" s="63"/>
      <c r="C696" s="63"/>
      <c r="D696" s="63"/>
      <c r="E696" s="63"/>
      <c r="F696" s="63"/>
      <c r="G696" s="63"/>
      <c r="H696" s="6"/>
    </row>
    <row r="697" spans="1:8" ht="20.25" x14ac:dyDescent="0.25">
      <c r="A697" s="10"/>
      <c r="B697" s="63"/>
      <c r="C697" s="63"/>
      <c r="D697" s="63"/>
      <c r="E697" s="63"/>
      <c r="F697" s="63"/>
      <c r="G697" s="63"/>
      <c r="H697" s="6"/>
    </row>
    <row r="698" spans="1:8" ht="20.25" x14ac:dyDescent="0.25">
      <c r="A698" s="10"/>
      <c r="B698" s="63"/>
      <c r="C698" s="63"/>
      <c r="D698" s="63"/>
      <c r="E698" s="63"/>
      <c r="F698" s="63"/>
      <c r="G698" s="63"/>
      <c r="H698" s="6"/>
    </row>
    <row r="699" spans="1:8" ht="20.25" x14ac:dyDescent="0.25">
      <c r="A699" s="10"/>
      <c r="B699" s="63"/>
      <c r="C699" s="63"/>
      <c r="D699" s="63"/>
      <c r="E699" s="63"/>
      <c r="F699" s="63"/>
      <c r="G699" s="63"/>
      <c r="H699" s="6"/>
    </row>
    <row r="700" spans="1:8" ht="20.25" x14ac:dyDescent="0.25">
      <c r="A700" s="10"/>
      <c r="B700" s="63"/>
      <c r="C700" s="63"/>
      <c r="D700" s="63"/>
      <c r="E700" s="63"/>
      <c r="F700" s="63"/>
      <c r="G700" s="63"/>
      <c r="H700" s="6"/>
    </row>
    <row r="701" spans="1:8" ht="20.25" x14ac:dyDescent="0.25">
      <c r="A701" s="10"/>
      <c r="B701" s="63"/>
      <c r="C701" s="63"/>
      <c r="D701" s="63"/>
      <c r="E701" s="63"/>
      <c r="F701" s="63"/>
      <c r="G701" s="63"/>
      <c r="H701" s="6"/>
    </row>
    <row r="702" spans="1:8" ht="20.25" x14ac:dyDescent="0.25">
      <c r="A702" s="10"/>
      <c r="B702" s="63"/>
      <c r="C702" s="63"/>
      <c r="D702" s="63"/>
      <c r="E702" s="63"/>
      <c r="F702" s="63"/>
      <c r="G702" s="63"/>
      <c r="H702" s="6"/>
    </row>
    <row r="703" spans="1:8" ht="20.25" x14ac:dyDescent="0.25">
      <c r="A703" s="10"/>
      <c r="B703" s="63"/>
      <c r="C703" s="63"/>
      <c r="D703" s="63"/>
      <c r="E703" s="63"/>
      <c r="F703" s="63"/>
      <c r="G703" s="63"/>
      <c r="H703" s="6"/>
    </row>
    <row r="704" spans="1:8" ht="20.25" x14ac:dyDescent="0.25">
      <c r="A704" s="10"/>
      <c r="B704" s="63"/>
      <c r="C704" s="63"/>
      <c r="D704" s="63"/>
      <c r="E704" s="63"/>
      <c r="F704" s="63"/>
      <c r="G704" s="63"/>
      <c r="H704" s="6"/>
    </row>
    <row r="705" spans="1:9" ht="20.25" x14ac:dyDescent="0.25">
      <c r="A705" s="10"/>
      <c r="B705" s="63"/>
      <c r="C705" s="63"/>
      <c r="D705" s="63"/>
      <c r="E705" s="63"/>
      <c r="F705" s="63"/>
      <c r="G705" s="63"/>
      <c r="H705" s="6"/>
      <c r="I705"/>
    </row>
    <row r="706" spans="1:9" ht="20.25" x14ac:dyDescent="0.25">
      <c r="A706" s="10"/>
      <c r="B706" s="63"/>
      <c r="C706" s="63"/>
      <c r="D706" s="63"/>
      <c r="E706" s="63"/>
      <c r="F706" s="63"/>
      <c r="G706" s="63"/>
      <c r="H706" s="6"/>
    </row>
    <row r="707" spans="1:9" ht="20.25" x14ac:dyDescent="0.25">
      <c r="A707" s="10"/>
      <c r="B707" s="63"/>
      <c r="C707" s="63"/>
      <c r="D707" s="63"/>
      <c r="E707" s="63"/>
      <c r="F707" s="63"/>
      <c r="G707" s="63"/>
      <c r="H707" s="6"/>
      <c r="I707"/>
    </row>
    <row r="708" spans="1:9" ht="20.25" x14ac:dyDescent="0.25">
      <c r="A708" s="10"/>
      <c r="B708" s="63"/>
      <c r="C708" s="63"/>
      <c r="D708" s="63"/>
      <c r="E708" s="63"/>
      <c r="F708" s="63"/>
      <c r="G708" s="63"/>
      <c r="H708" s="6"/>
    </row>
    <row r="709" spans="1:9" ht="20.25" x14ac:dyDescent="0.25">
      <c r="A709" s="10"/>
      <c r="B709" s="63"/>
      <c r="C709" s="63"/>
      <c r="D709" s="63"/>
      <c r="E709" s="63"/>
      <c r="F709" s="63"/>
      <c r="G709" s="63"/>
      <c r="H709" s="6"/>
    </row>
    <row r="710" spans="1:9" ht="20.25" x14ac:dyDescent="0.25">
      <c r="A710" s="10"/>
      <c r="B710" s="63"/>
      <c r="C710" s="63"/>
      <c r="D710" s="63"/>
      <c r="E710" s="63"/>
      <c r="F710" s="63"/>
      <c r="G710" s="63"/>
      <c r="H710" s="6"/>
    </row>
    <row r="711" spans="1:9" ht="20.25" x14ac:dyDescent="0.25">
      <c r="A711" s="10"/>
      <c r="B711" s="63"/>
      <c r="C711" s="63"/>
      <c r="D711" s="63"/>
      <c r="E711" s="63"/>
      <c r="F711" s="63"/>
      <c r="G711" s="63"/>
      <c r="H711" s="6"/>
    </row>
    <row r="712" spans="1:9" ht="20.25" x14ac:dyDescent="0.25">
      <c r="A712" s="10"/>
      <c r="B712" s="63"/>
      <c r="C712" s="63"/>
      <c r="D712" s="63"/>
      <c r="E712" s="63"/>
      <c r="F712" s="63"/>
      <c r="G712" s="63"/>
      <c r="H712" s="6"/>
    </row>
    <row r="713" spans="1:9" ht="20.25" x14ac:dyDescent="0.25">
      <c r="A713" s="10"/>
      <c r="B713" s="63"/>
      <c r="C713" s="63"/>
      <c r="D713" s="63"/>
      <c r="E713" s="63"/>
      <c r="F713" s="63"/>
      <c r="G713" s="63"/>
      <c r="H713" s="6"/>
    </row>
    <row r="714" spans="1:9" ht="20.25" x14ac:dyDescent="0.25">
      <c r="A714" s="10"/>
      <c r="B714" s="63"/>
      <c r="C714" s="63"/>
      <c r="D714" s="63"/>
      <c r="E714" s="63"/>
      <c r="F714" s="63"/>
      <c r="G714" s="63"/>
      <c r="H714" s="6"/>
    </row>
    <row r="715" spans="1:9" ht="20.25" x14ac:dyDescent="0.25">
      <c r="A715" s="10"/>
      <c r="B715" s="63"/>
      <c r="C715" s="63"/>
      <c r="D715" s="63"/>
      <c r="E715" s="63"/>
      <c r="F715" s="63"/>
      <c r="G715" s="63"/>
      <c r="H715" s="6"/>
    </row>
    <row r="716" spans="1:9" ht="20.25" x14ac:dyDescent="0.25">
      <c r="A716" s="10"/>
      <c r="B716" s="63"/>
      <c r="C716" s="63"/>
      <c r="D716" s="63"/>
      <c r="E716" s="63"/>
      <c r="F716" s="63"/>
      <c r="G716" s="63"/>
      <c r="H716" s="6"/>
    </row>
    <row r="717" spans="1:9" ht="20.25" x14ac:dyDescent="0.25">
      <c r="A717" s="10"/>
      <c r="B717" s="63"/>
      <c r="C717" s="63"/>
      <c r="D717" s="63"/>
      <c r="E717" s="63"/>
      <c r="F717" s="63"/>
      <c r="G717" s="63"/>
      <c r="H717" s="6"/>
    </row>
    <row r="718" spans="1:9" ht="20.25" x14ac:dyDescent="0.25">
      <c r="A718" s="10"/>
      <c r="B718" s="63"/>
      <c r="C718" s="63"/>
      <c r="D718" s="63"/>
      <c r="E718" s="63"/>
      <c r="F718" s="63"/>
      <c r="G718" s="63"/>
      <c r="H718" s="6"/>
    </row>
    <row r="719" spans="1:9" ht="20.25" x14ac:dyDescent="0.25">
      <c r="A719" s="10"/>
      <c r="B719" s="63"/>
      <c r="C719" s="63"/>
      <c r="D719" s="63"/>
      <c r="E719" s="63"/>
      <c r="F719" s="63"/>
      <c r="G719" s="63"/>
      <c r="H719" s="6"/>
    </row>
    <row r="720" spans="1:9" ht="20.25" x14ac:dyDescent="0.25">
      <c r="A720" s="10"/>
      <c r="B720" s="63"/>
      <c r="C720" s="63"/>
      <c r="D720" s="63"/>
      <c r="E720" s="63"/>
      <c r="F720" s="63"/>
      <c r="G720" s="63"/>
      <c r="H720" s="6"/>
    </row>
    <row r="721" spans="1:8" ht="20.25" x14ac:dyDescent="0.25">
      <c r="A721" s="10"/>
      <c r="B721" s="63"/>
      <c r="C721" s="63"/>
      <c r="D721" s="63"/>
      <c r="E721" s="63"/>
      <c r="F721" s="63"/>
      <c r="G721" s="63"/>
      <c r="H721" s="6"/>
    </row>
    <row r="722" spans="1:8" ht="20.25" x14ac:dyDescent="0.25">
      <c r="A722" s="10"/>
      <c r="B722" s="63"/>
      <c r="C722" s="63"/>
      <c r="D722" s="63"/>
      <c r="E722" s="63"/>
      <c r="F722" s="63"/>
      <c r="G722" s="63"/>
      <c r="H722" s="6"/>
    </row>
    <row r="723" spans="1:8" ht="20.25" x14ac:dyDescent="0.25">
      <c r="A723" s="10"/>
      <c r="B723" s="63"/>
      <c r="C723" s="63"/>
      <c r="D723" s="63"/>
      <c r="E723" s="63"/>
      <c r="F723" s="63"/>
      <c r="G723" s="63"/>
      <c r="H723" s="6"/>
    </row>
    <row r="724" spans="1:8" ht="20.25" x14ac:dyDescent="0.25">
      <c r="A724" s="10"/>
      <c r="B724" s="63"/>
      <c r="C724" s="63"/>
      <c r="D724" s="63"/>
      <c r="E724" s="63"/>
      <c r="F724" s="63"/>
      <c r="G724" s="63"/>
      <c r="H724" s="6"/>
    </row>
    <row r="725" spans="1:8" ht="20.25" x14ac:dyDescent="0.25">
      <c r="A725" s="10"/>
      <c r="B725" s="63"/>
      <c r="C725" s="63"/>
      <c r="D725" s="63"/>
      <c r="E725" s="63"/>
      <c r="F725" s="63"/>
      <c r="G725" s="63"/>
      <c r="H725" s="6"/>
    </row>
    <row r="726" spans="1:8" ht="20.25" x14ac:dyDescent="0.25">
      <c r="A726" s="10"/>
      <c r="B726" s="63"/>
      <c r="C726" s="63"/>
      <c r="D726" s="63"/>
      <c r="E726" s="63"/>
      <c r="F726" s="63"/>
      <c r="G726" s="63"/>
      <c r="H726" s="6"/>
    </row>
    <row r="727" spans="1:8" ht="20.25" x14ac:dyDescent="0.25">
      <c r="A727" s="12"/>
      <c r="B727" s="13"/>
      <c r="C727" s="13"/>
      <c r="D727" s="13"/>
      <c r="E727" s="13"/>
      <c r="F727" s="13"/>
      <c r="G727" s="13"/>
      <c r="H727" s="7"/>
    </row>
    <row r="728" spans="1:8" ht="20.25" x14ac:dyDescent="0.25">
      <c r="A728" s="126" t="s">
        <v>153</v>
      </c>
      <c r="B728" s="126"/>
      <c r="C728" s="126"/>
      <c r="D728" s="126"/>
      <c r="E728" s="126"/>
      <c r="F728" s="126"/>
      <c r="G728" s="126"/>
      <c r="H728" s="126"/>
    </row>
    <row r="729" spans="1:8" ht="20.25" x14ac:dyDescent="0.25">
      <c r="A729" s="8"/>
      <c r="B729" s="9"/>
      <c r="C729" s="9"/>
      <c r="D729" s="9"/>
      <c r="E729" s="9"/>
      <c r="F729" s="9"/>
      <c r="G729" s="9"/>
      <c r="H729" s="5"/>
    </row>
    <row r="730" spans="1:8" ht="20.25" x14ac:dyDescent="0.25">
      <c r="A730" s="10"/>
      <c r="B730" s="63"/>
      <c r="C730" s="63"/>
      <c r="D730" s="63"/>
      <c r="E730" s="63"/>
      <c r="F730" s="63"/>
      <c r="G730" s="63"/>
      <c r="H730" s="6"/>
    </row>
    <row r="731" spans="1:8" ht="20.25" x14ac:dyDescent="0.25">
      <c r="A731" s="10"/>
      <c r="B731" s="63"/>
      <c r="C731" s="63"/>
      <c r="D731" s="63"/>
      <c r="E731" s="63"/>
      <c r="F731" s="63"/>
      <c r="G731" s="63"/>
      <c r="H731" s="6"/>
    </row>
    <row r="732" spans="1:8" ht="20.25" x14ac:dyDescent="0.25">
      <c r="A732" s="10"/>
      <c r="B732" s="63"/>
      <c r="C732" s="63"/>
      <c r="D732" s="63"/>
      <c r="E732" s="63"/>
      <c r="F732" s="63"/>
      <c r="G732" s="63"/>
      <c r="H732" s="6"/>
    </row>
    <row r="733" spans="1:8" ht="20.25" x14ac:dyDescent="0.25">
      <c r="A733" s="10"/>
      <c r="B733" s="63"/>
      <c r="C733" s="63"/>
      <c r="D733" s="63"/>
      <c r="E733" s="63"/>
      <c r="F733" s="63"/>
      <c r="G733" s="63"/>
      <c r="H733" s="6"/>
    </row>
    <row r="734" spans="1:8" ht="20.25" x14ac:dyDescent="0.25">
      <c r="A734" s="10"/>
      <c r="B734" s="63"/>
      <c r="C734" s="63"/>
      <c r="D734" s="63"/>
      <c r="E734" s="63"/>
      <c r="F734" s="63"/>
      <c r="G734" s="63"/>
      <c r="H734" s="6"/>
    </row>
    <row r="735" spans="1:8" ht="20.25" x14ac:dyDescent="0.25">
      <c r="A735" s="10"/>
      <c r="B735" s="63"/>
      <c r="C735" s="63"/>
      <c r="D735" s="63"/>
      <c r="E735" s="63"/>
      <c r="F735" s="63"/>
      <c r="G735" s="63"/>
      <c r="H735" s="6"/>
    </row>
    <row r="736" spans="1:8" ht="20.25" x14ac:dyDescent="0.25">
      <c r="A736" s="10"/>
      <c r="B736" s="63"/>
      <c r="C736" s="63"/>
      <c r="D736" s="63"/>
      <c r="E736" s="63"/>
      <c r="F736" s="63"/>
      <c r="G736" s="63"/>
      <c r="H736" s="6"/>
    </row>
    <row r="737" spans="1:8" ht="20.25" x14ac:dyDescent="0.25">
      <c r="A737" s="10"/>
      <c r="B737" s="63"/>
      <c r="C737" s="63"/>
      <c r="D737" s="63"/>
      <c r="E737" s="63"/>
      <c r="F737" s="63"/>
      <c r="G737" s="63"/>
      <c r="H737" s="6"/>
    </row>
    <row r="738" spans="1:8" ht="20.25" x14ac:dyDescent="0.25">
      <c r="A738" s="10"/>
      <c r="B738" s="63"/>
      <c r="C738" s="63"/>
      <c r="D738" s="63"/>
      <c r="E738" s="63"/>
      <c r="F738" s="63"/>
      <c r="G738" s="63"/>
      <c r="H738" s="6"/>
    </row>
    <row r="739" spans="1:8" ht="20.25" x14ac:dyDescent="0.25">
      <c r="A739" s="10"/>
      <c r="B739" s="63"/>
      <c r="C739" s="63"/>
      <c r="D739" s="63"/>
      <c r="E739" s="63"/>
      <c r="F739" s="63"/>
      <c r="G739" s="63"/>
      <c r="H739" s="6"/>
    </row>
    <row r="740" spans="1:8" ht="20.25" x14ac:dyDescent="0.25">
      <c r="A740" s="10"/>
      <c r="B740" s="63"/>
      <c r="C740" s="63"/>
      <c r="D740" s="63"/>
      <c r="E740" s="63"/>
      <c r="F740" s="63"/>
      <c r="G740" s="63"/>
      <c r="H740" s="6"/>
    </row>
    <row r="741" spans="1:8" ht="20.25" x14ac:dyDescent="0.25">
      <c r="A741" s="10"/>
      <c r="B741" s="63"/>
      <c r="C741" s="63"/>
      <c r="D741" s="63"/>
      <c r="E741" s="63"/>
      <c r="F741" s="63"/>
      <c r="G741" s="63"/>
      <c r="H741" s="6"/>
    </row>
    <row r="742" spans="1:8" ht="20.25" x14ac:dyDescent="0.25">
      <c r="A742" s="10"/>
      <c r="B742" s="63"/>
      <c r="C742" s="63"/>
      <c r="D742" s="63"/>
      <c r="E742" s="63"/>
      <c r="F742" s="63"/>
      <c r="G742" s="63"/>
      <c r="H742" s="6"/>
    </row>
    <row r="743" spans="1:8" ht="20.25" x14ac:dyDescent="0.25">
      <c r="A743" s="10"/>
      <c r="B743" s="63"/>
      <c r="C743" s="63"/>
      <c r="D743" s="63"/>
      <c r="E743" s="63"/>
      <c r="F743" s="63"/>
      <c r="G743" s="63"/>
      <c r="H743" s="6"/>
    </row>
    <row r="744" spans="1:8" ht="20.25" x14ac:dyDescent="0.25">
      <c r="A744" s="10"/>
      <c r="B744" s="63"/>
      <c r="C744" s="63"/>
      <c r="D744" s="63"/>
      <c r="E744" s="63"/>
      <c r="F744" s="63"/>
      <c r="G744" s="63"/>
      <c r="H744" s="6"/>
    </row>
    <row r="745" spans="1:8" ht="20.25" x14ac:dyDescent="0.25">
      <c r="A745" s="10"/>
      <c r="B745" s="63"/>
      <c r="C745" s="63"/>
      <c r="D745" s="63"/>
      <c r="E745" s="63"/>
      <c r="F745" s="63"/>
      <c r="G745" s="63"/>
      <c r="H745" s="6"/>
    </row>
    <row r="746" spans="1:8" ht="20.25" x14ac:dyDescent="0.25">
      <c r="A746" s="10"/>
      <c r="B746" s="63"/>
      <c r="C746" s="63"/>
      <c r="D746" s="63"/>
      <c r="E746" s="63"/>
      <c r="F746" s="63"/>
      <c r="G746" s="63"/>
      <c r="H746" s="6"/>
    </row>
    <row r="747" spans="1:8" ht="20.25" x14ac:dyDescent="0.25">
      <c r="A747" s="10"/>
      <c r="B747" s="63"/>
      <c r="C747" s="63"/>
      <c r="D747" s="63"/>
      <c r="E747" s="63"/>
      <c r="F747" s="63"/>
      <c r="G747" s="63"/>
      <c r="H747" s="6"/>
    </row>
    <row r="748" spans="1:8" ht="20.25" x14ac:dyDescent="0.25">
      <c r="A748" s="10"/>
      <c r="B748" s="63"/>
      <c r="C748" s="63"/>
      <c r="D748" s="63"/>
      <c r="E748" s="63"/>
      <c r="F748" s="63"/>
      <c r="G748" s="63"/>
      <c r="H748" s="6"/>
    </row>
    <row r="749" spans="1:8" ht="20.25" x14ac:dyDescent="0.25">
      <c r="A749" s="10"/>
      <c r="B749" s="63"/>
      <c r="C749" s="63"/>
      <c r="D749" s="63"/>
      <c r="E749" s="63"/>
      <c r="F749" s="63"/>
      <c r="G749" s="63"/>
      <c r="H749" s="6"/>
    </row>
    <row r="750" spans="1:8" ht="20.25" x14ac:dyDescent="0.25">
      <c r="A750" s="10"/>
      <c r="B750" s="63"/>
      <c r="C750" s="63"/>
      <c r="D750" s="63"/>
      <c r="E750" s="63"/>
      <c r="F750" s="63"/>
      <c r="G750" s="63"/>
      <c r="H750" s="6"/>
    </row>
    <row r="751" spans="1:8" ht="20.25" x14ac:dyDescent="0.25">
      <c r="A751" s="10"/>
      <c r="B751" s="63"/>
      <c r="C751" s="63"/>
      <c r="D751" s="63"/>
      <c r="E751" s="63"/>
      <c r="F751" s="63"/>
      <c r="G751" s="63"/>
      <c r="H751" s="6"/>
    </row>
    <row r="752" spans="1:8" ht="20.25" x14ac:dyDescent="0.25">
      <c r="A752" s="10"/>
      <c r="B752" s="63"/>
      <c r="C752" s="63"/>
      <c r="D752" s="63"/>
      <c r="E752" s="63"/>
      <c r="F752" s="63"/>
      <c r="G752" s="63"/>
      <c r="H752" s="6"/>
    </row>
    <row r="753" spans="1:8" ht="20.25" x14ac:dyDescent="0.25">
      <c r="A753" s="10"/>
      <c r="B753" s="63"/>
      <c r="C753" s="63"/>
      <c r="D753" s="63"/>
      <c r="E753" s="63"/>
      <c r="F753" s="63"/>
      <c r="G753" s="63"/>
      <c r="H753" s="6"/>
    </row>
    <row r="754" spans="1:8" ht="20.25" x14ac:dyDescent="0.25">
      <c r="A754" s="10"/>
      <c r="B754" s="63"/>
      <c r="C754" s="63"/>
      <c r="D754" s="63"/>
      <c r="E754" s="63"/>
      <c r="F754" s="63"/>
      <c r="G754" s="63"/>
      <c r="H754" s="6"/>
    </row>
    <row r="755" spans="1:8" ht="20.25" x14ac:dyDescent="0.25">
      <c r="A755" s="10"/>
      <c r="B755" s="63"/>
      <c r="C755" s="63"/>
      <c r="D755" s="63"/>
      <c r="E755" s="63"/>
      <c r="F755" s="63"/>
      <c r="G755" s="63"/>
      <c r="H755" s="6"/>
    </row>
    <row r="756" spans="1:8" ht="20.25" x14ac:dyDescent="0.25">
      <c r="A756" s="10"/>
      <c r="B756" s="63"/>
      <c r="C756" s="63"/>
      <c r="D756" s="63"/>
      <c r="E756" s="63"/>
      <c r="F756" s="63"/>
      <c r="G756" s="63"/>
      <c r="H756" s="6"/>
    </row>
    <row r="757" spans="1:8" ht="20.25" x14ac:dyDescent="0.25">
      <c r="A757" s="10"/>
      <c r="B757" s="63"/>
      <c r="C757" s="63"/>
      <c r="D757" s="63"/>
      <c r="E757" s="63"/>
      <c r="F757" s="63"/>
      <c r="G757" s="63"/>
      <c r="H757" s="6"/>
    </row>
    <row r="758" spans="1:8" ht="20.25" x14ac:dyDescent="0.25">
      <c r="A758" s="10"/>
      <c r="B758" s="63"/>
      <c r="C758" s="63"/>
      <c r="D758" s="63"/>
      <c r="E758" s="63"/>
      <c r="F758" s="63"/>
      <c r="G758" s="63"/>
      <c r="H758" s="6"/>
    </row>
    <row r="759" spans="1:8" ht="20.25" x14ac:dyDescent="0.25">
      <c r="A759" s="10"/>
      <c r="B759" s="63"/>
      <c r="C759" s="63"/>
      <c r="D759" s="63"/>
      <c r="E759" s="63"/>
      <c r="F759" s="63"/>
      <c r="G759" s="63"/>
      <c r="H759" s="6"/>
    </row>
    <row r="760" spans="1:8" ht="45" customHeight="1" x14ac:dyDescent="0.25">
      <c r="A760" s="10"/>
      <c r="B760" s="63"/>
      <c r="C760" s="63"/>
      <c r="D760" s="63"/>
      <c r="E760" s="63"/>
      <c r="F760" s="63"/>
      <c r="G760" s="63"/>
      <c r="H760" s="6"/>
    </row>
    <row r="761" spans="1:8" ht="42.75" customHeight="1" x14ac:dyDescent="0.25">
      <c r="A761" s="10"/>
      <c r="B761" s="63"/>
      <c r="C761" s="63"/>
      <c r="D761" s="63"/>
      <c r="E761" s="63"/>
      <c r="F761" s="63"/>
      <c r="G761" s="63"/>
      <c r="H761" s="6"/>
    </row>
    <row r="762" spans="1:8" ht="20.25" x14ac:dyDescent="0.25">
      <c r="A762" s="10"/>
      <c r="B762" s="63"/>
      <c r="C762" s="63"/>
      <c r="D762" s="63"/>
      <c r="E762" s="63"/>
      <c r="F762" s="63"/>
      <c r="G762" s="63"/>
      <c r="H762" s="6"/>
    </row>
    <row r="763" spans="1:8" ht="20.25" x14ac:dyDescent="0.25">
      <c r="A763" s="10"/>
      <c r="B763" s="63"/>
      <c r="C763" s="63"/>
      <c r="D763" s="63"/>
      <c r="E763" s="63"/>
      <c r="F763" s="63"/>
      <c r="G763" s="63"/>
      <c r="H763" s="6"/>
    </row>
    <row r="764" spans="1:8" ht="45" customHeight="1" x14ac:dyDescent="0.25">
      <c r="A764" s="10"/>
      <c r="B764" s="63"/>
      <c r="C764" s="63"/>
      <c r="D764" s="63"/>
      <c r="E764" s="63"/>
      <c r="F764" s="63"/>
      <c r="G764" s="63"/>
      <c r="H764" s="6"/>
    </row>
    <row r="765" spans="1:8" ht="45" customHeight="1" x14ac:dyDescent="0.25">
      <c r="A765" s="10"/>
      <c r="B765" s="63"/>
      <c r="C765" s="63"/>
      <c r="D765" s="63"/>
      <c r="E765" s="63"/>
      <c r="F765" s="63"/>
      <c r="G765" s="63"/>
      <c r="H765" s="6"/>
    </row>
    <row r="766" spans="1:8" ht="20.25" x14ac:dyDescent="0.25">
      <c r="A766" s="10"/>
      <c r="B766" s="63"/>
      <c r="C766" s="63"/>
      <c r="D766" s="63"/>
      <c r="E766" s="63"/>
      <c r="F766" s="63"/>
      <c r="G766" s="63"/>
      <c r="H766" s="6"/>
    </row>
    <row r="767" spans="1:8" ht="57" customHeight="1" x14ac:dyDescent="0.25">
      <c r="A767" s="10"/>
      <c r="B767" s="63"/>
      <c r="C767" s="63"/>
      <c r="D767" s="63"/>
      <c r="E767" s="63"/>
      <c r="F767" s="63"/>
      <c r="G767" s="63"/>
      <c r="H767" s="6"/>
    </row>
    <row r="768" spans="1:8" ht="17.100000000000001" customHeight="1" x14ac:dyDescent="0.25">
      <c r="A768" s="10"/>
      <c r="B768" s="63"/>
      <c r="C768" s="63"/>
      <c r="D768" s="63"/>
      <c r="E768" s="63"/>
      <c r="F768" s="63"/>
      <c r="G768" s="63"/>
      <c r="H768" s="6"/>
    </row>
    <row r="769" spans="1:8" ht="17.100000000000001" customHeight="1" x14ac:dyDescent="0.25">
      <c r="A769" s="10"/>
      <c r="B769" s="63"/>
      <c r="C769" s="63"/>
      <c r="D769" s="63"/>
      <c r="E769" s="63"/>
      <c r="F769" s="63"/>
      <c r="G769" s="63"/>
      <c r="H769" s="6"/>
    </row>
    <row r="770" spans="1:8" ht="17.100000000000001" customHeight="1" x14ac:dyDescent="0.25">
      <c r="A770" s="10"/>
      <c r="B770" s="63"/>
      <c r="C770" s="63"/>
      <c r="D770" s="63"/>
      <c r="E770" s="63"/>
      <c r="F770" s="63"/>
      <c r="G770" s="63"/>
      <c r="H770" s="6"/>
    </row>
    <row r="771" spans="1:8" ht="17.100000000000001" customHeight="1" x14ac:dyDescent="0.25">
      <c r="A771" s="10"/>
      <c r="B771" s="63"/>
      <c r="C771" s="63"/>
      <c r="D771" s="63"/>
      <c r="E771" s="63"/>
      <c r="F771" s="63"/>
      <c r="G771" s="63"/>
      <c r="H771" s="6"/>
    </row>
    <row r="772" spans="1:8" ht="17.100000000000001" customHeight="1" x14ac:dyDescent="0.25">
      <c r="A772" s="10"/>
      <c r="B772" s="63"/>
      <c r="C772" s="63"/>
      <c r="D772" s="63"/>
      <c r="E772" s="63"/>
      <c r="F772" s="63"/>
      <c r="G772" s="63"/>
      <c r="H772" s="6"/>
    </row>
    <row r="773" spans="1:8" ht="17.100000000000001" customHeight="1" x14ac:dyDescent="0.25">
      <c r="A773" s="10"/>
      <c r="B773" s="63"/>
      <c r="C773" s="63"/>
      <c r="D773" s="63"/>
      <c r="E773" s="63"/>
      <c r="F773" s="63"/>
      <c r="G773" s="63"/>
      <c r="H773" s="6"/>
    </row>
    <row r="774" spans="1:8" ht="17.100000000000001" customHeight="1" x14ac:dyDescent="0.25">
      <c r="A774" s="10"/>
      <c r="B774" s="63"/>
      <c r="C774" s="63"/>
      <c r="D774" s="63"/>
      <c r="E774" s="63"/>
      <c r="F774" s="63"/>
      <c r="G774" s="63"/>
      <c r="H774" s="6"/>
    </row>
    <row r="775" spans="1:8" ht="17.100000000000001" customHeight="1" x14ac:dyDescent="0.25">
      <c r="A775" s="10"/>
      <c r="B775" s="63"/>
      <c r="C775" s="63"/>
      <c r="D775" s="63"/>
      <c r="E775" s="63"/>
      <c r="F775" s="63"/>
      <c r="G775" s="63"/>
      <c r="H775" s="6"/>
    </row>
    <row r="776" spans="1:8" ht="17.100000000000001" customHeight="1" x14ac:dyDescent="0.25">
      <c r="A776" s="10"/>
      <c r="B776" s="63"/>
      <c r="C776" s="63"/>
      <c r="D776" s="63"/>
      <c r="E776" s="63"/>
      <c r="F776" s="63"/>
      <c r="G776" s="63"/>
      <c r="H776" s="6"/>
    </row>
    <row r="777" spans="1:8" ht="17.100000000000001" customHeight="1" x14ac:dyDescent="0.25">
      <c r="A777" s="12"/>
      <c r="B777" s="13"/>
      <c r="C777" s="13"/>
      <c r="D777" s="13"/>
      <c r="E777" s="13"/>
      <c r="F777" s="13"/>
      <c r="G777" s="13"/>
      <c r="H777" s="7"/>
    </row>
    <row r="778" spans="1:8" ht="17.100000000000001" customHeight="1" x14ac:dyDescent="0.25">
      <c r="A778" s="133" t="s">
        <v>77</v>
      </c>
      <c r="B778" s="134"/>
      <c r="C778" s="134"/>
      <c r="D778" s="134"/>
      <c r="E778" s="134"/>
      <c r="F778" s="134"/>
      <c r="G778" s="134"/>
      <c r="H778" s="135"/>
    </row>
    <row r="779" spans="1:8" ht="17.100000000000001" customHeight="1" x14ac:dyDescent="0.25">
      <c r="A779" s="8"/>
      <c r="B779" s="9"/>
      <c r="C779" s="9"/>
      <c r="D779" s="9"/>
      <c r="E779" s="9"/>
      <c r="F779" s="9"/>
      <c r="G779" s="9"/>
      <c r="H779" s="5"/>
    </row>
    <row r="780" spans="1:8" ht="17.100000000000001" customHeight="1" x14ac:dyDescent="0.25">
      <c r="A780" s="10"/>
      <c r="B780" s="11"/>
      <c r="C780" s="11"/>
      <c r="D780" s="11"/>
      <c r="E780" s="11"/>
      <c r="F780" s="11"/>
      <c r="G780" s="11"/>
      <c r="H780" s="6"/>
    </row>
    <row r="781" spans="1:8" ht="17.100000000000001" customHeight="1" x14ac:dyDescent="0.25">
      <c r="A781" s="10"/>
      <c r="B781" s="11"/>
      <c r="C781" s="11"/>
      <c r="D781" s="11"/>
      <c r="E781" s="11"/>
      <c r="F781" s="11"/>
      <c r="G781" s="11"/>
      <c r="H781" s="6"/>
    </row>
    <row r="782" spans="1:8" ht="17.100000000000001" customHeight="1" x14ac:dyDescent="0.25">
      <c r="A782" s="10"/>
      <c r="B782" s="11"/>
      <c r="C782" s="11"/>
      <c r="D782" s="11"/>
      <c r="E782" s="11"/>
      <c r="F782" s="11"/>
      <c r="G782" s="11"/>
      <c r="H782" s="6"/>
    </row>
    <row r="783" spans="1:8" ht="17.100000000000001" customHeight="1" x14ac:dyDescent="0.25">
      <c r="A783" s="10"/>
      <c r="B783" s="11"/>
      <c r="C783" s="11"/>
      <c r="D783" s="11"/>
      <c r="E783" s="11"/>
      <c r="F783" s="11"/>
      <c r="G783" s="11"/>
      <c r="H783" s="6"/>
    </row>
    <row r="784" spans="1:8" ht="17.100000000000001" customHeight="1" x14ac:dyDescent="0.25">
      <c r="A784" s="10"/>
      <c r="B784" s="11"/>
      <c r="C784" s="11"/>
      <c r="D784" s="11"/>
      <c r="E784" s="11"/>
      <c r="F784" s="11"/>
      <c r="G784" s="11"/>
      <c r="H784" s="6"/>
    </row>
    <row r="785" spans="1:8" ht="17.100000000000001" customHeight="1" x14ac:dyDescent="0.25">
      <c r="A785" s="10"/>
      <c r="B785" s="11"/>
      <c r="C785" s="11"/>
      <c r="D785" s="11"/>
      <c r="E785" s="11"/>
      <c r="F785" s="11"/>
      <c r="G785" s="11"/>
      <c r="H785" s="6"/>
    </row>
    <row r="786" spans="1:8" ht="17.100000000000001" customHeight="1" x14ac:dyDescent="0.25">
      <c r="A786" s="10"/>
      <c r="B786" s="11"/>
      <c r="C786" s="11"/>
      <c r="D786" s="11"/>
      <c r="E786" s="11"/>
      <c r="F786" s="11"/>
      <c r="G786" s="11"/>
      <c r="H786" s="6"/>
    </row>
    <row r="787" spans="1:8" ht="17.100000000000001" customHeight="1" x14ac:dyDescent="0.25">
      <c r="A787" s="10"/>
      <c r="B787" s="11"/>
      <c r="C787" s="11"/>
      <c r="D787" s="11"/>
      <c r="E787" s="11"/>
      <c r="F787" s="11"/>
      <c r="G787" s="11"/>
      <c r="H787" s="6"/>
    </row>
    <row r="788" spans="1:8" ht="17.100000000000001" customHeight="1" x14ac:dyDescent="0.25">
      <c r="A788" s="10"/>
      <c r="B788" s="11"/>
      <c r="C788" s="11"/>
      <c r="D788" s="11"/>
      <c r="E788" s="11"/>
      <c r="F788" s="11"/>
      <c r="G788" s="11"/>
      <c r="H788" s="6"/>
    </row>
    <row r="789" spans="1:8" ht="17.100000000000001" customHeight="1" x14ac:dyDescent="0.25">
      <c r="A789" s="10"/>
      <c r="B789" s="11"/>
      <c r="C789" s="11"/>
      <c r="D789" s="11"/>
      <c r="E789" s="11"/>
      <c r="F789" s="11"/>
      <c r="G789" s="11"/>
      <c r="H789" s="6"/>
    </row>
    <row r="790" spans="1:8" ht="17.100000000000001" customHeight="1" x14ac:dyDescent="0.25">
      <c r="A790" s="10"/>
      <c r="B790" s="11"/>
      <c r="C790" s="11"/>
      <c r="D790" s="11"/>
      <c r="E790" s="11"/>
      <c r="F790" s="11"/>
      <c r="G790" s="11"/>
      <c r="H790" s="6"/>
    </row>
    <row r="791" spans="1:8" ht="17.100000000000001" customHeight="1" x14ac:dyDescent="0.25">
      <c r="A791" s="10"/>
      <c r="B791" s="11"/>
      <c r="C791" s="11"/>
      <c r="D791" s="11"/>
      <c r="E791" s="11"/>
      <c r="F791" s="11"/>
      <c r="G791" s="11"/>
      <c r="H791" s="6"/>
    </row>
    <row r="792" spans="1:8" ht="17.100000000000001" customHeight="1" x14ac:dyDescent="0.25">
      <c r="A792" s="10"/>
      <c r="B792" s="11"/>
      <c r="C792" s="11"/>
      <c r="D792" s="11"/>
      <c r="E792" s="11"/>
      <c r="F792" s="11"/>
      <c r="G792" s="11"/>
      <c r="H792" s="6"/>
    </row>
    <row r="793" spans="1:8" ht="17.100000000000001" customHeight="1" x14ac:dyDescent="0.25">
      <c r="A793" s="10"/>
      <c r="B793" s="11"/>
      <c r="C793" s="11"/>
      <c r="D793" s="11"/>
      <c r="E793" s="11"/>
      <c r="F793" s="11"/>
      <c r="G793" s="11"/>
      <c r="H793" s="6"/>
    </row>
    <row r="794" spans="1:8" ht="17.100000000000001" customHeight="1" x14ac:dyDescent="0.25">
      <c r="A794" s="10"/>
      <c r="B794" s="11"/>
      <c r="C794" s="11"/>
      <c r="D794" s="11"/>
      <c r="E794" s="11"/>
      <c r="F794" s="11"/>
      <c r="G794" s="11"/>
      <c r="H794" s="6"/>
    </row>
    <row r="795" spans="1:8" ht="17.100000000000001" customHeight="1" x14ac:dyDescent="0.25">
      <c r="A795" s="10"/>
      <c r="B795" s="11"/>
      <c r="C795" s="11"/>
      <c r="D795" s="11"/>
      <c r="E795" s="11"/>
      <c r="F795" s="11"/>
      <c r="G795" s="11"/>
      <c r="H795" s="6"/>
    </row>
    <row r="796" spans="1:8" ht="17.100000000000001" customHeight="1" x14ac:dyDescent="0.25">
      <c r="A796" s="10"/>
      <c r="B796" s="11"/>
      <c r="C796" s="11"/>
      <c r="D796" s="11"/>
      <c r="E796" s="11"/>
      <c r="F796" s="11"/>
      <c r="G796" s="11"/>
      <c r="H796" s="6"/>
    </row>
    <row r="797" spans="1:8" ht="17.100000000000001" customHeight="1" x14ac:dyDescent="0.25">
      <c r="A797" s="10"/>
      <c r="B797" s="11"/>
      <c r="C797" s="11"/>
      <c r="D797" s="11"/>
      <c r="E797" s="11"/>
      <c r="F797" s="11"/>
      <c r="G797" s="11"/>
      <c r="H797" s="6"/>
    </row>
    <row r="798" spans="1:8" ht="17.100000000000001" customHeight="1" x14ac:dyDescent="0.25">
      <c r="A798" s="10"/>
      <c r="B798" s="11"/>
      <c r="C798" s="11"/>
      <c r="D798" s="11"/>
      <c r="E798" s="11"/>
      <c r="F798" s="11"/>
      <c r="G798" s="11"/>
      <c r="H798" s="6"/>
    </row>
    <row r="799" spans="1:8" ht="17.100000000000001" customHeight="1" x14ac:dyDescent="0.25">
      <c r="A799" s="10"/>
      <c r="B799" s="11"/>
      <c r="C799" s="11"/>
      <c r="D799" s="11"/>
      <c r="E799" s="11"/>
      <c r="F799" s="11"/>
      <c r="G799" s="11"/>
      <c r="H799" s="6"/>
    </row>
    <row r="800" spans="1:8" ht="17.100000000000001" customHeight="1" x14ac:dyDescent="0.25">
      <c r="A800" s="10"/>
      <c r="B800" s="11"/>
      <c r="C800" s="11"/>
      <c r="D800" s="11"/>
      <c r="E800" s="11"/>
      <c r="F800" s="11"/>
      <c r="G800" s="11"/>
      <c r="H800" s="6"/>
    </row>
    <row r="801" spans="1:8" ht="17.100000000000001" customHeight="1" x14ac:dyDescent="0.25">
      <c r="A801" s="10"/>
      <c r="B801" s="11"/>
      <c r="C801" s="11"/>
      <c r="D801" s="11"/>
      <c r="E801" s="11"/>
      <c r="F801" s="11"/>
      <c r="G801" s="11"/>
      <c r="H801" s="6"/>
    </row>
    <row r="802" spans="1:8" ht="17.100000000000001" customHeight="1" x14ac:dyDescent="0.25">
      <c r="A802" s="10"/>
      <c r="B802" s="11"/>
      <c r="C802" s="11"/>
      <c r="D802" s="11"/>
      <c r="E802" s="11"/>
      <c r="F802" s="11"/>
      <c r="G802" s="11"/>
      <c r="H802" s="6"/>
    </row>
    <row r="803" spans="1:8" ht="17.100000000000001" customHeight="1" x14ac:dyDescent="0.25">
      <c r="A803" s="10"/>
      <c r="B803" s="11"/>
      <c r="C803" s="11"/>
      <c r="D803" s="11"/>
      <c r="E803" s="11"/>
      <c r="F803" s="11"/>
      <c r="G803" s="11"/>
      <c r="H803" s="6"/>
    </row>
    <row r="804" spans="1:8" ht="17.100000000000001" customHeight="1" x14ac:dyDescent="0.25">
      <c r="A804" s="10"/>
      <c r="B804" s="11"/>
      <c r="C804" s="11"/>
      <c r="D804" s="11"/>
      <c r="E804" s="11"/>
      <c r="F804" s="11"/>
      <c r="G804" s="11"/>
      <c r="H804" s="6"/>
    </row>
    <row r="805" spans="1:8" ht="17.100000000000001" customHeight="1" x14ac:dyDescent="0.25">
      <c r="A805" s="10"/>
      <c r="B805" s="11"/>
      <c r="C805" s="11"/>
      <c r="D805" s="11"/>
      <c r="E805" s="11"/>
      <c r="F805" s="11"/>
      <c r="G805" s="11"/>
      <c r="H805" s="6"/>
    </row>
    <row r="806" spans="1:8" ht="17.100000000000001" customHeight="1" x14ac:dyDescent="0.25">
      <c r="A806" s="10"/>
      <c r="B806" s="11"/>
      <c r="C806" s="11"/>
      <c r="D806" s="11"/>
      <c r="E806" s="11"/>
      <c r="F806" s="11"/>
      <c r="G806" s="11"/>
      <c r="H806" s="6"/>
    </row>
    <row r="807" spans="1:8" ht="17.100000000000001" customHeight="1" x14ac:dyDescent="0.25">
      <c r="A807" s="10"/>
      <c r="B807" s="11"/>
      <c r="C807" s="11"/>
      <c r="D807" s="11"/>
      <c r="E807" s="11"/>
      <c r="F807" s="11"/>
      <c r="G807" s="11"/>
      <c r="H807" s="6"/>
    </row>
    <row r="808" spans="1:8" ht="17.100000000000001" customHeight="1" x14ac:dyDescent="0.25">
      <c r="A808" s="10"/>
      <c r="B808" s="11"/>
      <c r="C808" s="11"/>
      <c r="D808" s="11"/>
      <c r="E808" s="11"/>
      <c r="F808" s="11"/>
      <c r="G808" s="11"/>
      <c r="H808" s="6"/>
    </row>
    <row r="809" spans="1:8" ht="17.100000000000001" customHeight="1" x14ac:dyDescent="0.25">
      <c r="A809" s="126" t="s">
        <v>24</v>
      </c>
      <c r="B809" s="126"/>
      <c r="C809" s="126"/>
      <c r="D809" s="126"/>
      <c r="E809" s="126"/>
      <c r="F809" s="126"/>
      <c r="G809" s="126"/>
      <c r="H809" s="126"/>
    </row>
    <row r="810" spans="1:8" ht="21.75" customHeight="1" x14ac:dyDescent="0.25">
      <c r="A810" s="169" t="s">
        <v>78</v>
      </c>
      <c r="B810" s="170"/>
      <c r="C810" s="170"/>
      <c r="D810" s="170"/>
      <c r="E810" s="170"/>
      <c r="F810" s="170"/>
      <c r="G810" s="170"/>
      <c r="H810" s="171"/>
    </row>
    <row r="811" spans="1:8" ht="21.75" customHeight="1" x14ac:dyDescent="0.25">
      <c r="A811" s="172" t="s">
        <v>79</v>
      </c>
      <c r="B811" s="173"/>
      <c r="C811" s="173"/>
      <c r="D811" s="173"/>
      <c r="E811" s="173"/>
      <c r="F811" s="173"/>
      <c r="G811" s="173"/>
      <c r="H811" s="174"/>
    </row>
    <row r="812" spans="1:8" ht="42" customHeight="1" x14ac:dyDescent="0.25">
      <c r="A812" s="172" t="s">
        <v>80</v>
      </c>
      <c r="B812" s="173"/>
      <c r="C812" s="173"/>
      <c r="D812" s="173"/>
      <c r="E812" s="173"/>
      <c r="F812" s="173"/>
      <c r="G812" s="173"/>
      <c r="H812" s="174"/>
    </row>
    <row r="813" spans="1:8" ht="39.75" customHeight="1" x14ac:dyDescent="0.25">
      <c r="A813" s="172" t="s">
        <v>81</v>
      </c>
      <c r="B813" s="173"/>
      <c r="C813" s="173"/>
      <c r="D813" s="173"/>
      <c r="E813" s="173"/>
      <c r="F813" s="173"/>
      <c r="G813" s="173"/>
      <c r="H813" s="174"/>
    </row>
    <row r="814" spans="1:8" ht="20.25" x14ac:dyDescent="0.25">
      <c r="A814" s="172" t="s">
        <v>82</v>
      </c>
      <c r="B814" s="173"/>
      <c r="C814" s="173"/>
      <c r="D814" s="173"/>
      <c r="E814" s="173"/>
      <c r="F814" s="173"/>
      <c r="G814" s="173"/>
      <c r="H814" s="174"/>
    </row>
    <row r="815" spans="1:8" ht="20.25" x14ac:dyDescent="0.25">
      <c r="A815" s="172" t="s">
        <v>83</v>
      </c>
      <c r="B815" s="173"/>
      <c r="C815" s="173"/>
      <c r="D815" s="173"/>
      <c r="E815" s="173"/>
      <c r="F815" s="173"/>
      <c r="G815" s="173"/>
      <c r="H815" s="174"/>
    </row>
    <row r="816" spans="1:8" ht="21.75" customHeight="1" x14ac:dyDescent="0.25">
      <c r="A816" s="172" t="s">
        <v>84</v>
      </c>
      <c r="B816" s="173"/>
      <c r="C816" s="173"/>
      <c r="D816" s="173"/>
      <c r="E816" s="173"/>
      <c r="F816" s="173"/>
      <c r="G816" s="173"/>
      <c r="H816" s="174"/>
    </row>
    <row r="817" spans="1:8" ht="45" customHeight="1" x14ac:dyDescent="0.25">
      <c r="A817" s="172" t="s">
        <v>85</v>
      </c>
      <c r="B817" s="173"/>
      <c r="C817" s="173"/>
      <c r="D817" s="173"/>
      <c r="E817" s="173"/>
      <c r="F817" s="173"/>
      <c r="G817" s="173"/>
      <c r="H817" s="174"/>
    </row>
    <row r="818" spans="1:8" ht="20.25" x14ac:dyDescent="0.25">
      <c r="A818" s="175" t="s">
        <v>86</v>
      </c>
      <c r="B818" s="176"/>
      <c r="C818" s="176"/>
      <c r="D818" s="176"/>
      <c r="E818" s="176"/>
      <c r="F818" s="176"/>
      <c r="G818" s="176"/>
      <c r="H818" s="177"/>
    </row>
    <row r="819" spans="1:8" ht="91.5" customHeight="1" x14ac:dyDescent="0.25">
      <c r="A819" s="158" t="s">
        <v>30</v>
      </c>
      <c r="B819" s="159"/>
      <c r="C819" s="160" t="s">
        <v>337</v>
      </c>
      <c r="D819" s="161"/>
      <c r="E819" s="158" t="s">
        <v>9</v>
      </c>
      <c r="F819" s="159"/>
      <c r="G819" s="164"/>
      <c r="H819" s="164"/>
    </row>
  </sheetData>
  <mergeCells count="813">
    <mergeCell ref="I10:N10"/>
    <mergeCell ref="A678:H678"/>
    <mergeCell ref="A616:B616"/>
    <mergeCell ref="A617:B617"/>
    <mergeCell ref="A618:B618"/>
    <mergeCell ref="A602:B602"/>
    <mergeCell ref="A603:B603"/>
    <mergeCell ref="A604:B604"/>
    <mergeCell ref="A605:B605"/>
    <mergeCell ref="A606:B606"/>
    <mergeCell ref="A607:B607"/>
    <mergeCell ref="A608:B608"/>
    <mergeCell ref="A609:B609"/>
    <mergeCell ref="A610:B610"/>
    <mergeCell ref="A598:B598"/>
    <mergeCell ref="A599:B599"/>
    <mergeCell ref="A600:B600"/>
    <mergeCell ref="A601:B601"/>
    <mergeCell ref="A611:B611"/>
    <mergeCell ref="A612:B612"/>
    <mergeCell ref="A613:B613"/>
    <mergeCell ref="A614:B614"/>
    <mergeCell ref="A615:B615"/>
    <mergeCell ref="A589:B589"/>
    <mergeCell ref="A592:B592"/>
    <mergeCell ref="A593:B593"/>
    <mergeCell ref="A594:B594"/>
    <mergeCell ref="A595:B595"/>
    <mergeCell ref="A596:B596"/>
    <mergeCell ref="A597:B597"/>
    <mergeCell ref="A580:B580"/>
    <mergeCell ref="A581:B581"/>
    <mergeCell ref="A582:B582"/>
    <mergeCell ref="A583:B583"/>
    <mergeCell ref="A584:B584"/>
    <mergeCell ref="A585:B585"/>
    <mergeCell ref="A586:B586"/>
    <mergeCell ref="A587:B587"/>
    <mergeCell ref="A588:B588"/>
    <mergeCell ref="A573:B573"/>
    <mergeCell ref="A574:B574"/>
    <mergeCell ref="A575:B575"/>
    <mergeCell ref="A576:B576"/>
    <mergeCell ref="A577:B577"/>
    <mergeCell ref="A578:B578"/>
    <mergeCell ref="A579:B579"/>
    <mergeCell ref="A590:B590"/>
    <mergeCell ref="A591:B591"/>
    <mergeCell ref="A564:B564"/>
    <mergeCell ref="A565:B565"/>
    <mergeCell ref="A566:B566"/>
    <mergeCell ref="A567:B567"/>
    <mergeCell ref="A568:B568"/>
    <mergeCell ref="A569:B569"/>
    <mergeCell ref="A570:B570"/>
    <mergeCell ref="A571:B571"/>
    <mergeCell ref="A572:B572"/>
    <mergeCell ref="A555:B555"/>
    <mergeCell ref="A556:B556"/>
    <mergeCell ref="A557:B557"/>
    <mergeCell ref="A558:B558"/>
    <mergeCell ref="A559:B559"/>
    <mergeCell ref="A560:B560"/>
    <mergeCell ref="A561:B561"/>
    <mergeCell ref="A562:B562"/>
    <mergeCell ref="A563:B563"/>
    <mergeCell ref="A546:B546"/>
    <mergeCell ref="A547:B547"/>
    <mergeCell ref="A548:B548"/>
    <mergeCell ref="A549:B549"/>
    <mergeCell ref="A550:B550"/>
    <mergeCell ref="A551:B551"/>
    <mergeCell ref="A552:B552"/>
    <mergeCell ref="A553:B553"/>
    <mergeCell ref="A554:B554"/>
    <mergeCell ref="A537:B537"/>
    <mergeCell ref="A538:B538"/>
    <mergeCell ref="A539:B539"/>
    <mergeCell ref="A540:B540"/>
    <mergeCell ref="A541:B541"/>
    <mergeCell ref="A542:B542"/>
    <mergeCell ref="A543:B543"/>
    <mergeCell ref="A544:B544"/>
    <mergeCell ref="A545:B545"/>
    <mergeCell ref="A528:B528"/>
    <mergeCell ref="A529:B529"/>
    <mergeCell ref="A530:B530"/>
    <mergeCell ref="A531:B531"/>
    <mergeCell ref="A532:B532"/>
    <mergeCell ref="A533:B533"/>
    <mergeCell ref="A534:B534"/>
    <mergeCell ref="A535:B535"/>
    <mergeCell ref="A536:B536"/>
    <mergeCell ref="A519:B519"/>
    <mergeCell ref="A520:B520"/>
    <mergeCell ref="A521:B521"/>
    <mergeCell ref="A522:B522"/>
    <mergeCell ref="A523:B523"/>
    <mergeCell ref="A524:B524"/>
    <mergeCell ref="A525:B525"/>
    <mergeCell ref="A526:B526"/>
    <mergeCell ref="A527:B527"/>
    <mergeCell ref="A510:B510"/>
    <mergeCell ref="A511:B511"/>
    <mergeCell ref="A512:B512"/>
    <mergeCell ref="A513:B513"/>
    <mergeCell ref="A514:B514"/>
    <mergeCell ref="A515:B515"/>
    <mergeCell ref="A516:B516"/>
    <mergeCell ref="A517:B517"/>
    <mergeCell ref="A518:B518"/>
    <mergeCell ref="A501:B501"/>
    <mergeCell ref="A502:B502"/>
    <mergeCell ref="A503:B503"/>
    <mergeCell ref="A504:B504"/>
    <mergeCell ref="A505:B505"/>
    <mergeCell ref="A506:B506"/>
    <mergeCell ref="A507:B507"/>
    <mergeCell ref="A508:B508"/>
    <mergeCell ref="A509:B509"/>
    <mergeCell ref="A492:B492"/>
    <mergeCell ref="A493:B493"/>
    <mergeCell ref="A494:B494"/>
    <mergeCell ref="A495:B495"/>
    <mergeCell ref="A496:B496"/>
    <mergeCell ref="A497:B497"/>
    <mergeCell ref="A498:B498"/>
    <mergeCell ref="A499:B499"/>
    <mergeCell ref="A500:B500"/>
    <mergeCell ref="A483:B483"/>
    <mergeCell ref="A484:B484"/>
    <mergeCell ref="A485:B485"/>
    <mergeCell ref="A486:B486"/>
    <mergeCell ref="A487:B487"/>
    <mergeCell ref="A488:B488"/>
    <mergeCell ref="A489:B489"/>
    <mergeCell ref="A490:B490"/>
    <mergeCell ref="A491:B491"/>
    <mergeCell ref="A474:B474"/>
    <mergeCell ref="A475:B475"/>
    <mergeCell ref="A476:B476"/>
    <mergeCell ref="A477:B477"/>
    <mergeCell ref="A478:B478"/>
    <mergeCell ref="A479:B479"/>
    <mergeCell ref="A480:B480"/>
    <mergeCell ref="A481:B481"/>
    <mergeCell ref="A482:B482"/>
    <mergeCell ref="A465:B465"/>
    <mergeCell ref="A466:B466"/>
    <mergeCell ref="A467:B467"/>
    <mergeCell ref="A468:B468"/>
    <mergeCell ref="A469:B469"/>
    <mergeCell ref="A470:B470"/>
    <mergeCell ref="A471:B471"/>
    <mergeCell ref="A472:B472"/>
    <mergeCell ref="A473:B473"/>
    <mergeCell ref="A456:B456"/>
    <mergeCell ref="A457:B457"/>
    <mergeCell ref="A458:B458"/>
    <mergeCell ref="A459:B459"/>
    <mergeCell ref="A460:B460"/>
    <mergeCell ref="A461:B461"/>
    <mergeCell ref="A462:B462"/>
    <mergeCell ref="A463:B463"/>
    <mergeCell ref="A464:B464"/>
    <mergeCell ref="A447:B447"/>
    <mergeCell ref="A448:B448"/>
    <mergeCell ref="A449:B449"/>
    <mergeCell ref="A450:B450"/>
    <mergeCell ref="A451:B451"/>
    <mergeCell ref="A452:B452"/>
    <mergeCell ref="A453:B453"/>
    <mergeCell ref="A454:B454"/>
    <mergeCell ref="A455:B455"/>
    <mergeCell ref="A438:B438"/>
    <mergeCell ref="A439:B439"/>
    <mergeCell ref="A440:B440"/>
    <mergeCell ref="A441:B441"/>
    <mergeCell ref="A442:B442"/>
    <mergeCell ref="A443:B443"/>
    <mergeCell ref="A444:B444"/>
    <mergeCell ref="A445:B445"/>
    <mergeCell ref="A446:B446"/>
    <mergeCell ref="A429:B429"/>
    <mergeCell ref="A430:B430"/>
    <mergeCell ref="A431:B431"/>
    <mergeCell ref="A432:B432"/>
    <mergeCell ref="A433:B433"/>
    <mergeCell ref="A434:B434"/>
    <mergeCell ref="A435:B435"/>
    <mergeCell ref="A436:B436"/>
    <mergeCell ref="A437:B437"/>
    <mergeCell ref="A420:B420"/>
    <mergeCell ref="A421:B421"/>
    <mergeCell ref="A422:B422"/>
    <mergeCell ref="A423:B423"/>
    <mergeCell ref="A424:B424"/>
    <mergeCell ref="A425:B425"/>
    <mergeCell ref="A426:B426"/>
    <mergeCell ref="A427:B427"/>
    <mergeCell ref="A428:B428"/>
    <mergeCell ref="A411:B411"/>
    <mergeCell ref="A412:B412"/>
    <mergeCell ref="A413:B413"/>
    <mergeCell ref="A414:B414"/>
    <mergeCell ref="A415:B415"/>
    <mergeCell ref="A416:B416"/>
    <mergeCell ref="A417:B417"/>
    <mergeCell ref="A418:B418"/>
    <mergeCell ref="A419:B419"/>
    <mergeCell ref="A402:B402"/>
    <mergeCell ref="A403:B403"/>
    <mergeCell ref="A404:B404"/>
    <mergeCell ref="A405:B405"/>
    <mergeCell ref="A406:B406"/>
    <mergeCell ref="A407:B407"/>
    <mergeCell ref="A408:B408"/>
    <mergeCell ref="A409:B409"/>
    <mergeCell ref="A410:B410"/>
    <mergeCell ref="A393:B393"/>
    <mergeCell ref="A394:B394"/>
    <mergeCell ref="A395:B395"/>
    <mergeCell ref="A396:B396"/>
    <mergeCell ref="A397:B397"/>
    <mergeCell ref="A398:B398"/>
    <mergeCell ref="A399:B399"/>
    <mergeCell ref="A400:B400"/>
    <mergeCell ref="A401:B401"/>
    <mergeCell ref="A384:B384"/>
    <mergeCell ref="A385:B385"/>
    <mergeCell ref="A386:B386"/>
    <mergeCell ref="A387:B387"/>
    <mergeCell ref="A388:B388"/>
    <mergeCell ref="A389:B389"/>
    <mergeCell ref="A390:B390"/>
    <mergeCell ref="A391:B391"/>
    <mergeCell ref="A392:B392"/>
    <mergeCell ref="A375:B375"/>
    <mergeCell ref="A376:B376"/>
    <mergeCell ref="A377:B377"/>
    <mergeCell ref="A378:B378"/>
    <mergeCell ref="A379:B379"/>
    <mergeCell ref="A380:B380"/>
    <mergeCell ref="A381:B381"/>
    <mergeCell ref="A382:B382"/>
    <mergeCell ref="A383:B383"/>
    <mergeCell ref="A366:B366"/>
    <mergeCell ref="A367:B367"/>
    <mergeCell ref="A368:B368"/>
    <mergeCell ref="A369:B369"/>
    <mergeCell ref="A370:B370"/>
    <mergeCell ref="A371:B371"/>
    <mergeCell ref="A372:B372"/>
    <mergeCell ref="A373:B373"/>
    <mergeCell ref="A374:B374"/>
    <mergeCell ref="A357:B357"/>
    <mergeCell ref="A358:B358"/>
    <mergeCell ref="A359:B359"/>
    <mergeCell ref="A360:B360"/>
    <mergeCell ref="A361:B361"/>
    <mergeCell ref="A362:B362"/>
    <mergeCell ref="A363:B363"/>
    <mergeCell ref="A364:B364"/>
    <mergeCell ref="A365:B365"/>
    <mergeCell ref="A348:B348"/>
    <mergeCell ref="A349:B349"/>
    <mergeCell ref="A350:B350"/>
    <mergeCell ref="A351:B351"/>
    <mergeCell ref="A352:B352"/>
    <mergeCell ref="A353:B353"/>
    <mergeCell ref="A354:B354"/>
    <mergeCell ref="A355:B355"/>
    <mergeCell ref="A356:B356"/>
    <mergeCell ref="A339:B339"/>
    <mergeCell ref="A340:B340"/>
    <mergeCell ref="A341:B341"/>
    <mergeCell ref="A342:B342"/>
    <mergeCell ref="A343:B343"/>
    <mergeCell ref="A344:B344"/>
    <mergeCell ref="A345:B345"/>
    <mergeCell ref="A346:B346"/>
    <mergeCell ref="A347:B347"/>
    <mergeCell ref="A330:B330"/>
    <mergeCell ref="A331:B331"/>
    <mergeCell ref="A332:B332"/>
    <mergeCell ref="A333:B333"/>
    <mergeCell ref="A334:B334"/>
    <mergeCell ref="A335:B335"/>
    <mergeCell ref="A336:B336"/>
    <mergeCell ref="A337:B337"/>
    <mergeCell ref="A338:B338"/>
    <mergeCell ref="A321:B321"/>
    <mergeCell ref="A322:B322"/>
    <mergeCell ref="A323:B323"/>
    <mergeCell ref="A324:B324"/>
    <mergeCell ref="A325:B325"/>
    <mergeCell ref="A326:B326"/>
    <mergeCell ref="A327:B327"/>
    <mergeCell ref="A328:B328"/>
    <mergeCell ref="A329:B329"/>
    <mergeCell ref="A312:B312"/>
    <mergeCell ref="A313:B313"/>
    <mergeCell ref="A314:B314"/>
    <mergeCell ref="A315:B315"/>
    <mergeCell ref="A316:B316"/>
    <mergeCell ref="A317:B317"/>
    <mergeCell ref="A318:B318"/>
    <mergeCell ref="A319:B319"/>
    <mergeCell ref="A320:B320"/>
    <mergeCell ref="A303:B303"/>
    <mergeCell ref="A304:B304"/>
    <mergeCell ref="A305:B305"/>
    <mergeCell ref="A306:B306"/>
    <mergeCell ref="A307:B307"/>
    <mergeCell ref="A308:B308"/>
    <mergeCell ref="A309:B309"/>
    <mergeCell ref="A310:B310"/>
    <mergeCell ref="A311:B311"/>
    <mergeCell ref="A294:B294"/>
    <mergeCell ref="A295:B295"/>
    <mergeCell ref="A296:B296"/>
    <mergeCell ref="A297:B297"/>
    <mergeCell ref="A298:B298"/>
    <mergeCell ref="A299:B299"/>
    <mergeCell ref="A300:B300"/>
    <mergeCell ref="A301:B301"/>
    <mergeCell ref="A302:B302"/>
    <mergeCell ref="A285:B285"/>
    <mergeCell ref="A286:B286"/>
    <mergeCell ref="A287:B287"/>
    <mergeCell ref="A288:B288"/>
    <mergeCell ref="A289:B289"/>
    <mergeCell ref="A290:B290"/>
    <mergeCell ref="A291:B291"/>
    <mergeCell ref="A292:B292"/>
    <mergeCell ref="A293:B293"/>
    <mergeCell ref="A276:B276"/>
    <mergeCell ref="A277:B277"/>
    <mergeCell ref="A278:B278"/>
    <mergeCell ref="A279:B279"/>
    <mergeCell ref="A280:B280"/>
    <mergeCell ref="A281:B281"/>
    <mergeCell ref="A282:B282"/>
    <mergeCell ref="A283:B283"/>
    <mergeCell ref="A284:B284"/>
    <mergeCell ref="A267:B267"/>
    <mergeCell ref="A268:B268"/>
    <mergeCell ref="A269:B269"/>
    <mergeCell ref="A270:B270"/>
    <mergeCell ref="A271:B271"/>
    <mergeCell ref="A272:B272"/>
    <mergeCell ref="A273:B273"/>
    <mergeCell ref="A274:B274"/>
    <mergeCell ref="A275:B275"/>
    <mergeCell ref="A258:B258"/>
    <mergeCell ref="A259:B259"/>
    <mergeCell ref="A260:B260"/>
    <mergeCell ref="A261:B261"/>
    <mergeCell ref="A262:B262"/>
    <mergeCell ref="A263:B263"/>
    <mergeCell ref="A264:B264"/>
    <mergeCell ref="A265:B265"/>
    <mergeCell ref="A266:B266"/>
    <mergeCell ref="A249:B249"/>
    <mergeCell ref="A250:B250"/>
    <mergeCell ref="A251:B251"/>
    <mergeCell ref="A252:B252"/>
    <mergeCell ref="A253:B253"/>
    <mergeCell ref="A254:B254"/>
    <mergeCell ref="A255:B255"/>
    <mergeCell ref="A256:B256"/>
    <mergeCell ref="A257:B257"/>
    <mergeCell ref="A240:B240"/>
    <mergeCell ref="A241:B241"/>
    <mergeCell ref="A242:B242"/>
    <mergeCell ref="A243:B243"/>
    <mergeCell ref="A244:B244"/>
    <mergeCell ref="A245:B245"/>
    <mergeCell ref="A246:B246"/>
    <mergeCell ref="A247:B247"/>
    <mergeCell ref="A248:B248"/>
    <mergeCell ref="A231:B231"/>
    <mergeCell ref="A232:B232"/>
    <mergeCell ref="A233:B233"/>
    <mergeCell ref="A234:B234"/>
    <mergeCell ref="A235:B235"/>
    <mergeCell ref="A236:B236"/>
    <mergeCell ref="A237:B237"/>
    <mergeCell ref="A238:B238"/>
    <mergeCell ref="A239:B239"/>
    <mergeCell ref="A222:B222"/>
    <mergeCell ref="A223:B223"/>
    <mergeCell ref="A224:B224"/>
    <mergeCell ref="A225:B225"/>
    <mergeCell ref="A226:B226"/>
    <mergeCell ref="A227:B227"/>
    <mergeCell ref="A228:B228"/>
    <mergeCell ref="A229:B229"/>
    <mergeCell ref="A230:B230"/>
    <mergeCell ref="A213:B213"/>
    <mergeCell ref="A214:B214"/>
    <mergeCell ref="A215:B215"/>
    <mergeCell ref="A216:B216"/>
    <mergeCell ref="A217:B217"/>
    <mergeCell ref="A218:B218"/>
    <mergeCell ref="A219:B219"/>
    <mergeCell ref="A220:B220"/>
    <mergeCell ref="A221:B221"/>
    <mergeCell ref="A204:B204"/>
    <mergeCell ref="A205:B205"/>
    <mergeCell ref="A206:B206"/>
    <mergeCell ref="A207:B207"/>
    <mergeCell ref="A208:B208"/>
    <mergeCell ref="A209:B209"/>
    <mergeCell ref="A210:B210"/>
    <mergeCell ref="A211:B211"/>
    <mergeCell ref="A212:B212"/>
    <mergeCell ref="A195:B195"/>
    <mergeCell ref="A196:B196"/>
    <mergeCell ref="A197:B197"/>
    <mergeCell ref="A198:B198"/>
    <mergeCell ref="A199:B199"/>
    <mergeCell ref="A200:B200"/>
    <mergeCell ref="A201:B201"/>
    <mergeCell ref="A202:B202"/>
    <mergeCell ref="A203:B203"/>
    <mergeCell ref="A186:B186"/>
    <mergeCell ref="A187:B187"/>
    <mergeCell ref="A188:B188"/>
    <mergeCell ref="A189:B189"/>
    <mergeCell ref="A190:B190"/>
    <mergeCell ref="A191:B191"/>
    <mergeCell ref="A192:B192"/>
    <mergeCell ref="A193:B193"/>
    <mergeCell ref="A194:B194"/>
    <mergeCell ref="A177:B177"/>
    <mergeCell ref="A178:B178"/>
    <mergeCell ref="A179:B179"/>
    <mergeCell ref="A180:B180"/>
    <mergeCell ref="A181:B181"/>
    <mergeCell ref="A182:B182"/>
    <mergeCell ref="A183:B183"/>
    <mergeCell ref="A184:B184"/>
    <mergeCell ref="A185:B185"/>
    <mergeCell ref="A153:B153"/>
    <mergeCell ref="A142:B142"/>
    <mergeCell ref="A144:B144"/>
    <mergeCell ref="A145:B145"/>
    <mergeCell ref="A140:B140"/>
    <mergeCell ref="A146:B146"/>
    <mergeCell ref="A139:B139"/>
    <mergeCell ref="A175:B175"/>
    <mergeCell ref="A176:B176"/>
    <mergeCell ref="A162:B162"/>
    <mergeCell ref="A163:B163"/>
    <mergeCell ref="A164:B164"/>
    <mergeCell ref="A165:B165"/>
    <mergeCell ref="A166:B166"/>
    <mergeCell ref="A167:B167"/>
    <mergeCell ref="A168:B168"/>
    <mergeCell ref="A169:B169"/>
    <mergeCell ref="A156:B156"/>
    <mergeCell ref="A107:B107"/>
    <mergeCell ref="A110:B110"/>
    <mergeCell ref="C110:D110"/>
    <mergeCell ref="C111:D111"/>
    <mergeCell ref="C112:D112"/>
    <mergeCell ref="E112:F112"/>
    <mergeCell ref="A114:F114"/>
    <mergeCell ref="A115:F115"/>
    <mergeCell ref="A116:F116"/>
    <mergeCell ref="A111:B111"/>
    <mergeCell ref="A112:B112"/>
    <mergeCell ref="E111:F111"/>
    <mergeCell ref="A53:B53"/>
    <mergeCell ref="A56:B56"/>
    <mergeCell ref="A57:B57"/>
    <mergeCell ref="A52:B52"/>
    <mergeCell ref="C51:H51"/>
    <mergeCell ref="C52:F52"/>
    <mergeCell ref="C53:F53"/>
    <mergeCell ref="C54:F54"/>
    <mergeCell ref="A54:B55"/>
    <mergeCell ref="C55:H55"/>
    <mergeCell ref="C41:E41"/>
    <mergeCell ref="F41:H41"/>
    <mergeCell ref="A39:B39"/>
    <mergeCell ref="A40:B40"/>
    <mergeCell ref="G48:H48"/>
    <mergeCell ref="A49:B49"/>
    <mergeCell ref="D49:F49"/>
    <mergeCell ref="G49:H49"/>
    <mergeCell ref="A51:B51"/>
    <mergeCell ref="A43:B43"/>
    <mergeCell ref="A45:B45"/>
    <mergeCell ref="A46:B46"/>
    <mergeCell ref="A47:B47"/>
    <mergeCell ref="D46:F46"/>
    <mergeCell ref="D45:F45"/>
    <mergeCell ref="D47:F47"/>
    <mergeCell ref="A48:B48"/>
    <mergeCell ref="D48:F48"/>
    <mergeCell ref="G34:H34"/>
    <mergeCell ref="J38:K38"/>
    <mergeCell ref="M38:N38"/>
    <mergeCell ref="C38:E38"/>
    <mergeCell ref="F38:H38"/>
    <mergeCell ref="C39:E39"/>
    <mergeCell ref="F39:H39"/>
    <mergeCell ref="F40:H40"/>
    <mergeCell ref="C40:E40"/>
    <mergeCell ref="E34:F34"/>
    <mergeCell ref="E35:F35"/>
    <mergeCell ref="E36:F36"/>
    <mergeCell ref="G35:H35"/>
    <mergeCell ref="A34:B34"/>
    <mergeCell ref="A35:B35"/>
    <mergeCell ref="A36:B36"/>
    <mergeCell ref="C34:D34"/>
    <mergeCell ref="C35:D35"/>
    <mergeCell ref="C36:D36"/>
    <mergeCell ref="A31:B31"/>
    <mergeCell ref="A32:B32"/>
    <mergeCell ref="E26:F26"/>
    <mergeCell ref="E27:F27"/>
    <mergeCell ref="E28:F28"/>
    <mergeCell ref="E29:F29"/>
    <mergeCell ref="E30:F30"/>
    <mergeCell ref="E31:F31"/>
    <mergeCell ref="C28:D28"/>
    <mergeCell ref="C29:D29"/>
    <mergeCell ref="C30:D30"/>
    <mergeCell ref="C31:D31"/>
    <mergeCell ref="C32:H32"/>
    <mergeCell ref="A28:B28"/>
    <mergeCell ref="A29:B29"/>
    <mergeCell ref="A30:B30"/>
    <mergeCell ref="A26:B26"/>
    <mergeCell ref="A27:B27"/>
    <mergeCell ref="C14:D14"/>
    <mergeCell ref="C15:D15"/>
    <mergeCell ref="C16:D16"/>
    <mergeCell ref="C17:D17"/>
    <mergeCell ref="A14:B14"/>
    <mergeCell ref="A15:B15"/>
    <mergeCell ref="A16:B16"/>
    <mergeCell ref="A17:B17"/>
    <mergeCell ref="A18:B18"/>
    <mergeCell ref="E15:F15"/>
    <mergeCell ref="E16:F16"/>
    <mergeCell ref="E17:F17"/>
    <mergeCell ref="E18:F18"/>
    <mergeCell ref="E19:F19"/>
    <mergeCell ref="A23:B23"/>
    <mergeCell ref="A24:B24"/>
    <mergeCell ref="E20:F20"/>
    <mergeCell ref="E21:F21"/>
    <mergeCell ref="E22:F22"/>
    <mergeCell ref="A19:B19"/>
    <mergeCell ref="A20:B20"/>
    <mergeCell ref="A21:B21"/>
    <mergeCell ref="A22:B22"/>
    <mergeCell ref="A67:B67"/>
    <mergeCell ref="A69:B69"/>
    <mergeCell ref="G2:H2"/>
    <mergeCell ref="G3:H3"/>
    <mergeCell ref="G4:H4"/>
    <mergeCell ref="J2:K2"/>
    <mergeCell ref="A6:B6"/>
    <mergeCell ref="A7:B7"/>
    <mergeCell ref="A8:B8"/>
    <mergeCell ref="C6:D6"/>
    <mergeCell ref="A12:B12"/>
    <mergeCell ref="C7:D7"/>
    <mergeCell ref="E6:F6"/>
    <mergeCell ref="E7:F7"/>
    <mergeCell ref="C8:H8"/>
    <mergeCell ref="C9:H9"/>
    <mergeCell ref="C10:H10"/>
    <mergeCell ref="C11:H11"/>
    <mergeCell ref="C12:H12"/>
    <mergeCell ref="A2:B2"/>
    <mergeCell ref="A3:B3"/>
    <mergeCell ref="A4:B4"/>
    <mergeCell ref="C2:D2"/>
    <mergeCell ref="C3:D3"/>
    <mergeCell ref="B626:H626"/>
    <mergeCell ref="A619:H619"/>
    <mergeCell ref="A170:B170"/>
    <mergeCell ref="A171:B171"/>
    <mergeCell ref="A172:B172"/>
    <mergeCell ref="A173:B173"/>
    <mergeCell ref="A174:B174"/>
    <mergeCell ref="E3:F3"/>
    <mergeCell ref="E4:F4"/>
    <mergeCell ref="E80:F91"/>
    <mergeCell ref="G80:H91"/>
    <mergeCell ref="A81:B81"/>
    <mergeCell ref="A82:B82"/>
    <mergeCell ref="A83:B83"/>
    <mergeCell ref="A84:B84"/>
    <mergeCell ref="A85:B85"/>
    <mergeCell ref="A86:B86"/>
    <mergeCell ref="A87:B87"/>
    <mergeCell ref="A88:B88"/>
    <mergeCell ref="A89:B89"/>
    <mergeCell ref="A90:B90"/>
    <mergeCell ref="A91:B91"/>
    <mergeCell ref="A65:B65"/>
    <mergeCell ref="C27:D27"/>
    <mergeCell ref="G64:H75"/>
    <mergeCell ref="E94:F94"/>
    <mergeCell ref="A123:B123"/>
    <mergeCell ref="B621:H621"/>
    <mergeCell ref="B620:H620"/>
    <mergeCell ref="B624:H624"/>
    <mergeCell ref="B623:H623"/>
    <mergeCell ref="B622:H622"/>
    <mergeCell ref="B625:H625"/>
    <mergeCell ref="A150:B150"/>
    <mergeCell ref="A151:B151"/>
    <mergeCell ref="A152:B152"/>
    <mergeCell ref="A160:B160"/>
    <mergeCell ref="A161:B161"/>
    <mergeCell ref="A157:B157"/>
    <mergeCell ref="A158:B158"/>
    <mergeCell ref="A159:B159"/>
    <mergeCell ref="A154:B154"/>
    <mergeCell ref="A155:B155"/>
    <mergeCell ref="A72:B72"/>
    <mergeCell ref="A73:B73"/>
    <mergeCell ref="A74:B74"/>
    <mergeCell ref="A75:B75"/>
    <mergeCell ref="A66:B66"/>
    <mergeCell ref="G110:H110"/>
    <mergeCell ref="G116:H116"/>
    <mergeCell ref="A113:H113"/>
    <mergeCell ref="E110:F110"/>
    <mergeCell ref="A138:B138"/>
    <mergeCell ref="A76:H76"/>
    <mergeCell ref="A77:C78"/>
    <mergeCell ref="E77:F77"/>
    <mergeCell ref="G108:H108"/>
    <mergeCell ref="A95:B95"/>
    <mergeCell ref="E95:F95"/>
    <mergeCell ref="A96:B96"/>
    <mergeCell ref="E96:F107"/>
    <mergeCell ref="G96:H107"/>
    <mergeCell ref="A97:B97"/>
    <mergeCell ref="A98:B98"/>
    <mergeCell ref="A99:B99"/>
    <mergeCell ref="A100:B100"/>
    <mergeCell ref="A101:B101"/>
    <mergeCell ref="A102:B102"/>
    <mergeCell ref="A103:B103"/>
    <mergeCell ref="A104:B104"/>
    <mergeCell ref="A105:B105"/>
    <mergeCell ref="A106:B106"/>
    <mergeCell ref="A149:B149"/>
    <mergeCell ref="A143:B143"/>
    <mergeCell ref="A141:B141"/>
    <mergeCell ref="E125:F125"/>
    <mergeCell ref="E124:F124"/>
    <mergeCell ref="C123:D123"/>
    <mergeCell ref="G112:H112"/>
    <mergeCell ref="E126:F126"/>
    <mergeCell ref="C125:D125"/>
    <mergeCell ref="C120:D120"/>
    <mergeCell ref="A128:B128"/>
    <mergeCell ref="A42:B42"/>
    <mergeCell ref="C42:E42"/>
    <mergeCell ref="F42:H42"/>
    <mergeCell ref="C43:H43"/>
    <mergeCell ref="A41:B41"/>
    <mergeCell ref="G819:H819"/>
    <mergeCell ref="A630:H630"/>
    <mergeCell ref="D632:H632"/>
    <mergeCell ref="A810:H810"/>
    <mergeCell ref="A816:H816"/>
    <mergeCell ref="A817:H817"/>
    <mergeCell ref="A818:H818"/>
    <mergeCell ref="A811:H811"/>
    <mergeCell ref="A812:H812"/>
    <mergeCell ref="A813:H813"/>
    <mergeCell ref="A814:H814"/>
    <mergeCell ref="A632:C632"/>
    <mergeCell ref="A809:H809"/>
    <mergeCell ref="A815:H815"/>
    <mergeCell ref="A778:H778"/>
    <mergeCell ref="D631:H631"/>
    <mergeCell ref="A633:C633"/>
    <mergeCell ref="D633:H633"/>
    <mergeCell ref="E64:F75"/>
    <mergeCell ref="A728:H728"/>
    <mergeCell ref="E819:F819"/>
    <mergeCell ref="A819:B819"/>
    <mergeCell ref="C819:D819"/>
    <mergeCell ref="A631:C631"/>
    <mergeCell ref="G27:H27"/>
    <mergeCell ref="G28:H28"/>
    <mergeCell ref="A37:H37"/>
    <mergeCell ref="A44:H44"/>
    <mergeCell ref="A50:H50"/>
    <mergeCell ref="A117:H117"/>
    <mergeCell ref="G115:H115"/>
    <mergeCell ref="A148:B148"/>
    <mergeCell ref="G31:H31"/>
    <mergeCell ref="G36:H36"/>
    <mergeCell ref="A59:B59"/>
    <mergeCell ref="C56:F56"/>
    <mergeCell ref="C57:F57"/>
    <mergeCell ref="C58:F58"/>
    <mergeCell ref="C59:F59"/>
    <mergeCell ref="A131:B131"/>
    <mergeCell ref="A132:B132"/>
    <mergeCell ref="A133:B133"/>
    <mergeCell ref="A134:B134"/>
    <mergeCell ref="G47:H47"/>
    <mergeCell ref="G45:H45"/>
    <mergeCell ref="A25:H25"/>
    <mergeCell ref="G26:H26"/>
    <mergeCell ref="G20:H20"/>
    <mergeCell ref="G21:H21"/>
    <mergeCell ref="A9:A11"/>
    <mergeCell ref="A147:B147"/>
    <mergeCell ref="G114:H114"/>
    <mergeCell ref="A129:H129"/>
    <mergeCell ref="A126:B126"/>
    <mergeCell ref="G126:H126"/>
    <mergeCell ref="A33:H33"/>
    <mergeCell ref="G30:H30"/>
    <mergeCell ref="E123:F123"/>
    <mergeCell ref="A135:B135"/>
    <mergeCell ref="A136:B136"/>
    <mergeCell ref="A137:B137"/>
    <mergeCell ref="A130:B130"/>
    <mergeCell ref="C124:D124"/>
    <mergeCell ref="C126:D126"/>
    <mergeCell ref="G111:H111"/>
    <mergeCell ref="G46:H46"/>
    <mergeCell ref="A38:B38"/>
    <mergeCell ref="A1:H1"/>
    <mergeCell ref="G6:H6"/>
    <mergeCell ref="A5:H5"/>
    <mergeCell ref="G29:H29"/>
    <mergeCell ref="A13:H13"/>
    <mergeCell ref="C26:D26"/>
    <mergeCell ref="G14:H14"/>
    <mergeCell ref="G16:H16"/>
    <mergeCell ref="G17:H17"/>
    <mergeCell ref="G15:H15"/>
    <mergeCell ref="G18:H18"/>
    <mergeCell ref="G19:H19"/>
    <mergeCell ref="G22:H22"/>
    <mergeCell ref="C18:D18"/>
    <mergeCell ref="C19:D19"/>
    <mergeCell ref="C20:D20"/>
    <mergeCell ref="C21:D21"/>
    <mergeCell ref="C22:D22"/>
    <mergeCell ref="C24:H24"/>
    <mergeCell ref="C23:H23"/>
    <mergeCell ref="G7:H7"/>
    <mergeCell ref="C4:D4"/>
    <mergeCell ref="E2:F2"/>
    <mergeCell ref="E14:F14"/>
    <mergeCell ref="G123:H123"/>
    <mergeCell ref="A124:B124"/>
    <mergeCell ref="G124:H124"/>
    <mergeCell ref="A125:B125"/>
    <mergeCell ref="G125:H125"/>
    <mergeCell ref="A122:H122"/>
    <mergeCell ref="A60:H60"/>
    <mergeCell ref="A63:B63"/>
    <mergeCell ref="A64:B64"/>
    <mergeCell ref="E63:F63"/>
    <mergeCell ref="E61:F61"/>
    <mergeCell ref="E62:F62"/>
    <mergeCell ref="A61:C62"/>
    <mergeCell ref="A70:B70"/>
    <mergeCell ref="E93:F93"/>
    <mergeCell ref="A92:H92"/>
    <mergeCell ref="A93:C94"/>
    <mergeCell ref="A68:B68"/>
    <mergeCell ref="A71:B71"/>
    <mergeCell ref="E78:F78"/>
    <mergeCell ref="A79:B79"/>
    <mergeCell ref="E79:F79"/>
    <mergeCell ref="A80:B80"/>
    <mergeCell ref="A109:H109"/>
    <mergeCell ref="B627:C627"/>
    <mergeCell ref="B628:C628"/>
    <mergeCell ref="D627:E627"/>
    <mergeCell ref="F627:H627"/>
    <mergeCell ref="D628:E628"/>
    <mergeCell ref="F628:H628"/>
    <mergeCell ref="A58:B58"/>
    <mergeCell ref="A108:F108"/>
    <mergeCell ref="A127:H127"/>
    <mergeCell ref="E118:F118"/>
    <mergeCell ref="E119:F119"/>
    <mergeCell ref="E120:F120"/>
    <mergeCell ref="E121:F121"/>
    <mergeCell ref="A118:B118"/>
    <mergeCell ref="A119:B119"/>
    <mergeCell ref="A120:B120"/>
    <mergeCell ref="C118:D118"/>
    <mergeCell ref="A121:B121"/>
    <mergeCell ref="C119:D119"/>
    <mergeCell ref="G118:H118"/>
    <mergeCell ref="G119:H119"/>
    <mergeCell ref="G120:H120"/>
    <mergeCell ref="G121:H121"/>
    <mergeCell ref="C121:D121"/>
  </mergeCells>
  <dataValidations disablePrompts="1" count="5">
    <dataValidation type="list" allowBlank="1" showInputMessage="1" showErrorMessage="1" sqref="G6:H6">
      <formula1>"Mr. Suraj Khare,Mr.Vinayak,Mr. Gaurav Pawar, Mr.Manish,Mr.Vaibhav Gite,Miss Ankita Mohite"</formula1>
    </dataValidation>
    <dataValidation type="list" allowBlank="1" showInputMessage="1" showErrorMessage="1" sqref="G26:H26">
      <formula1>"Middle,Upper"</formula1>
    </dataValidation>
    <dataValidation type="list" allowBlank="1" showInputMessage="1" showErrorMessage="1" sqref="C112">
      <formula1>"300000,350000,400000,500000,600000,700000,800000,900000,1000000,1200000,1400000,1500000,1600000"</formula1>
    </dataValidation>
    <dataValidation type="list" allowBlank="1" showInputMessage="1" showErrorMessage="1" sqref="C27:D27">
      <formula1>"Bitumen,Concrete"</formula1>
    </dataValidation>
    <dataValidation type="list" allowBlank="1" showInputMessage="1" showErrorMessage="1" sqref="C51:H51 G35:H35">
      <formula1>"Yes,No"</formula1>
    </dataValidation>
  </dataValidations>
  <hyperlinks>
    <hyperlink ref="I24" r:id="rId1" location="Aboutbellevue" display="https://rustomjeebellevue.com/?utm_source=Google&amp;utm_sub_source=Search&amp;campaigncode=FY25_26&amp;campaignname=Digital%20FY%2025_26&amp;Lead_Keyword=Rustomjee%20belle%20vie&amp;Lead_Placement=Secondry_Brand&amp;Lead_Device=c&amp;gad_source=1&amp;gad_campaignid=22513998144&amp;gbraid=0AAAAA90CTEre28TEBpvWV4Tj8eifLKgAt&amp;gclid=Cj0KCQjwm93DBhD_ARIsADR_DjEz_N_b6fGYuULSkTu7hqfYj3nMfiJXWDczwQHssOOR35hqPcLpybkaAv6jEALw_wcB#Aboutbellevue"/>
    <hyperlink ref="C23" r:id="rId2"/>
  </hyperlinks>
  <printOptions horizontalCentered="1"/>
  <pageMargins left="0.27559055118110237" right="0.27559055118110237" top="0.70866141732283472" bottom="0.47244094488188981" header="0.15748031496062992" footer="0.15748031496062992"/>
  <pageSetup paperSize="9" scale="69" fitToHeight="0" orientation="portrait" r:id="rId3"/>
  <headerFooter>
    <oddHeader>&amp;C&amp;25&amp;G</oddHeader>
    <oddFooter>&amp;L&amp;"Times New Roman,Bold"&amp;16Ref No: &amp;F&amp;R&amp;"Times New Roman,Bold"&amp;16&amp;P</oddFooter>
  </headerFooter>
  <rowBreaks count="6" manualBreakCount="6">
    <brk id="126" max="16383" man="1"/>
    <brk id="618" max="7" man="1"/>
    <brk id="629" max="7" man="1"/>
    <brk id="677" max="7" man="1"/>
    <brk id="727" max="7" man="1"/>
    <brk id="777" max="7" man="1"/>
  </rowBreaks>
  <drawing r:id="rId4"/>
  <legacyDrawing r:id="rId5"/>
  <legacyDrawingHF r:id="rId6"/>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3:K56"/>
  <sheetViews>
    <sheetView zoomScale="70" zoomScaleNormal="70" workbookViewId="0">
      <selection activeCell="A3" sqref="A3:XFD18"/>
    </sheetView>
  </sheetViews>
  <sheetFormatPr defaultRowHeight="15" x14ac:dyDescent="0.25"/>
  <cols>
    <col min="1" max="1" width="23" customWidth="1"/>
    <col min="2" max="2" width="25.7109375" customWidth="1"/>
    <col min="3" max="3" width="17.7109375" customWidth="1"/>
    <col min="4" max="4" width="16" bestFit="1" customWidth="1"/>
    <col min="5" max="9" width="25.7109375" customWidth="1"/>
  </cols>
  <sheetData>
    <row r="3" spans="1:11" s="1" customFormat="1" ht="21" thickBot="1" x14ac:dyDescent="0.3">
      <c r="A3" s="126" t="s">
        <v>69</v>
      </c>
      <c r="B3" s="126"/>
      <c r="C3" s="126"/>
      <c r="D3" s="126"/>
      <c r="E3" s="126"/>
      <c r="F3" s="126"/>
      <c r="G3" s="126"/>
      <c r="H3" s="126"/>
      <c r="I3" s="126"/>
    </row>
    <row r="4" spans="1:11" s="1" customFormat="1" ht="20.25" customHeight="1" x14ac:dyDescent="0.3">
      <c r="A4" s="218">
        <v>1</v>
      </c>
      <c r="B4" s="218"/>
      <c r="C4" s="218"/>
      <c r="D4" s="219" t="s">
        <v>4</v>
      </c>
      <c r="E4" s="34" t="s">
        <v>113</v>
      </c>
      <c r="F4" s="129" t="s">
        <v>100</v>
      </c>
      <c r="G4" s="129"/>
      <c r="H4" s="34" t="s">
        <v>114</v>
      </c>
      <c r="I4" s="34" t="s">
        <v>115</v>
      </c>
      <c r="J4" s="14" t="str">
        <f ca="1">(IF(F7&gt;99%,"All work completed. Please provide OC.",IF(F7&gt;89.8%,"Plinth, RCC, Brick, Plaster, Flooring, Wooden, Plumbing, Electrification, etc., work Completed. Finishing work is in process.",IF(F7&lt;94%,(IF(C7=0,"Work not yet Started.",IF(E7=25%,"Piling work in process",IF(E7=50%,"Excavation work in process",IF(E7=100%,"Excavation work Completed. ","0")))&amp;(IF(C8=0%,"",IF(C8=K9,"Footing work is process",IF(C8=K10,"Footing work Completed",IF(C8=K11,"1st Basement Completed",IF(C8=K12,"1st &amp; 2nd Basement Completed",IF(C8=K13,"1st to 3rd Basement Completed",IF(C8=K14,"1st to 4th Basement Completed",IF(C8=K15,"Plinth work is process",IF(C8=K16,"Plinth work completed","0")))))))))))&amp;(IF(C9=(F5+H5+I5),", RCC Slab",IF(C9&gt;0,", RCC upto "&amp;C9&amp;" Slab",""))&amp;(IF(C10=I5,", Brickwork",IF(C10&gt;0,", Brickwork upto "&amp;C10&amp;" Floor",""))&amp;(IF(C11=I5,", Internal Plaster",IF(C11&gt;0,", Internal Plaster upto "&amp;C11&amp;" Floor",""))&amp;(IF(C12=I5,", External Plaster",IF(C12&gt;0,", External Plaster upto "&amp;C12&amp;" Floor",""))&amp;(IF(C13=I5,", External Plumbing, Elevation and Waterproofing",IF(C13&gt;0,", External Plumbing, Elevation and Waterproofing upto "&amp;C13&amp;" Floor",""))&amp;(IF(C14=I5,", Flooring &amp; Fitting",IF(C14&gt;0,", Flooring &amp; Fitting upto "&amp;C14&amp;" Floor",""))&amp;(IF(C15=I5,", Wooden Work",IF(C15&gt;0,", Wooden Work upto "&amp;C15&amp;" Floor",""))&amp;(IF(C16=I5,", Electrical &amp; Sanitary fittings",IF(C16&gt;0,", Electrical &amp; Sanitary fittings upto "&amp;C16&amp;" Floor",""))&amp;(IF(C17&gt;0,", Finishing upto "&amp;C17&amp;" Floor","")&amp;(IF(C9&gt;0.5," Completed",""))))))))))))))))</f>
        <v>Excavation work Completed. Plinth work completed</v>
      </c>
      <c r="K4" s="16"/>
    </row>
    <row r="5" spans="1:11" s="1" customFormat="1" ht="20.25" x14ac:dyDescent="0.3">
      <c r="A5" s="218"/>
      <c r="B5" s="218"/>
      <c r="C5" s="218"/>
      <c r="D5" s="219"/>
      <c r="E5" s="34">
        <v>3</v>
      </c>
      <c r="F5" s="129">
        <v>1</v>
      </c>
      <c r="G5" s="129"/>
      <c r="H5" s="34">
        <v>0</v>
      </c>
      <c r="I5" s="34">
        <f ca="1">--TRIM(RIGHT(SUBSTITUTE(LEFT(A4,_xlfn.AGGREGATE(16,6,FIND({0,1,2,3,4,5,6,7,8,9},A4,ROW(INDIRECT("1:"&amp;LEN(A4)))),1))," ",REPT(" ",LEN(A4))),LEN(A4)))</f>
        <v>1</v>
      </c>
      <c r="J5" s="15" t="s">
        <v>119</v>
      </c>
      <c r="K5" s="16"/>
    </row>
    <row r="6" spans="1:11" s="1" customFormat="1" ht="20.25" customHeight="1" x14ac:dyDescent="0.3">
      <c r="A6" s="127" t="s">
        <v>117</v>
      </c>
      <c r="B6" s="127"/>
      <c r="C6" s="127" t="s">
        <v>127</v>
      </c>
      <c r="D6" s="127"/>
      <c r="E6" s="35" t="s">
        <v>128</v>
      </c>
      <c r="F6" s="127" t="s">
        <v>118</v>
      </c>
      <c r="G6" s="127"/>
      <c r="H6" s="27" t="s">
        <v>116</v>
      </c>
      <c r="I6" s="27"/>
      <c r="J6" s="18" t="s">
        <v>129</v>
      </c>
      <c r="K6" s="17">
        <f ca="1">I5*25%</f>
        <v>0.25</v>
      </c>
    </row>
    <row r="7" spans="1:11" s="1" customFormat="1" ht="20.25" customHeight="1" x14ac:dyDescent="0.3">
      <c r="A7" s="128" t="s">
        <v>130</v>
      </c>
      <c r="B7" s="128"/>
      <c r="C7" s="129">
        <f ca="1">K8</f>
        <v>1</v>
      </c>
      <c r="D7" s="129"/>
      <c r="E7" s="33">
        <f ca="1">((100/I5)*C7)/100</f>
        <v>1</v>
      </c>
      <c r="F7" s="128">
        <f ca="1">(((C7/I5*5)+(C8/I5*20)+(25/(F5+H5+I5)*C9)+(5/(I5)*C10)+(2.5/(I5)*C11)+(2.5/(I5)*C12)+(5/I5*C13)+(10/I5*C14)+(2.5/I5*C15)+(2.5/I5*C16)+(10/I5*C17)+(10/I5*C18))/100)</f>
        <v>0.25</v>
      </c>
      <c r="G7" s="128"/>
      <c r="H7" s="128" t="str">
        <f ca="1">J4</f>
        <v>Excavation work Completed. Plinth work completed</v>
      </c>
      <c r="I7" s="128"/>
      <c r="J7" s="18" t="s">
        <v>120</v>
      </c>
      <c r="K7" s="22">
        <f ca="1">I5*50%</f>
        <v>0.5</v>
      </c>
    </row>
    <row r="8" spans="1:11" s="1" customFormat="1" ht="20.25" x14ac:dyDescent="0.3">
      <c r="A8" s="128" t="s">
        <v>101</v>
      </c>
      <c r="B8" s="128"/>
      <c r="C8" s="217">
        <f ca="1">K16</f>
        <v>1</v>
      </c>
      <c r="D8" s="129"/>
      <c r="E8" s="33">
        <f ca="1">((100/I5)*C8)/100</f>
        <v>1</v>
      </c>
      <c r="F8" s="128"/>
      <c r="G8" s="128"/>
      <c r="H8" s="128"/>
      <c r="I8" s="128"/>
      <c r="J8" s="18" t="s">
        <v>121</v>
      </c>
      <c r="K8" s="22">
        <f ca="1">I5</f>
        <v>1</v>
      </c>
    </row>
    <row r="9" spans="1:11" s="1" customFormat="1" ht="21" customHeight="1" x14ac:dyDescent="0.35">
      <c r="A9" s="128" t="s">
        <v>131</v>
      </c>
      <c r="B9" s="128"/>
      <c r="C9" s="129">
        <v>0</v>
      </c>
      <c r="D9" s="129"/>
      <c r="E9" s="33">
        <f ca="1">((100/(F5+H5+I5))*C9)/100</f>
        <v>0</v>
      </c>
      <c r="F9" s="128"/>
      <c r="G9" s="128"/>
      <c r="H9" s="128"/>
      <c r="I9" s="128"/>
      <c r="J9" s="18" t="s">
        <v>122</v>
      </c>
      <c r="K9" s="23">
        <f ca="1">(IF(E5&gt;1,(I5/(E5+2)),I5*0.2))</f>
        <v>0.2</v>
      </c>
    </row>
    <row r="10" spans="1:11" s="1" customFormat="1" ht="21" customHeight="1" x14ac:dyDescent="0.35">
      <c r="A10" s="128" t="s">
        <v>132</v>
      </c>
      <c r="B10" s="128"/>
      <c r="C10" s="129">
        <v>0</v>
      </c>
      <c r="D10" s="129"/>
      <c r="E10" s="33">
        <f ca="1">((100/I5)*C10)/100</f>
        <v>0</v>
      </c>
      <c r="F10" s="128"/>
      <c r="G10" s="128"/>
      <c r="H10" s="128"/>
      <c r="I10" s="128"/>
      <c r="J10" s="18" t="s">
        <v>123</v>
      </c>
      <c r="K10" s="23">
        <f ca="1">(IF(E5&gt;1,(I5/(E5+2)+K9),I5*0.2+K9))</f>
        <v>0.4</v>
      </c>
    </row>
    <row r="11" spans="1:11" s="1" customFormat="1" ht="21" customHeight="1" x14ac:dyDescent="0.35">
      <c r="A11" s="131" t="s">
        <v>133</v>
      </c>
      <c r="B11" s="132"/>
      <c r="C11" s="129">
        <v>0</v>
      </c>
      <c r="D11" s="129"/>
      <c r="E11" s="33">
        <f ca="1">((100/I5)*C11)/100</f>
        <v>0</v>
      </c>
      <c r="F11" s="128"/>
      <c r="G11" s="128"/>
      <c r="H11" s="128"/>
      <c r="I11" s="128"/>
      <c r="J11" s="18" t="s">
        <v>134</v>
      </c>
      <c r="K11" s="23">
        <f ca="1">(IF(E5&gt;1,(I5/(E5+2)+K10),0))</f>
        <v>0.60000000000000009</v>
      </c>
    </row>
    <row r="12" spans="1:11" s="1" customFormat="1" ht="21" customHeight="1" x14ac:dyDescent="0.35">
      <c r="A12" s="131" t="s">
        <v>161</v>
      </c>
      <c r="B12" s="132"/>
      <c r="C12" s="129">
        <v>0</v>
      </c>
      <c r="D12" s="129"/>
      <c r="E12" s="33">
        <f ca="1">((100/I5)*C12)/100</f>
        <v>0</v>
      </c>
      <c r="F12" s="128"/>
      <c r="G12" s="128"/>
      <c r="H12" s="128"/>
      <c r="I12" s="128"/>
      <c r="J12" s="18" t="s">
        <v>135</v>
      </c>
      <c r="K12" s="23">
        <f ca="1">(IF(E5&gt;2,(I5/(E5+2)+K11),0))</f>
        <v>0.8</v>
      </c>
    </row>
    <row r="13" spans="1:11" s="1" customFormat="1" ht="57.75" customHeight="1" x14ac:dyDescent="0.35">
      <c r="A13" s="131" t="s">
        <v>158</v>
      </c>
      <c r="B13" s="132"/>
      <c r="C13" s="129">
        <v>0</v>
      </c>
      <c r="D13" s="129"/>
      <c r="E13" s="33">
        <f ca="1">((100/(I5))*C13)/100</f>
        <v>0</v>
      </c>
      <c r="F13" s="128"/>
      <c r="G13" s="128"/>
      <c r="H13" s="128"/>
      <c r="I13" s="128"/>
      <c r="J13" s="18" t="s">
        <v>137</v>
      </c>
      <c r="K13" s="24">
        <f>(IF(E5&gt;3,(I5/(E5+2)+K12),0))</f>
        <v>0</v>
      </c>
    </row>
    <row r="14" spans="1:11" s="1" customFormat="1" ht="21" x14ac:dyDescent="0.35">
      <c r="A14" s="128" t="s">
        <v>136</v>
      </c>
      <c r="B14" s="128"/>
      <c r="C14" s="129">
        <v>0</v>
      </c>
      <c r="D14" s="129"/>
      <c r="E14" s="33">
        <f ca="1">((100/(I5))*C14)/100</f>
        <v>0</v>
      </c>
      <c r="F14" s="128"/>
      <c r="G14" s="128"/>
      <c r="H14" s="128"/>
      <c r="I14" s="128"/>
      <c r="J14" s="18" t="s">
        <v>138</v>
      </c>
      <c r="K14" s="23">
        <f>(IF(E5&gt;4,(I5/(E5+2)+K13),0))</f>
        <v>0</v>
      </c>
    </row>
    <row r="15" spans="1:11" s="1" customFormat="1" ht="21" customHeight="1" x14ac:dyDescent="0.35">
      <c r="A15" s="128" t="s">
        <v>160</v>
      </c>
      <c r="B15" s="128"/>
      <c r="C15" s="129">
        <v>0</v>
      </c>
      <c r="D15" s="129"/>
      <c r="E15" s="33">
        <f ca="1">((100/I5)*C15)/100</f>
        <v>0</v>
      </c>
      <c r="F15" s="128"/>
      <c r="G15" s="128"/>
      <c r="H15" s="128"/>
      <c r="I15" s="128"/>
      <c r="J15" s="18" t="s">
        <v>124</v>
      </c>
      <c r="K15" s="23">
        <f>(IF(E5=1,(I5/(E5+3)+K10),IF(E5=0,(I5*0.3+K10),IF(E5&gt;1,0))))</f>
        <v>0</v>
      </c>
    </row>
    <row r="16" spans="1:11" s="1" customFormat="1" ht="21.75" thickBot="1" x14ac:dyDescent="0.4">
      <c r="A16" s="128" t="s">
        <v>159</v>
      </c>
      <c r="B16" s="128"/>
      <c r="C16" s="129">
        <v>0</v>
      </c>
      <c r="D16" s="129"/>
      <c r="E16" s="33">
        <f ca="1">((100/I5)*C16)/100</f>
        <v>0</v>
      </c>
      <c r="F16" s="128"/>
      <c r="G16" s="128"/>
      <c r="H16" s="128"/>
      <c r="I16" s="128"/>
      <c r="J16" s="20" t="s">
        <v>125</v>
      </c>
      <c r="K16" s="25">
        <f ca="1">(IF(E5&gt;1.5,(I5/(E5+2)+K10+MAX(0,K11-K10)+MAX(0,K12-K11)+MAX(0,K13-K12)+MAX(0,K14-K13)+MAX(0,K15-K14)),IF(E5=1,(I5/(E5+3)+K15),IF(E5=0,I5*0.3+K15))))</f>
        <v>1</v>
      </c>
    </row>
    <row r="17" spans="1:9" s="1" customFormat="1" ht="20.25" x14ac:dyDescent="0.25">
      <c r="A17" s="128" t="s">
        <v>139</v>
      </c>
      <c r="B17" s="128"/>
      <c r="C17" s="129">
        <v>0</v>
      </c>
      <c r="D17" s="129"/>
      <c r="E17" s="33">
        <f ca="1">((100/(I5))*C17)/100</f>
        <v>0</v>
      </c>
      <c r="F17" s="128"/>
      <c r="G17" s="128"/>
      <c r="H17" s="128"/>
      <c r="I17" s="128"/>
    </row>
    <row r="18" spans="1:9" s="1" customFormat="1" ht="20.25" x14ac:dyDescent="0.25">
      <c r="A18" s="128" t="s">
        <v>140</v>
      </c>
      <c r="B18" s="128"/>
      <c r="C18" s="129">
        <v>0</v>
      </c>
      <c r="D18" s="129"/>
      <c r="E18" s="33">
        <f ca="1">((100/(I5))*C18)/100</f>
        <v>0</v>
      </c>
      <c r="F18" s="128"/>
      <c r="G18" s="128"/>
      <c r="H18" s="128"/>
      <c r="I18" s="128"/>
    </row>
    <row r="23" spans="1:9" x14ac:dyDescent="0.25">
      <c r="B23" s="216" t="s">
        <v>162</v>
      </c>
      <c r="C23" s="216"/>
      <c r="D23" s="216"/>
      <c r="E23" s="216"/>
      <c r="F23" s="216"/>
      <c r="G23" s="216"/>
    </row>
    <row r="24" spans="1:9" ht="14.45" customHeight="1" x14ac:dyDescent="0.25">
      <c r="B24" s="211" t="s">
        <v>163</v>
      </c>
      <c r="C24" s="211" t="s">
        <v>164</v>
      </c>
      <c r="D24" s="214" t="s">
        <v>165</v>
      </c>
      <c r="E24" s="215" t="s">
        <v>166</v>
      </c>
      <c r="F24" s="212" t="s">
        <v>167</v>
      </c>
      <c r="G24" s="211" t="s">
        <v>168</v>
      </c>
    </row>
    <row r="25" spans="1:9" x14ac:dyDescent="0.25">
      <c r="B25" s="211"/>
      <c r="C25" s="211"/>
      <c r="D25" s="214"/>
      <c r="E25" s="215"/>
      <c r="F25" s="212"/>
      <c r="G25" s="211"/>
    </row>
    <row r="26" spans="1:9" x14ac:dyDescent="0.25">
      <c r="B26" s="46" t="s">
        <v>169</v>
      </c>
      <c r="C26" s="47">
        <v>10</v>
      </c>
      <c r="D26" s="47">
        <v>1</v>
      </c>
      <c r="E26" s="48"/>
      <c r="F26" s="49">
        <f>((E26/D26)*0.05)*100</f>
        <v>0</v>
      </c>
      <c r="G26" s="49">
        <f t="shared" ref="G26:G37" si="0">((E26/D26)*(C26/100))*100</f>
        <v>0</v>
      </c>
    </row>
    <row r="27" spans="1:9" x14ac:dyDescent="0.25">
      <c r="B27" s="46" t="s">
        <v>170</v>
      </c>
      <c r="C27" s="48">
        <v>10</v>
      </c>
      <c r="D27" s="48">
        <v>1</v>
      </c>
      <c r="E27" s="48"/>
      <c r="F27" s="49">
        <f>((E27/D27)*0.05)*100</f>
        <v>0</v>
      </c>
      <c r="G27" s="49">
        <f t="shared" si="0"/>
        <v>0</v>
      </c>
    </row>
    <row r="28" spans="1:9" x14ac:dyDescent="0.25">
      <c r="B28" s="46" t="s">
        <v>171</v>
      </c>
      <c r="C28" s="48">
        <v>15</v>
      </c>
      <c r="D28" s="48">
        <v>1</v>
      </c>
      <c r="E28" s="48"/>
      <c r="F28" s="49">
        <f>((E28/D28)*0.15)*100</f>
        <v>0</v>
      </c>
      <c r="G28" s="49">
        <f t="shared" si="0"/>
        <v>0</v>
      </c>
    </row>
    <row r="29" spans="1:9" x14ac:dyDescent="0.25">
      <c r="B29" s="50" t="s">
        <v>172</v>
      </c>
      <c r="C29" s="48">
        <v>25</v>
      </c>
      <c r="D29" s="48">
        <v>40</v>
      </c>
      <c r="E29" s="48"/>
      <c r="F29" s="49">
        <f>((E29/D29)*0.25)*100</f>
        <v>0</v>
      </c>
      <c r="G29" s="49">
        <f t="shared" si="0"/>
        <v>0</v>
      </c>
    </row>
    <row r="30" spans="1:9" x14ac:dyDescent="0.25">
      <c r="B30" s="50" t="s">
        <v>173</v>
      </c>
      <c r="C30" s="48">
        <v>5</v>
      </c>
      <c r="D30" s="48">
        <v>39</v>
      </c>
      <c r="E30" s="48"/>
      <c r="F30" s="49">
        <f>((E30/D30)*0.05)*100</f>
        <v>0</v>
      </c>
      <c r="G30" s="49">
        <f t="shared" si="0"/>
        <v>0</v>
      </c>
    </row>
    <row r="31" spans="1:9" ht="30" x14ac:dyDescent="0.25">
      <c r="B31" s="50" t="s">
        <v>174</v>
      </c>
      <c r="C31" s="48">
        <v>2.5</v>
      </c>
      <c r="D31" s="48">
        <v>39</v>
      </c>
      <c r="E31" s="48"/>
      <c r="F31" s="49">
        <f>((E31/D31)*0.025)*100</f>
        <v>0</v>
      </c>
      <c r="G31" s="49">
        <f t="shared" si="0"/>
        <v>0</v>
      </c>
    </row>
    <row r="32" spans="1:9" ht="30" x14ac:dyDescent="0.25">
      <c r="B32" s="50" t="s">
        <v>175</v>
      </c>
      <c r="C32" s="48">
        <v>2.5</v>
      </c>
      <c r="D32" s="48">
        <v>39</v>
      </c>
      <c r="E32" s="48"/>
      <c r="F32" s="49">
        <f>((E32/D32)*0.025)*100</f>
        <v>0</v>
      </c>
      <c r="G32" s="49">
        <f t="shared" si="0"/>
        <v>0</v>
      </c>
    </row>
    <row r="33" spans="1:7" ht="45" x14ac:dyDescent="0.25">
      <c r="B33" s="51" t="s">
        <v>176</v>
      </c>
      <c r="C33" s="48">
        <v>5</v>
      </c>
      <c r="D33" s="48">
        <v>39</v>
      </c>
      <c r="E33" s="48"/>
      <c r="F33" s="49">
        <f>((E33/D33)*0.05)*100</f>
        <v>0</v>
      </c>
      <c r="G33" s="49">
        <f t="shared" si="0"/>
        <v>0</v>
      </c>
    </row>
    <row r="34" spans="1:7" ht="30" x14ac:dyDescent="0.25">
      <c r="B34" s="51" t="s">
        <v>177</v>
      </c>
      <c r="C34" s="48">
        <v>5</v>
      </c>
      <c r="D34" s="48">
        <v>39</v>
      </c>
      <c r="E34" s="48"/>
      <c r="F34" s="49">
        <f>((E34/D34)*0.1)*100</f>
        <v>0</v>
      </c>
      <c r="G34" s="49">
        <f t="shared" si="0"/>
        <v>0</v>
      </c>
    </row>
    <row r="35" spans="1:7" ht="30" x14ac:dyDescent="0.25">
      <c r="B35" s="51" t="s">
        <v>178</v>
      </c>
      <c r="C35" s="48">
        <v>5</v>
      </c>
      <c r="D35" s="48">
        <v>39</v>
      </c>
      <c r="E35" s="48"/>
      <c r="F35" s="49">
        <f>((E35/D35)*0.05)*100</f>
        <v>0</v>
      </c>
      <c r="G35" s="49">
        <f t="shared" si="0"/>
        <v>0</v>
      </c>
    </row>
    <row r="36" spans="1:7" ht="60" x14ac:dyDescent="0.25">
      <c r="B36" s="51" t="s">
        <v>179</v>
      </c>
      <c r="C36" s="48">
        <v>10</v>
      </c>
      <c r="D36" s="48">
        <v>39</v>
      </c>
      <c r="E36" s="48"/>
      <c r="F36" s="49">
        <f>((E36/D36)*0.1)*100</f>
        <v>0</v>
      </c>
      <c r="G36" s="49">
        <f t="shared" si="0"/>
        <v>0</v>
      </c>
    </row>
    <row r="37" spans="1:7" ht="45" x14ac:dyDescent="0.25">
      <c r="B37" s="51" t="s">
        <v>180</v>
      </c>
      <c r="C37" s="48">
        <v>5</v>
      </c>
      <c r="D37" s="48">
        <v>39</v>
      </c>
      <c r="E37" s="48"/>
      <c r="F37" s="49">
        <f>((E37/D37)*0.1)*100</f>
        <v>0</v>
      </c>
      <c r="G37" s="49">
        <f t="shared" si="0"/>
        <v>0</v>
      </c>
    </row>
    <row r="38" spans="1:7" ht="15.75" x14ac:dyDescent="0.25">
      <c r="B38" s="52" t="s">
        <v>181</v>
      </c>
      <c r="C38" s="53">
        <f>SUM(C26:C37)</f>
        <v>100</v>
      </c>
      <c r="D38" s="52"/>
      <c r="E38" s="52"/>
      <c r="F38" s="53">
        <f>SUM(F26:F37)</f>
        <v>0</v>
      </c>
      <c r="G38" s="53">
        <f>SUM(G26:G37)</f>
        <v>0</v>
      </c>
    </row>
    <row r="39" spans="1:7" x14ac:dyDescent="0.25">
      <c r="B39" s="212" t="s">
        <v>182</v>
      </c>
      <c r="C39" s="212"/>
      <c r="D39" s="212"/>
      <c r="E39" s="212"/>
      <c r="F39" s="212"/>
      <c r="G39" s="212"/>
    </row>
    <row r="40" spans="1:7" x14ac:dyDescent="0.25">
      <c r="B40" s="213" t="s">
        <v>183</v>
      </c>
      <c r="C40" s="213"/>
      <c r="D40" s="213"/>
      <c r="E40" s="213" t="s">
        <v>184</v>
      </c>
      <c r="F40" s="213"/>
      <c r="G40" s="213"/>
    </row>
    <row r="41" spans="1:7" x14ac:dyDescent="0.25">
      <c r="B41" s="209" t="s">
        <v>185</v>
      </c>
      <c r="C41" s="209"/>
      <c r="D41" s="209"/>
      <c r="E41" s="209" t="s">
        <v>186</v>
      </c>
      <c r="F41" s="209"/>
      <c r="G41" s="209"/>
    </row>
    <row r="42" spans="1:7" x14ac:dyDescent="0.25">
      <c r="B42" s="209" t="s">
        <v>187</v>
      </c>
      <c r="C42" s="209"/>
      <c r="D42" s="209"/>
      <c r="E42" s="209" t="s">
        <v>188</v>
      </c>
      <c r="F42" s="209"/>
      <c r="G42" s="209"/>
    </row>
    <row r="43" spans="1:7" x14ac:dyDescent="0.25">
      <c r="B43" s="210" t="s">
        <v>189</v>
      </c>
      <c r="C43" s="210"/>
      <c r="D43" s="210"/>
      <c r="E43" s="210" t="s">
        <v>190</v>
      </c>
      <c r="F43" s="210"/>
      <c r="G43" s="210"/>
    </row>
    <row r="45" spans="1:7" ht="15.75" thickBot="1" x14ac:dyDescent="0.3"/>
    <row r="46" spans="1:7" ht="17.25" thickTop="1" thickBot="1" x14ac:dyDescent="0.3">
      <c r="A46" s="54" t="s">
        <v>191</v>
      </c>
      <c r="B46" s="54" t="s">
        <v>163</v>
      </c>
      <c r="C46" s="55" t="s">
        <v>192</v>
      </c>
      <c r="D46" s="55" t="s">
        <v>193</v>
      </c>
      <c r="E46" s="55" t="s">
        <v>194</v>
      </c>
    </row>
    <row r="47" spans="1:7" ht="31.5" thickTop="1" thickBot="1" x14ac:dyDescent="0.3">
      <c r="A47" s="56">
        <v>1</v>
      </c>
      <c r="B47" s="57" t="s">
        <v>195</v>
      </c>
      <c r="C47" s="58">
        <v>0</v>
      </c>
      <c r="D47" s="59">
        <v>0.1</v>
      </c>
      <c r="E47" s="58">
        <v>0.1</v>
      </c>
    </row>
    <row r="48" spans="1:7" ht="31.5" thickTop="1" thickBot="1" x14ac:dyDescent="0.3">
      <c r="A48" s="56">
        <v>2</v>
      </c>
      <c r="B48" s="57" t="s">
        <v>196</v>
      </c>
      <c r="C48" s="58" t="s">
        <v>197</v>
      </c>
      <c r="D48" s="59" t="s">
        <v>198</v>
      </c>
      <c r="E48" s="58">
        <v>0.3</v>
      </c>
    </row>
    <row r="49" spans="1:5" ht="61.5" thickTop="1" thickBot="1" x14ac:dyDescent="0.3">
      <c r="A49" s="56">
        <v>3</v>
      </c>
      <c r="B49" s="57" t="s">
        <v>199</v>
      </c>
      <c r="C49" s="58" t="s">
        <v>200</v>
      </c>
      <c r="D49" s="59" t="s">
        <v>201</v>
      </c>
      <c r="E49" s="58">
        <v>0.45</v>
      </c>
    </row>
    <row r="50" spans="1:5" ht="76.5" thickTop="1" thickBot="1" x14ac:dyDescent="0.3">
      <c r="A50" s="56">
        <v>4</v>
      </c>
      <c r="B50" s="57" t="s">
        <v>202</v>
      </c>
      <c r="C50" s="58" t="s">
        <v>203</v>
      </c>
      <c r="D50" s="59" t="s">
        <v>204</v>
      </c>
      <c r="E50" s="58">
        <v>0.7</v>
      </c>
    </row>
    <row r="51" spans="1:5" ht="76.5" thickTop="1" thickBot="1" x14ac:dyDescent="0.3">
      <c r="A51" s="56">
        <v>5</v>
      </c>
      <c r="B51" s="57" t="s">
        <v>205</v>
      </c>
      <c r="C51" s="58" t="s">
        <v>206</v>
      </c>
      <c r="D51" s="59" t="s">
        <v>207</v>
      </c>
      <c r="E51" s="58">
        <v>0.75</v>
      </c>
    </row>
    <row r="52" spans="1:5" ht="76.5" thickTop="1" thickBot="1" x14ac:dyDescent="0.3">
      <c r="A52" s="56">
        <v>6</v>
      </c>
      <c r="B52" s="57" t="s">
        <v>208</v>
      </c>
      <c r="C52" s="58" t="s">
        <v>209</v>
      </c>
      <c r="D52" s="59" t="s">
        <v>210</v>
      </c>
      <c r="E52" s="58">
        <v>0.8</v>
      </c>
    </row>
    <row r="53" spans="1:5" ht="121.5" thickTop="1" thickBot="1" x14ac:dyDescent="0.3">
      <c r="A53" s="56">
        <v>7</v>
      </c>
      <c r="B53" s="57" t="s">
        <v>211</v>
      </c>
      <c r="C53" s="58" t="s">
        <v>212</v>
      </c>
      <c r="D53" s="59" t="s">
        <v>213</v>
      </c>
      <c r="E53" s="58">
        <v>0.85</v>
      </c>
    </row>
    <row r="54" spans="1:5" ht="211.5" thickTop="1" thickBot="1" x14ac:dyDescent="0.3">
      <c r="A54" s="56">
        <v>8</v>
      </c>
      <c r="B54" s="57" t="s">
        <v>214</v>
      </c>
      <c r="C54" s="58" t="s">
        <v>215</v>
      </c>
      <c r="D54" s="59" t="s">
        <v>216</v>
      </c>
      <c r="E54" s="58">
        <v>0.95</v>
      </c>
    </row>
    <row r="55" spans="1:5" ht="91.5" thickTop="1" thickBot="1" x14ac:dyDescent="0.3">
      <c r="A55" s="56">
        <v>9</v>
      </c>
      <c r="B55" s="57" t="s">
        <v>217</v>
      </c>
      <c r="C55" s="58" t="s">
        <v>218</v>
      </c>
      <c r="D55" s="59" t="s">
        <v>219</v>
      </c>
      <c r="E55" s="58">
        <v>1</v>
      </c>
    </row>
    <row r="56" spans="1:5" ht="15.75" thickTop="1" x14ac:dyDescent="0.25"/>
  </sheetData>
  <mergeCells count="50">
    <mergeCell ref="A6:B6"/>
    <mergeCell ref="C6:D6"/>
    <mergeCell ref="F6:G6"/>
    <mergeCell ref="A3:I3"/>
    <mergeCell ref="A4:C5"/>
    <mergeCell ref="D4:D5"/>
    <mergeCell ref="F4:G4"/>
    <mergeCell ref="F5:G5"/>
    <mergeCell ref="A7:B7"/>
    <mergeCell ref="C7:D7"/>
    <mergeCell ref="F7:G18"/>
    <mergeCell ref="H7:I18"/>
    <mergeCell ref="A8:B8"/>
    <mergeCell ref="C8:D8"/>
    <mergeCell ref="A9:B9"/>
    <mergeCell ref="C9:D9"/>
    <mergeCell ref="A10:B10"/>
    <mergeCell ref="C10:D10"/>
    <mergeCell ref="A11:B11"/>
    <mergeCell ref="C11:D11"/>
    <mergeCell ref="A12:B12"/>
    <mergeCell ref="C12:D12"/>
    <mergeCell ref="A13:B13"/>
    <mergeCell ref="C13:D13"/>
    <mergeCell ref="A14:B14"/>
    <mergeCell ref="C14:D14"/>
    <mergeCell ref="A15:B15"/>
    <mergeCell ref="C15:D15"/>
    <mergeCell ref="A16:B16"/>
    <mergeCell ref="C16:D16"/>
    <mergeCell ref="A17:B17"/>
    <mergeCell ref="C17:D17"/>
    <mergeCell ref="A18:B18"/>
    <mergeCell ref="C18:D18"/>
    <mergeCell ref="B23:G23"/>
    <mergeCell ref="B42:D42"/>
    <mergeCell ref="E42:G42"/>
    <mergeCell ref="B43:D43"/>
    <mergeCell ref="E43:G43"/>
    <mergeCell ref="G24:G25"/>
    <mergeCell ref="B39:G39"/>
    <mergeCell ref="B40:D40"/>
    <mergeCell ref="E40:G40"/>
    <mergeCell ref="B41:D41"/>
    <mergeCell ref="E41:G41"/>
    <mergeCell ref="B24:B25"/>
    <mergeCell ref="C24:C25"/>
    <mergeCell ref="D24:D25"/>
    <mergeCell ref="E24:E25"/>
    <mergeCell ref="F24:F25"/>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35"/>
  <sheetViews>
    <sheetView topLeftCell="A25" workbookViewId="0">
      <selection activeCell="C37" sqref="C37"/>
    </sheetView>
  </sheetViews>
  <sheetFormatPr defaultRowHeight="15" x14ac:dyDescent="0.25"/>
  <cols>
    <col min="2" max="2" width="3" bestFit="1" customWidth="1"/>
    <col min="3" max="3" width="155.28515625" customWidth="1"/>
  </cols>
  <sheetData>
    <row r="2" spans="2:3" ht="30" x14ac:dyDescent="0.25">
      <c r="B2" s="48">
        <v>1</v>
      </c>
      <c r="C2" s="66" t="s">
        <v>234</v>
      </c>
    </row>
    <row r="3" spans="2:3" x14ac:dyDescent="0.25">
      <c r="B3" s="48">
        <v>2</v>
      </c>
      <c r="C3" s="67" t="s">
        <v>235</v>
      </c>
    </row>
    <row r="4" spans="2:3" x14ac:dyDescent="0.25">
      <c r="B4" s="48">
        <v>3</v>
      </c>
      <c r="C4" s="68" t="s">
        <v>236</v>
      </c>
    </row>
    <row r="5" spans="2:3" x14ac:dyDescent="0.25">
      <c r="B5" s="48">
        <v>4</v>
      </c>
      <c r="C5" s="67" t="s">
        <v>237</v>
      </c>
    </row>
    <row r="6" spans="2:3" x14ac:dyDescent="0.25">
      <c r="B6" s="48">
        <v>5</v>
      </c>
      <c r="C6" s="68" t="s">
        <v>238</v>
      </c>
    </row>
    <row r="7" spans="2:3" ht="30" x14ac:dyDescent="0.25">
      <c r="B7" s="48">
        <v>6</v>
      </c>
      <c r="C7" s="67" t="s">
        <v>239</v>
      </c>
    </row>
    <row r="8" spans="2:3" ht="75" x14ac:dyDescent="0.25">
      <c r="B8" s="48">
        <v>7</v>
      </c>
      <c r="C8" s="67" t="s">
        <v>240</v>
      </c>
    </row>
    <row r="9" spans="2:3" x14ac:dyDescent="0.25">
      <c r="B9" s="48">
        <v>8</v>
      </c>
      <c r="C9" s="68" t="s">
        <v>241</v>
      </c>
    </row>
    <row r="10" spans="2:3" x14ac:dyDescent="0.25">
      <c r="B10" s="48">
        <v>9</v>
      </c>
      <c r="C10" s="68" t="s">
        <v>242</v>
      </c>
    </row>
    <row r="11" spans="2:3" x14ac:dyDescent="0.25">
      <c r="B11" s="48">
        <v>10</v>
      </c>
      <c r="C11" s="68" t="s">
        <v>243</v>
      </c>
    </row>
    <row r="12" spans="2:3" x14ac:dyDescent="0.25">
      <c r="B12" s="48">
        <v>11</v>
      </c>
      <c r="C12" s="68" t="s">
        <v>244</v>
      </c>
    </row>
    <row r="13" spans="2:3" x14ac:dyDescent="0.25">
      <c r="B13" s="48">
        <v>12</v>
      </c>
      <c r="C13" s="68" t="s">
        <v>245</v>
      </c>
    </row>
    <row r="14" spans="2:3" x14ac:dyDescent="0.25">
      <c r="B14" s="48">
        <v>13</v>
      </c>
      <c r="C14" s="68" t="s">
        <v>246</v>
      </c>
    </row>
    <row r="15" spans="2:3" x14ac:dyDescent="0.25">
      <c r="B15" s="48">
        <v>14</v>
      </c>
      <c r="C15" s="68" t="s">
        <v>236</v>
      </c>
    </row>
    <row r="16" spans="2:3" x14ac:dyDescent="0.25">
      <c r="B16" s="48">
        <v>15</v>
      </c>
      <c r="C16" s="68" t="s">
        <v>229</v>
      </c>
    </row>
    <row r="17" spans="2:3" x14ac:dyDescent="0.25">
      <c r="B17" s="69">
        <v>16</v>
      </c>
      <c r="C17" s="70" t="s">
        <v>247</v>
      </c>
    </row>
    <row r="18" spans="2:3" x14ac:dyDescent="0.25">
      <c r="B18" s="71">
        <v>17</v>
      </c>
      <c r="C18" s="70" t="s">
        <v>248</v>
      </c>
    </row>
    <row r="19" spans="2:3" x14ac:dyDescent="0.25">
      <c r="B19" s="72">
        <v>18</v>
      </c>
      <c r="C19" s="48" t="s">
        <v>249</v>
      </c>
    </row>
    <row r="20" spans="2:3" x14ac:dyDescent="0.25">
      <c r="B20" s="71">
        <v>19</v>
      </c>
      <c r="C20" s="48" t="s">
        <v>250</v>
      </c>
    </row>
    <row r="21" spans="2:3" x14ac:dyDescent="0.25">
      <c r="B21" s="73">
        <v>20</v>
      </c>
      <c r="C21" s="48" t="s">
        <v>251</v>
      </c>
    </row>
    <row r="22" spans="2:3" x14ac:dyDescent="0.25">
      <c r="B22" s="71">
        <v>21</v>
      </c>
      <c r="C22" s="48" t="s">
        <v>249</v>
      </c>
    </row>
    <row r="23" spans="2:3" s="75" customFormat="1" ht="30" x14ac:dyDescent="0.25">
      <c r="B23" s="74">
        <v>22</v>
      </c>
      <c r="C23" s="66" t="s">
        <v>252</v>
      </c>
    </row>
    <row r="24" spans="2:3" s="75" customFormat="1" ht="30" x14ac:dyDescent="0.25">
      <c r="B24" s="76">
        <v>23</v>
      </c>
      <c r="C24" s="66" t="s">
        <v>253</v>
      </c>
    </row>
    <row r="25" spans="2:3" x14ac:dyDescent="0.25">
      <c r="B25" s="73">
        <v>24</v>
      </c>
      <c r="C25" s="48" t="s">
        <v>254</v>
      </c>
    </row>
    <row r="26" spans="2:3" x14ac:dyDescent="0.25">
      <c r="B26" s="71">
        <v>25</v>
      </c>
      <c r="C26" s="48" t="s">
        <v>255</v>
      </c>
    </row>
    <row r="27" spans="2:3" x14ac:dyDescent="0.25">
      <c r="B27" s="76">
        <v>26</v>
      </c>
      <c r="C27" s="73" t="s">
        <v>256</v>
      </c>
    </row>
    <row r="28" spans="2:3" x14ac:dyDescent="0.25">
      <c r="B28" s="77">
        <v>27</v>
      </c>
      <c r="C28" s="48" t="s">
        <v>257</v>
      </c>
    </row>
    <row r="29" spans="2:3" ht="60" x14ac:dyDescent="0.25">
      <c r="B29" s="78">
        <v>28</v>
      </c>
      <c r="C29" s="67" t="s">
        <v>258</v>
      </c>
    </row>
    <row r="30" spans="2:3" x14ac:dyDescent="0.25">
      <c r="B30" s="76">
        <v>29</v>
      </c>
      <c r="C30" s="48" t="s">
        <v>259</v>
      </c>
    </row>
    <row r="31" spans="2:3" ht="30" x14ac:dyDescent="0.25">
      <c r="B31" s="79">
        <v>30</v>
      </c>
      <c r="C31" s="67" t="s">
        <v>287</v>
      </c>
    </row>
    <row r="32" spans="2:3" x14ac:dyDescent="0.25">
      <c r="B32" s="76">
        <v>31</v>
      </c>
      <c r="C32" s="48" t="s">
        <v>288</v>
      </c>
    </row>
    <row r="33" spans="2:3" x14ac:dyDescent="0.25">
      <c r="B33" s="76">
        <v>32</v>
      </c>
      <c r="C33" s="48" t="s">
        <v>289</v>
      </c>
    </row>
    <row r="34" spans="2:3" ht="30" x14ac:dyDescent="0.25">
      <c r="B34" s="79">
        <v>33</v>
      </c>
      <c r="C34" s="70" t="s">
        <v>290</v>
      </c>
    </row>
    <row r="35" spans="2:3" x14ac:dyDescent="0.25">
      <c r="B35" s="76">
        <v>34</v>
      </c>
      <c r="C35" s="48"/>
    </row>
  </sheetData>
  <pageMargins left="0.7" right="0.7" top="0.75" bottom="0.75" header="0.3" footer="0.3"/>
  <legacy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44"/>
  <sheetViews>
    <sheetView workbookViewId="0">
      <selection sqref="A1:XFD1048576"/>
    </sheetView>
  </sheetViews>
  <sheetFormatPr defaultRowHeight="15" x14ac:dyDescent="0.25"/>
  <cols>
    <col min="1" max="1" width="9.140625" style="80"/>
    <col min="2" max="2" width="12.28515625" style="80" customWidth="1"/>
    <col min="3" max="16384" width="9.140625" style="80"/>
  </cols>
  <sheetData>
    <row r="2" spans="1:12" x14ac:dyDescent="0.25">
      <c r="B2" s="81" t="s">
        <v>260</v>
      </c>
      <c r="C2" s="220"/>
      <c r="D2" s="220"/>
    </row>
    <row r="3" spans="1:12" x14ac:dyDescent="0.25">
      <c r="D3" s="82"/>
      <c r="E3" s="82"/>
      <c r="F3" s="82"/>
      <c r="G3" s="82"/>
      <c r="H3" s="82"/>
      <c r="I3" s="82"/>
    </row>
    <row r="4" spans="1:12" x14ac:dyDescent="0.25">
      <c r="A4" s="81" t="s">
        <v>261</v>
      </c>
      <c r="B4" s="65" t="s">
        <v>262</v>
      </c>
      <c r="C4" s="221" t="s">
        <v>263</v>
      </c>
      <c r="D4" s="221"/>
      <c r="E4" s="221"/>
      <c r="F4" s="65"/>
      <c r="G4" s="222" t="s">
        <v>264</v>
      </c>
      <c r="H4" s="222"/>
      <c r="I4" s="222"/>
      <c r="J4" s="223" t="s">
        <v>265</v>
      </c>
      <c r="K4" s="223"/>
      <c r="L4" s="223"/>
    </row>
    <row r="5" spans="1:12" x14ac:dyDescent="0.25">
      <c r="A5" s="81"/>
      <c r="B5" s="65"/>
      <c r="C5" s="65" t="s">
        <v>266</v>
      </c>
      <c r="D5" s="65" t="s">
        <v>267</v>
      </c>
      <c r="E5" s="65" t="s">
        <v>268</v>
      </c>
      <c r="F5" s="65"/>
      <c r="G5" s="65" t="s">
        <v>266</v>
      </c>
      <c r="H5" s="65" t="s">
        <v>267</v>
      </c>
      <c r="I5" s="65" t="s">
        <v>268</v>
      </c>
      <c r="J5" s="65" t="s">
        <v>266</v>
      </c>
      <c r="K5" s="65" t="s">
        <v>267</v>
      </c>
      <c r="L5" s="65" t="s">
        <v>268</v>
      </c>
    </row>
    <row r="6" spans="1:12" x14ac:dyDescent="0.25">
      <c r="B6" s="64" t="s">
        <v>269</v>
      </c>
      <c r="C6" s="64"/>
      <c r="D6" s="64"/>
      <c r="E6" s="64">
        <f>C6*D6</f>
        <v>0</v>
      </c>
      <c r="F6" s="64" t="s">
        <v>270</v>
      </c>
      <c r="G6" s="64"/>
      <c r="H6" s="64"/>
      <c r="I6" s="64">
        <f>G6*H6</f>
        <v>0</v>
      </c>
      <c r="J6" s="64"/>
      <c r="K6" s="64"/>
      <c r="L6" s="64">
        <f>J6*K6</f>
        <v>0</v>
      </c>
    </row>
    <row r="7" spans="1:12" x14ac:dyDescent="0.25">
      <c r="B7" s="64"/>
      <c r="C7" s="64"/>
      <c r="D7" s="64"/>
      <c r="E7" s="64">
        <f t="shared" ref="E7:E41" si="0">C7*D7</f>
        <v>0</v>
      </c>
      <c r="F7" s="64" t="s">
        <v>270</v>
      </c>
      <c r="G7" s="64"/>
      <c r="H7" s="64"/>
      <c r="I7" s="64">
        <f t="shared" ref="I7:I35" si="1">G7*H7</f>
        <v>0</v>
      </c>
      <c r="J7" s="64"/>
      <c r="K7" s="64"/>
      <c r="L7" s="64">
        <f t="shared" ref="L7:L35" si="2">J7*K7</f>
        <v>0</v>
      </c>
    </row>
    <row r="8" spans="1:12" x14ac:dyDescent="0.25">
      <c r="B8" s="64"/>
      <c r="C8" s="64"/>
      <c r="D8" s="64"/>
      <c r="E8" s="64">
        <f t="shared" si="0"/>
        <v>0</v>
      </c>
      <c r="F8" s="64"/>
      <c r="G8" s="64"/>
      <c r="H8" s="64"/>
      <c r="I8" s="64">
        <f t="shared" si="1"/>
        <v>0</v>
      </c>
      <c r="J8" s="64"/>
      <c r="K8" s="64"/>
      <c r="L8" s="64">
        <f t="shared" si="2"/>
        <v>0</v>
      </c>
    </row>
    <row r="9" spans="1:12" x14ac:dyDescent="0.25">
      <c r="B9" s="64"/>
      <c r="C9" s="64"/>
      <c r="D9" s="64"/>
      <c r="E9" s="64">
        <f t="shared" si="0"/>
        <v>0</v>
      </c>
      <c r="F9" s="64" t="s">
        <v>271</v>
      </c>
      <c r="G9" s="64"/>
      <c r="H9" s="64"/>
      <c r="I9" s="64">
        <f t="shared" si="1"/>
        <v>0</v>
      </c>
      <c r="J9" s="64"/>
      <c r="K9" s="64"/>
      <c r="L9" s="64">
        <f t="shared" si="2"/>
        <v>0</v>
      </c>
    </row>
    <row r="10" spans="1:12" x14ac:dyDescent="0.25">
      <c r="B10" s="64" t="s">
        <v>272</v>
      </c>
      <c r="C10" s="64"/>
      <c r="D10" s="64"/>
      <c r="E10" s="64">
        <f t="shared" si="0"/>
        <v>0</v>
      </c>
      <c r="F10" s="64" t="s">
        <v>271</v>
      </c>
      <c r="G10" s="64"/>
      <c r="H10" s="64"/>
      <c r="I10" s="64">
        <f t="shared" si="1"/>
        <v>0</v>
      </c>
      <c r="J10" s="64"/>
      <c r="K10" s="64"/>
      <c r="L10" s="64">
        <f t="shared" si="2"/>
        <v>0</v>
      </c>
    </row>
    <row r="11" spans="1:12" x14ac:dyDescent="0.25">
      <c r="B11" s="64"/>
      <c r="C11" s="64"/>
      <c r="D11" s="64"/>
      <c r="E11" s="64">
        <f t="shared" si="0"/>
        <v>0</v>
      </c>
      <c r="F11" s="64" t="s">
        <v>273</v>
      </c>
      <c r="G11" s="64"/>
      <c r="H11" s="64"/>
      <c r="I11" s="64">
        <f t="shared" si="1"/>
        <v>0</v>
      </c>
      <c r="J11" s="64"/>
      <c r="K11" s="64"/>
      <c r="L11" s="64">
        <f t="shared" si="2"/>
        <v>0</v>
      </c>
    </row>
    <row r="12" spans="1:12" x14ac:dyDescent="0.25">
      <c r="B12" s="64"/>
      <c r="C12" s="64"/>
      <c r="D12" s="64"/>
      <c r="E12" s="64">
        <f t="shared" si="0"/>
        <v>0</v>
      </c>
      <c r="F12" s="64"/>
      <c r="G12" s="64"/>
      <c r="H12" s="64"/>
      <c r="I12" s="64">
        <f t="shared" si="1"/>
        <v>0</v>
      </c>
      <c r="J12" s="64"/>
      <c r="K12" s="64"/>
      <c r="L12" s="64">
        <f t="shared" si="2"/>
        <v>0</v>
      </c>
    </row>
    <row r="13" spans="1:12" x14ac:dyDescent="0.25">
      <c r="B13" s="64"/>
      <c r="C13" s="64"/>
      <c r="D13" s="64"/>
      <c r="E13" s="64">
        <f t="shared" si="0"/>
        <v>0</v>
      </c>
      <c r="F13" s="64"/>
      <c r="G13" s="64"/>
      <c r="H13" s="64"/>
      <c r="I13" s="64">
        <f t="shared" si="1"/>
        <v>0</v>
      </c>
      <c r="J13" s="64"/>
      <c r="K13" s="64"/>
      <c r="L13" s="64">
        <f t="shared" si="2"/>
        <v>0</v>
      </c>
    </row>
    <row r="14" spans="1:12" x14ac:dyDescent="0.25">
      <c r="B14" s="64" t="s">
        <v>274</v>
      </c>
      <c r="C14" s="64"/>
      <c r="D14" s="64"/>
      <c r="E14" s="64">
        <f t="shared" si="0"/>
        <v>0</v>
      </c>
      <c r="F14" s="64" t="s">
        <v>271</v>
      </c>
      <c r="G14" s="64"/>
      <c r="H14" s="64"/>
      <c r="I14" s="64">
        <f t="shared" si="1"/>
        <v>0</v>
      </c>
      <c r="J14" s="64"/>
      <c r="K14" s="64"/>
      <c r="L14" s="64">
        <f t="shared" si="2"/>
        <v>0</v>
      </c>
    </row>
    <row r="15" spans="1:12" x14ac:dyDescent="0.25">
      <c r="B15" s="64"/>
      <c r="C15" s="64"/>
      <c r="D15" s="64"/>
      <c r="E15" s="64">
        <f t="shared" si="0"/>
        <v>0</v>
      </c>
      <c r="F15" s="64" t="s">
        <v>273</v>
      </c>
      <c r="G15" s="64"/>
      <c r="H15" s="64"/>
      <c r="I15" s="64">
        <f t="shared" si="1"/>
        <v>0</v>
      </c>
      <c r="J15" s="64"/>
      <c r="K15" s="64"/>
      <c r="L15" s="64">
        <f t="shared" si="2"/>
        <v>0</v>
      </c>
    </row>
    <row r="16" spans="1:12" x14ac:dyDescent="0.25">
      <c r="B16" s="64"/>
      <c r="C16" s="64"/>
      <c r="D16" s="64"/>
      <c r="E16" s="64">
        <f t="shared" si="0"/>
        <v>0</v>
      </c>
      <c r="F16" s="64"/>
      <c r="G16" s="64"/>
      <c r="H16" s="64"/>
      <c r="I16" s="64">
        <f t="shared" si="1"/>
        <v>0</v>
      </c>
      <c r="J16" s="64"/>
      <c r="K16" s="64"/>
      <c r="L16" s="64">
        <f t="shared" si="2"/>
        <v>0</v>
      </c>
    </row>
    <row r="17" spans="2:12" x14ac:dyDescent="0.25">
      <c r="B17" s="64"/>
      <c r="C17" s="64"/>
      <c r="D17" s="64"/>
      <c r="E17" s="64">
        <f t="shared" si="0"/>
        <v>0</v>
      </c>
      <c r="F17" s="64"/>
      <c r="G17" s="64"/>
      <c r="H17" s="64"/>
      <c r="I17" s="64">
        <f t="shared" si="1"/>
        <v>0</v>
      </c>
      <c r="J17" s="64"/>
      <c r="K17" s="64"/>
      <c r="L17" s="64">
        <f t="shared" si="2"/>
        <v>0</v>
      </c>
    </row>
    <row r="18" spans="2:12" x14ac:dyDescent="0.25">
      <c r="B18" s="64" t="s">
        <v>275</v>
      </c>
      <c r="C18" s="64"/>
      <c r="D18" s="64"/>
      <c r="E18" s="64">
        <f t="shared" si="0"/>
        <v>0</v>
      </c>
      <c r="F18" s="64" t="s">
        <v>271</v>
      </c>
      <c r="G18" s="64"/>
      <c r="H18" s="64"/>
      <c r="I18" s="64">
        <f t="shared" si="1"/>
        <v>0</v>
      </c>
      <c r="J18" s="64"/>
      <c r="K18" s="64"/>
      <c r="L18" s="64">
        <f t="shared" si="2"/>
        <v>0</v>
      </c>
    </row>
    <row r="19" spans="2:12" x14ac:dyDescent="0.25">
      <c r="B19" s="64"/>
      <c r="C19" s="64"/>
      <c r="D19" s="64"/>
      <c r="E19" s="64">
        <f t="shared" si="0"/>
        <v>0</v>
      </c>
      <c r="F19" s="64" t="s">
        <v>273</v>
      </c>
      <c r="G19" s="64"/>
      <c r="H19" s="64"/>
      <c r="I19" s="64">
        <f t="shared" si="1"/>
        <v>0</v>
      </c>
      <c r="J19" s="64"/>
      <c r="K19" s="64"/>
      <c r="L19" s="64">
        <f t="shared" si="2"/>
        <v>0</v>
      </c>
    </row>
    <row r="20" spans="2:12" x14ac:dyDescent="0.25">
      <c r="B20" s="64"/>
      <c r="C20" s="64"/>
      <c r="D20" s="64"/>
      <c r="E20" s="64">
        <f t="shared" si="0"/>
        <v>0</v>
      </c>
      <c r="F20" s="64"/>
      <c r="G20" s="64"/>
      <c r="H20" s="64"/>
      <c r="I20" s="64">
        <f t="shared" si="1"/>
        <v>0</v>
      </c>
      <c r="J20" s="64"/>
      <c r="K20" s="64"/>
      <c r="L20" s="64">
        <f t="shared" si="2"/>
        <v>0</v>
      </c>
    </row>
    <row r="21" spans="2:12" x14ac:dyDescent="0.25">
      <c r="B21" s="64" t="s">
        <v>276</v>
      </c>
      <c r="C21" s="64"/>
      <c r="D21" s="64"/>
      <c r="E21" s="64">
        <f t="shared" si="0"/>
        <v>0</v>
      </c>
      <c r="F21" s="64" t="s">
        <v>271</v>
      </c>
      <c r="G21" s="64"/>
      <c r="H21" s="64"/>
      <c r="I21" s="64">
        <f t="shared" si="1"/>
        <v>0</v>
      </c>
      <c r="J21" s="64"/>
      <c r="K21" s="64"/>
      <c r="L21" s="64">
        <f t="shared" si="2"/>
        <v>0</v>
      </c>
    </row>
    <row r="22" spans="2:12" x14ac:dyDescent="0.25">
      <c r="B22" s="64"/>
      <c r="C22" s="64"/>
      <c r="D22" s="64"/>
      <c r="E22" s="64">
        <f t="shared" si="0"/>
        <v>0</v>
      </c>
      <c r="F22" s="64" t="s">
        <v>273</v>
      </c>
      <c r="G22" s="64"/>
      <c r="H22" s="64"/>
      <c r="I22" s="64">
        <f t="shared" si="1"/>
        <v>0</v>
      </c>
      <c r="J22" s="64"/>
      <c r="K22" s="64"/>
      <c r="L22" s="64">
        <f t="shared" si="2"/>
        <v>0</v>
      </c>
    </row>
    <row r="23" spans="2:12" x14ac:dyDescent="0.25">
      <c r="B23" s="64"/>
      <c r="C23" s="64"/>
      <c r="D23" s="64"/>
      <c r="E23" s="64">
        <f t="shared" si="0"/>
        <v>0</v>
      </c>
      <c r="F23" s="64"/>
      <c r="G23" s="64"/>
      <c r="H23" s="64"/>
      <c r="I23" s="64">
        <f t="shared" si="1"/>
        <v>0</v>
      </c>
      <c r="J23" s="64"/>
      <c r="K23" s="64"/>
      <c r="L23" s="64">
        <f t="shared" si="2"/>
        <v>0</v>
      </c>
    </row>
    <row r="24" spans="2:12" x14ac:dyDescent="0.25">
      <c r="B24" s="64" t="s">
        <v>277</v>
      </c>
      <c r="C24" s="64"/>
      <c r="D24" s="64"/>
      <c r="E24" s="64">
        <f t="shared" si="0"/>
        <v>0</v>
      </c>
      <c r="F24" s="64" t="s">
        <v>278</v>
      </c>
      <c r="G24" s="64"/>
      <c r="H24" s="64"/>
      <c r="I24" s="64">
        <f t="shared" si="1"/>
        <v>0</v>
      </c>
      <c r="J24" s="64"/>
      <c r="K24" s="64"/>
      <c r="L24" s="64">
        <f t="shared" si="2"/>
        <v>0</v>
      </c>
    </row>
    <row r="25" spans="2:12" x14ac:dyDescent="0.25">
      <c r="B25" s="64"/>
      <c r="C25" s="64"/>
      <c r="D25" s="64"/>
      <c r="E25" s="64">
        <f t="shared" si="0"/>
        <v>0</v>
      </c>
      <c r="F25" s="64" t="s">
        <v>278</v>
      </c>
      <c r="G25" s="64"/>
      <c r="H25" s="64"/>
      <c r="I25" s="64">
        <f t="shared" si="1"/>
        <v>0</v>
      </c>
      <c r="J25" s="64"/>
      <c r="K25" s="64"/>
      <c r="L25" s="64">
        <f t="shared" si="2"/>
        <v>0</v>
      </c>
    </row>
    <row r="26" spans="2:12" x14ac:dyDescent="0.25">
      <c r="B26" s="64"/>
      <c r="C26" s="64"/>
      <c r="D26" s="64"/>
      <c r="E26" s="64">
        <f t="shared" si="0"/>
        <v>0</v>
      </c>
      <c r="F26" s="64" t="s">
        <v>278</v>
      </c>
      <c r="G26" s="64"/>
      <c r="H26" s="64"/>
      <c r="I26" s="64">
        <f t="shared" si="1"/>
        <v>0</v>
      </c>
      <c r="J26" s="64"/>
      <c r="K26" s="64"/>
      <c r="L26" s="64">
        <f t="shared" si="2"/>
        <v>0</v>
      </c>
    </row>
    <row r="27" spans="2:12" x14ac:dyDescent="0.25">
      <c r="B27" s="64"/>
      <c r="C27" s="64"/>
      <c r="D27" s="64"/>
      <c r="E27" s="64">
        <f t="shared" si="0"/>
        <v>0</v>
      </c>
      <c r="F27" s="64" t="s">
        <v>278</v>
      </c>
      <c r="G27" s="64"/>
      <c r="H27" s="64"/>
      <c r="I27" s="64">
        <f t="shared" si="1"/>
        <v>0</v>
      </c>
      <c r="J27" s="64"/>
      <c r="K27" s="64"/>
      <c r="L27" s="64">
        <f t="shared" si="2"/>
        <v>0</v>
      </c>
    </row>
    <row r="28" spans="2:12" x14ac:dyDescent="0.25">
      <c r="B28" s="64" t="s">
        <v>279</v>
      </c>
      <c r="C28" s="64"/>
      <c r="D28" s="64"/>
      <c r="E28" s="64">
        <f t="shared" si="0"/>
        <v>0</v>
      </c>
      <c r="F28" s="64" t="s">
        <v>278</v>
      </c>
      <c r="G28" s="64"/>
      <c r="H28" s="64"/>
      <c r="I28" s="64">
        <f t="shared" si="1"/>
        <v>0</v>
      </c>
      <c r="J28" s="64"/>
      <c r="K28" s="64"/>
      <c r="L28" s="64">
        <f t="shared" si="2"/>
        <v>0</v>
      </c>
    </row>
    <row r="29" spans="2:12" x14ac:dyDescent="0.25">
      <c r="B29" s="64" t="s">
        <v>280</v>
      </c>
      <c r="C29" s="64"/>
      <c r="D29" s="64"/>
      <c r="E29" s="64">
        <f t="shared" si="0"/>
        <v>0</v>
      </c>
      <c r="F29" s="64" t="s">
        <v>278</v>
      </c>
      <c r="G29" s="64"/>
      <c r="H29" s="64"/>
      <c r="I29" s="64">
        <f t="shared" si="1"/>
        <v>0</v>
      </c>
      <c r="J29" s="64"/>
      <c r="K29" s="64"/>
      <c r="L29" s="64">
        <f t="shared" si="2"/>
        <v>0</v>
      </c>
    </row>
    <row r="30" spans="2:12" x14ac:dyDescent="0.25">
      <c r="B30" s="64" t="s">
        <v>281</v>
      </c>
      <c r="C30" s="64"/>
      <c r="D30" s="64"/>
      <c r="E30" s="64">
        <f t="shared" si="0"/>
        <v>0</v>
      </c>
      <c r="F30" s="64"/>
      <c r="G30" s="64"/>
      <c r="H30" s="64"/>
      <c r="I30" s="64">
        <f t="shared" si="1"/>
        <v>0</v>
      </c>
      <c r="J30" s="64"/>
      <c r="K30" s="64"/>
      <c r="L30" s="64">
        <f t="shared" si="2"/>
        <v>0</v>
      </c>
    </row>
    <row r="31" spans="2:12" x14ac:dyDescent="0.25">
      <c r="B31" s="64"/>
      <c r="C31" s="64"/>
      <c r="D31" s="64"/>
      <c r="E31" s="64">
        <f t="shared" si="0"/>
        <v>0</v>
      </c>
      <c r="F31" s="64"/>
      <c r="G31" s="64"/>
      <c r="H31" s="64"/>
      <c r="I31" s="64">
        <f t="shared" si="1"/>
        <v>0</v>
      </c>
      <c r="J31" s="64"/>
      <c r="K31" s="64"/>
      <c r="L31" s="64">
        <f t="shared" si="2"/>
        <v>0</v>
      </c>
    </row>
    <row r="32" spans="2:12" x14ac:dyDescent="0.25">
      <c r="B32" s="64"/>
      <c r="C32" s="64"/>
      <c r="D32" s="64"/>
      <c r="E32" s="64">
        <f t="shared" si="0"/>
        <v>0</v>
      </c>
      <c r="F32" s="64"/>
      <c r="G32" s="64"/>
      <c r="H32" s="64"/>
      <c r="I32" s="64">
        <f t="shared" si="1"/>
        <v>0</v>
      </c>
      <c r="J32" s="64"/>
      <c r="K32" s="64"/>
      <c r="L32" s="64">
        <f t="shared" si="2"/>
        <v>0</v>
      </c>
    </row>
    <row r="33" spans="2:12" x14ac:dyDescent="0.25">
      <c r="B33" s="64" t="s">
        <v>282</v>
      </c>
      <c r="C33" s="64"/>
      <c r="D33" s="64"/>
      <c r="E33" s="64">
        <f t="shared" si="0"/>
        <v>0</v>
      </c>
      <c r="F33" s="64"/>
      <c r="G33" s="64"/>
      <c r="H33" s="64"/>
      <c r="I33" s="64">
        <f t="shared" si="1"/>
        <v>0</v>
      </c>
      <c r="J33" s="64"/>
      <c r="K33" s="64"/>
      <c r="L33" s="64">
        <f t="shared" si="2"/>
        <v>0</v>
      </c>
    </row>
    <row r="34" spans="2:12" x14ac:dyDescent="0.25">
      <c r="B34" s="64" t="s">
        <v>283</v>
      </c>
      <c r="C34" s="64"/>
      <c r="D34" s="64"/>
      <c r="E34" s="64">
        <f t="shared" si="0"/>
        <v>0</v>
      </c>
      <c r="F34" s="64"/>
      <c r="G34" s="64"/>
      <c r="H34" s="64"/>
      <c r="I34" s="64">
        <f t="shared" si="1"/>
        <v>0</v>
      </c>
      <c r="J34" s="64"/>
      <c r="K34" s="64"/>
      <c r="L34" s="64">
        <f t="shared" si="2"/>
        <v>0</v>
      </c>
    </row>
    <row r="35" spans="2:12" x14ac:dyDescent="0.25">
      <c r="B35" s="64" t="s">
        <v>284</v>
      </c>
      <c r="C35" s="64"/>
      <c r="D35" s="64"/>
      <c r="E35" s="64">
        <f t="shared" si="0"/>
        <v>0</v>
      </c>
      <c r="F35" s="64"/>
      <c r="G35" s="64"/>
      <c r="H35" s="64"/>
      <c r="I35" s="64">
        <f t="shared" si="1"/>
        <v>0</v>
      </c>
      <c r="J35" s="64"/>
      <c r="K35" s="64"/>
      <c r="L35" s="64">
        <f t="shared" si="2"/>
        <v>0</v>
      </c>
    </row>
    <row r="36" spans="2:12" x14ac:dyDescent="0.25">
      <c r="B36" s="64" t="s">
        <v>285</v>
      </c>
      <c r="C36" s="64"/>
      <c r="D36" s="64"/>
      <c r="E36" s="64">
        <f t="shared" si="0"/>
        <v>0</v>
      </c>
      <c r="F36" s="64"/>
      <c r="G36" s="64"/>
      <c r="H36" s="64"/>
      <c r="I36" s="64">
        <f>G36*H36</f>
        <v>0</v>
      </c>
      <c r="J36" s="64"/>
      <c r="K36" s="64"/>
      <c r="L36" s="64">
        <f>J36*K36</f>
        <v>0</v>
      </c>
    </row>
    <row r="37" spans="2:12" x14ac:dyDescent="0.25">
      <c r="B37" s="64"/>
      <c r="C37" s="64"/>
      <c r="D37" s="64"/>
      <c r="E37" s="64">
        <f t="shared" si="0"/>
        <v>0</v>
      </c>
      <c r="F37" s="64"/>
      <c r="G37" s="64"/>
      <c r="H37" s="64"/>
      <c r="I37" s="64">
        <f t="shared" ref="I37:I38" si="3">G37*H37</f>
        <v>0</v>
      </c>
      <c r="J37" s="64"/>
      <c r="K37" s="64"/>
      <c r="L37" s="64">
        <f t="shared" ref="L37:L38" si="4">J37*K37</f>
        <v>0</v>
      </c>
    </row>
    <row r="38" spans="2:12" x14ac:dyDescent="0.25">
      <c r="B38" s="64" t="s">
        <v>286</v>
      </c>
      <c r="C38" s="64"/>
      <c r="D38" s="64"/>
      <c r="E38" s="64">
        <f t="shared" si="0"/>
        <v>0</v>
      </c>
      <c r="F38" s="64"/>
      <c r="G38" s="64"/>
      <c r="H38" s="64"/>
      <c r="I38" s="64">
        <f t="shared" si="3"/>
        <v>0</v>
      </c>
      <c r="J38" s="64"/>
      <c r="K38" s="64"/>
      <c r="L38" s="64">
        <f t="shared" si="4"/>
        <v>0</v>
      </c>
    </row>
    <row r="39" spans="2:12" x14ac:dyDescent="0.25">
      <c r="B39" s="64"/>
      <c r="C39" s="64"/>
      <c r="D39" s="64"/>
      <c r="E39" s="64">
        <f t="shared" si="0"/>
        <v>0</v>
      </c>
      <c r="F39" s="64"/>
      <c r="G39" s="64"/>
      <c r="H39" s="64"/>
      <c r="I39" s="64">
        <f>G39*H39</f>
        <v>0</v>
      </c>
      <c r="J39" s="64"/>
      <c r="K39" s="64"/>
      <c r="L39" s="64">
        <f>J39*K39</f>
        <v>0</v>
      </c>
    </row>
    <row r="40" spans="2:12" x14ac:dyDescent="0.25">
      <c r="B40" s="64"/>
      <c r="C40" s="64"/>
      <c r="D40" s="64"/>
      <c r="E40" s="64">
        <f t="shared" si="0"/>
        <v>0</v>
      </c>
      <c r="F40" s="64"/>
      <c r="G40" s="64"/>
      <c r="H40" s="64"/>
      <c r="I40" s="64">
        <f>G40*H40</f>
        <v>0</v>
      </c>
      <c r="J40" s="64"/>
      <c r="K40" s="64"/>
      <c r="L40" s="64">
        <f>J40*K40</f>
        <v>0</v>
      </c>
    </row>
    <row r="41" spans="2:12" x14ac:dyDescent="0.25">
      <c r="B41" s="64"/>
      <c r="C41" s="64"/>
      <c r="D41" s="64"/>
      <c r="E41" s="64">
        <f t="shared" si="0"/>
        <v>0</v>
      </c>
      <c r="F41" s="64"/>
      <c r="G41" s="64"/>
      <c r="H41" s="64"/>
      <c r="I41" s="64">
        <f>G41*H41</f>
        <v>0</v>
      </c>
      <c r="J41" s="64"/>
      <c r="K41" s="64"/>
      <c r="L41" s="64">
        <f>J41*K41</f>
        <v>0</v>
      </c>
    </row>
    <row r="42" spans="2:12" x14ac:dyDescent="0.25">
      <c r="B42" s="64" t="s">
        <v>149</v>
      </c>
      <c r="C42" s="64"/>
      <c r="D42" s="64">
        <f>E42*10.764</f>
        <v>0</v>
      </c>
      <c r="E42" s="83">
        <f>SUM(E6:E41)</f>
        <v>0</v>
      </c>
      <c r="F42" s="64"/>
      <c r="G42" s="64"/>
      <c r="H42" s="64">
        <f>I42*10.764</f>
        <v>0</v>
      </c>
      <c r="I42" s="84">
        <f>SUM(I6:I41)</f>
        <v>0</v>
      </c>
      <c r="J42" s="64"/>
      <c r="K42" s="64">
        <f>L42*10.764</f>
        <v>0</v>
      </c>
      <c r="L42" s="85">
        <f>SUM(L6:L41)</f>
        <v>0</v>
      </c>
    </row>
    <row r="44" spans="2:12" x14ac:dyDescent="0.25">
      <c r="D44" s="80">
        <f>D42+H42</f>
        <v>0</v>
      </c>
      <c r="E44" s="80">
        <f>E42+I42</f>
        <v>0</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Construction table</vt:lpstr>
      <vt:lpstr>Remarks</vt:lpstr>
      <vt:lpstr>Area Calculation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VSJC-06</cp:lastModifiedBy>
  <cp:lastPrinted>2025-07-21T12:41:30Z</cp:lastPrinted>
  <dcterms:created xsi:type="dcterms:W3CDTF">2010-11-23T11:42:48Z</dcterms:created>
  <dcterms:modified xsi:type="dcterms:W3CDTF">2025-07-21T12:49:42Z</dcterms:modified>
</cp:coreProperties>
</file>