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D:\VSJCV\Making\AXIS\2025-26\Axis\APF Old\August 2025\30-08-2025\"/>
    </mc:Choice>
  </mc:AlternateContent>
  <bookViews>
    <workbookView xWindow="0" yWindow="0" windowWidth="19200" windowHeight="6640"/>
  </bookViews>
  <sheets>
    <sheet name="Report" sheetId="1" r:id="rId1"/>
    <sheet name="C%" sheetId="4" r:id="rId2"/>
  </sheets>
  <definedNames>
    <definedName name="_xlnm.Print_Area" localSheetId="0">Report!$A$1:$H$411</definedName>
  </definedNames>
  <calcPr calcId="162913"/>
</workbook>
</file>

<file path=xl/calcChain.xml><?xml version="1.0" encoding="utf-8"?>
<calcChain xmlns="http://schemas.openxmlformats.org/spreadsheetml/2006/main">
  <c r="E105" i="1" l="1"/>
  <c r="E107" i="1" s="1"/>
  <c r="E91" i="1"/>
  <c r="E106" i="1" l="1"/>
  <c r="E218" i="1"/>
  <c r="D218" i="1"/>
  <c r="G217" i="1"/>
  <c r="E217" i="1"/>
  <c r="D217" i="1"/>
  <c r="G216" i="1"/>
  <c r="E216" i="1"/>
  <c r="D216" i="1"/>
  <c r="G215" i="1"/>
  <c r="E215" i="1"/>
  <c r="D215" i="1"/>
  <c r="G213" i="1"/>
  <c r="E213" i="1"/>
  <c r="D213" i="1"/>
  <c r="F213" i="1" s="1"/>
  <c r="G212" i="1"/>
  <c r="E212" i="1"/>
  <c r="D212" i="1"/>
  <c r="A212" i="1"/>
  <c r="A213" i="1" s="1"/>
  <c r="A214" i="1" s="1"/>
  <c r="A215" i="1" s="1"/>
  <c r="A216" i="1" s="1"/>
  <c r="A217" i="1" s="1"/>
  <c r="A218" i="1" s="1"/>
  <c r="G211" i="1"/>
  <c r="E211" i="1"/>
  <c r="D211" i="1"/>
  <c r="G209" i="1"/>
  <c r="E209" i="1"/>
  <c r="D209" i="1"/>
  <c r="G208" i="1"/>
  <c r="E208" i="1"/>
  <c r="D208" i="1"/>
  <c r="G207" i="1"/>
  <c r="E207" i="1"/>
  <c r="D207" i="1"/>
  <c r="G206" i="1"/>
  <c r="E206" i="1"/>
  <c r="D206" i="1"/>
  <c r="G205" i="1"/>
  <c r="E205" i="1"/>
  <c r="D205" i="1"/>
  <c r="G204" i="1"/>
  <c r="E204" i="1"/>
  <c r="D204" i="1"/>
  <c r="G203" i="1"/>
  <c r="E203" i="1"/>
  <c r="D203" i="1"/>
  <c r="A203" i="1"/>
  <c r="A204" i="1" s="1"/>
  <c r="A205" i="1" s="1"/>
  <c r="A206" i="1" s="1"/>
  <c r="A207" i="1" s="1"/>
  <c r="A208" i="1" s="1"/>
  <c r="A209" i="1" s="1"/>
  <c r="G202" i="1"/>
  <c r="E202" i="1"/>
  <c r="D202" i="1"/>
  <c r="G239" i="1"/>
  <c r="E239" i="1"/>
  <c r="D239" i="1"/>
  <c r="G238" i="1"/>
  <c r="E238" i="1"/>
  <c r="D238" i="1"/>
  <c r="G237" i="1"/>
  <c r="E237" i="1"/>
  <c r="D237" i="1"/>
  <c r="F237" i="1" s="1"/>
  <c r="G236" i="1"/>
  <c r="E236" i="1"/>
  <c r="D236" i="1"/>
  <c r="G235" i="1"/>
  <c r="E235" i="1"/>
  <c r="D235" i="1"/>
  <c r="G234" i="1"/>
  <c r="E234" i="1"/>
  <c r="D234" i="1"/>
  <c r="F234" i="1" s="1"/>
  <c r="H234" i="1" s="1"/>
  <c r="G233" i="1"/>
  <c r="E233" i="1"/>
  <c r="D233" i="1"/>
  <c r="A233" i="1"/>
  <c r="A234" i="1" s="1"/>
  <c r="A235" i="1" s="1"/>
  <c r="A236" i="1" s="1"/>
  <c r="A237" i="1" s="1"/>
  <c r="A238" i="1" s="1"/>
  <c r="A239" i="1" s="1"/>
  <c r="I231" i="1"/>
  <c r="G230" i="1"/>
  <c r="E230" i="1"/>
  <c r="D230" i="1"/>
  <c r="F230" i="1" s="1"/>
  <c r="G229" i="1"/>
  <c r="E229" i="1"/>
  <c r="D229" i="1"/>
  <c r="G228" i="1"/>
  <c r="E228" i="1"/>
  <c r="D228" i="1"/>
  <c r="F228" i="1" s="1"/>
  <c r="G227" i="1"/>
  <c r="E227" i="1"/>
  <c r="D227" i="1"/>
  <c r="G226" i="1"/>
  <c r="E226" i="1"/>
  <c r="D226" i="1"/>
  <c r="G225" i="1"/>
  <c r="E225" i="1"/>
  <c r="D225" i="1"/>
  <c r="G224" i="1"/>
  <c r="E224" i="1"/>
  <c r="D224" i="1"/>
  <c r="A224" i="1"/>
  <c r="A225" i="1" s="1"/>
  <c r="A226" i="1" s="1"/>
  <c r="A227" i="1" s="1"/>
  <c r="A228" i="1" s="1"/>
  <c r="A229" i="1" s="1"/>
  <c r="A230" i="1" s="1"/>
  <c r="G223" i="1"/>
  <c r="E223" i="1"/>
  <c r="D223" i="1"/>
  <c r="I222" i="1"/>
  <c r="I220" i="1"/>
  <c r="F224" i="1" l="1"/>
  <c r="F239" i="1"/>
  <c r="F235" i="1"/>
  <c r="H235" i="1" s="1"/>
  <c r="F236" i="1"/>
  <c r="H236" i="1" s="1"/>
  <c r="H237" i="1"/>
  <c r="F204" i="1"/>
  <c r="H204" i="1" s="1"/>
  <c r="F208" i="1"/>
  <c r="H208" i="1" s="1"/>
  <c r="F202" i="1"/>
  <c r="H202" i="1" s="1"/>
  <c r="F211" i="1"/>
  <c r="H211" i="1" s="1"/>
  <c r="F212" i="1"/>
  <c r="H212" i="1" s="1"/>
  <c r="F223" i="1"/>
  <c r="H223" i="1" s="1"/>
  <c r="F226" i="1"/>
  <c r="F229" i="1"/>
  <c r="H229" i="1" s="1"/>
  <c r="F233" i="1"/>
  <c r="H233" i="1" s="1"/>
  <c r="F238" i="1"/>
  <c r="H238" i="1" s="1"/>
  <c r="H213" i="1"/>
  <c r="F217" i="1"/>
  <c r="H217" i="1" s="1"/>
  <c r="C131" i="1"/>
  <c r="H230" i="1"/>
  <c r="H239" i="1"/>
  <c r="F205" i="1"/>
  <c r="H205" i="1" s="1"/>
  <c r="F209" i="1"/>
  <c r="H209" i="1" s="1"/>
  <c r="F218" i="1"/>
  <c r="H218" i="1" s="1"/>
  <c r="F225" i="1"/>
  <c r="H225" i="1" s="1"/>
  <c r="F206" i="1"/>
  <c r="H206" i="1" s="1"/>
  <c r="F215" i="1"/>
  <c r="H215" i="1" s="1"/>
  <c r="H228" i="1"/>
  <c r="H226" i="1"/>
  <c r="H224" i="1"/>
  <c r="F203" i="1"/>
  <c r="H203" i="1" s="1"/>
  <c r="F207" i="1"/>
  <c r="H207" i="1" s="1"/>
  <c r="F216" i="1"/>
  <c r="H216" i="1" s="1"/>
  <c r="F227" i="1"/>
  <c r="H227" i="1" s="1"/>
  <c r="C132" i="1"/>
  <c r="G196" i="1"/>
  <c r="G195" i="1"/>
  <c r="G194" i="1"/>
  <c r="G192" i="1"/>
  <c r="G191" i="1"/>
  <c r="G190" i="1"/>
  <c r="G188" i="1"/>
  <c r="G187" i="1"/>
  <c r="G186" i="1"/>
  <c r="G185" i="1"/>
  <c r="G184" i="1"/>
  <c r="G183" i="1"/>
  <c r="G182" i="1"/>
  <c r="G181" i="1"/>
  <c r="G176" i="1"/>
  <c r="G175" i="1"/>
  <c r="G174" i="1"/>
  <c r="G173" i="1"/>
  <c r="G172" i="1"/>
  <c r="G171" i="1"/>
  <c r="G170" i="1"/>
  <c r="G161" i="1"/>
  <c r="G162" i="1"/>
  <c r="G163" i="1"/>
  <c r="G164" i="1"/>
  <c r="G165" i="1"/>
  <c r="G166" i="1"/>
  <c r="G167" i="1"/>
  <c r="G160" i="1"/>
  <c r="G132" i="1" l="1"/>
  <c r="E132" i="1"/>
  <c r="G131" i="1"/>
  <c r="E131" i="1"/>
  <c r="G36" i="1"/>
  <c r="C36" i="1"/>
  <c r="C28" i="1" l="1"/>
  <c r="I157" i="1"/>
  <c r="I168" i="1"/>
  <c r="I159" i="1"/>
  <c r="E197" i="1"/>
  <c r="D197" i="1"/>
  <c r="E196" i="1"/>
  <c r="D196" i="1"/>
  <c r="F196" i="1" s="1"/>
  <c r="H196" i="1" s="1"/>
  <c r="E195" i="1"/>
  <c r="D195" i="1"/>
  <c r="E194" i="1"/>
  <c r="D194" i="1"/>
  <c r="F194" i="1" s="1"/>
  <c r="H194" i="1" s="1"/>
  <c r="E192" i="1"/>
  <c r="D192" i="1"/>
  <c r="E191" i="1"/>
  <c r="D191" i="1"/>
  <c r="F191" i="1" s="1"/>
  <c r="H191" i="1" s="1"/>
  <c r="E190" i="1"/>
  <c r="D190" i="1"/>
  <c r="E188" i="1"/>
  <c r="D188" i="1"/>
  <c r="F188" i="1" s="1"/>
  <c r="H188" i="1" s="1"/>
  <c r="E187" i="1"/>
  <c r="D187" i="1"/>
  <c r="E186" i="1"/>
  <c r="D186" i="1"/>
  <c r="F186" i="1" s="1"/>
  <c r="H186" i="1" s="1"/>
  <c r="E185" i="1"/>
  <c r="D185" i="1"/>
  <c r="E184" i="1"/>
  <c r="D184" i="1"/>
  <c r="F184" i="1" s="1"/>
  <c r="H184" i="1" s="1"/>
  <c r="E183" i="1"/>
  <c r="D183" i="1"/>
  <c r="E182" i="1"/>
  <c r="D182" i="1"/>
  <c r="F182" i="1" s="1"/>
  <c r="H182" i="1" s="1"/>
  <c r="E181" i="1"/>
  <c r="D181" i="1"/>
  <c r="E176" i="1"/>
  <c r="D176" i="1"/>
  <c r="E175" i="1"/>
  <c r="D175" i="1"/>
  <c r="E174" i="1"/>
  <c r="D174" i="1"/>
  <c r="F174" i="1" s="1"/>
  <c r="H174" i="1" s="1"/>
  <c r="E173" i="1"/>
  <c r="D173" i="1"/>
  <c r="E172" i="1"/>
  <c r="D172" i="1"/>
  <c r="E171" i="1"/>
  <c r="D171" i="1"/>
  <c r="E170" i="1"/>
  <c r="D170" i="1"/>
  <c r="F170" i="1" s="1"/>
  <c r="H170" i="1" s="1"/>
  <c r="E167" i="1"/>
  <c r="D167" i="1"/>
  <c r="E166" i="1"/>
  <c r="D166" i="1"/>
  <c r="E165" i="1"/>
  <c r="D165" i="1"/>
  <c r="E164" i="1"/>
  <c r="D164" i="1"/>
  <c r="E163" i="1"/>
  <c r="D163" i="1"/>
  <c r="E162" i="1"/>
  <c r="D162" i="1"/>
  <c r="E161" i="1"/>
  <c r="D161" i="1"/>
  <c r="E160" i="1"/>
  <c r="D160" i="1"/>
  <c r="I154" i="1"/>
  <c r="G45" i="1"/>
  <c r="G41" i="1"/>
  <c r="J109" i="1"/>
  <c r="J108" i="1"/>
  <c r="J107" i="1"/>
  <c r="J106" i="1"/>
  <c r="J95" i="1"/>
  <c r="J94" i="1"/>
  <c r="J93" i="1"/>
  <c r="J92" i="1"/>
  <c r="J81" i="1"/>
  <c r="J80" i="1"/>
  <c r="J79" i="1"/>
  <c r="J78" i="1"/>
  <c r="A191" i="1"/>
  <c r="A192" i="1" s="1"/>
  <c r="A193" i="1" s="1"/>
  <c r="A194" i="1" s="1"/>
  <c r="A195" i="1" s="1"/>
  <c r="A196" i="1" s="1"/>
  <c r="A197" i="1" s="1"/>
  <c r="A182" i="1"/>
  <c r="A183" i="1" s="1"/>
  <c r="A184" i="1" s="1"/>
  <c r="A185" i="1" s="1"/>
  <c r="A186" i="1" s="1"/>
  <c r="A187" i="1" s="1"/>
  <c r="A188" i="1" s="1"/>
  <c r="A170" i="1"/>
  <c r="A171" i="1" s="1"/>
  <c r="A172" i="1" s="1"/>
  <c r="A173" i="1" s="1"/>
  <c r="A174" i="1" s="1"/>
  <c r="A175" i="1" s="1"/>
  <c r="A176" i="1" s="1"/>
  <c r="H71" i="1"/>
  <c r="H99" i="1"/>
  <c r="H85" i="1"/>
  <c r="C129" i="1" l="1"/>
  <c r="F183" i="1"/>
  <c r="H183" i="1" s="1"/>
  <c r="F185" i="1"/>
  <c r="H185" i="1" s="1"/>
  <c r="F192" i="1"/>
  <c r="H192" i="1" s="1"/>
  <c r="C130" i="1"/>
  <c r="F175" i="1"/>
  <c r="H175" i="1" s="1"/>
  <c r="F181" i="1"/>
  <c r="F187" i="1"/>
  <c r="H187" i="1" s="1"/>
  <c r="F197" i="1"/>
  <c r="H197" i="1" s="1"/>
  <c r="J104" i="1"/>
  <c r="J105" i="1" s="1"/>
  <c r="J110" i="1" s="1"/>
  <c r="J111" i="1" s="1"/>
  <c r="J103" i="1"/>
  <c r="J102" i="1"/>
  <c r="F111" i="1"/>
  <c r="F110" i="1"/>
  <c r="F109" i="1"/>
  <c r="F108" i="1"/>
  <c r="F107" i="1"/>
  <c r="F106" i="1"/>
  <c r="F105" i="1"/>
  <c r="F104" i="1"/>
  <c r="J101" i="1"/>
  <c r="F97" i="1"/>
  <c r="F96" i="1"/>
  <c r="F95" i="1"/>
  <c r="F94" i="1"/>
  <c r="F93" i="1"/>
  <c r="F92" i="1"/>
  <c r="F91" i="1"/>
  <c r="F90" i="1"/>
  <c r="J87" i="1"/>
  <c r="J90" i="1"/>
  <c r="J91" i="1" s="1"/>
  <c r="J96" i="1" s="1"/>
  <c r="J97" i="1" s="1"/>
  <c r="J89" i="1"/>
  <c r="J88" i="1"/>
  <c r="J76" i="1"/>
  <c r="J77" i="1" s="1"/>
  <c r="J82" i="1" s="1"/>
  <c r="J83" i="1" s="1"/>
  <c r="J75" i="1"/>
  <c r="J74" i="1"/>
  <c r="F83" i="1"/>
  <c r="F82" i="1"/>
  <c r="F81" i="1"/>
  <c r="F80" i="1"/>
  <c r="F79" i="1"/>
  <c r="F78" i="1"/>
  <c r="F77" i="1"/>
  <c r="F76" i="1"/>
  <c r="J73" i="1"/>
  <c r="F190" i="1"/>
  <c r="H190" i="1" s="1"/>
  <c r="F195" i="1"/>
  <c r="H195" i="1" s="1"/>
  <c r="F171" i="1"/>
  <c r="H171" i="1" s="1"/>
  <c r="F172" i="1"/>
  <c r="H172" i="1" s="1"/>
  <c r="F173" i="1"/>
  <c r="H173" i="1" s="1"/>
  <c r="F176" i="1"/>
  <c r="H176" i="1" s="1"/>
  <c r="F249" i="1"/>
  <c r="A245" i="1"/>
  <c r="A246" i="1" s="1"/>
  <c r="A247" i="1" s="1"/>
  <c r="A248" i="1" s="1"/>
  <c r="A249" i="1" s="1"/>
  <c r="A250" i="1" s="1"/>
  <c r="A251" i="1" s="1"/>
  <c r="A252" i="1" s="1"/>
  <c r="A253" i="1" s="1"/>
  <c r="A254" i="1" s="1"/>
  <c r="A161" i="1"/>
  <c r="A162" i="1" s="1"/>
  <c r="A163" i="1" s="1"/>
  <c r="A164" i="1" s="1"/>
  <c r="A165" i="1" s="1"/>
  <c r="A166" i="1" s="1"/>
  <c r="A167" i="1" s="1"/>
  <c r="A142" i="1"/>
  <c r="A143" i="1" s="1"/>
  <c r="A144" i="1" s="1"/>
  <c r="A145" i="1" s="1"/>
  <c r="A146" i="1" s="1"/>
  <c r="A147" i="1" s="1"/>
  <c r="A148" i="1" s="1"/>
  <c r="A149" i="1" s="1"/>
  <c r="A150" i="1" s="1"/>
  <c r="A151" i="1" s="1"/>
  <c r="A152" i="1" s="1"/>
  <c r="F142" i="1"/>
  <c r="H142" i="1" s="1"/>
  <c r="F143" i="1"/>
  <c r="F144" i="1"/>
  <c r="H144" i="1" s="1"/>
  <c r="F145" i="1"/>
  <c r="F146" i="1"/>
  <c r="F147" i="1"/>
  <c r="F148" i="1"/>
  <c r="F149" i="1"/>
  <c r="F150" i="1"/>
  <c r="F151" i="1"/>
  <c r="F152" i="1"/>
  <c r="F141" i="1"/>
  <c r="H141" i="1" s="1"/>
  <c r="F167" i="1"/>
  <c r="H167" i="1" s="1"/>
  <c r="F166" i="1"/>
  <c r="H166" i="1" s="1"/>
  <c r="F165" i="1"/>
  <c r="H165" i="1" s="1"/>
  <c r="F164" i="1"/>
  <c r="H164" i="1" s="1"/>
  <c r="F163" i="1"/>
  <c r="H163" i="1" s="1"/>
  <c r="F162" i="1"/>
  <c r="H162" i="1" s="1"/>
  <c r="F161" i="1"/>
  <c r="H161" i="1" s="1"/>
  <c r="F160" i="1"/>
  <c r="E130" i="1" l="1"/>
  <c r="E129" i="1"/>
  <c r="C133" i="1"/>
  <c r="H181" i="1"/>
  <c r="G130" i="1" s="1"/>
  <c r="H160" i="1"/>
  <c r="G129" i="1" s="1"/>
  <c r="E102" i="1"/>
  <c r="F102" i="1" s="1"/>
  <c r="E103" i="1"/>
  <c r="E88" i="1"/>
  <c r="F88" i="1" s="1"/>
  <c r="E89" i="1"/>
  <c r="E74" i="1"/>
  <c r="F74" i="1" s="1"/>
  <c r="E75" i="1"/>
  <c r="E126" i="1"/>
  <c r="C126" i="1"/>
  <c r="E133" i="1" l="1"/>
  <c r="E134" i="1" s="1"/>
  <c r="C134" i="1"/>
  <c r="G133" i="1"/>
  <c r="F103" i="1"/>
  <c r="G102" i="1"/>
  <c r="I98" i="1" s="1"/>
  <c r="C100" i="1" s="1"/>
  <c r="G88" i="1"/>
  <c r="I84" i="1" s="1"/>
  <c r="C86" i="1" s="1"/>
  <c r="F89" i="1"/>
  <c r="F75" i="1"/>
  <c r="G74" i="1"/>
  <c r="I70" i="1" s="1"/>
  <c r="C72" i="1" s="1"/>
  <c r="C8" i="1"/>
  <c r="J67" i="1" l="1"/>
  <c r="J66" i="1"/>
  <c r="J65" i="1"/>
  <c r="J64" i="1"/>
  <c r="H57" i="1"/>
  <c r="J61" i="1" l="1"/>
  <c r="J59" i="1"/>
  <c r="F64" i="1"/>
  <c r="F69" i="1"/>
  <c r="F63" i="1"/>
  <c r="J62" i="1"/>
  <c r="J63" i="1" s="1"/>
  <c r="J68" i="1" s="1"/>
  <c r="J69" i="1" s="1"/>
  <c r="F65" i="1"/>
  <c r="F68" i="1"/>
  <c r="F62" i="1"/>
  <c r="F66" i="1"/>
  <c r="F67" i="1"/>
  <c r="J60" i="1"/>
  <c r="E60" i="1" l="1"/>
  <c r="F60" i="1" s="1"/>
  <c r="E61" i="1"/>
  <c r="G60" i="1" l="1"/>
  <c r="I56" i="1" s="1"/>
  <c r="C58" i="1" s="1"/>
  <c r="F61" i="1"/>
  <c r="H143" i="1"/>
  <c r="H145" i="1"/>
  <c r="H146" i="1"/>
  <c r="H147" i="1"/>
  <c r="H148" i="1"/>
  <c r="H149" i="1"/>
  <c r="H150" i="1"/>
  <c r="H151" i="1"/>
  <c r="H152" i="1"/>
  <c r="G126" i="1" l="1"/>
  <c r="G42" i="1"/>
  <c r="G134" i="1" l="1"/>
  <c r="G5" i="1"/>
  <c r="G43" i="1" l="1"/>
  <c r="H11" i="4" l="1"/>
  <c r="H10" i="4"/>
  <c r="H9" i="4"/>
  <c r="H8" i="4"/>
  <c r="F2" i="4"/>
  <c r="C12" i="4" l="1"/>
  <c r="C8" i="4"/>
  <c r="C11" i="4"/>
  <c r="C7" i="4"/>
  <c r="H6" i="4"/>
  <c r="H7" i="4" s="1"/>
  <c r="H12" i="4" s="1"/>
  <c r="H13" i="4" s="1"/>
  <c r="B5" i="4" s="1"/>
  <c r="C13" i="4"/>
  <c r="H3" i="4"/>
  <c r="H4" i="4"/>
  <c r="C10" i="4"/>
  <c r="D12" i="4"/>
  <c r="C9" i="4"/>
  <c r="H5" i="4"/>
  <c r="B4" i="4" s="1"/>
  <c r="C4" i="4" l="1"/>
  <c r="D9" i="4" s="1"/>
  <c r="C6" i="4"/>
  <c r="D13" i="4"/>
  <c r="D8" i="4"/>
  <c r="C5" i="4"/>
  <c r="D10" i="4" l="1"/>
  <c r="D11" i="4" l="1"/>
  <c r="D4" i="4" s="1"/>
  <c r="E4" i="4" s="1"/>
  <c r="C257" i="1" l="1"/>
  <c r="C309" i="1" s="1"/>
</calcChain>
</file>

<file path=xl/comments1.xml><?xml version="1.0" encoding="utf-8"?>
<comments xmlns="http://schemas.openxmlformats.org/spreadsheetml/2006/main">
  <authors>
    <author>SACHIN</author>
    <author>Windows User</author>
  </authors>
  <commentList>
    <comment ref="A9" authorId="0" shapeId="0">
      <text>
        <r>
          <rPr>
            <b/>
            <sz val="9"/>
            <color indexed="81"/>
            <rFont val="Tahoma"/>
            <family val="2"/>
          </rPr>
          <t>SACHIN:</t>
        </r>
        <r>
          <rPr>
            <sz val="9"/>
            <color indexed="81"/>
            <rFont val="Tahoma"/>
            <family val="2"/>
          </rPr>
          <t xml:space="preserve">
As per CC</t>
        </r>
      </text>
    </comment>
    <comment ref="C9" authorId="0" shapeId="0">
      <text>
        <r>
          <rPr>
            <b/>
            <sz val="9"/>
            <color indexed="81"/>
            <rFont val="Tahoma"/>
            <family val="2"/>
          </rPr>
          <t>Take address from CC</t>
        </r>
      </text>
    </comment>
    <comment ref="C21" authorId="0" shapeId="0">
      <text>
        <r>
          <rPr>
            <b/>
            <sz val="9"/>
            <color indexed="81"/>
            <rFont val="Tahoma"/>
            <family val="2"/>
          </rPr>
          <t>Builder's office address from RERA</t>
        </r>
        <r>
          <rPr>
            <sz val="9"/>
            <color indexed="81"/>
            <rFont val="Tahoma"/>
            <family val="2"/>
          </rPr>
          <t xml:space="preserve">
</t>
        </r>
      </text>
    </comment>
    <comment ref="C24" authorId="0" shapeId="0">
      <text>
        <r>
          <rPr>
            <b/>
            <sz val="9"/>
            <color indexed="81"/>
            <rFont val="Tahoma"/>
            <family val="2"/>
          </rPr>
          <t>Provided during initiation</t>
        </r>
        <r>
          <rPr>
            <sz val="9"/>
            <color indexed="81"/>
            <rFont val="Tahoma"/>
            <family val="2"/>
          </rPr>
          <t xml:space="preserve">
</t>
        </r>
      </text>
    </comment>
    <comment ref="C25" authorId="1" shapeId="0">
      <text>
        <r>
          <rPr>
            <b/>
            <sz val="11"/>
            <color indexed="81"/>
            <rFont val="Tahoma"/>
            <family val="2"/>
          </rPr>
          <t xml:space="preserve">Authority
</t>
        </r>
      </text>
    </comment>
    <comment ref="C26" authorId="0" shapeId="0">
      <text>
        <r>
          <rPr>
            <b/>
            <sz val="9"/>
            <color indexed="81"/>
            <rFont val="Tahoma"/>
            <family val="2"/>
          </rPr>
          <t>Apartments or 
Apartments + Shops</t>
        </r>
      </text>
    </comment>
    <comment ref="G28" authorId="0" shapeId="0">
      <text>
        <r>
          <rPr>
            <b/>
            <sz val="9"/>
            <color indexed="81"/>
            <rFont val="Tahoma"/>
            <family val="2"/>
          </rPr>
          <t>15% of Total No of Flats</t>
        </r>
        <r>
          <rPr>
            <sz val="9"/>
            <color indexed="81"/>
            <rFont val="Tahoma"/>
            <family val="2"/>
          </rPr>
          <t xml:space="preserve">
</t>
        </r>
      </text>
    </comment>
    <comment ref="E32" authorId="0" shapeId="0">
      <text>
        <r>
          <rPr>
            <b/>
            <sz val="9"/>
            <color indexed="81"/>
            <rFont val="Tahoma"/>
            <family val="2"/>
          </rPr>
          <t>If Sale deed is provided</t>
        </r>
        <r>
          <rPr>
            <sz val="9"/>
            <color indexed="81"/>
            <rFont val="Tahoma"/>
            <family val="2"/>
          </rPr>
          <t xml:space="preserve">
</t>
        </r>
      </text>
    </comment>
    <comment ref="F32" authorId="0" shapeId="0">
      <text>
        <r>
          <rPr>
            <b/>
            <sz val="9"/>
            <color indexed="81"/>
            <rFont val="Tahoma"/>
            <family val="2"/>
          </rPr>
          <t>If Sale deed is provided</t>
        </r>
        <r>
          <rPr>
            <sz val="9"/>
            <color indexed="81"/>
            <rFont val="Tahoma"/>
            <family val="2"/>
          </rPr>
          <t xml:space="preserve">
</t>
        </r>
      </text>
    </comment>
    <comment ref="G32" authorId="0" shapeId="0">
      <text>
        <r>
          <rPr>
            <b/>
            <sz val="9"/>
            <color indexed="81"/>
            <rFont val="Tahoma"/>
            <family val="2"/>
          </rPr>
          <t>If Sale deed is provided</t>
        </r>
        <r>
          <rPr>
            <sz val="9"/>
            <color indexed="81"/>
            <rFont val="Tahoma"/>
            <family val="2"/>
          </rPr>
          <t xml:space="preserve">
</t>
        </r>
      </text>
    </comment>
    <comment ref="H32" authorId="0" shapeId="0">
      <text>
        <r>
          <rPr>
            <b/>
            <sz val="9"/>
            <color indexed="81"/>
            <rFont val="Tahoma"/>
            <family val="2"/>
          </rPr>
          <t>If Sale deed is provided</t>
        </r>
        <r>
          <rPr>
            <sz val="9"/>
            <color indexed="81"/>
            <rFont val="Tahoma"/>
            <family val="2"/>
          </rPr>
          <t xml:space="preserve">
</t>
        </r>
      </text>
    </comment>
    <comment ref="C47" authorId="0" shapeId="0">
      <text>
        <r>
          <rPr>
            <b/>
            <sz val="9"/>
            <color indexed="81"/>
            <rFont val="Tahoma"/>
            <family val="2"/>
          </rPr>
          <t>height should also be mentioned</t>
        </r>
      </text>
    </comment>
    <comment ref="C54" authorId="0" shapeId="0">
      <text>
        <r>
          <rPr>
            <b/>
            <sz val="9"/>
            <color indexed="81"/>
            <rFont val="Tahoma"/>
            <family val="2"/>
          </rPr>
          <t>RERA Start date</t>
        </r>
      </text>
    </comment>
    <comment ref="H114" authorId="0" shapeId="0">
      <text>
        <r>
          <rPr>
            <b/>
            <sz val="9"/>
            <color indexed="81"/>
            <rFont val="Tahoma"/>
            <family val="2"/>
          </rPr>
          <t>if multiple buildings are in project and are connected internally</t>
        </r>
      </text>
    </comment>
    <comment ref="C116" authorId="0" shapeId="0">
      <text>
        <r>
          <rPr>
            <b/>
            <sz val="9"/>
            <color indexed="81"/>
            <rFont val="Tahoma"/>
            <family val="2"/>
          </rPr>
          <t>AAC Block or Brick</t>
        </r>
      </text>
    </comment>
    <comment ref="H118" authorId="0" shapeId="0">
      <text>
        <r>
          <rPr>
            <b/>
            <sz val="9"/>
            <color indexed="81"/>
            <rFont val="Tahoma"/>
            <family val="2"/>
          </rPr>
          <t>If present on slopy area</t>
        </r>
        <r>
          <rPr>
            <sz val="9"/>
            <color indexed="81"/>
            <rFont val="Tahoma"/>
            <family val="2"/>
          </rPr>
          <t xml:space="preserve">
</t>
        </r>
      </text>
    </comment>
  </commentList>
</comments>
</file>

<file path=xl/sharedStrings.xml><?xml version="1.0" encoding="utf-8"?>
<sst xmlns="http://schemas.openxmlformats.org/spreadsheetml/2006/main" count="538" uniqueCount="287">
  <si>
    <t>Name of the project</t>
  </si>
  <si>
    <t xml:space="preserve">Address </t>
  </si>
  <si>
    <t>Name of the builder / developer</t>
  </si>
  <si>
    <t xml:space="preserve">Office address (agreement) </t>
  </si>
  <si>
    <t>Builder Bank Details</t>
  </si>
  <si>
    <t>Contact No.</t>
  </si>
  <si>
    <t>Village</t>
  </si>
  <si>
    <t>Other HFC's Approval / Funding</t>
  </si>
  <si>
    <t>No. of Tenements / Units in Project</t>
  </si>
  <si>
    <t>Verification of the schedule of the property</t>
  </si>
  <si>
    <t>Sale deed</t>
  </si>
  <si>
    <t>Physical on site</t>
  </si>
  <si>
    <t>North</t>
  </si>
  <si>
    <t>South</t>
  </si>
  <si>
    <t>East</t>
  </si>
  <si>
    <t>West</t>
  </si>
  <si>
    <t>Verification of survey No. (Title document)</t>
  </si>
  <si>
    <t xml:space="preserve">Approach road </t>
  </si>
  <si>
    <t>Yes/No</t>
  </si>
  <si>
    <t>Layout approval if applicable</t>
  </si>
  <si>
    <t>Building height / No. of Floors</t>
  </si>
  <si>
    <t>NA / Land conversion</t>
  </si>
  <si>
    <t>Other statutory permissions (Fire NOC/ Environmental Clearance/ Airport NOC)</t>
  </si>
  <si>
    <t>CONSTRUCTION PROGRESS</t>
  </si>
  <si>
    <t>Baseline start date</t>
  </si>
  <si>
    <t>Baseline finish date</t>
  </si>
  <si>
    <t>General comment on progress</t>
  </si>
  <si>
    <t>QUALITY/NDMC Parameters</t>
  </si>
  <si>
    <t>Type of Structure</t>
  </si>
  <si>
    <t>Expansion Joint Available</t>
  </si>
  <si>
    <t>Mortar Type</t>
  </si>
  <si>
    <t>Flood Prone Area</t>
  </si>
  <si>
    <t>Masonry Type</t>
  </si>
  <si>
    <t>Projected Parts Available</t>
  </si>
  <si>
    <t>Footing Type</t>
  </si>
  <si>
    <t>Fire Exit Available</t>
  </si>
  <si>
    <t>Soil Type</t>
  </si>
  <si>
    <t>Ground Slope &gt;20%</t>
  </si>
  <si>
    <t>Concrete Grade</t>
  </si>
  <si>
    <t>Ground Slope Vulnerable to land slide</t>
  </si>
  <si>
    <t>Steel Grade</t>
  </si>
  <si>
    <t>Soil liquefiable</t>
  </si>
  <si>
    <t>Cyclone Zone-Wind speed (m/s)</t>
  </si>
  <si>
    <t>Coastal regulatory Zone</t>
  </si>
  <si>
    <t>Seismic Zone</t>
  </si>
  <si>
    <t>Environment exposure condition</t>
  </si>
  <si>
    <t>BUILDING / BLOCK - Configuration Details</t>
  </si>
  <si>
    <t>Floors</t>
  </si>
  <si>
    <t>REMARKS ON RECOMMENDATION</t>
  </si>
  <si>
    <t>RERA No.-</t>
  </si>
  <si>
    <t>Cement &amp; Sand</t>
  </si>
  <si>
    <t>RCC</t>
  </si>
  <si>
    <t>Yes</t>
  </si>
  <si>
    <t>No</t>
  </si>
  <si>
    <t>Moderate</t>
  </si>
  <si>
    <t>III</t>
  </si>
  <si>
    <t>1BHK</t>
  </si>
  <si>
    <t>Progress %</t>
  </si>
  <si>
    <t>Construction details:</t>
  </si>
  <si>
    <t>Basement</t>
  </si>
  <si>
    <t>Ground</t>
  </si>
  <si>
    <t>Podium</t>
  </si>
  <si>
    <t>Type of Work</t>
  </si>
  <si>
    <t>Slab/Floor</t>
  </si>
  <si>
    <t>Complition %</t>
  </si>
  <si>
    <t>Piling Work in process</t>
  </si>
  <si>
    <t>Excavation</t>
  </si>
  <si>
    <t>Excavation in process</t>
  </si>
  <si>
    <t>Plinth</t>
  </si>
  <si>
    <t>Excavation Completed</t>
  </si>
  <si>
    <t>RCC (Including podiums)</t>
  </si>
  <si>
    <t>Footing in Process</t>
  </si>
  <si>
    <t>Brickwork</t>
  </si>
  <si>
    <t>Footing Completed</t>
  </si>
  <si>
    <t>Internal Plaster</t>
  </si>
  <si>
    <t>Basement 1</t>
  </si>
  <si>
    <t>Ext. Plaster &amp; Plumbing</t>
  </si>
  <si>
    <t>Basement 2</t>
  </si>
  <si>
    <t>Flooring &amp; Fitting</t>
  </si>
  <si>
    <t>Basement 3</t>
  </si>
  <si>
    <t>Painting &amp; Wooden</t>
  </si>
  <si>
    <t>Basement 4</t>
  </si>
  <si>
    <t>Building Common Amenities</t>
  </si>
  <si>
    <t>Plinth in process</t>
  </si>
  <si>
    <t>Possession</t>
  </si>
  <si>
    <t>Plinth completed</t>
  </si>
  <si>
    <t xml:space="preserve">APF Valuation Report </t>
  </si>
  <si>
    <t>Approved Plan</t>
  </si>
  <si>
    <t>Location of the project 
Municipal Limit :</t>
  </si>
  <si>
    <t>Project Type
(Apartments/Plot/ Combined)</t>
  </si>
  <si>
    <t>Geo Coordinates</t>
  </si>
  <si>
    <t>Landmark</t>
  </si>
  <si>
    <t>None</t>
  </si>
  <si>
    <t>No of Wings / Buildings</t>
  </si>
  <si>
    <t>Description</t>
  </si>
  <si>
    <t xml:space="preserve">Approval Detail : Plan approval </t>
  </si>
  <si>
    <t>Total land area of the project in Sq. Mt.</t>
  </si>
  <si>
    <t>Permissible FSI</t>
  </si>
  <si>
    <t>Permissible TDR/Paid FSI</t>
  </si>
  <si>
    <t>Total FSI availaible for the project</t>
  </si>
  <si>
    <t>Total Approved Builtup area of the project (Sq.Mt)</t>
  </si>
  <si>
    <t>Building plan approvals - Approval No :</t>
  </si>
  <si>
    <t>Project Details</t>
  </si>
  <si>
    <t xml:space="preserve">Name of Valuation Agency </t>
  </si>
  <si>
    <t>Date of
Initiation</t>
  </si>
  <si>
    <t>Date &amp; Time of Site Visit</t>
  </si>
  <si>
    <t>Date of Report
Release</t>
  </si>
  <si>
    <t xml:space="preserve">Branch Name/ID </t>
  </si>
  <si>
    <t>Name of the person met at site &amp; Contact No</t>
  </si>
  <si>
    <t>V.S.JADON &amp; CO VALUERS LLP</t>
  </si>
  <si>
    <t>Builder Office Verified</t>
  </si>
  <si>
    <t>Name of the authority :</t>
  </si>
  <si>
    <t>Reference No :</t>
  </si>
  <si>
    <t>Validity &amp; area :
mentioned</t>
  </si>
  <si>
    <t xml:space="preserve"> Building No.4 = G + 3rd Floor</t>
  </si>
  <si>
    <t xml:space="preserve">Speed of Construction is Average. </t>
  </si>
  <si>
    <t>Recommended Rates of the Property :</t>
  </si>
  <si>
    <t>Recommended rate of the flat Per Sq. Ft. ( on Saleable area)</t>
  </si>
  <si>
    <t>Recommended of Parking ( If Available)</t>
  </si>
  <si>
    <t>Name of Engineer Visited the property</t>
  </si>
  <si>
    <t xml:space="preserve">Authorized Signatory
Name &amp; Seal of the agency
                                               </t>
  </si>
  <si>
    <t>Photographs Of Property :</t>
  </si>
  <si>
    <t xml:space="preserve">Google Map : </t>
  </si>
  <si>
    <t>Isolated Footing</t>
  </si>
  <si>
    <t>FE415</t>
  </si>
  <si>
    <t>Connectivity</t>
  </si>
  <si>
    <t>Exposure Limit
(Proposed)</t>
  </si>
  <si>
    <t>44 meter per sec</t>
  </si>
  <si>
    <t>Alluvial Soil</t>
  </si>
  <si>
    <t>Total Permissible Builtup area of the project (Sq.Mt)</t>
  </si>
  <si>
    <r>
      <t>Remark (</t>
    </r>
    <r>
      <rPr>
        <sz val="10"/>
        <color rgb="FF000000"/>
        <rFont val="Times New Roman"/>
        <family val="1"/>
      </rPr>
      <t>Flat configuration /Bungalows, etc.)</t>
    </r>
  </si>
  <si>
    <t>Plot area mentioned in the sale deed (As per 7/12)</t>
  </si>
  <si>
    <t>Plot area mentioned in the approved drg. on which FSI/FAR calculations computed (Net Plot Area)</t>
  </si>
  <si>
    <t>Stage of construction</t>
  </si>
  <si>
    <t>Building No.1</t>
  </si>
  <si>
    <t>Taluka</t>
  </si>
  <si>
    <t>District</t>
  </si>
  <si>
    <t>Pincode</t>
  </si>
  <si>
    <t>Geo Link</t>
  </si>
  <si>
    <t xml:space="preserve">Stage of construction: </t>
  </si>
  <si>
    <t>All work Completed. OC Received.</t>
  </si>
  <si>
    <t>Project Progress %</t>
  </si>
  <si>
    <t>AAC Block/ Brick</t>
  </si>
  <si>
    <t>M20</t>
  </si>
  <si>
    <t>Saleable Area Sq.Ft.
Loading:</t>
  </si>
  <si>
    <t>Layout Of Property :</t>
  </si>
  <si>
    <t>Office No. 1031, Wing J, Akshar Business Park, Plot No. 03 Sector 25, Near APMC Market, Vashi, Navi Mumbai, Maharashtra 400703 TEL: 022-46090378/79/80                                                                       
E mail : vsjcapf@gmail.com. Web site : www.vsjadon.com</t>
  </si>
  <si>
    <t xml:space="preserve">Latitude, Longitude   </t>
  </si>
  <si>
    <t>Road</t>
  </si>
  <si>
    <t>City</t>
  </si>
  <si>
    <t xml:space="preserve">Thane </t>
  </si>
  <si>
    <t>Palghar</t>
  </si>
  <si>
    <t>Mumbai</t>
  </si>
  <si>
    <t>Raigad</t>
  </si>
  <si>
    <t>Pune</t>
  </si>
  <si>
    <t>Thane</t>
  </si>
  <si>
    <t>Mokhada</t>
  </si>
  <si>
    <t>Andheri</t>
  </si>
  <si>
    <t>Alibag</t>
  </si>
  <si>
    <t>Pune City</t>
  </si>
  <si>
    <t>Shahpur</t>
  </si>
  <si>
    <t>Talasari</t>
  </si>
  <si>
    <t>Borivali</t>
  </si>
  <si>
    <t>Panvel</t>
  </si>
  <si>
    <t>Haveli</t>
  </si>
  <si>
    <t>Kalyan</t>
  </si>
  <si>
    <t>Vasai</t>
  </si>
  <si>
    <t>Kurla</t>
  </si>
  <si>
    <t>Uran</t>
  </si>
  <si>
    <t>Khed</t>
  </si>
  <si>
    <t>Bhiwandi</t>
  </si>
  <si>
    <t>Vikramgad</t>
  </si>
  <si>
    <t>Karjat</t>
  </si>
  <si>
    <t>Baramati</t>
  </si>
  <si>
    <t>Ulhasnagar</t>
  </si>
  <si>
    <t>Khalapur</t>
  </si>
  <si>
    <t>Junnar</t>
  </si>
  <si>
    <t>Ambernath</t>
  </si>
  <si>
    <t>Dahanu</t>
  </si>
  <si>
    <t>Pen</t>
  </si>
  <si>
    <t>Shirur</t>
  </si>
  <si>
    <t>Murbad</t>
  </si>
  <si>
    <t>Wada</t>
  </si>
  <si>
    <t>Sudhagad</t>
  </si>
  <si>
    <t>Indapur</t>
  </si>
  <si>
    <t>Mahad</t>
  </si>
  <si>
    <t>Daund</t>
  </si>
  <si>
    <t>Roha</t>
  </si>
  <si>
    <t>Mawal</t>
  </si>
  <si>
    <t>Mangaon</t>
  </si>
  <si>
    <t>Ambegaon</t>
  </si>
  <si>
    <t>Poladpur</t>
  </si>
  <si>
    <t>Purandhar</t>
  </si>
  <si>
    <t>Mahasala</t>
  </si>
  <si>
    <t>Bhor</t>
  </si>
  <si>
    <t>Shriwardhan</t>
  </si>
  <si>
    <t>Mulshi</t>
  </si>
  <si>
    <t>Murud</t>
  </si>
  <si>
    <t>Velhe</t>
  </si>
  <si>
    <t>Commercial Area Details :</t>
  </si>
  <si>
    <t>Building &amp; Wing</t>
  </si>
  <si>
    <t>No. of Units</t>
  </si>
  <si>
    <t>Total Carpet Area</t>
  </si>
  <si>
    <t>Total Saleable Area</t>
  </si>
  <si>
    <t>Wing A</t>
  </si>
  <si>
    <t>Total</t>
  </si>
  <si>
    <t>Residential Area Details :</t>
  </si>
  <si>
    <t>Grand Total</t>
  </si>
  <si>
    <t>Approved No. of Floor</t>
  </si>
  <si>
    <t>Proposed No. of Floor</t>
  </si>
  <si>
    <t>Ground Floor</t>
  </si>
  <si>
    <t>Flat No.
(Approved
Plan)</t>
  </si>
  <si>
    <t>Flat No. (Sale Plan)</t>
  </si>
  <si>
    <t>Carpet area</t>
  </si>
  <si>
    <t>Gross Carpet area</t>
  </si>
  <si>
    <t>Attached Terrace area</t>
  </si>
  <si>
    <t>Attached Loft area</t>
  </si>
  <si>
    <t>Shop</t>
  </si>
  <si>
    <t>Shop No.
(Approved
Plan)</t>
  </si>
  <si>
    <t>Shop No. (Sale Plan)</t>
  </si>
  <si>
    <t>AAC block or Bricks, Cement bags, aggregate, Sand, etc found on site in average quantity.</t>
  </si>
  <si>
    <t xml:space="preserve">Labours found on site at the time of visit. </t>
  </si>
  <si>
    <t>We considered Carpet area as per Approved Plan.</t>
  </si>
  <si>
    <t>We have considered rate by verifying it from market inquire.</t>
  </si>
  <si>
    <t>Recommended rate should be considered as all inclusive rate if other charges are not mentioned. (Excluding GST &amp; other government Taxes)</t>
  </si>
  <si>
    <t>Car parking is subjected to authentic documentation.</t>
  </si>
  <si>
    <t>We considered  Saleable area  as per our calculation. Loading</t>
  </si>
  <si>
    <t xml:space="preserve">Date </t>
  </si>
  <si>
    <t>https://www.satyammetroqueensnecklace.com/</t>
  </si>
  <si>
    <t>Metro Satyam Queens Necklace</t>
  </si>
  <si>
    <t>Metrosatyam Builders LLP</t>
  </si>
  <si>
    <t>P52000053533</t>
  </si>
  <si>
    <t>Survey No</t>
  </si>
  <si>
    <t>36/1/A/2/2/2, 36/1/B/3, 36/4 &amp; 36/5</t>
  </si>
  <si>
    <t>Rohinjan</t>
  </si>
  <si>
    <t>Panvel Municipal Corporation</t>
  </si>
  <si>
    <t>Mahindra Rural Housing Finance - Virar</t>
  </si>
  <si>
    <t>Mumbra Panvel Highway</t>
  </si>
  <si>
    <t>19.089464,73.081996</t>
  </si>
  <si>
    <t>https://maps.app.goo.gl/gHq2f2cZ17BkGBNi9</t>
  </si>
  <si>
    <t>Office No. 1204 to 1206 on 12th Floor, Maithili Signet, Plot No. 39/4, Sector 30A, Near Vashi Railway Station, Vashi, Tal. Thane, Dist. Thane 400705.</t>
  </si>
  <si>
    <t>A/c No.- 57500001359731
IFSC Code- HDFC0000540</t>
  </si>
  <si>
    <t>1. 0.85km from New Prestige School &amp; Junior College
2. 1.8km from R A Patil High School
3. 2.8km from Government ZP Hospital
4. 4.5km from Ashirvad Multi Speciality Hospital
5. 1.5km from Ketlaji Super Market
6. 2.4km from Shiv Shakti Super Market
7. 1.5km from Shree Ram Mandir
8. 1.3km from Swayambhu Vireshwar Mahadev Mandir
9. 2.1km from Taloja RAF Bus stop
10. 1.6km from Taloja Panchanand Railway Station</t>
  </si>
  <si>
    <t>Ground Floor For Parking</t>
  </si>
  <si>
    <t>6th, 8th to 11th, 13th to 16th, 18th to 21st, 23rd to 25th Floor For Residential</t>
  </si>
  <si>
    <t>2BHK</t>
  </si>
  <si>
    <t>Tower A</t>
  </si>
  <si>
    <t>Balcony Area</t>
  </si>
  <si>
    <t>1st to 5th Floor For  Podium Parking</t>
  </si>
  <si>
    <t>7th, 12th, 17th &amp; 22nd Floor For Residential (Part Refuge Area)</t>
  </si>
  <si>
    <t>Refuge Area</t>
  </si>
  <si>
    <t>Tower D = Gr + 1st to 5th Podium + 6th to 25th Floor</t>
  </si>
  <si>
    <t>Tower C = Gr + 1st to 5th Podium + 6th to 25th Floor</t>
  </si>
  <si>
    <t>Tower B = Gr + 1st to 5th Podium + 6th to 25th Floor</t>
  </si>
  <si>
    <t>Tower A = Gr + 1st to 5th Podium + 6th to 25th Floor</t>
  </si>
  <si>
    <t>Apartment</t>
  </si>
  <si>
    <t>PMP/NRV/16621/182/2024</t>
  </si>
  <si>
    <t xml:space="preserve">Details of Residential  in Building   </t>
  </si>
  <si>
    <t>Tower B</t>
  </si>
  <si>
    <t>Tower C</t>
  </si>
  <si>
    <t>Tower D</t>
  </si>
  <si>
    <t>Plot No. 37</t>
  </si>
  <si>
    <t>Plot No. 35/1</t>
  </si>
  <si>
    <t>Plot No. 35/4</t>
  </si>
  <si>
    <t>Plot No. 36/1/A/2</t>
  </si>
  <si>
    <t>Other Plot</t>
  </si>
  <si>
    <t>Tower A, B, C &amp; D = Gr + 1st to 5th Podium + 6th to 25th Floor</t>
  </si>
  <si>
    <t>We considered Gross carpet area = Net carpet + Balcony Area.</t>
  </si>
  <si>
    <r>
      <t>Remark (</t>
    </r>
    <r>
      <rPr>
        <sz val="10"/>
        <rFont val="Times New Roman"/>
        <family val="1"/>
      </rPr>
      <t>Flat configuration /Bungalows, etc.)</t>
    </r>
  </si>
  <si>
    <t>Khutari Ground Taloja</t>
  </si>
  <si>
    <t xml:space="preserve">Tower A, B, C &amp; D </t>
  </si>
  <si>
    <t>Mr. Sagar Bagade 9372668081</t>
  </si>
  <si>
    <t>NA</t>
  </si>
  <si>
    <t>Yes, Approx 15ft</t>
  </si>
  <si>
    <t>Not Provided</t>
  </si>
  <si>
    <t xml:space="preserve">Tower A, B, C &amp; D = Gr + 1st to 5th Podium + 6th to 25th Floor 
Total Height = 89.80 Mtrs </t>
  </si>
  <si>
    <t xml:space="preserve">PMC/TP/Rohinjan/36/1/A/2/2/2 &amp; Other/21-24/16621/182/2024
Tower A, B, C &amp; D = Gr + 1st to 5th Podium + 6th to 25th Floor </t>
  </si>
  <si>
    <t>4,00,000/-</t>
  </si>
  <si>
    <t>Construction/Building Permission
Valid Upto:</t>
  </si>
  <si>
    <t>We have referred latest approved CC from RERA on 07/02/2025</t>
  </si>
  <si>
    <t>Please check for Environment Clearance Certificate, Fire NOC &amp; Airport NOC.</t>
  </si>
  <si>
    <t>Taloja Panchnand West</t>
  </si>
  <si>
    <t>30/08/2025 @ 02:11 PM</t>
  </si>
  <si>
    <t>Mr. Rushi : 9872668081</t>
  </si>
  <si>
    <t>On Site, we meet Mr. Rushi : 9872668081.</t>
  </si>
  <si>
    <t>Mr. Sunil Peravi</t>
  </si>
  <si>
    <t>Wing A to D = Construction work is in process at the time of Visit. Internal photos was not allowed.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</si>
</sst>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1">
    <numFmt numFmtId="164" formatCode="dd\/mm\/yyyy"/>
  </numFmts>
  <fonts count="17" x14ac:knownFonts="1">
    <font>
      <sz val="11"/>
      <color theme="1"/>
      <name val="Calibri"/>
      <family val="2"/>
      <scheme val="minor"/>
    </font>
    <font>
      <b/>
      <sz val="10"/>
      <color theme="1"/>
      <name val="Times New Roman"/>
      <family val="1"/>
    </font>
    <font>
      <sz val="11"/>
      <color theme="1"/>
      <name val="Calibri"/>
      <family val="2"/>
      <scheme val="minor"/>
    </font>
    <font>
      <b/>
      <sz val="11"/>
      <color theme="1"/>
      <name val="Times New Roman"/>
      <family val="1"/>
    </font>
    <font>
      <sz val="10"/>
      <color theme="1"/>
      <name val="Calibri"/>
      <family val="2"/>
      <scheme val="minor"/>
    </font>
    <font>
      <sz val="10"/>
      <color rgb="FF000000"/>
      <name val="Times New Roman"/>
      <family val="1"/>
    </font>
    <font>
      <sz val="10"/>
      <color theme="1"/>
      <name val="Times New Roman"/>
      <family val="1"/>
    </font>
    <font>
      <b/>
      <sz val="10"/>
      <name val="Times New Roman"/>
      <family val="1"/>
    </font>
    <font>
      <sz val="10"/>
      <name val="Times New Roman"/>
      <family val="1"/>
    </font>
    <font>
      <b/>
      <sz val="10"/>
      <color rgb="FF000000"/>
      <name val="Times New Roman"/>
      <family val="1"/>
    </font>
    <font>
      <b/>
      <sz val="11"/>
      <color rgb="FF000000"/>
      <name val="Times New Roman"/>
      <family val="1"/>
    </font>
    <font>
      <b/>
      <sz val="10"/>
      <color rgb="FFFF0000"/>
      <name val="Times New Roman"/>
      <family val="1"/>
    </font>
    <font>
      <sz val="10"/>
      <color rgb="FFE3F2F3"/>
      <name val="Times New Roman"/>
      <family val="1"/>
    </font>
    <font>
      <sz val="9"/>
      <color indexed="81"/>
      <name val="Tahoma"/>
      <family val="2"/>
    </font>
    <font>
      <b/>
      <sz val="9"/>
      <color indexed="81"/>
      <name val="Tahoma"/>
      <family val="2"/>
    </font>
    <font>
      <b/>
      <sz val="11"/>
      <color indexed="81"/>
      <name val="Tahoma"/>
      <family val="2"/>
    </font>
    <font>
      <u/>
      <sz val="11"/>
      <color theme="10"/>
      <name val="Calibri"/>
      <family val="2"/>
      <scheme val="minor"/>
    </font>
  </fonts>
  <fills count="6">
    <fill>
      <patternFill patternType="none"/>
    </fill>
    <fill>
      <patternFill patternType="gray125"/>
    </fill>
    <fill>
      <patternFill patternType="solid">
        <fgColor theme="8" tint="0.59999389629810485"/>
        <bgColor indexed="64"/>
      </patternFill>
    </fill>
    <fill>
      <patternFill patternType="solid">
        <fgColor rgb="FFE3F2F3"/>
        <bgColor indexed="64"/>
      </patternFill>
    </fill>
    <fill>
      <patternFill patternType="solid">
        <fgColor rgb="FFE5EEF1"/>
        <bgColor indexed="64"/>
      </patternFill>
    </fill>
    <fill>
      <patternFill patternType="solid">
        <fgColor theme="8" tint="0.79998168889431442"/>
        <bgColor indexed="64"/>
      </patternFill>
    </fill>
  </fills>
  <borders count="36">
    <border>
      <left/>
      <right/>
      <top/>
      <bottom/>
      <diagonal/>
    </border>
    <border>
      <left/>
      <right style="medium">
        <color indexed="64"/>
      </right>
      <top/>
      <bottom style="medium">
        <color indexed="64"/>
      </bottom>
      <diagonal/>
    </border>
    <border>
      <left/>
      <right/>
      <top/>
      <bottom style="medium">
        <color indexed="64"/>
      </bottom>
      <diagonal/>
    </border>
    <border>
      <left/>
      <right style="medium">
        <color indexed="64"/>
      </right>
      <top/>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medium">
        <color indexed="64"/>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right style="medium">
        <color indexed="64"/>
      </right>
      <top style="thin">
        <color indexed="64"/>
      </top>
      <bottom/>
      <diagonal/>
    </border>
    <border>
      <left/>
      <right style="thin">
        <color indexed="64"/>
      </right>
      <top style="thin">
        <color indexed="64"/>
      </top>
      <bottom/>
      <diagonal/>
    </border>
    <border>
      <left/>
      <right/>
      <top style="thin">
        <color indexed="64"/>
      </top>
      <bottom/>
      <diagonal/>
    </border>
    <border>
      <left style="thin">
        <color indexed="64"/>
      </left>
      <right style="thin">
        <color indexed="64"/>
      </right>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top style="thin">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medium">
        <color indexed="64"/>
      </right>
      <top style="thin">
        <color indexed="64"/>
      </top>
      <bottom style="medium">
        <color indexed="64"/>
      </bottom>
      <diagonal/>
    </border>
    <border>
      <left style="medium">
        <color indexed="64"/>
      </left>
      <right/>
      <top style="medium">
        <color indexed="64"/>
      </top>
      <bottom/>
      <diagonal/>
    </border>
    <border>
      <left/>
      <right style="thin">
        <color indexed="64"/>
      </right>
      <top style="medium">
        <color indexed="64"/>
      </top>
      <bottom/>
      <diagonal/>
    </border>
    <border>
      <left style="medium">
        <color indexed="64"/>
      </left>
      <right/>
      <top/>
      <bottom style="thin">
        <color indexed="64"/>
      </bottom>
      <diagonal/>
    </border>
  </borders>
  <cellStyleXfs count="3">
    <xf numFmtId="0" fontId="0" fillId="0" borderId="0"/>
    <xf numFmtId="0" fontId="2" fillId="0" borderId="0"/>
    <xf numFmtId="0" fontId="16" fillId="0" borderId="0" applyNumberFormat="0" applyFill="0" applyBorder="0" applyAlignment="0" applyProtection="0"/>
  </cellStyleXfs>
  <cellXfs count="250">
    <xf numFmtId="0" fontId="0" fillId="0" borderId="0" xfId="0"/>
    <xf numFmtId="0" fontId="5" fillId="0" borderId="0" xfId="0" applyFont="1" applyFill="1" applyBorder="1" applyProtection="1">
      <protection hidden="1"/>
    </xf>
    <xf numFmtId="0" fontId="8" fillId="4" borderId="5" xfId="1" applyFont="1" applyFill="1" applyBorder="1" applyAlignment="1" applyProtection="1">
      <alignment horizontal="center" vertical="top" wrapText="1"/>
      <protection locked="0"/>
    </xf>
    <xf numFmtId="0" fontId="8" fillId="4" borderId="4" xfId="1" applyFont="1" applyFill="1" applyBorder="1" applyAlignment="1" applyProtection="1">
      <alignment horizontal="center" vertical="top" wrapText="1"/>
      <protection locked="0"/>
    </xf>
    <xf numFmtId="0" fontId="8" fillId="4" borderId="4" xfId="1" applyFont="1" applyFill="1" applyBorder="1" applyAlignment="1" applyProtection="1">
      <alignment horizontal="center" wrapText="1"/>
      <protection locked="0"/>
    </xf>
    <xf numFmtId="1" fontId="8" fillId="4" borderId="4" xfId="1" applyNumberFormat="1" applyFont="1" applyFill="1" applyBorder="1" applyAlignment="1" applyProtection="1">
      <alignment horizontal="center" wrapText="1"/>
      <protection locked="0"/>
    </xf>
    <xf numFmtId="0" fontId="6" fillId="0" borderId="0" xfId="0" applyFont="1"/>
    <xf numFmtId="0" fontId="8" fillId="2" borderId="4" xfId="1" applyFont="1" applyFill="1" applyBorder="1" applyAlignment="1" applyProtection="1">
      <alignment horizontal="center" vertical="center"/>
      <protection locked="0"/>
    </xf>
    <xf numFmtId="0" fontId="8" fillId="2" borderId="6" xfId="1" applyFont="1" applyFill="1" applyBorder="1" applyAlignment="1" applyProtection="1">
      <alignment horizontal="center" vertical="center"/>
      <protection locked="0"/>
    </xf>
    <xf numFmtId="0" fontId="8" fillId="2" borderId="16" xfId="1" applyFont="1" applyFill="1" applyBorder="1" applyAlignment="1" applyProtection="1">
      <alignment horizontal="center" vertical="center"/>
      <protection locked="0"/>
    </xf>
    <xf numFmtId="0" fontId="8" fillId="2" borderId="17" xfId="1" applyFont="1" applyFill="1" applyBorder="1" applyAlignment="1" applyProtection="1">
      <alignment horizontal="center" vertical="center"/>
      <protection locked="0"/>
    </xf>
    <xf numFmtId="0" fontId="1" fillId="2" borderId="4" xfId="0" applyFont="1" applyFill="1" applyBorder="1" applyAlignment="1">
      <alignment horizontal="left" vertical="center" wrapText="1"/>
    </xf>
    <xf numFmtId="0" fontId="1" fillId="2" borderId="4" xfId="0" applyFont="1" applyFill="1" applyBorder="1" applyAlignment="1">
      <alignment horizontal="left" vertical="center"/>
    </xf>
    <xf numFmtId="0" fontId="9" fillId="3" borderId="4" xfId="0" applyFont="1" applyFill="1" applyBorder="1" applyAlignment="1">
      <alignment horizontal="left" vertical="top" wrapText="1"/>
    </xf>
    <xf numFmtId="0" fontId="9" fillId="2" borderId="4" xfId="0" applyFont="1" applyFill="1" applyBorder="1" applyAlignment="1">
      <alignment horizontal="center" vertical="top" wrapText="1"/>
    </xf>
    <xf numFmtId="0" fontId="5" fillId="3" borderId="4" xfId="0" applyFont="1" applyFill="1" applyBorder="1" applyAlignment="1">
      <alignment horizontal="center" vertical="center" wrapText="1"/>
    </xf>
    <xf numFmtId="0" fontId="5" fillId="3" borderId="4" xfId="0" applyFont="1" applyFill="1" applyBorder="1" applyAlignment="1">
      <alignment horizontal="center" vertical="center"/>
    </xf>
    <xf numFmtId="1" fontId="5" fillId="3" borderId="4" xfId="0" applyNumberFormat="1" applyFont="1" applyFill="1" applyBorder="1" applyAlignment="1">
      <alignment horizontal="center" vertical="center"/>
    </xf>
    <xf numFmtId="0" fontId="6" fillId="0" borderId="0" xfId="0" applyFont="1" applyFill="1"/>
    <xf numFmtId="0" fontId="5" fillId="3" borderId="4" xfId="0" applyFont="1" applyFill="1" applyBorder="1" applyAlignment="1">
      <alignment horizontal="center" vertical="center"/>
    </xf>
    <xf numFmtId="0" fontId="5" fillId="3" borderId="4" xfId="0" applyFont="1" applyFill="1" applyBorder="1" applyAlignment="1">
      <alignment horizontal="center" vertical="center"/>
    </xf>
    <xf numFmtId="0" fontId="7" fillId="3" borderId="4" xfId="0" applyFont="1" applyFill="1" applyBorder="1" applyAlignment="1">
      <alignment horizontal="center" vertical="center" wrapText="1"/>
    </xf>
    <xf numFmtId="0" fontId="9" fillId="2" borderId="14" xfId="0" applyFont="1" applyFill="1" applyBorder="1" applyAlignment="1">
      <alignment horizontal="center" vertical="top" wrapText="1"/>
    </xf>
    <xf numFmtId="9" fontId="9" fillId="2" borderId="13" xfId="0" applyNumberFormat="1" applyFont="1" applyFill="1" applyBorder="1" applyAlignment="1">
      <alignment horizontal="center" vertical="top" wrapText="1"/>
    </xf>
    <xf numFmtId="0" fontId="8" fillId="4" borderId="7" xfId="1" applyFont="1" applyFill="1" applyBorder="1" applyAlignment="1" applyProtection="1">
      <alignment horizontal="center" vertical="top" wrapText="1"/>
      <protection locked="0"/>
    </xf>
    <xf numFmtId="9" fontId="8" fillId="4" borderId="7" xfId="1" applyNumberFormat="1" applyFont="1" applyFill="1" applyBorder="1" applyAlignment="1" applyProtection="1">
      <alignment horizontal="center" vertical="center" wrapText="1"/>
      <protection hidden="1"/>
    </xf>
    <xf numFmtId="0" fontId="8" fillId="2" borderId="14" xfId="1" applyFont="1" applyFill="1" applyBorder="1" applyAlignment="1" applyProtection="1">
      <alignment horizontal="center" vertical="center"/>
      <protection locked="0"/>
    </xf>
    <xf numFmtId="0" fontId="8" fillId="4" borderId="14" xfId="1" applyFont="1" applyFill="1" applyBorder="1" applyAlignment="1" applyProtection="1">
      <alignment horizontal="center" vertical="top" wrapText="1"/>
      <protection locked="0"/>
    </xf>
    <xf numFmtId="9" fontId="8" fillId="4" borderId="26" xfId="1" applyNumberFormat="1" applyFont="1" applyFill="1" applyBorder="1" applyAlignment="1" applyProtection="1">
      <alignment horizontal="center" vertical="center"/>
      <protection hidden="1"/>
    </xf>
    <xf numFmtId="9" fontId="12" fillId="4" borderId="14" xfId="1" applyNumberFormat="1" applyFont="1" applyFill="1" applyBorder="1" applyAlignment="1" applyProtection="1">
      <alignment horizontal="left" vertical="center"/>
      <protection hidden="1"/>
    </xf>
    <xf numFmtId="9" fontId="12" fillId="4" borderId="26" xfId="1" applyNumberFormat="1" applyFont="1" applyFill="1" applyBorder="1" applyAlignment="1" applyProtection="1">
      <alignment horizontal="left" vertical="center"/>
      <protection hidden="1"/>
    </xf>
    <xf numFmtId="0" fontId="6" fillId="0" borderId="24" xfId="1" applyFont="1" applyBorder="1"/>
    <xf numFmtId="0" fontId="5" fillId="0" borderId="19" xfId="0" applyNumberFormat="1" applyFont="1" applyBorder="1" applyProtection="1">
      <protection hidden="1"/>
    </xf>
    <xf numFmtId="1" fontId="4" fillId="0" borderId="19" xfId="0" applyNumberFormat="1" applyFont="1" applyBorder="1"/>
    <xf numFmtId="1" fontId="4" fillId="0" borderId="19" xfId="0" applyNumberFormat="1" applyFont="1" applyBorder="1" applyAlignment="1">
      <alignment horizontal="right"/>
    </xf>
    <xf numFmtId="1" fontId="4" fillId="0" borderId="22" xfId="0" applyNumberFormat="1" applyFont="1" applyBorder="1"/>
    <xf numFmtId="0" fontId="5" fillId="0" borderId="25" xfId="0" applyFont="1" applyFill="1" applyBorder="1" applyProtection="1">
      <protection hidden="1"/>
    </xf>
    <xf numFmtId="0" fontId="5" fillId="0" borderId="21" xfId="0" applyFont="1" applyFill="1" applyBorder="1" applyProtection="1">
      <protection hidden="1"/>
    </xf>
    <xf numFmtId="0" fontId="8" fillId="4" borderId="11" xfId="1" applyFont="1" applyFill="1" applyBorder="1" applyAlignment="1" applyProtection="1">
      <alignment horizontal="center" vertical="top" wrapText="1"/>
      <protection locked="0"/>
    </xf>
    <xf numFmtId="0" fontId="8" fillId="4" borderId="12" xfId="1" applyFont="1" applyFill="1" applyBorder="1" applyAlignment="1" applyProtection="1">
      <alignment horizontal="center" wrapText="1"/>
      <protection locked="0"/>
    </xf>
    <xf numFmtId="9" fontId="8" fillId="4" borderId="27" xfId="1" applyNumberFormat="1" applyFont="1" applyFill="1" applyBorder="1" applyAlignment="1" applyProtection="1">
      <alignment horizontal="center" vertical="center" wrapText="1"/>
      <protection hidden="1"/>
    </xf>
    <xf numFmtId="9" fontId="12" fillId="4" borderId="28" xfId="1" applyNumberFormat="1" applyFont="1" applyFill="1" applyBorder="1" applyAlignment="1" applyProtection="1">
      <alignment horizontal="left" vertical="center"/>
      <protection hidden="1"/>
    </xf>
    <xf numFmtId="0" fontId="6" fillId="2" borderId="16" xfId="1" applyFont="1" applyFill="1" applyBorder="1" applyAlignment="1" applyProtection="1">
      <alignment horizontal="center" vertical="center"/>
      <protection locked="0"/>
    </xf>
    <xf numFmtId="0" fontId="6" fillId="2" borderId="17" xfId="1" applyFont="1" applyFill="1" applyBorder="1" applyAlignment="1" applyProtection="1">
      <alignment horizontal="center" vertical="center"/>
      <protection locked="0"/>
    </xf>
    <xf numFmtId="0" fontId="6" fillId="0" borderId="30" xfId="1" applyFont="1" applyFill="1" applyBorder="1" applyProtection="1">
      <protection hidden="1"/>
    </xf>
    <xf numFmtId="0" fontId="6" fillId="0" borderId="31" xfId="1" applyFont="1" applyBorder="1" applyProtection="1">
      <protection hidden="1"/>
    </xf>
    <xf numFmtId="0" fontId="6" fillId="2" borderId="4" xfId="1" applyFont="1" applyFill="1" applyBorder="1" applyAlignment="1" applyProtection="1">
      <alignment horizontal="center" vertical="center"/>
      <protection locked="0"/>
    </xf>
    <xf numFmtId="0" fontId="6" fillId="2" borderId="6" xfId="1" applyFont="1" applyFill="1" applyBorder="1" applyAlignment="1" applyProtection="1">
      <alignment horizontal="center" vertical="center"/>
      <protection locked="0"/>
    </xf>
    <xf numFmtId="0" fontId="6" fillId="0" borderId="0" xfId="1" applyFont="1" applyFill="1" applyBorder="1" applyProtection="1">
      <protection hidden="1"/>
    </xf>
    <xf numFmtId="0" fontId="6" fillId="0" borderId="3" xfId="1" applyFont="1" applyBorder="1" applyProtection="1">
      <protection hidden="1"/>
    </xf>
    <xf numFmtId="0" fontId="6" fillId="3" borderId="4" xfId="1" applyFont="1" applyFill="1" applyBorder="1" applyAlignment="1" applyProtection="1">
      <alignment horizontal="center" vertical="top" wrapText="1"/>
      <protection locked="0"/>
    </xf>
    <xf numFmtId="0" fontId="6" fillId="0" borderId="3" xfId="1" applyFont="1" applyBorder="1"/>
    <xf numFmtId="0" fontId="6" fillId="3" borderId="4" xfId="1" applyFont="1" applyFill="1" applyBorder="1" applyAlignment="1" applyProtection="1">
      <alignment horizontal="center" wrapText="1"/>
      <protection locked="0"/>
    </xf>
    <xf numFmtId="9" fontId="6" fillId="3" borderId="4" xfId="1" applyNumberFormat="1" applyFont="1" applyFill="1" applyBorder="1" applyAlignment="1" applyProtection="1">
      <alignment horizontal="center" vertical="center" wrapText="1"/>
      <protection hidden="1"/>
    </xf>
    <xf numFmtId="0" fontId="5" fillId="0" borderId="3" xfId="0" applyNumberFormat="1" applyFont="1" applyBorder="1" applyProtection="1">
      <protection hidden="1"/>
    </xf>
    <xf numFmtId="1" fontId="6" fillId="3" borderId="4" xfId="1" applyNumberFormat="1" applyFont="1" applyFill="1" applyBorder="1" applyAlignment="1" applyProtection="1">
      <alignment horizontal="center" wrapText="1"/>
      <protection locked="0"/>
    </xf>
    <xf numFmtId="1" fontId="6" fillId="0" borderId="3" xfId="0" applyNumberFormat="1" applyFont="1" applyBorder="1"/>
    <xf numFmtId="1" fontId="6" fillId="0" borderId="3" xfId="0" applyNumberFormat="1" applyFont="1" applyBorder="1" applyAlignment="1">
      <alignment horizontal="right"/>
    </xf>
    <xf numFmtId="0" fontId="6" fillId="3" borderId="12" xfId="1" applyFont="1" applyFill="1" applyBorder="1" applyAlignment="1" applyProtection="1">
      <alignment horizontal="center" wrapText="1"/>
      <protection locked="0"/>
    </xf>
    <xf numFmtId="9" fontId="6" fillId="3" borderId="12" xfId="1" applyNumberFormat="1" applyFont="1" applyFill="1" applyBorder="1" applyAlignment="1" applyProtection="1">
      <alignment horizontal="center" vertical="center" wrapText="1"/>
      <protection hidden="1"/>
    </xf>
    <xf numFmtId="0" fontId="5" fillId="0" borderId="2" xfId="0" applyFont="1" applyFill="1" applyBorder="1" applyProtection="1">
      <protection hidden="1"/>
    </xf>
    <xf numFmtId="1" fontId="6" fillId="0" borderId="1" xfId="0" applyNumberFormat="1" applyFont="1" applyBorder="1"/>
    <xf numFmtId="0" fontId="0" fillId="0" borderId="4" xfId="0" applyBorder="1" applyAlignment="1">
      <alignment horizontal="center" vertical="center"/>
    </xf>
    <xf numFmtId="0" fontId="9" fillId="2" borderId="14" xfId="0" applyFont="1" applyFill="1" applyBorder="1" applyAlignment="1">
      <alignment horizontal="center" vertical="top" wrapText="1"/>
    </xf>
    <xf numFmtId="0" fontId="1" fillId="3" borderId="4" xfId="0" applyFont="1" applyFill="1" applyBorder="1" applyAlignment="1">
      <alignment horizontal="left" vertical="top"/>
    </xf>
    <xf numFmtId="0" fontId="1" fillId="3" borderId="5" xfId="0" applyFont="1" applyFill="1" applyBorder="1" applyAlignment="1">
      <alignment horizontal="left" vertical="top"/>
    </xf>
    <xf numFmtId="0" fontId="7" fillId="3" borderId="8" xfId="0" applyFont="1" applyFill="1" applyBorder="1" applyAlignment="1">
      <alignment vertical="top" wrapText="1"/>
    </xf>
    <xf numFmtId="0" fontId="7" fillId="3" borderId="10" xfId="0" applyFont="1" applyFill="1" applyBorder="1" applyAlignment="1">
      <alignment vertical="top" wrapText="1"/>
    </xf>
    <xf numFmtId="0" fontId="9" fillId="2" borderId="4" xfId="0" applyFont="1" applyFill="1" applyBorder="1" applyAlignment="1">
      <alignment vertical="top" wrapText="1"/>
    </xf>
    <xf numFmtId="14" fontId="5" fillId="3" borderId="4" xfId="0" applyNumberFormat="1" applyFont="1" applyFill="1" applyBorder="1" applyAlignment="1">
      <alignment horizontal="left" vertical="top" wrapText="1"/>
    </xf>
    <xf numFmtId="0" fontId="6" fillId="0" borderId="0" xfId="0" applyFont="1" applyAlignment="1">
      <alignment wrapText="1"/>
    </xf>
    <xf numFmtId="0" fontId="6" fillId="3" borderId="4" xfId="1" applyFont="1" applyFill="1" applyBorder="1" applyAlignment="1" applyProtection="1">
      <alignment horizontal="center" vertical="top" wrapText="1"/>
      <protection locked="0"/>
    </xf>
    <xf numFmtId="9" fontId="6" fillId="3" borderId="4" xfId="1" applyNumberFormat="1" applyFont="1" applyFill="1" applyBorder="1" applyAlignment="1" applyProtection="1">
      <alignment horizontal="center" vertical="center" wrapText="1"/>
      <protection hidden="1"/>
    </xf>
    <xf numFmtId="9" fontId="6" fillId="3" borderId="12" xfId="1" applyNumberFormat="1" applyFont="1" applyFill="1" applyBorder="1" applyAlignment="1" applyProtection="1">
      <alignment horizontal="center" vertical="center" wrapText="1"/>
      <protection hidden="1"/>
    </xf>
    <xf numFmtId="0" fontId="5" fillId="3" borderId="4" xfId="0" applyFont="1" applyFill="1" applyBorder="1" applyAlignment="1">
      <alignment horizontal="center" vertical="center" wrapText="1"/>
    </xf>
    <xf numFmtId="0" fontId="9" fillId="2" borderId="4" xfId="0" applyFont="1" applyFill="1" applyBorder="1" applyAlignment="1">
      <alignment horizontal="center" vertical="top" wrapText="1"/>
    </xf>
    <xf numFmtId="0" fontId="6" fillId="0" borderId="0" xfId="0" applyFont="1" applyBorder="1"/>
    <xf numFmtId="9" fontId="9" fillId="2" borderId="14" xfId="0" applyNumberFormat="1" applyFont="1" applyFill="1" applyBorder="1" applyAlignment="1">
      <alignment horizontal="center" vertical="top" wrapText="1"/>
    </xf>
    <xf numFmtId="1" fontId="6" fillId="3" borderId="4" xfId="0" applyNumberFormat="1" applyFont="1" applyFill="1" applyBorder="1" applyAlignment="1">
      <alignment horizontal="center"/>
    </xf>
    <xf numFmtId="0" fontId="16" fillId="0" borderId="0" xfId="2"/>
    <xf numFmtId="0" fontId="5" fillId="3" borderId="4" xfId="0" applyFont="1" applyFill="1" applyBorder="1" applyAlignment="1">
      <alignment horizontal="center" vertical="center" wrapText="1"/>
    </xf>
    <xf numFmtId="0" fontId="7" fillId="3" borderId="4" xfId="0" applyFont="1" applyFill="1" applyBorder="1" applyAlignment="1">
      <alignment horizontal="left" vertical="top" wrapText="1"/>
    </xf>
    <xf numFmtId="9" fontId="7" fillId="3" borderId="8" xfId="0" applyNumberFormat="1" applyFont="1" applyFill="1" applyBorder="1" applyAlignment="1">
      <alignment horizontal="left" vertical="top" wrapText="1"/>
    </xf>
    <xf numFmtId="0" fontId="8" fillId="3" borderId="4" xfId="0" applyFont="1" applyFill="1" applyBorder="1" applyAlignment="1">
      <alignment horizontal="center" vertical="center" wrapText="1"/>
    </xf>
    <xf numFmtId="0" fontId="1" fillId="2" borderId="33" xfId="1" applyFont="1" applyFill="1" applyBorder="1" applyAlignment="1" applyProtection="1">
      <alignment horizontal="left" vertical="top" wrapText="1"/>
      <protection locked="0"/>
    </xf>
    <xf numFmtId="0" fontId="1" fillId="2" borderId="30" xfId="1" applyFont="1" applyFill="1" applyBorder="1" applyAlignment="1" applyProtection="1">
      <alignment horizontal="left" vertical="top" wrapText="1"/>
      <protection locked="0"/>
    </xf>
    <xf numFmtId="0" fontId="1" fillId="2" borderId="34" xfId="1" applyFont="1" applyFill="1" applyBorder="1" applyAlignment="1" applyProtection="1">
      <alignment horizontal="left" vertical="top" wrapText="1"/>
      <protection locked="0"/>
    </xf>
    <xf numFmtId="0" fontId="1" fillId="2" borderId="35" xfId="1" applyFont="1" applyFill="1" applyBorder="1" applyAlignment="1" applyProtection="1">
      <alignment horizontal="left" vertical="top" wrapText="1"/>
      <protection locked="0"/>
    </xf>
    <xf numFmtId="0" fontId="1" fillId="2" borderId="21" xfId="1" applyFont="1" applyFill="1" applyBorder="1" applyAlignment="1" applyProtection="1">
      <alignment horizontal="left" vertical="top" wrapText="1"/>
      <protection locked="0"/>
    </xf>
    <xf numFmtId="0" fontId="1" fillId="2" borderId="22" xfId="1" applyFont="1" applyFill="1" applyBorder="1" applyAlignment="1" applyProtection="1">
      <alignment horizontal="left" vertical="top" wrapText="1"/>
      <protection locked="0"/>
    </xf>
    <xf numFmtId="0" fontId="9" fillId="2" borderId="14" xfId="0" applyFont="1" applyFill="1" applyBorder="1" applyAlignment="1">
      <alignment horizontal="center" vertical="top" wrapText="1"/>
    </xf>
    <xf numFmtId="0" fontId="9" fillId="2" borderId="26" xfId="0" applyFont="1" applyFill="1" applyBorder="1" applyAlignment="1">
      <alignment horizontal="center" vertical="top" wrapText="1"/>
    </xf>
    <xf numFmtId="0" fontId="7" fillId="3" borderId="7" xfId="0" applyFont="1" applyFill="1" applyBorder="1" applyAlignment="1">
      <alignment horizontal="left" vertical="top" wrapText="1"/>
    </xf>
    <xf numFmtId="0" fontId="7" fillId="3" borderId="8" xfId="0" applyFont="1" applyFill="1" applyBorder="1" applyAlignment="1">
      <alignment horizontal="left" vertical="top" wrapText="1"/>
    </xf>
    <xf numFmtId="0" fontId="7" fillId="3" borderId="10" xfId="0" applyFont="1" applyFill="1" applyBorder="1" applyAlignment="1">
      <alignment horizontal="left" vertical="top" wrapText="1"/>
    </xf>
    <xf numFmtId="0" fontId="9" fillId="3" borderId="4" xfId="0" applyFont="1" applyFill="1" applyBorder="1" applyAlignment="1">
      <alignment horizontal="center" vertical="center" wrapText="1"/>
    </xf>
    <xf numFmtId="0" fontId="6" fillId="3" borderId="5" xfId="1" applyFont="1" applyFill="1" applyBorder="1" applyAlignment="1" applyProtection="1">
      <alignment horizontal="center" vertical="top" wrapText="1"/>
      <protection locked="0"/>
    </xf>
    <xf numFmtId="0" fontId="6" fillId="3" borderId="4" xfId="1" applyFont="1" applyFill="1" applyBorder="1" applyAlignment="1" applyProtection="1">
      <alignment horizontal="center" vertical="top" wrapText="1"/>
      <protection locked="0"/>
    </xf>
    <xf numFmtId="9" fontId="6" fillId="3" borderId="4" xfId="0" applyNumberFormat="1" applyFont="1" applyFill="1" applyBorder="1" applyAlignment="1">
      <alignment horizontal="center"/>
    </xf>
    <xf numFmtId="0" fontId="6" fillId="3" borderId="11" xfId="1" applyFont="1" applyFill="1" applyBorder="1" applyAlignment="1" applyProtection="1">
      <alignment horizontal="center" vertical="top" wrapText="1"/>
      <protection locked="0"/>
    </xf>
    <xf numFmtId="0" fontId="6" fillId="3" borderId="12" xfId="1" applyFont="1" applyFill="1" applyBorder="1" applyAlignment="1" applyProtection="1">
      <alignment horizontal="center" vertical="top" wrapText="1"/>
      <protection locked="0"/>
    </xf>
    <xf numFmtId="9" fontId="6" fillId="3" borderId="12" xfId="0" applyNumberFormat="1" applyFont="1" applyFill="1" applyBorder="1" applyAlignment="1">
      <alignment horizontal="center"/>
    </xf>
    <xf numFmtId="0" fontId="5" fillId="2" borderId="4" xfId="0" applyFont="1" applyFill="1" applyBorder="1" applyAlignment="1">
      <alignment horizontal="center" vertical="center" wrapText="1"/>
    </xf>
    <xf numFmtId="1" fontId="5" fillId="5" borderId="7" xfId="0" applyNumberFormat="1" applyFont="1" applyFill="1" applyBorder="1" applyAlignment="1">
      <alignment horizontal="center" vertical="center" wrapText="1"/>
    </xf>
    <xf numFmtId="1" fontId="5" fillId="5" borderId="10" xfId="0" applyNumberFormat="1" applyFont="1" applyFill="1" applyBorder="1" applyAlignment="1">
      <alignment horizontal="center" vertical="center" wrapText="1"/>
    </xf>
    <xf numFmtId="0" fontId="1" fillId="3" borderId="4" xfId="1" applyFont="1" applyFill="1" applyBorder="1" applyAlignment="1" applyProtection="1">
      <alignment horizontal="left" vertical="top" wrapText="1"/>
      <protection locked="0"/>
    </xf>
    <xf numFmtId="0" fontId="1" fillId="3" borderId="6" xfId="1" applyFont="1" applyFill="1" applyBorder="1" applyAlignment="1" applyProtection="1">
      <alignment horizontal="left" vertical="top" wrapText="1"/>
      <protection locked="0"/>
    </xf>
    <xf numFmtId="0" fontId="6" fillId="3" borderId="4" xfId="0" applyFont="1" applyFill="1" applyBorder="1" applyAlignment="1">
      <alignment horizontal="center"/>
    </xf>
    <xf numFmtId="0" fontId="6" fillId="3" borderId="4" xfId="1" applyFont="1" applyFill="1" applyBorder="1" applyAlignment="1" applyProtection="1">
      <alignment horizontal="center" vertical="center" wrapText="1"/>
      <protection locked="0"/>
    </xf>
    <xf numFmtId="0" fontId="6" fillId="3" borderId="6" xfId="1" applyFont="1" applyFill="1" applyBorder="1" applyAlignment="1" applyProtection="1">
      <alignment horizontal="center" vertical="center" wrapText="1"/>
      <protection locked="0"/>
    </xf>
    <xf numFmtId="9" fontId="6" fillId="3" borderId="4" xfId="1" applyNumberFormat="1" applyFont="1" applyFill="1" applyBorder="1" applyAlignment="1" applyProtection="1">
      <alignment horizontal="center" vertical="center" wrapText="1"/>
      <protection hidden="1"/>
    </xf>
    <xf numFmtId="9" fontId="6" fillId="3" borderId="6" xfId="1" applyNumberFormat="1" applyFont="1" applyFill="1" applyBorder="1" applyAlignment="1" applyProtection="1">
      <alignment horizontal="center" vertical="center" wrapText="1"/>
      <protection hidden="1"/>
    </xf>
    <xf numFmtId="9" fontId="6" fillId="3" borderId="12" xfId="1" applyNumberFormat="1" applyFont="1" applyFill="1" applyBorder="1" applyAlignment="1" applyProtection="1">
      <alignment horizontal="center" vertical="center" wrapText="1"/>
      <protection hidden="1"/>
    </xf>
    <xf numFmtId="9" fontId="6" fillId="3" borderId="32" xfId="1" applyNumberFormat="1" applyFont="1" applyFill="1" applyBorder="1" applyAlignment="1" applyProtection="1">
      <alignment horizontal="center" vertical="center" wrapText="1"/>
      <protection hidden="1"/>
    </xf>
    <xf numFmtId="0" fontId="9" fillId="3" borderId="0" xfId="0" applyFont="1" applyFill="1" applyBorder="1" applyAlignment="1">
      <alignment horizontal="center" vertical="center" wrapText="1"/>
    </xf>
    <xf numFmtId="0" fontId="5" fillId="3" borderId="7" xfId="0" applyFont="1" applyFill="1" applyBorder="1" applyAlignment="1">
      <alignment horizontal="center" vertical="center"/>
    </xf>
    <xf numFmtId="0" fontId="5" fillId="3" borderId="10" xfId="0" applyFont="1" applyFill="1" applyBorder="1" applyAlignment="1">
      <alignment horizontal="center" vertical="center"/>
    </xf>
    <xf numFmtId="0" fontId="5" fillId="3" borderId="8" xfId="0" applyFont="1" applyFill="1" applyBorder="1" applyAlignment="1">
      <alignment horizontal="center" vertical="center"/>
    </xf>
    <xf numFmtId="0" fontId="7" fillId="2" borderId="4" xfId="0" applyFont="1" applyFill="1" applyBorder="1" applyAlignment="1">
      <alignment horizontal="center" vertical="top" wrapText="1"/>
    </xf>
    <xf numFmtId="0" fontId="7" fillId="2" borderId="14" xfId="0" applyFont="1" applyFill="1" applyBorder="1" applyAlignment="1">
      <alignment horizontal="center" vertical="top" wrapText="1"/>
    </xf>
    <xf numFmtId="0" fontId="9" fillId="2" borderId="4" xfId="0" applyFont="1" applyFill="1" applyBorder="1" applyAlignment="1">
      <alignment horizontal="center" vertical="top" wrapText="1"/>
    </xf>
    <xf numFmtId="0" fontId="9" fillId="2" borderId="13" xfId="0" applyFont="1" applyFill="1" applyBorder="1" applyAlignment="1">
      <alignment horizontal="center" vertical="top" wrapText="1"/>
    </xf>
    <xf numFmtId="0" fontId="11" fillId="2" borderId="14" xfId="0" applyFont="1" applyFill="1" applyBorder="1" applyAlignment="1">
      <alignment horizontal="center" vertical="top" wrapText="1"/>
    </xf>
    <xf numFmtId="0" fontId="11" fillId="2" borderId="13" xfId="0" applyFont="1" applyFill="1" applyBorder="1" applyAlignment="1">
      <alignment horizontal="center" vertical="top" wrapText="1"/>
    </xf>
    <xf numFmtId="0" fontId="9" fillId="2" borderId="7" xfId="0" applyFont="1" applyFill="1" applyBorder="1" applyAlignment="1">
      <alignment horizontal="center" vertical="center" wrapText="1"/>
    </xf>
    <xf numFmtId="0" fontId="9" fillId="2" borderId="10" xfId="0" applyFont="1" applyFill="1" applyBorder="1" applyAlignment="1">
      <alignment horizontal="center" vertical="center" wrapText="1"/>
    </xf>
    <xf numFmtId="0" fontId="8" fillId="3" borderId="7" xfId="0" applyFont="1" applyFill="1" applyBorder="1" applyAlignment="1">
      <alignment horizontal="center" vertical="center" wrapText="1"/>
    </xf>
    <xf numFmtId="0" fontId="8" fillId="3" borderId="10" xfId="0" applyFont="1" applyFill="1" applyBorder="1" applyAlignment="1">
      <alignment horizontal="center" vertical="center" wrapText="1"/>
    </xf>
    <xf numFmtId="0" fontId="7" fillId="3" borderId="18" xfId="0" applyFont="1" applyFill="1" applyBorder="1" applyAlignment="1">
      <alignment horizontal="left" vertical="top" wrapText="1"/>
    </xf>
    <xf numFmtId="0" fontId="7" fillId="3" borderId="0" xfId="0" applyFont="1" applyFill="1" applyBorder="1" applyAlignment="1">
      <alignment horizontal="left" vertical="top" wrapText="1"/>
    </xf>
    <xf numFmtId="0" fontId="7" fillId="3" borderId="19" xfId="0" applyFont="1" applyFill="1" applyBorder="1" applyAlignment="1">
      <alignment horizontal="left" vertical="top" wrapText="1"/>
    </xf>
    <xf numFmtId="0" fontId="7" fillId="3" borderId="20" xfId="0" applyFont="1" applyFill="1" applyBorder="1" applyAlignment="1">
      <alignment horizontal="left" vertical="top" wrapText="1"/>
    </xf>
    <xf numFmtId="0" fontId="7" fillId="3" borderId="21" xfId="0" applyFont="1" applyFill="1" applyBorder="1" applyAlignment="1">
      <alignment horizontal="left" vertical="top" wrapText="1"/>
    </xf>
    <xf numFmtId="0" fontId="7" fillId="3" borderId="22" xfId="0" applyFont="1" applyFill="1" applyBorder="1" applyAlignment="1">
      <alignment horizontal="left" vertical="top" wrapText="1"/>
    </xf>
    <xf numFmtId="0" fontId="9" fillId="2" borderId="7" xfId="0" applyFont="1" applyFill="1" applyBorder="1" applyAlignment="1">
      <alignment horizontal="left" vertical="center" wrapText="1"/>
    </xf>
    <xf numFmtId="0" fontId="9" fillId="2" borderId="8" xfId="0" applyFont="1" applyFill="1" applyBorder="1" applyAlignment="1">
      <alignment horizontal="left" vertical="center" wrapText="1"/>
    </xf>
    <xf numFmtId="0" fontId="9" fillId="2" borderId="10" xfId="0" applyFont="1" applyFill="1" applyBorder="1" applyAlignment="1">
      <alignment horizontal="left" vertical="center" wrapText="1"/>
    </xf>
    <xf numFmtId="14" fontId="8" fillId="3" borderId="7" xfId="0" applyNumberFormat="1" applyFont="1" applyFill="1" applyBorder="1" applyAlignment="1">
      <alignment horizontal="center" vertical="center"/>
    </xf>
    <xf numFmtId="0" fontId="8" fillId="3" borderId="10" xfId="0" applyFont="1" applyFill="1" applyBorder="1" applyAlignment="1">
      <alignment horizontal="center" vertical="center"/>
    </xf>
    <xf numFmtId="0" fontId="5" fillId="3" borderId="7" xfId="0" applyFont="1" applyFill="1" applyBorder="1" applyAlignment="1">
      <alignment horizontal="left" vertical="top" wrapText="1"/>
    </xf>
    <xf numFmtId="0" fontId="5" fillId="3" borderId="8" xfId="0" applyFont="1" applyFill="1" applyBorder="1" applyAlignment="1">
      <alignment horizontal="left" vertical="top" wrapText="1"/>
    </xf>
    <xf numFmtId="0" fontId="5" fillId="3" borderId="10" xfId="0" applyFont="1" applyFill="1" applyBorder="1" applyAlignment="1">
      <alignment horizontal="left" vertical="top" wrapText="1"/>
    </xf>
    <xf numFmtId="0" fontId="5" fillId="3" borderId="7" xfId="0" applyFont="1" applyFill="1" applyBorder="1" applyAlignment="1">
      <alignment horizontal="left" vertical="center" wrapText="1"/>
    </xf>
    <xf numFmtId="0" fontId="5" fillId="3" borderId="8" xfId="0" applyFont="1" applyFill="1" applyBorder="1" applyAlignment="1">
      <alignment horizontal="left" vertical="center" wrapText="1"/>
    </xf>
    <xf numFmtId="0" fontId="5" fillId="3" borderId="10" xfId="0" applyFont="1" applyFill="1" applyBorder="1" applyAlignment="1">
      <alignment horizontal="left" vertical="center" wrapText="1"/>
    </xf>
    <xf numFmtId="0" fontId="7" fillId="2" borderId="7" xfId="0" applyFont="1" applyFill="1" applyBorder="1" applyAlignment="1">
      <alignment horizontal="left" vertical="center" wrapText="1"/>
    </xf>
    <xf numFmtId="0" fontId="7" fillId="2" borderId="10" xfId="0" applyFont="1" applyFill="1" applyBorder="1" applyAlignment="1">
      <alignment horizontal="left" vertical="center" wrapText="1"/>
    </xf>
    <xf numFmtId="0" fontId="5" fillId="3" borderId="4" xfId="0" applyFont="1" applyFill="1" applyBorder="1" applyAlignment="1">
      <alignment horizontal="left" vertical="center"/>
    </xf>
    <xf numFmtId="2" fontId="8" fillId="3" borderId="4" xfId="0" applyNumberFormat="1" applyFont="1" applyFill="1" applyBorder="1" applyAlignment="1">
      <alignment horizontal="center" vertical="center"/>
    </xf>
    <xf numFmtId="0" fontId="9" fillId="2" borderId="4" xfId="0" applyFont="1" applyFill="1" applyBorder="1" applyAlignment="1">
      <alignment horizontal="center" vertical="center" wrapText="1"/>
    </xf>
    <xf numFmtId="0" fontId="8" fillId="3" borderId="4" xfId="0" applyFont="1" applyFill="1" applyBorder="1" applyAlignment="1">
      <alignment horizontal="left" vertical="center" wrapText="1"/>
    </xf>
    <xf numFmtId="0" fontId="8" fillId="3" borderId="4" xfId="0" applyFont="1" applyFill="1" applyBorder="1" applyAlignment="1">
      <alignment horizontal="left" vertical="center"/>
    </xf>
    <xf numFmtId="0" fontId="9" fillId="5" borderId="7" xfId="0" applyFont="1" applyFill="1" applyBorder="1" applyAlignment="1">
      <alignment horizontal="center" vertical="center" wrapText="1"/>
    </xf>
    <xf numFmtId="0" fontId="9" fillId="5" borderId="10" xfId="0" applyFont="1" applyFill="1" applyBorder="1" applyAlignment="1">
      <alignment horizontal="center" vertical="center" wrapText="1"/>
    </xf>
    <xf numFmtId="1" fontId="9" fillId="5" borderId="7" xfId="0" applyNumberFormat="1" applyFont="1" applyFill="1" applyBorder="1" applyAlignment="1">
      <alignment horizontal="center" vertical="center" wrapText="1"/>
    </xf>
    <xf numFmtId="1" fontId="9" fillId="5" borderId="10" xfId="0" applyNumberFormat="1" applyFont="1" applyFill="1" applyBorder="1" applyAlignment="1">
      <alignment horizontal="center" vertical="center" wrapText="1"/>
    </xf>
    <xf numFmtId="1" fontId="9" fillId="2" borderId="4" xfId="0" applyNumberFormat="1" applyFont="1" applyFill="1" applyBorder="1" applyAlignment="1">
      <alignment horizontal="center" vertical="center" wrapText="1"/>
    </xf>
    <xf numFmtId="0" fontId="9" fillId="2" borderId="7" xfId="0" applyFont="1" applyFill="1" applyBorder="1" applyAlignment="1">
      <alignment horizontal="left" vertical="top" wrapText="1"/>
    </xf>
    <xf numFmtId="0" fontId="9" fillId="2" borderId="10" xfId="0" applyFont="1" applyFill="1" applyBorder="1" applyAlignment="1">
      <alignment horizontal="left" vertical="top" wrapText="1"/>
    </xf>
    <xf numFmtId="0" fontId="7" fillId="2" borderId="7" xfId="0" applyFont="1" applyFill="1" applyBorder="1" applyAlignment="1">
      <alignment horizontal="left" vertical="top" wrapText="1"/>
    </xf>
    <xf numFmtId="0" fontId="7" fillId="2" borderId="10" xfId="0" applyFont="1" applyFill="1" applyBorder="1" applyAlignment="1">
      <alignment horizontal="left" vertical="top" wrapText="1"/>
    </xf>
    <xf numFmtId="0" fontId="9" fillId="2" borderId="20" xfId="0" applyFont="1" applyFill="1" applyBorder="1" applyAlignment="1">
      <alignment horizontal="center" vertical="center" wrapText="1"/>
    </xf>
    <xf numFmtId="0" fontId="9" fillId="2" borderId="22" xfId="0" applyFont="1" applyFill="1" applyBorder="1" applyAlignment="1">
      <alignment horizontal="center" vertical="center" wrapText="1"/>
    </xf>
    <xf numFmtId="0" fontId="5" fillId="3" borderId="8" xfId="0" applyFont="1" applyFill="1" applyBorder="1" applyAlignment="1">
      <alignment horizontal="left" vertical="top"/>
    </xf>
    <xf numFmtId="0" fontId="5" fillId="3" borderId="10" xfId="0" applyFont="1" applyFill="1" applyBorder="1" applyAlignment="1">
      <alignment horizontal="left" vertical="top"/>
    </xf>
    <xf numFmtId="0" fontId="9" fillId="2" borderId="29" xfId="0" applyFont="1" applyFill="1" applyBorder="1" applyAlignment="1">
      <alignment horizontal="center" vertical="center" wrapText="1"/>
    </xf>
    <xf numFmtId="0" fontId="9" fillId="2" borderId="24" xfId="0" applyFont="1" applyFill="1" applyBorder="1" applyAlignment="1">
      <alignment horizontal="center" vertical="center" wrapText="1"/>
    </xf>
    <xf numFmtId="0" fontId="9" fillId="2" borderId="18" xfId="0" applyFont="1" applyFill="1" applyBorder="1" applyAlignment="1">
      <alignment horizontal="center" vertical="center" wrapText="1"/>
    </xf>
    <xf numFmtId="0" fontId="9" fillId="2" borderId="19" xfId="0" applyFont="1" applyFill="1" applyBorder="1" applyAlignment="1">
      <alignment horizontal="center" vertical="center" wrapText="1"/>
    </xf>
    <xf numFmtId="0" fontId="9" fillId="2" borderId="29" xfId="0" applyFont="1" applyFill="1" applyBorder="1" applyAlignment="1">
      <alignment horizontal="left" vertical="center" wrapText="1"/>
    </xf>
    <xf numFmtId="0" fontId="9" fillId="2" borderId="24" xfId="0" applyFont="1" applyFill="1" applyBorder="1" applyAlignment="1">
      <alignment horizontal="left" vertical="center" wrapText="1"/>
    </xf>
    <xf numFmtId="0" fontId="9" fillId="2" borderId="18" xfId="0" applyFont="1" applyFill="1" applyBorder="1" applyAlignment="1">
      <alignment horizontal="left" vertical="center" wrapText="1"/>
    </xf>
    <xf numFmtId="0" fontId="9" fillId="2" borderId="19" xfId="0" applyFont="1" applyFill="1" applyBorder="1" applyAlignment="1">
      <alignment horizontal="left" vertical="center" wrapText="1"/>
    </xf>
    <xf numFmtId="0" fontId="9" fillId="2" borderId="20" xfId="0" applyFont="1" applyFill="1" applyBorder="1" applyAlignment="1">
      <alignment horizontal="left" vertical="center" wrapText="1"/>
    </xf>
    <xf numFmtId="0" fontId="9" fillId="2" borderId="22" xfId="0" applyFont="1" applyFill="1" applyBorder="1" applyAlignment="1">
      <alignment horizontal="left" vertical="center" wrapText="1"/>
    </xf>
    <xf numFmtId="0" fontId="9" fillId="3" borderId="7" xfId="0" applyFont="1" applyFill="1" applyBorder="1" applyAlignment="1">
      <alignment horizontal="center" vertical="center" wrapText="1"/>
    </xf>
    <xf numFmtId="0" fontId="9" fillId="3" borderId="10" xfId="0" applyFont="1" applyFill="1" applyBorder="1" applyAlignment="1">
      <alignment horizontal="center" vertical="center" wrapText="1"/>
    </xf>
    <xf numFmtId="0" fontId="5" fillId="3" borderId="4" xfId="0" applyFont="1" applyFill="1" applyBorder="1" applyAlignment="1">
      <alignment horizontal="left" vertical="top" wrapText="1"/>
    </xf>
    <xf numFmtId="0" fontId="5" fillId="3" borderId="7" xfId="0" applyFont="1" applyFill="1" applyBorder="1" applyAlignment="1">
      <alignment horizontal="center" vertical="center" wrapText="1"/>
    </xf>
    <xf numFmtId="0" fontId="5" fillId="3" borderId="10" xfId="0" applyFont="1" applyFill="1" applyBorder="1" applyAlignment="1">
      <alignment horizontal="center" vertical="center" wrapText="1"/>
    </xf>
    <xf numFmtId="0" fontId="8" fillId="3" borderId="4" xfId="0" applyFont="1" applyFill="1" applyBorder="1" applyAlignment="1">
      <alignment horizontal="left" vertical="top"/>
    </xf>
    <xf numFmtId="0" fontId="7" fillId="2" borderId="4" xfId="0" applyFont="1" applyFill="1" applyBorder="1" applyAlignment="1">
      <alignment horizontal="left" vertical="top" wrapText="1"/>
    </xf>
    <xf numFmtId="1" fontId="8" fillId="3" borderId="4" xfId="0" applyNumberFormat="1" applyFont="1" applyFill="1" applyBorder="1" applyAlignment="1">
      <alignment horizontal="left" vertical="top"/>
    </xf>
    <xf numFmtId="0" fontId="5" fillId="3" borderId="4" xfId="0" applyFont="1" applyFill="1" applyBorder="1" applyAlignment="1">
      <alignment horizontal="left" vertical="center" wrapText="1"/>
    </xf>
    <xf numFmtId="0" fontId="8" fillId="3" borderId="4" xfId="0" applyFont="1" applyFill="1" applyBorder="1" applyAlignment="1">
      <alignment horizontal="center" vertical="center"/>
    </xf>
    <xf numFmtId="0" fontId="7" fillId="2" borderId="14" xfId="1" applyFont="1" applyFill="1" applyBorder="1" applyAlignment="1" applyProtection="1">
      <alignment horizontal="center" vertical="top" wrapText="1"/>
      <protection locked="0"/>
    </xf>
    <xf numFmtId="14" fontId="8" fillId="3" borderId="10" xfId="0" applyNumberFormat="1" applyFont="1" applyFill="1" applyBorder="1" applyAlignment="1">
      <alignment horizontal="center" vertical="center"/>
    </xf>
    <xf numFmtId="0" fontId="5" fillId="3" borderId="4" xfId="0" applyFont="1" applyFill="1" applyBorder="1" applyAlignment="1">
      <alignment horizontal="center" vertical="center" wrapText="1"/>
    </xf>
    <xf numFmtId="0" fontId="8" fillId="3" borderId="13" xfId="0" applyFont="1" applyFill="1" applyBorder="1" applyAlignment="1">
      <alignment horizontal="left" vertical="center"/>
    </xf>
    <xf numFmtId="0" fontId="8" fillId="3" borderId="4" xfId="0" applyFont="1" applyFill="1" applyBorder="1" applyAlignment="1">
      <alignment horizontal="center" vertical="center" wrapText="1"/>
    </xf>
    <xf numFmtId="0" fontId="9" fillId="3" borderId="7" xfId="0" applyFont="1" applyFill="1" applyBorder="1" applyAlignment="1">
      <alignment horizontal="left" vertical="center" wrapText="1"/>
    </xf>
    <xf numFmtId="0" fontId="9" fillId="3" borderId="8" xfId="0" applyFont="1" applyFill="1" applyBorder="1" applyAlignment="1">
      <alignment horizontal="left" vertical="center" wrapText="1"/>
    </xf>
    <xf numFmtId="0" fontId="9" fillId="3" borderId="10" xfId="0" applyFont="1" applyFill="1" applyBorder="1" applyAlignment="1">
      <alignment horizontal="left" vertical="center" wrapText="1"/>
    </xf>
    <xf numFmtId="1" fontId="5" fillId="5" borderId="4" xfId="0" applyNumberFormat="1" applyFont="1" applyFill="1" applyBorder="1" applyAlignment="1">
      <alignment horizontal="center" vertical="center" wrapText="1"/>
    </xf>
    <xf numFmtId="0" fontId="5" fillId="5" borderId="4" xfId="0" applyFont="1" applyFill="1" applyBorder="1" applyAlignment="1">
      <alignment horizontal="center" vertical="center" wrapText="1"/>
    </xf>
    <xf numFmtId="1" fontId="9" fillId="5" borderId="4" xfId="0" applyNumberFormat="1" applyFont="1" applyFill="1" applyBorder="1" applyAlignment="1">
      <alignment horizontal="center" vertical="center" wrapText="1"/>
    </xf>
    <xf numFmtId="0" fontId="9" fillId="5" borderId="4" xfId="0" applyFont="1" applyFill="1" applyBorder="1" applyAlignment="1">
      <alignment horizontal="center" vertical="center" wrapText="1"/>
    </xf>
    <xf numFmtId="0" fontId="8" fillId="3" borderId="4" xfId="0" applyFont="1" applyFill="1" applyBorder="1" applyAlignment="1">
      <alignment horizontal="left" vertical="top" wrapText="1"/>
    </xf>
    <xf numFmtId="0" fontId="9" fillId="2" borderId="7" xfId="0" applyFont="1" applyFill="1" applyBorder="1" applyAlignment="1">
      <alignment horizontal="center" vertical="top" wrapText="1"/>
    </xf>
    <xf numFmtId="0" fontId="9" fillId="2" borderId="10" xfId="0" applyFont="1" applyFill="1" applyBorder="1" applyAlignment="1">
      <alignment horizontal="center" vertical="top" wrapText="1"/>
    </xf>
    <xf numFmtId="0" fontId="9" fillId="3" borderId="7" xfId="0" applyFont="1" applyFill="1" applyBorder="1" applyAlignment="1">
      <alignment horizontal="center" vertical="top" wrapText="1"/>
    </xf>
    <xf numFmtId="0" fontId="9" fillId="3" borderId="10" xfId="0" applyFont="1" applyFill="1" applyBorder="1" applyAlignment="1">
      <alignment horizontal="center" vertical="top" wrapText="1"/>
    </xf>
    <xf numFmtId="0" fontId="9" fillId="2" borderId="29" xfId="0" applyFont="1" applyFill="1" applyBorder="1" applyAlignment="1">
      <alignment horizontal="left" vertical="top" wrapText="1"/>
    </xf>
    <xf numFmtId="0" fontId="9" fillId="2" borderId="24" xfId="0" applyFont="1" applyFill="1" applyBorder="1" applyAlignment="1">
      <alignment horizontal="left" vertical="top" wrapText="1"/>
    </xf>
    <xf numFmtId="0" fontId="9" fillId="2" borderId="18" xfId="0" applyFont="1" applyFill="1" applyBorder="1" applyAlignment="1">
      <alignment horizontal="left" vertical="top" wrapText="1"/>
    </xf>
    <xf numFmtId="0" fontId="9" fillId="2" borderId="19" xfId="0" applyFont="1" applyFill="1" applyBorder="1" applyAlignment="1">
      <alignment horizontal="left" vertical="top" wrapText="1"/>
    </xf>
    <xf numFmtId="0" fontId="9" fillId="2" borderId="20" xfId="0" applyFont="1" applyFill="1" applyBorder="1" applyAlignment="1">
      <alignment horizontal="left" vertical="top" wrapText="1"/>
    </xf>
    <xf numFmtId="0" fontId="9" fillId="2" borderId="22" xfId="0" applyFont="1" applyFill="1" applyBorder="1" applyAlignment="1">
      <alignment horizontal="left" vertical="top" wrapText="1"/>
    </xf>
    <xf numFmtId="0" fontId="1" fillId="2" borderId="4" xfId="0" applyFont="1" applyFill="1" applyBorder="1" applyAlignment="1">
      <alignment horizontal="center" vertical="top" wrapText="1"/>
    </xf>
    <xf numFmtId="0" fontId="1" fillId="2" borderId="4" xfId="0" applyFont="1" applyFill="1" applyBorder="1" applyAlignment="1">
      <alignment horizontal="center" vertical="top"/>
    </xf>
    <xf numFmtId="0" fontId="8" fillId="3" borderId="4" xfId="0" applyFont="1" applyFill="1" applyBorder="1" applyAlignment="1">
      <alignment vertical="top" wrapText="1"/>
    </xf>
    <xf numFmtId="0" fontId="8" fillId="3" borderId="4" xfId="0" applyFont="1" applyFill="1" applyBorder="1" applyAlignment="1">
      <alignment vertical="top"/>
    </xf>
    <xf numFmtId="0" fontId="5" fillId="3" borderId="4" xfId="0" applyFont="1" applyFill="1" applyBorder="1" applyAlignment="1">
      <alignment vertical="top" wrapText="1"/>
    </xf>
    <xf numFmtId="0" fontId="5" fillId="3" borderId="4" xfId="0" applyFont="1" applyFill="1" applyBorder="1" applyAlignment="1">
      <alignment vertical="top"/>
    </xf>
    <xf numFmtId="0" fontId="3" fillId="2" borderId="4" xfId="0" applyFont="1" applyFill="1" applyBorder="1" applyAlignment="1">
      <alignment horizontal="center" vertical="center"/>
    </xf>
    <xf numFmtId="0" fontId="10" fillId="3" borderId="4" xfId="0" applyFont="1" applyFill="1" applyBorder="1" applyAlignment="1">
      <alignment vertical="top" wrapText="1"/>
    </xf>
    <xf numFmtId="0" fontId="16" fillId="3" borderId="7" xfId="2" applyFill="1" applyBorder="1" applyAlignment="1">
      <alignment vertical="top" wrapText="1"/>
    </xf>
    <xf numFmtId="0" fontId="5" fillId="3" borderId="8" xfId="0" applyFont="1" applyFill="1" applyBorder="1" applyAlignment="1">
      <alignment vertical="top" wrapText="1"/>
    </xf>
    <xf numFmtId="0" fontId="5" fillId="3" borderId="10" xfId="0" applyFont="1" applyFill="1" applyBorder="1" applyAlignment="1">
      <alignment vertical="top" wrapText="1"/>
    </xf>
    <xf numFmtId="0" fontId="5" fillId="3" borderId="4" xfId="0" applyFont="1" applyFill="1" applyBorder="1" applyAlignment="1">
      <alignment horizontal="left" vertical="top"/>
    </xf>
    <xf numFmtId="0" fontId="1" fillId="2" borderId="7" xfId="0" applyFont="1" applyFill="1" applyBorder="1" applyAlignment="1">
      <alignment horizontal="left" vertical="center" wrapText="1"/>
    </xf>
    <xf numFmtId="0" fontId="1" fillId="2" borderId="10" xfId="0" applyFont="1" applyFill="1" applyBorder="1" applyAlignment="1">
      <alignment horizontal="left" vertical="center" wrapText="1"/>
    </xf>
    <xf numFmtId="0" fontId="6" fillId="3" borderId="7" xfId="0" applyFont="1" applyFill="1" applyBorder="1" applyAlignment="1">
      <alignment horizontal="left" vertical="center"/>
    </xf>
    <xf numFmtId="0" fontId="6" fillId="3" borderId="8" xfId="0" applyFont="1" applyFill="1" applyBorder="1" applyAlignment="1">
      <alignment horizontal="left" vertical="center"/>
    </xf>
    <xf numFmtId="0" fontId="6" fillId="3" borderId="10" xfId="0" applyFont="1" applyFill="1" applyBorder="1" applyAlignment="1">
      <alignment horizontal="left" vertical="center"/>
    </xf>
    <xf numFmtId="0" fontId="8" fillId="3" borderId="7" xfId="0" applyFont="1" applyFill="1" applyBorder="1" applyAlignment="1">
      <alignment horizontal="left" vertical="center"/>
    </xf>
    <xf numFmtId="0" fontId="8" fillId="3" borderId="8" xfId="0" applyFont="1" applyFill="1" applyBorder="1" applyAlignment="1">
      <alignment horizontal="left" vertical="center"/>
    </xf>
    <xf numFmtId="0" fontId="8" fillId="3" borderId="10" xfId="0" applyFont="1" applyFill="1" applyBorder="1" applyAlignment="1">
      <alignment horizontal="left" vertical="center"/>
    </xf>
    <xf numFmtId="164" fontId="8" fillId="3" borderId="4" xfId="1" applyNumberFormat="1" applyFont="1" applyFill="1" applyBorder="1" applyAlignment="1" applyProtection="1">
      <alignment horizontal="left" vertical="center" wrapText="1"/>
      <protection locked="0"/>
    </xf>
    <xf numFmtId="22" fontId="8" fillId="3" borderId="4" xfId="0" applyNumberFormat="1" applyFont="1" applyFill="1" applyBorder="1" applyAlignment="1">
      <alignment horizontal="left" vertical="center" wrapText="1"/>
    </xf>
    <xf numFmtId="0" fontId="7" fillId="3" borderId="7" xfId="0" applyFont="1" applyFill="1" applyBorder="1" applyAlignment="1">
      <alignment horizontal="left" vertical="center" wrapText="1"/>
    </xf>
    <xf numFmtId="0" fontId="7" fillId="3" borderId="8" xfId="0" applyFont="1" applyFill="1" applyBorder="1" applyAlignment="1">
      <alignment horizontal="left" vertical="center" wrapText="1"/>
    </xf>
    <xf numFmtId="0" fontId="7" fillId="3" borderId="10" xfId="0" applyFont="1" applyFill="1" applyBorder="1" applyAlignment="1">
      <alignment horizontal="left" vertical="center" wrapText="1"/>
    </xf>
    <xf numFmtId="0" fontId="9" fillId="2" borderId="4" xfId="0" applyFont="1" applyFill="1" applyBorder="1" applyAlignment="1">
      <alignment horizontal="left" vertical="center" wrapText="1"/>
    </xf>
    <xf numFmtId="0" fontId="7" fillId="2" borderId="15" xfId="1" applyFont="1" applyFill="1" applyBorder="1" applyAlignment="1" applyProtection="1">
      <alignment horizontal="left" vertical="top" wrapText="1"/>
      <protection locked="0"/>
    </xf>
    <xf numFmtId="0" fontId="7" fillId="2" borderId="16" xfId="1" applyFont="1" applyFill="1" applyBorder="1" applyAlignment="1" applyProtection="1">
      <alignment horizontal="left" vertical="top" wrapText="1"/>
      <protection locked="0"/>
    </xf>
    <xf numFmtId="0" fontId="7" fillId="2" borderId="5" xfId="1" applyFont="1" applyFill="1" applyBorder="1" applyAlignment="1" applyProtection="1">
      <alignment horizontal="left" vertical="top" wrapText="1"/>
      <protection locked="0"/>
    </xf>
    <xf numFmtId="0" fontId="7" fillId="2" borderId="4" xfId="1" applyFont="1" applyFill="1" applyBorder="1" applyAlignment="1" applyProtection="1">
      <alignment horizontal="left" vertical="top" wrapText="1"/>
      <protection locked="0"/>
    </xf>
    <xf numFmtId="0" fontId="8" fillId="4" borderId="8" xfId="1" applyFont="1" applyFill="1" applyBorder="1" applyAlignment="1" applyProtection="1">
      <alignment horizontal="center" vertical="center" wrapText="1"/>
      <protection locked="0"/>
    </xf>
    <xf numFmtId="0" fontId="8" fillId="4" borderId="9" xfId="1" applyFont="1" applyFill="1" applyBorder="1" applyAlignment="1" applyProtection="1">
      <alignment horizontal="center" vertical="center" wrapText="1"/>
      <protection locked="0"/>
    </xf>
    <xf numFmtId="9" fontId="8" fillId="4" borderId="25" xfId="1" applyNumberFormat="1" applyFont="1" applyFill="1" applyBorder="1" applyAlignment="1" applyProtection="1">
      <alignment horizontal="center" vertical="center" wrapText="1"/>
      <protection hidden="1"/>
    </xf>
    <xf numFmtId="9" fontId="8" fillId="4" borderId="23" xfId="1" applyNumberFormat="1" applyFont="1" applyFill="1" applyBorder="1" applyAlignment="1" applyProtection="1">
      <alignment horizontal="center" vertical="center" wrapText="1"/>
      <protection hidden="1"/>
    </xf>
    <xf numFmtId="9" fontId="8" fillId="4" borderId="0" xfId="1" applyNumberFormat="1" applyFont="1" applyFill="1" applyBorder="1" applyAlignment="1" applyProtection="1">
      <alignment horizontal="center" vertical="center" wrapText="1"/>
      <protection hidden="1"/>
    </xf>
    <xf numFmtId="9" fontId="8" fillId="4" borderId="3" xfId="1" applyNumberFormat="1" applyFont="1" applyFill="1" applyBorder="1" applyAlignment="1" applyProtection="1">
      <alignment horizontal="center" vertical="center" wrapText="1"/>
      <protection hidden="1"/>
    </xf>
    <xf numFmtId="9" fontId="8" fillId="4" borderId="2" xfId="1" applyNumberFormat="1" applyFont="1" applyFill="1" applyBorder="1" applyAlignment="1" applyProtection="1">
      <alignment horizontal="center" vertical="center" wrapText="1"/>
      <protection hidden="1"/>
    </xf>
    <xf numFmtId="9" fontId="8" fillId="4" borderId="1" xfId="1" applyNumberFormat="1" applyFont="1" applyFill="1" applyBorder="1" applyAlignment="1" applyProtection="1">
      <alignment horizontal="center" vertical="center" wrapText="1"/>
      <protection hidden="1"/>
    </xf>
    <xf numFmtId="0" fontId="9" fillId="2" borderId="4" xfId="0" applyFont="1" applyFill="1" applyBorder="1" applyAlignment="1">
      <alignment horizontal="left" vertical="top" wrapText="1"/>
    </xf>
    <xf numFmtId="0" fontId="9" fillId="3" borderId="4" xfId="0" applyFont="1" applyFill="1" applyBorder="1" applyAlignment="1">
      <alignment horizontal="center" vertical="center"/>
    </xf>
    <xf numFmtId="0" fontId="7" fillId="3" borderId="4" xfId="0" applyFont="1" applyFill="1" applyBorder="1" applyAlignment="1">
      <alignment horizontal="center" vertical="center" wrapText="1"/>
    </xf>
    <xf numFmtId="0" fontId="7" fillId="2" borderId="4" xfId="0" applyFont="1" applyFill="1" applyBorder="1" applyAlignment="1">
      <alignment horizontal="center" vertical="center" wrapText="1"/>
    </xf>
  </cellXfs>
  <cellStyles count="3">
    <cellStyle name="Hyperlink" xfId="2" builtinId="8"/>
    <cellStyle name="Normal" xfId="0" builtinId="0"/>
    <cellStyle name="Normal 3" xfId="1"/>
  </cellStyles>
  <dxfs count="0"/>
  <tableStyles count="0" defaultTableStyle="TableStyleMedium2" defaultPivotStyle="PivotStyleLight16"/>
  <colors>
    <mruColors>
      <color rgb="FFE3F2F3"/>
      <color rgb="FFE5EEF1"/>
      <color rgb="FFBBDDBD"/>
      <color rgb="FFE1F5E7"/>
      <color rgb="FFF2FCDA"/>
      <color rgb="FFCCFFCC"/>
      <color rgb="FFFF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jpeg"/><Relationship Id="rId26" Type="http://schemas.openxmlformats.org/officeDocument/2006/relationships/image" Target="../media/image26.png"/><Relationship Id="rId3" Type="http://schemas.openxmlformats.org/officeDocument/2006/relationships/image" Target="../media/image3.png"/><Relationship Id="rId21" Type="http://schemas.openxmlformats.org/officeDocument/2006/relationships/image" Target="../media/image21.jpe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jpeg"/><Relationship Id="rId25" Type="http://schemas.openxmlformats.org/officeDocument/2006/relationships/image" Target="../media/image25.png"/><Relationship Id="rId2" Type="http://schemas.openxmlformats.org/officeDocument/2006/relationships/image" Target="../media/image2.png"/><Relationship Id="rId16" Type="http://schemas.openxmlformats.org/officeDocument/2006/relationships/image" Target="../media/image16.jpeg"/><Relationship Id="rId20" Type="http://schemas.openxmlformats.org/officeDocument/2006/relationships/image" Target="../media/image20.jpeg"/><Relationship Id="rId29" Type="http://schemas.openxmlformats.org/officeDocument/2006/relationships/image" Target="../media/image29.png"/><Relationship Id="rId1" Type="http://schemas.openxmlformats.org/officeDocument/2006/relationships/image" Target="../media/image1.png"/><Relationship Id="rId6" Type="http://schemas.openxmlformats.org/officeDocument/2006/relationships/image" Target="../media/image6.jpeg"/><Relationship Id="rId11" Type="http://schemas.openxmlformats.org/officeDocument/2006/relationships/image" Target="../media/image11.png"/><Relationship Id="rId24" Type="http://schemas.openxmlformats.org/officeDocument/2006/relationships/image" Target="../media/image24.png"/><Relationship Id="rId5" Type="http://schemas.openxmlformats.org/officeDocument/2006/relationships/image" Target="../media/image5.png"/><Relationship Id="rId15" Type="http://schemas.openxmlformats.org/officeDocument/2006/relationships/image" Target="../media/image15.jpeg"/><Relationship Id="rId23" Type="http://schemas.openxmlformats.org/officeDocument/2006/relationships/image" Target="../media/image23.png"/><Relationship Id="rId28" Type="http://schemas.openxmlformats.org/officeDocument/2006/relationships/image" Target="../media/image28.png"/><Relationship Id="rId10" Type="http://schemas.openxmlformats.org/officeDocument/2006/relationships/image" Target="../media/image10.png"/><Relationship Id="rId19" Type="http://schemas.openxmlformats.org/officeDocument/2006/relationships/image" Target="../media/image19.jpeg"/><Relationship Id="rId31" Type="http://schemas.openxmlformats.org/officeDocument/2006/relationships/image" Target="../media/image31.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jpe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s>
</file>

<file path=xl/drawings/_rels/vmlDrawing2.vml.rels><?xml version="1.0" encoding="UTF-8" standalone="yes"?>
<Relationships xmlns="http://schemas.openxmlformats.org/package/2006/relationships"><Relationship Id="rId1" Type="http://schemas.openxmlformats.org/officeDocument/2006/relationships/image" Target="../media/image32.png"/></Relationships>
</file>

<file path=xl/drawings/drawing1.xml><?xml version="1.0" encoding="utf-8"?>
<xdr:wsDr xmlns:xdr="http://schemas.openxmlformats.org/drawingml/2006/spreadsheetDrawing" xmlns:a="http://schemas.openxmlformats.org/drawingml/2006/main">
  <xdr:twoCellAnchor editAs="oneCell">
    <xdr:from>
      <xdr:col>9</xdr:col>
      <xdr:colOff>0</xdr:colOff>
      <xdr:row>18</xdr:row>
      <xdr:rowOff>0</xdr:rowOff>
    </xdr:from>
    <xdr:to>
      <xdr:col>9</xdr:col>
      <xdr:colOff>9525</xdr:colOff>
      <xdr:row>18</xdr:row>
      <xdr:rowOff>9525</xdr:rowOff>
    </xdr:to>
    <xdr:pic>
      <xdr:nvPicPr>
        <xdr:cNvPr id="2" name="Picture 1" descr="https://s3.ap-south-1.amazonaws.com/microsites.images/temp_assets/temp-xi/img/ip.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667625" y="4267200"/>
          <a:ext cx="9525" cy="9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18</xdr:row>
      <xdr:rowOff>0</xdr:rowOff>
    </xdr:from>
    <xdr:to>
      <xdr:col>9</xdr:col>
      <xdr:colOff>9525</xdr:colOff>
      <xdr:row>18</xdr:row>
      <xdr:rowOff>9525</xdr:rowOff>
    </xdr:to>
    <xdr:pic>
      <xdr:nvPicPr>
        <xdr:cNvPr id="4" name="Picture 3" descr="https://s3.ap-south-1.amazonaws.com/microsites.images/temp_assets/temp-xi/img/ip.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667625" y="4267200"/>
          <a:ext cx="9525" cy="9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0</xdr:colOff>
      <xdr:row>18</xdr:row>
      <xdr:rowOff>0</xdr:rowOff>
    </xdr:from>
    <xdr:to>
      <xdr:col>9</xdr:col>
      <xdr:colOff>304800</xdr:colOff>
      <xdr:row>19</xdr:row>
      <xdr:rowOff>114300</xdr:rowOff>
    </xdr:to>
    <xdr:sp macro="" textlink="">
      <xdr:nvSpPr>
        <xdr:cNvPr id="1047" name="AutoShape 23" descr="https://queens-necklace-kharghar.com/satyam/img/webp/b1-1400w.webp"/>
        <xdr:cNvSpPr>
          <a:spLocks noChangeAspect="1" noChangeArrowheads="1"/>
        </xdr:cNvSpPr>
      </xdr:nvSpPr>
      <xdr:spPr bwMode="auto">
        <a:xfrm>
          <a:off x="7667625" y="4267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8</xdr:col>
      <xdr:colOff>419100</xdr:colOff>
      <xdr:row>22</xdr:row>
      <xdr:rowOff>38100</xdr:rowOff>
    </xdr:from>
    <xdr:to>
      <xdr:col>21</xdr:col>
      <xdr:colOff>38101</xdr:colOff>
      <xdr:row>40</xdr:row>
      <xdr:rowOff>22024</xdr:rowOff>
    </xdr:to>
    <xdr:pic>
      <xdr:nvPicPr>
        <xdr:cNvPr id="6" name="Picture 5"/>
        <xdr:cNvPicPr>
          <a:picLocks noChangeAspect="1"/>
        </xdr:cNvPicPr>
      </xdr:nvPicPr>
      <xdr:blipFill rotWithShape="1">
        <a:blip xmlns:r="http://schemas.openxmlformats.org/officeDocument/2006/relationships" r:embed="rId2"/>
        <a:srcRect l="35226" t="15381" r="6221"/>
        <a:stretch/>
      </xdr:blipFill>
      <xdr:spPr>
        <a:xfrm>
          <a:off x="7277100" y="5334000"/>
          <a:ext cx="7848600" cy="6459682"/>
        </a:xfrm>
        <a:prstGeom prst="rect">
          <a:avLst/>
        </a:prstGeom>
      </xdr:spPr>
    </xdr:pic>
    <xdr:clientData/>
  </xdr:twoCellAnchor>
  <xdr:twoCellAnchor>
    <xdr:from>
      <xdr:col>1</xdr:col>
      <xdr:colOff>47625</xdr:colOff>
      <xdr:row>363</xdr:row>
      <xdr:rowOff>76200</xdr:rowOff>
    </xdr:from>
    <xdr:to>
      <xdr:col>7</xdr:col>
      <xdr:colOff>361275</xdr:colOff>
      <xdr:row>385</xdr:row>
      <xdr:rowOff>113850</xdr:rowOff>
    </xdr:to>
    <xdr:grpSp>
      <xdr:nvGrpSpPr>
        <xdr:cNvPr id="7" name="Group 6"/>
        <xdr:cNvGrpSpPr/>
      </xdr:nvGrpSpPr>
      <xdr:grpSpPr>
        <a:xfrm>
          <a:off x="886929" y="64658461"/>
          <a:ext cx="5625563" cy="3681998"/>
          <a:chOff x="631075" y="-533401"/>
          <a:chExt cx="5457825" cy="4352925"/>
        </a:xfrm>
      </xdr:grpSpPr>
      <xdr:pic>
        <xdr:nvPicPr>
          <xdr:cNvPr id="18" name="Picture 17"/>
          <xdr:cNvPicPr>
            <a:picLocks noChangeAspect="1"/>
          </xdr:cNvPicPr>
        </xdr:nvPicPr>
        <xdr:blipFill>
          <a:blip xmlns:r="http://schemas.openxmlformats.org/officeDocument/2006/relationships" r:embed="rId3"/>
          <a:stretch>
            <a:fillRect/>
          </a:stretch>
        </xdr:blipFill>
        <xdr:spPr>
          <a:xfrm>
            <a:off x="631075" y="-533401"/>
            <a:ext cx="5457825" cy="4352925"/>
          </a:xfrm>
          <a:prstGeom prst="rect">
            <a:avLst/>
          </a:prstGeom>
          <a:ln>
            <a:solidFill>
              <a:schemeClr val="tx1"/>
            </a:solidFill>
          </a:ln>
        </xdr:spPr>
      </xdr:pic>
      <xdr:pic>
        <xdr:nvPicPr>
          <xdr:cNvPr id="19" name="Picture 18"/>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929925" y="895304"/>
            <a:ext cx="138101" cy="241270"/>
          </a:xfrm>
          <a:prstGeom prst="rect">
            <a:avLst/>
          </a:prstGeom>
        </xdr:spPr>
      </xdr:pic>
    </xdr:grpSp>
    <xdr:clientData/>
  </xdr:twoCellAnchor>
  <xdr:twoCellAnchor>
    <xdr:from>
      <xdr:col>1</xdr:col>
      <xdr:colOff>47625</xdr:colOff>
      <xdr:row>386</xdr:row>
      <xdr:rowOff>110377</xdr:rowOff>
    </xdr:from>
    <xdr:to>
      <xdr:col>7</xdr:col>
      <xdr:colOff>361275</xdr:colOff>
      <xdr:row>408</xdr:row>
      <xdr:rowOff>148027</xdr:rowOff>
    </xdr:to>
    <xdr:grpSp>
      <xdr:nvGrpSpPr>
        <xdr:cNvPr id="8" name="Group 7"/>
        <xdr:cNvGrpSpPr/>
      </xdr:nvGrpSpPr>
      <xdr:grpSpPr>
        <a:xfrm>
          <a:off x="886929" y="68502638"/>
          <a:ext cx="5625563" cy="3681998"/>
          <a:chOff x="140537" y="4314825"/>
          <a:chExt cx="6362700" cy="4943475"/>
        </a:xfrm>
      </xdr:grpSpPr>
      <xdr:pic>
        <xdr:nvPicPr>
          <xdr:cNvPr id="9" name="Picture 8"/>
          <xdr:cNvPicPr>
            <a:picLocks noChangeAspect="1"/>
          </xdr:cNvPicPr>
        </xdr:nvPicPr>
        <xdr:blipFill>
          <a:blip xmlns:r="http://schemas.openxmlformats.org/officeDocument/2006/relationships" r:embed="rId5"/>
          <a:stretch>
            <a:fillRect/>
          </a:stretch>
        </xdr:blipFill>
        <xdr:spPr>
          <a:xfrm>
            <a:off x="140537" y="4314825"/>
            <a:ext cx="6362700" cy="4943475"/>
          </a:xfrm>
          <a:prstGeom prst="rect">
            <a:avLst/>
          </a:prstGeom>
          <a:ln>
            <a:solidFill>
              <a:schemeClr val="tx1"/>
            </a:solidFill>
          </a:ln>
        </xdr:spPr>
      </xdr:pic>
      <xdr:sp macro="" textlink="">
        <xdr:nvSpPr>
          <xdr:cNvPr id="10" name="Rectangle 9"/>
          <xdr:cNvSpPr/>
        </xdr:nvSpPr>
        <xdr:spPr>
          <a:xfrm rot="1374733">
            <a:off x="1593480" y="6977326"/>
            <a:ext cx="1147786" cy="794664"/>
          </a:xfrm>
          <a:prstGeom prst="rect">
            <a:avLst/>
          </a:prstGeom>
          <a:noFill/>
          <a:ln w="3810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solidFill>
                <a:srgbClr val="FFFF00"/>
              </a:solidFill>
            </a:endParaRPr>
          </a:p>
        </xdr:txBody>
      </xdr:sp>
      <xdr:sp macro="" textlink="">
        <xdr:nvSpPr>
          <xdr:cNvPr id="11" name="Rectangle 10"/>
          <xdr:cNvSpPr/>
        </xdr:nvSpPr>
        <xdr:spPr>
          <a:xfrm rot="20599512">
            <a:off x="2747994" y="7021441"/>
            <a:ext cx="1147786" cy="794664"/>
          </a:xfrm>
          <a:prstGeom prst="rect">
            <a:avLst/>
          </a:prstGeom>
          <a:noFill/>
          <a:ln w="3810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solidFill>
                <a:srgbClr val="FFFF00"/>
              </a:solidFill>
            </a:endParaRPr>
          </a:p>
        </xdr:txBody>
      </xdr:sp>
      <xdr:sp macro="" textlink="">
        <xdr:nvSpPr>
          <xdr:cNvPr id="12" name="Rectangle 11"/>
          <xdr:cNvSpPr/>
        </xdr:nvSpPr>
        <xdr:spPr>
          <a:xfrm rot="18834230">
            <a:off x="3784314" y="6432029"/>
            <a:ext cx="1147786" cy="794664"/>
          </a:xfrm>
          <a:prstGeom prst="rect">
            <a:avLst/>
          </a:prstGeom>
          <a:noFill/>
          <a:ln w="3810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solidFill>
                <a:srgbClr val="FFFF00"/>
              </a:solidFill>
            </a:endParaRPr>
          </a:p>
        </xdr:txBody>
      </xdr:sp>
      <xdr:sp macro="" textlink="">
        <xdr:nvSpPr>
          <xdr:cNvPr id="13" name="Rectangle 12"/>
          <xdr:cNvSpPr/>
        </xdr:nvSpPr>
        <xdr:spPr>
          <a:xfrm rot="16200000">
            <a:off x="4071228" y="5297320"/>
            <a:ext cx="1147786" cy="794664"/>
          </a:xfrm>
          <a:prstGeom prst="rect">
            <a:avLst/>
          </a:prstGeom>
          <a:noFill/>
          <a:ln w="3810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solidFill>
                <a:srgbClr val="FFFF00"/>
              </a:solidFill>
            </a:endParaRPr>
          </a:p>
        </xdr:txBody>
      </xdr:sp>
      <xdr:sp macro="" textlink="">
        <xdr:nvSpPr>
          <xdr:cNvPr id="14" name="TextBox 13"/>
          <xdr:cNvSpPr txBox="1"/>
        </xdr:nvSpPr>
        <xdr:spPr>
          <a:xfrm>
            <a:off x="1029252" y="7688581"/>
            <a:ext cx="1111098" cy="51376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a:solidFill>
                  <a:srgbClr val="FFFF00"/>
                </a:solidFill>
              </a:rPr>
              <a:t>Tower D</a:t>
            </a:r>
            <a:endParaRPr lang="en-IN">
              <a:solidFill>
                <a:srgbClr val="FFFF00"/>
              </a:solidFill>
            </a:endParaRPr>
          </a:p>
        </xdr:txBody>
      </xdr:sp>
      <xdr:sp macro="" textlink="">
        <xdr:nvSpPr>
          <xdr:cNvPr id="15" name="TextBox 14"/>
          <xdr:cNvSpPr txBox="1"/>
        </xdr:nvSpPr>
        <xdr:spPr>
          <a:xfrm>
            <a:off x="3191065" y="7867635"/>
            <a:ext cx="1111098" cy="51376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a:solidFill>
                  <a:srgbClr val="FFFF00"/>
                </a:solidFill>
              </a:rPr>
              <a:t>Tower C</a:t>
            </a:r>
            <a:endParaRPr lang="en-IN">
              <a:solidFill>
                <a:srgbClr val="FFFF00"/>
              </a:solidFill>
            </a:endParaRPr>
          </a:p>
        </xdr:txBody>
      </xdr:sp>
      <xdr:sp macro="" textlink="">
        <xdr:nvSpPr>
          <xdr:cNvPr id="16" name="TextBox 15"/>
          <xdr:cNvSpPr txBox="1"/>
        </xdr:nvSpPr>
        <xdr:spPr>
          <a:xfrm>
            <a:off x="4723155" y="7049441"/>
            <a:ext cx="1111098" cy="51376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a:solidFill>
                  <a:srgbClr val="FFFF00"/>
                </a:solidFill>
              </a:rPr>
              <a:t>Tower B</a:t>
            </a:r>
            <a:endParaRPr lang="en-IN">
              <a:solidFill>
                <a:srgbClr val="FFFF00"/>
              </a:solidFill>
            </a:endParaRPr>
          </a:p>
        </xdr:txBody>
      </xdr:sp>
      <xdr:sp macro="" textlink="">
        <xdr:nvSpPr>
          <xdr:cNvPr id="17" name="TextBox 16"/>
          <xdr:cNvSpPr txBox="1"/>
        </xdr:nvSpPr>
        <xdr:spPr>
          <a:xfrm>
            <a:off x="5101134" y="5694259"/>
            <a:ext cx="1111098" cy="51376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a:solidFill>
                  <a:srgbClr val="FFFF00"/>
                </a:solidFill>
              </a:rPr>
              <a:t>Tower A</a:t>
            </a:r>
            <a:endParaRPr lang="en-IN">
              <a:solidFill>
                <a:srgbClr val="FFFF00"/>
              </a:solidFill>
            </a:endParaRPr>
          </a:p>
        </xdr:txBody>
      </xdr:sp>
    </xdr:grpSp>
    <xdr:clientData/>
  </xdr:twoCellAnchor>
  <xdr:twoCellAnchor>
    <xdr:from>
      <xdr:col>0</xdr:col>
      <xdr:colOff>152400</xdr:colOff>
      <xdr:row>309</xdr:row>
      <xdr:rowOff>95251</xdr:rowOff>
    </xdr:from>
    <xdr:to>
      <xdr:col>7</xdr:col>
      <xdr:colOff>679175</xdr:colOff>
      <xdr:row>360</xdr:row>
      <xdr:rowOff>78003</xdr:rowOff>
    </xdr:to>
    <xdr:grpSp>
      <xdr:nvGrpSpPr>
        <xdr:cNvPr id="3" name="Group 2"/>
        <xdr:cNvGrpSpPr/>
      </xdr:nvGrpSpPr>
      <xdr:grpSpPr>
        <a:xfrm>
          <a:off x="152400" y="55732294"/>
          <a:ext cx="6677992" cy="8431013"/>
          <a:chOff x="152400" y="47786926"/>
          <a:chExt cx="6413505" cy="8240927"/>
        </a:xfrm>
      </xdr:grpSpPr>
      <xdr:grpSp>
        <xdr:nvGrpSpPr>
          <xdr:cNvPr id="20" name="Group 19"/>
          <xdr:cNvGrpSpPr/>
        </xdr:nvGrpSpPr>
        <xdr:grpSpPr>
          <a:xfrm>
            <a:off x="152400" y="47786926"/>
            <a:ext cx="6413505" cy="5700892"/>
            <a:chOff x="161290" y="3146230"/>
            <a:chExt cx="6787626" cy="5969839"/>
          </a:xfrm>
        </xdr:grpSpPr>
        <xdr:pic>
          <xdr:nvPicPr>
            <xdr:cNvPr id="21" name="Picture 20"/>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61290" y="3146230"/>
              <a:ext cx="6787626" cy="5969839"/>
            </a:xfrm>
            <a:prstGeom prst="rect">
              <a:avLst/>
            </a:prstGeom>
            <a:ln>
              <a:solidFill>
                <a:schemeClr val="tx1"/>
              </a:solidFill>
            </a:ln>
          </xdr:spPr>
        </xdr:pic>
        <xdr:sp macro="" textlink="">
          <xdr:nvSpPr>
            <xdr:cNvPr id="22" name="Rectangle 20"/>
            <xdr:cNvSpPr/>
          </xdr:nvSpPr>
          <xdr:spPr>
            <a:xfrm rot="3000540">
              <a:off x="2301706" y="5428969"/>
              <a:ext cx="1403955" cy="817440"/>
            </a:xfrm>
            <a:custGeom>
              <a:avLst/>
              <a:gdLst>
                <a:gd name="connsiteX0" fmla="*/ 0 w 1200631"/>
                <a:gd name="connsiteY0" fmla="*/ 0 h 766992"/>
                <a:gd name="connsiteX1" fmla="*/ 1200631 w 1200631"/>
                <a:gd name="connsiteY1" fmla="*/ 0 h 766992"/>
                <a:gd name="connsiteX2" fmla="*/ 1200631 w 1200631"/>
                <a:gd name="connsiteY2" fmla="*/ 766992 h 766992"/>
                <a:gd name="connsiteX3" fmla="*/ 0 w 1200631"/>
                <a:gd name="connsiteY3" fmla="*/ 766992 h 766992"/>
                <a:gd name="connsiteX4" fmla="*/ 0 w 1200631"/>
                <a:gd name="connsiteY4" fmla="*/ 0 h 766992"/>
                <a:gd name="connsiteX0" fmla="*/ 41896 w 1242527"/>
                <a:gd name="connsiteY0" fmla="*/ 0 h 766992"/>
                <a:gd name="connsiteX1" fmla="*/ 1242527 w 1242527"/>
                <a:gd name="connsiteY1" fmla="*/ 0 h 766992"/>
                <a:gd name="connsiteX2" fmla="*/ 1242527 w 1242527"/>
                <a:gd name="connsiteY2" fmla="*/ 766992 h 766992"/>
                <a:gd name="connsiteX3" fmla="*/ 0 w 1242527"/>
                <a:gd name="connsiteY3" fmla="*/ 648965 h 766992"/>
                <a:gd name="connsiteX4" fmla="*/ 41896 w 1242527"/>
                <a:gd name="connsiteY4" fmla="*/ 0 h 766992"/>
                <a:gd name="connsiteX0" fmla="*/ 41896 w 1403955"/>
                <a:gd name="connsiteY0" fmla="*/ 0 h 648965"/>
                <a:gd name="connsiteX1" fmla="*/ 1242527 w 1403955"/>
                <a:gd name="connsiteY1" fmla="*/ 0 h 648965"/>
                <a:gd name="connsiteX2" fmla="*/ 1403955 w 1403955"/>
                <a:gd name="connsiteY2" fmla="*/ 628891 h 648965"/>
                <a:gd name="connsiteX3" fmla="*/ 0 w 1403955"/>
                <a:gd name="connsiteY3" fmla="*/ 648965 h 648965"/>
                <a:gd name="connsiteX4" fmla="*/ 41896 w 1403955"/>
                <a:gd name="connsiteY4" fmla="*/ 0 h 648965"/>
                <a:gd name="connsiteX0" fmla="*/ 41896 w 1403955"/>
                <a:gd name="connsiteY0" fmla="*/ 9578 h 658543"/>
                <a:gd name="connsiteX1" fmla="*/ 1171823 w 1403955"/>
                <a:gd name="connsiteY1" fmla="*/ 0 h 658543"/>
                <a:gd name="connsiteX2" fmla="*/ 1403955 w 1403955"/>
                <a:gd name="connsiteY2" fmla="*/ 638469 h 658543"/>
                <a:gd name="connsiteX3" fmla="*/ 0 w 1403955"/>
                <a:gd name="connsiteY3" fmla="*/ 658543 h 658543"/>
                <a:gd name="connsiteX4" fmla="*/ 41896 w 1403955"/>
                <a:gd name="connsiteY4" fmla="*/ 9578 h 658543"/>
                <a:gd name="connsiteX0" fmla="*/ 41896 w 1403955"/>
                <a:gd name="connsiteY0" fmla="*/ 9578 h 817440"/>
                <a:gd name="connsiteX1" fmla="*/ 1171823 w 1403955"/>
                <a:gd name="connsiteY1" fmla="*/ 0 h 817440"/>
                <a:gd name="connsiteX2" fmla="*/ 1403955 w 1403955"/>
                <a:gd name="connsiteY2" fmla="*/ 638469 h 817440"/>
                <a:gd name="connsiteX3" fmla="*/ 497370 w 1403955"/>
                <a:gd name="connsiteY3" fmla="*/ 817440 h 817440"/>
                <a:gd name="connsiteX4" fmla="*/ 0 w 1403955"/>
                <a:gd name="connsiteY4" fmla="*/ 658543 h 817440"/>
                <a:gd name="connsiteX5" fmla="*/ 41896 w 1403955"/>
                <a:gd name="connsiteY5" fmla="*/ 9578 h 817440"/>
                <a:gd name="connsiteX0" fmla="*/ 41896 w 1403955"/>
                <a:gd name="connsiteY0" fmla="*/ 9578 h 817440"/>
                <a:gd name="connsiteX1" fmla="*/ 610657 w 1403955"/>
                <a:gd name="connsiteY1" fmla="*/ 104365 h 817440"/>
                <a:gd name="connsiteX2" fmla="*/ 1171823 w 1403955"/>
                <a:gd name="connsiteY2" fmla="*/ 0 h 817440"/>
                <a:gd name="connsiteX3" fmla="*/ 1403955 w 1403955"/>
                <a:gd name="connsiteY3" fmla="*/ 638469 h 817440"/>
                <a:gd name="connsiteX4" fmla="*/ 497370 w 1403955"/>
                <a:gd name="connsiteY4" fmla="*/ 817440 h 817440"/>
                <a:gd name="connsiteX5" fmla="*/ 0 w 1403955"/>
                <a:gd name="connsiteY5" fmla="*/ 658543 h 817440"/>
                <a:gd name="connsiteX6" fmla="*/ 41896 w 1403955"/>
                <a:gd name="connsiteY6" fmla="*/ 9578 h 81744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1403955" h="817440">
                  <a:moveTo>
                    <a:pt x="41896" y="9578"/>
                  </a:moveTo>
                  <a:cubicBezTo>
                    <a:pt x="235932" y="6227"/>
                    <a:pt x="416621" y="107716"/>
                    <a:pt x="610657" y="104365"/>
                  </a:cubicBezTo>
                  <a:lnTo>
                    <a:pt x="1171823" y="0"/>
                  </a:lnTo>
                  <a:lnTo>
                    <a:pt x="1403955" y="638469"/>
                  </a:lnTo>
                  <a:cubicBezTo>
                    <a:pt x="1158317" y="640583"/>
                    <a:pt x="743008" y="815326"/>
                    <a:pt x="497370" y="817440"/>
                  </a:cubicBezTo>
                  <a:lnTo>
                    <a:pt x="0" y="658543"/>
                  </a:lnTo>
                  <a:lnTo>
                    <a:pt x="41896" y="9578"/>
                  </a:lnTo>
                  <a:close/>
                </a:path>
              </a:pathLst>
            </a:cu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23" name="Rectangle 20"/>
            <xdr:cNvSpPr/>
          </xdr:nvSpPr>
          <xdr:spPr>
            <a:xfrm rot="21346057">
              <a:off x="3288038" y="5919569"/>
              <a:ext cx="1551145" cy="879701"/>
            </a:xfrm>
            <a:custGeom>
              <a:avLst/>
              <a:gdLst>
                <a:gd name="connsiteX0" fmla="*/ 0 w 1200631"/>
                <a:gd name="connsiteY0" fmla="*/ 0 h 766992"/>
                <a:gd name="connsiteX1" fmla="*/ 1200631 w 1200631"/>
                <a:gd name="connsiteY1" fmla="*/ 0 h 766992"/>
                <a:gd name="connsiteX2" fmla="*/ 1200631 w 1200631"/>
                <a:gd name="connsiteY2" fmla="*/ 766992 h 766992"/>
                <a:gd name="connsiteX3" fmla="*/ 0 w 1200631"/>
                <a:gd name="connsiteY3" fmla="*/ 766992 h 766992"/>
                <a:gd name="connsiteX4" fmla="*/ 0 w 1200631"/>
                <a:gd name="connsiteY4" fmla="*/ 0 h 766992"/>
                <a:gd name="connsiteX0" fmla="*/ 41896 w 1242527"/>
                <a:gd name="connsiteY0" fmla="*/ 0 h 766992"/>
                <a:gd name="connsiteX1" fmla="*/ 1242527 w 1242527"/>
                <a:gd name="connsiteY1" fmla="*/ 0 h 766992"/>
                <a:gd name="connsiteX2" fmla="*/ 1242527 w 1242527"/>
                <a:gd name="connsiteY2" fmla="*/ 766992 h 766992"/>
                <a:gd name="connsiteX3" fmla="*/ 0 w 1242527"/>
                <a:gd name="connsiteY3" fmla="*/ 648965 h 766992"/>
                <a:gd name="connsiteX4" fmla="*/ 41896 w 1242527"/>
                <a:gd name="connsiteY4" fmla="*/ 0 h 766992"/>
                <a:gd name="connsiteX0" fmla="*/ 41896 w 1403955"/>
                <a:gd name="connsiteY0" fmla="*/ 0 h 648965"/>
                <a:gd name="connsiteX1" fmla="*/ 1242527 w 1403955"/>
                <a:gd name="connsiteY1" fmla="*/ 0 h 648965"/>
                <a:gd name="connsiteX2" fmla="*/ 1403955 w 1403955"/>
                <a:gd name="connsiteY2" fmla="*/ 628891 h 648965"/>
                <a:gd name="connsiteX3" fmla="*/ 0 w 1403955"/>
                <a:gd name="connsiteY3" fmla="*/ 648965 h 648965"/>
                <a:gd name="connsiteX4" fmla="*/ 41896 w 1403955"/>
                <a:gd name="connsiteY4" fmla="*/ 0 h 648965"/>
                <a:gd name="connsiteX0" fmla="*/ 41896 w 1403955"/>
                <a:gd name="connsiteY0" fmla="*/ 9578 h 658543"/>
                <a:gd name="connsiteX1" fmla="*/ 1171823 w 1403955"/>
                <a:gd name="connsiteY1" fmla="*/ 0 h 658543"/>
                <a:gd name="connsiteX2" fmla="*/ 1403955 w 1403955"/>
                <a:gd name="connsiteY2" fmla="*/ 638469 h 658543"/>
                <a:gd name="connsiteX3" fmla="*/ 0 w 1403955"/>
                <a:gd name="connsiteY3" fmla="*/ 658543 h 658543"/>
                <a:gd name="connsiteX4" fmla="*/ 41896 w 1403955"/>
                <a:gd name="connsiteY4" fmla="*/ 9578 h 658543"/>
                <a:gd name="connsiteX0" fmla="*/ 41896 w 1403955"/>
                <a:gd name="connsiteY0" fmla="*/ 9578 h 817440"/>
                <a:gd name="connsiteX1" fmla="*/ 1171823 w 1403955"/>
                <a:gd name="connsiteY1" fmla="*/ 0 h 817440"/>
                <a:gd name="connsiteX2" fmla="*/ 1403955 w 1403955"/>
                <a:gd name="connsiteY2" fmla="*/ 638469 h 817440"/>
                <a:gd name="connsiteX3" fmla="*/ 497370 w 1403955"/>
                <a:gd name="connsiteY3" fmla="*/ 817440 h 817440"/>
                <a:gd name="connsiteX4" fmla="*/ 0 w 1403955"/>
                <a:gd name="connsiteY4" fmla="*/ 658543 h 817440"/>
                <a:gd name="connsiteX5" fmla="*/ 41896 w 1403955"/>
                <a:gd name="connsiteY5" fmla="*/ 9578 h 817440"/>
                <a:gd name="connsiteX0" fmla="*/ 41896 w 1403955"/>
                <a:gd name="connsiteY0" fmla="*/ 9578 h 817440"/>
                <a:gd name="connsiteX1" fmla="*/ 610657 w 1403955"/>
                <a:gd name="connsiteY1" fmla="*/ 104365 h 817440"/>
                <a:gd name="connsiteX2" fmla="*/ 1171823 w 1403955"/>
                <a:gd name="connsiteY2" fmla="*/ 0 h 817440"/>
                <a:gd name="connsiteX3" fmla="*/ 1403955 w 1403955"/>
                <a:gd name="connsiteY3" fmla="*/ 638469 h 817440"/>
                <a:gd name="connsiteX4" fmla="*/ 497370 w 1403955"/>
                <a:gd name="connsiteY4" fmla="*/ 817440 h 817440"/>
                <a:gd name="connsiteX5" fmla="*/ 0 w 1403955"/>
                <a:gd name="connsiteY5" fmla="*/ 658543 h 817440"/>
                <a:gd name="connsiteX6" fmla="*/ 41896 w 1403955"/>
                <a:gd name="connsiteY6" fmla="*/ 9578 h 817440"/>
                <a:gd name="connsiteX0" fmla="*/ 302131 w 1664190"/>
                <a:gd name="connsiteY0" fmla="*/ 9578 h 817440"/>
                <a:gd name="connsiteX1" fmla="*/ 870892 w 1664190"/>
                <a:gd name="connsiteY1" fmla="*/ 104365 h 817440"/>
                <a:gd name="connsiteX2" fmla="*/ 1432058 w 1664190"/>
                <a:gd name="connsiteY2" fmla="*/ 0 h 817440"/>
                <a:gd name="connsiteX3" fmla="*/ 1664190 w 1664190"/>
                <a:gd name="connsiteY3" fmla="*/ 638469 h 817440"/>
                <a:gd name="connsiteX4" fmla="*/ 757605 w 1664190"/>
                <a:gd name="connsiteY4" fmla="*/ 817440 h 817440"/>
                <a:gd name="connsiteX5" fmla="*/ 0 w 1664190"/>
                <a:gd name="connsiteY5" fmla="*/ 518305 h 817440"/>
                <a:gd name="connsiteX6" fmla="*/ 302131 w 1664190"/>
                <a:gd name="connsiteY6" fmla="*/ 9578 h 817440"/>
                <a:gd name="connsiteX0" fmla="*/ 302131 w 1551145"/>
                <a:gd name="connsiteY0" fmla="*/ 9578 h 817440"/>
                <a:gd name="connsiteX1" fmla="*/ 870892 w 1551145"/>
                <a:gd name="connsiteY1" fmla="*/ 104365 h 817440"/>
                <a:gd name="connsiteX2" fmla="*/ 1432058 w 1551145"/>
                <a:gd name="connsiteY2" fmla="*/ 0 h 817440"/>
                <a:gd name="connsiteX3" fmla="*/ 1551145 w 1551145"/>
                <a:gd name="connsiteY3" fmla="*/ 703328 h 817440"/>
                <a:gd name="connsiteX4" fmla="*/ 757605 w 1551145"/>
                <a:gd name="connsiteY4" fmla="*/ 817440 h 817440"/>
                <a:gd name="connsiteX5" fmla="*/ 0 w 1551145"/>
                <a:gd name="connsiteY5" fmla="*/ 518305 h 817440"/>
                <a:gd name="connsiteX6" fmla="*/ 302131 w 1551145"/>
                <a:gd name="connsiteY6" fmla="*/ 9578 h 817440"/>
                <a:gd name="connsiteX0" fmla="*/ 302131 w 1551145"/>
                <a:gd name="connsiteY0" fmla="*/ 9578 h 817440"/>
                <a:gd name="connsiteX1" fmla="*/ 870892 w 1551145"/>
                <a:gd name="connsiteY1" fmla="*/ 104365 h 817440"/>
                <a:gd name="connsiteX2" fmla="*/ 1432058 w 1551145"/>
                <a:gd name="connsiteY2" fmla="*/ 0 h 817440"/>
                <a:gd name="connsiteX3" fmla="*/ 1551145 w 1551145"/>
                <a:gd name="connsiteY3" fmla="*/ 703328 h 817440"/>
                <a:gd name="connsiteX4" fmla="*/ 757605 w 1551145"/>
                <a:gd name="connsiteY4" fmla="*/ 817440 h 817440"/>
                <a:gd name="connsiteX5" fmla="*/ 0 w 1551145"/>
                <a:gd name="connsiteY5" fmla="*/ 518305 h 817440"/>
                <a:gd name="connsiteX6" fmla="*/ 302131 w 1551145"/>
                <a:gd name="connsiteY6" fmla="*/ 9578 h 817440"/>
                <a:gd name="connsiteX0" fmla="*/ 302131 w 1551145"/>
                <a:gd name="connsiteY0" fmla="*/ 9578 h 817440"/>
                <a:gd name="connsiteX1" fmla="*/ 870892 w 1551145"/>
                <a:gd name="connsiteY1" fmla="*/ 104365 h 817440"/>
                <a:gd name="connsiteX2" fmla="*/ 1432058 w 1551145"/>
                <a:gd name="connsiteY2" fmla="*/ 0 h 817440"/>
                <a:gd name="connsiteX3" fmla="*/ 1440627 w 1551145"/>
                <a:gd name="connsiteY3" fmla="*/ 86257 h 817440"/>
                <a:gd name="connsiteX4" fmla="*/ 1551145 w 1551145"/>
                <a:gd name="connsiteY4" fmla="*/ 703328 h 817440"/>
                <a:gd name="connsiteX5" fmla="*/ 757605 w 1551145"/>
                <a:gd name="connsiteY5" fmla="*/ 817440 h 817440"/>
                <a:gd name="connsiteX6" fmla="*/ 0 w 1551145"/>
                <a:gd name="connsiteY6" fmla="*/ 518305 h 817440"/>
                <a:gd name="connsiteX7" fmla="*/ 302131 w 1551145"/>
                <a:gd name="connsiteY7" fmla="*/ 9578 h 817440"/>
                <a:gd name="connsiteX0" fmla="*/ 302131 w 1551145"/>
                <a:gd name="connsiteY0" fmla="*/ 9578 h 817440"/>
                <a:gd name="connsiteX1" fmla="*/ 877339 w 1551145"/>
                <a:gd name="connsiteY1" fmla="*/ 60270 h 817440"/>
                <a:gd name="connsiteX2" fmla="*/ 1432058 w 1551145"/>
                <a:gd name="connsiteY2" fmla="*/ 0 h 817440"/>
                <a:gd name="connsiteX3" fmla="*/ 1440627 w 1551145"/>
                <a:gd name="connsiteY3" fmla="*/ 86257 h 817440"/>
                <a:gd name="connsiteX4" fmla="*/ 1551145 w 1551145"/>
                <a:gd name="connsiteY4" fmla="*/ 703328 h 817440"/>
                <a:gd name="connsiteX5" fmla="*/ 757605 w 1551145"/>
                <a:gd name="connsiteY5" fmla="*/ 817440 h 817440"/>
                <a:gd name="connsiteX6" fmla="*/ 0 w 1551145"/>
                <a:gd name="connsiteY6" fmla="*/ 518305 h 817440"/>
                <a:gd name="connsiteX7" fmla="*/ 302131 w 1551145"/>
                <a:gd name="connsiteY7" fmla="*/ 9578 h 817440"/>
                <a:gd name="connsiteX0" fmla="*/ 364748 w 1551145"/>
                <a:gd name="connsiteY0" fmla="*/ 64 h 879701"/>
                <a:gd name="connsiteX1" fmla="*/ 877339 w 1551145"/>
                <a:gd name="connsiteY1" fmla="*/ 122531 h 879701"/>
                <a:gd name="connsiteX2" fmla="*/ 1432058 w 1551145"/>
                <a:gd name="connsiteY2" fmla="*/ 62261 h 879701"/>
                <a:gd name="connsiteX3" fmla="*/ 1440627 w 1551145"/>
                <a:gd name="connsiteY3" fmla="*/ 148518 h 879701"/>
                <a:gd name="connsiteX4" fmla="*/ 1551145 w 1551145"/>
                <a:gd name="connsiteY4" fmla="*/ 765589 h 879701"/>
                <a:gd name="connsiteX5" fmla="*/ 757605 w 1551145"/>
                <a:gd name="connsiteY5" fmla="*/ 879701 h 879701"/>
                <a:gd name="connsiteX6" fmla="*/ 0 w 1551145"/>
                <a:gd name="connsiteY6" fmla="*/ 580566 h 879701"/>
                <a:gd name="connsiteX7" fmla="*/ 364748 w 1551145"/>
                <a:gd name="connsiteY7" fmla="*/ 64 h 87970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Lst>
              <a:rect l="l" t="t" r="r" b="b"/>
              <a:pathLst>
                <a:path w="1551145" h="879701">
                  <a:moveTo>
                    <a:pt x="364748" y="64"/>
                  </a:moveTo>
                  <a:cubicBezTo>
                    <a:pt x="558784" y="-3287"/>
                    <a:pt x="683303" y="125882"/>
                    <a:pt x="877339" y="122531"/>
                  </a:cubicBezTo>
                  <a:lnTo>
                    <a:pt x="1432058" y="62261"/>
                  </a:lnTo>
                  <a:cubicBezTo>
                    <a:pt x="1433388" y="68615"/>
                    <a:pt x="1439297" y="142164"/>
                    <a:pt x="1440627" y="148518"/>
                  </a:cubicBezTo>
                  <a:lnTo>
                    <a:pt x="1551145" y="765589"/>
                  </a:lnTo>
                  <a:cubicBezTo>
                    <a:pt x="1331895" y="798309"/>
                    <a:pt x="1003243" y="877587"/>
                    <a:pt x="757605" y="879701"/>
                  </a:cubicBezTo>
                  <a:lnTo>
                    <a:pt x="0" y="580566"/>
                  </a:lnTo>
                  <a:lnTo>
                    <a:pt x="364748" y="64"/>
                  </a:lnTo>
                  <a:close/>
                </a:path>
              </a:pathLst>
            </a:cu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24" name="Rectangle 20"/>
            <xdr:cNvSpPr/>
          </xdr:nvSpPr>
          <xdr:spPr>
            <a:xfrm rot="19129863">
              <a:off x="4540893" y="5560144"/>
              <a:ext cx="1545295" cy="835337"/>
            </a:xfrm>
            <a:custGeom>
              <a:avLst/>
              <a:gdLst>
                <a:gd name="connsiteX0" fmla="*/ 0 w 1200631"/>
                <a:gd name="connsiteY0" fmla="*/ 0 h 766992"/>
                <a:gd name="connsiteX1" fmla="*/ 1200631 w 1200631"/>
                <a:gd name="connsiteY1" fmla="*/ 0 h 766992"/>
                <a:gd name="connsiteX2" fmla="*/ 1200631 w 1200631"/>
                <a:gd name="connsiteY2" fmla="*/ 766992 h 766992"/>
                <a:gd name="connsiteX3" fmla="*/ 0 w 1200631"/>
                <a:gd name="connsiteY3" fmla="*/ 766992 h 766992"/>
                <a:gd name="connsiteX4" fmla="*/ 0 w 1200631"/>
                <a:gd name="connsiteY4" fmla="*/ 0 h 766992"/>
                <a:gd name="connsiteX0" fmla="*/ 41896 w 1242527"/>
                <a:gd name="connsiteY0" fmla="*/ 0 h 766992"/>
                <a:gd name="connsiteX1" fmla="*/ 1242527 w 1242527"/>
                <a:gd name="connsiteY1" fmla="*/ 0 h 766992"/>
                <a:gd name="connsiteX2" fmla="*/ 1242527 w 1242527"/>
                <a:gd name="connsiteY2" fmla="*/ 766992 h 766992"/>
                <a:gd name="connsiteX3" fmla="*/ 0 w 1242527"/>
                <a:gd name="connsiteY3" fmla="*/ 648965 h 766992"/>
                <a:gd name="connsiteX4" fmla="*/ 41896 w 1242527"/>
                <a:gd name="connsiteY4" fmla="*/ 0 h 766992"/>
                <a:gd name="connsiteX0" fmla="*/ 41896 w 1403955"/>
                <a:gd name="connsiteY0" fmla="*/ 0 h 648965"/>
                <a:gd name="connsiteX1" fmla="*/ 1242527 w 1403955"/>
                <a:gd name="connsiteY1" fmla="*/ 0 h 648965"/>
                <a:gd name="connsiteX2" fmla="*/ 1403955 w 1403955"/>
                <a:gd name="connsiteY2" fmla="*/ 628891 h 648965"/>
                <a:gd name="connsiteX3" fmla="*/ 0 w 1403955"/>
                <a:gd name="connsiteY3" fmla="*/ 648965 h 648965"/>
                <a:gd name="connsiteX4" fmla="*/ 41896 w 1403955"/>
                <a:gd name="connsiteY4" fmla="*/ 0 h 648965"/>
                <a:gd name="connsiteX0" fmla="*/ 41896 w 1403955"/>
                <a:gd name="connsiteY0" fmla="*/ 9578 h 658543"/>
                <a:gd name="connsiteX1" fmla="*/ 1171823 w 1403955"/>
                <a:gd name="connsiteY1" fmla="*/ 0 h 658543"/>
                <a:gd name="connsiteX2" fmla="*/ 1403955 w 1403955"/>
                <a:gd name="connsiteY2" fmla="*/ 638469 h 658543"/>
                <a:gd name="connsiteX3" fmla="*/ 0 w 1403955"/>
                <a:gd name="connsiteY3" fmla="*/ 658543 h 658543"/>
                <a:gd name="connsiteX4" fmla="*/ 41896 w 1403955"/>
                <a:gd name="connsiteY4" fmla="*/ 9578 h 658543"/>
                <a:gd name="connsiteX0" fmla="*/ 41896 w 1403955"/>
                <a:gd name="connsiteY0" fmla="*/ 9578 h 817440"/>
                <a:gd name="connsiteX1" fmla="*/ 1171823 w 1403955"/>
                <a:gd name="connsiteY1" fmla="*/ 0 h 817440"/>
                <a:gd name="connsiteX2" fmla="*/ 1403955 w 1403955"/>
                <a:gd name="connsiteY2" fmla="*/ 638469 h 817440"/>
                <a:gd name="connsiteX3" fmla="*/ 497370 w 1403955"/>
                <a:gd name="connsiteY3" fmla="*/ 817440 h 817440"/>
                <a:gd name="connsiteX4" fmla="*/ 0 w 1403955"/>
                <a:gd name="connsiteY4" fmla="*/ 658543 h 817440"/>
                <a:gd name="connsiteX5" fmla="*/ 41896 w 1403955"/>
                <a:gd name="connsiteY5" fmla="*/ 9578 h 817440"/>
                <a:gd name="connsiteX0" fmla="*/ 41896 w 1403955"/>
                <a:gd name="connsiteY0" fmla="*/ 9578 h 817440"/>
                <a:gd name="connsiteX1" fmla="*/ 610657 w 1403955"/>
                <a:gd name="connsiteY1" fmla="*/ 104365 h 817440"/>
                <a:gd name="connsiteX2" fmla="*/ 1171823 w 1403955"/>
                <a:gd name="connsiteY2" fmla="*/ 0 h 817440"/>
                <a:gd name="connsiteX3" fmla="*/ 1403955 w 1403955"/>
                <a:gd name="connsiteY3" fmla="*/ 638469 h 817440"/>
                <a:gd name="connsiteX4" fmla="*/ 497370 w 1403955"/>
                <a:gd name="connsiteY4" fmla="*/ 817440 h 817440"/>
                <a:gd name="connsiteX5" fmla="*/ 0 w 1403955"/>
                <a:gd name="connsiteY5" fmla="*/ 658543 h 817440"/>
                <a:gd name="connsiteX6" fmla="*/ 41896 w 1403955"/>
                <a:gd name="connsiteY6" fmla="*/ 9578 h 817440"/>
                <a:gd name="connsiteX0" fmla="*/ 302131 w 1664190"/>
                <a:gd name="connsiteY0" fmla="*/ 9578 h 817440"/>
                <a:gd name="connsiteX1" fmla="*/ 870892 w 1664190"/>
                <a:gd name="connsiteY1" fmla="*/ 104365 h 817440"/>
                <a:gd name="connsiteX2" fmla="*/ 1432058 w 1664190"/>
                <a:gd name="connsiteY2" fmla="*/ 0 h 817440"/>
                <a:gd name="connsiteX3" fmla="*/ 1664190 w 1664190"/>
                <a:gd name="connsiteY3" fmla="*/ 638469 h 817440"/>
                <a:gd name="connsiteX4" fmla="*/ 757605 w 1664190"/>
                <a:gd name="connsiteY4" fmla="*/ 817440 h 817440"/>
                <a:gd name="connsiteX5" fmla="*/ 0 w 1664190"/>
                <a:gd name="connsiteY5" fmla="*/ 518305 h 817440"/>
                <a:gd name="connsiteX6" fmla="*/ 302131 w 1664190"/>
                <a:gd name="connsiteY6" fmla="*/ 9578 h 817440"/>
                <a:gd name="connsiteX0" fmla="*/ 302131 w 1551145"/>
                <a:gd name="connsiteY0" fmla="*/ 9578 h 817440"/>
                <a:gd name="connsiteX1" fmla="*/ 870892 w 1551145"/>
                <a:gd name="connsiteY1" fmla="*/ 104365 h 817440"/>
                <a:gd name="connsiteX2" fmla="*/ 1432058 w 1551145"/>
                <a:gd name="connsiteY2" fmla="*/ 0 h 817440"/>
                <a:gd name="connsiteX3" fmla="*/ 1551145 w 1551145"/>
                <a:gd name="connsiteY3" fmla="*/ 703328 h 817440"/>
                <a:gd name="connsiteX4" fmla="*/ 757605 w 1551145"/>
                <a:gd name="connsiteY4" fmla="*/ 817440 h 817440"/>
                <a:gd name="connsiteX5" fmla="*/ 0 w 1551145"/>
                <a:gd name="connsiteY5" fmla="*/ 518305 h 817440"/>
                <a:gd name="connsiteX6" fmla="*/ 302131 w 1551145"/>
                <a:gd name="connsiteY6" fmla="*/ 9578 h 817440"/>
                <a:gd name="connsiteX0" fmla="*/ 302131 w 1551145"/>
                <a:gd name="connsiteY0" fmla="*/ 9578 h 817440"/>
                <a:gd name="connsiteX1" fmla="*/ 870892 w 1551145"/>
                <a:gd name="connsiteY1" fmla="*/ 104365 h 817440"/>
                <a:gd name="connsiteX2" fmla="*/ 1432058 w 1551145"/>
                <a:gd name="connsiteY2" fmla="*/ 0 h 817440"/>
                <a:gd name="connsiteX3" fmla="*/ 1551145 w 1551145"/>
                <a:gd name="connsiteY3" fmla="*/ 703328 h 817440"/>
                <a:gd name="connsiteX4" fmla="*/ 757605 w 1551145"/>
                <a:gd name="connsiteY4" fmla="*/ 817440 h 817440"/>
                <a:gd name="connsiteX5" fmla="*/ 0 w 1551145"/>
                <a:gd name="connsiteY5" fmla="*/ 518305 h 817440"/>
                <a:gd name="connsiteX6" fmla="*/ 302131 w 1551145"/>
                <a:gd name="connsiteY6" fmla="*/ 9578 h 817440"/>
                <a:gd name="connsiteX0" fmla="*/ 302131 w 1551145"/>
                <a:gd name="connsiteY0" fmla="*/ 9578 h 817440"/>
                <a:gd name="connsiteX1" fmla="*/ 870892 w 1551145"/>
                <a:gd name="connsiteY1" fmla="*/ 104365 h 817440"/>
                <a:gd name="connsiteX2" fmla="*/ 1432058 w 1551145"/>
                <a:gd name="connsiteY2" fmla="*/ 0 h 817440"/>
                <a:gd name="connsiteX3" fmla="*/ 1440627 w 1551145"/>
                <a:gd name="connsiteY3" fmla="*/ 86257 h 817440"/>
                <a:gd name="connsiteX4" fmla="*/ 1551145 w 1551145"/>
                <a:gd name="connsiteY4" fmla="*/ 703328 h 817440"/>
                <a:gd name="connsiteX5" fmla="*/ 757605 w 1551145"/>
                <a:gd name="connsiteY5" fmla="*/ 817440 h 817440"/>
                <a:gd name="connsiteX6" fmla="*/ 0 w 1551145"/>
                <a:gd name="connsiteY6" fmla="*/ 518305 h 817440"/>
                <a:gd name="connsiteX7" fmla="*/ 302131 w 1551145"/>
                <a:gd name="connsiteY7" fmla="*/ 9578 h 817440"/>
                <a:gd name="connsiteX0" fmla="*/ 302131 w 1551145"/>
                <a:gd name="connsiteY0" fmla="*/ 9578 h 817440"/>
                <a:gd name="connsiteX1" fmla="*/ 877339 w 1551145"/>
                <a:gd name="connsiteY1" fmla="*/ 60270 h 817440"/>
                <a:gd name="connsiteX2" fmla="*/ 1432058 w 1551145"/>
                <a:gd name="connsiteY2" fmla="*/ 0 h 817440"/>
                <a:gd name="connsiteX3" fmla="*/ 1440627 w 1551145"/>
                <a:gd name="connsiteY3" fmla="*/ 86257 h 817440"/>
                <a:gd name="connsiteX4" fmla="*/ 1551145 w 1551145"/>
                <a:gd name="connsiteY4" fmla="*/ 703328 h 817440"/>
                <a:gd name="connsiteX5" fmla="*/ 757605 w 1551145"/>
                <a:gd name="connsiteY5" fmla="*/ 817440 h 817440"/>
                <a:gd name="connsiteX6" fmla="*/ 0 w 1551145"/>
                <a:gd name="connsiteY6" fmla="*/ 518305 h 817440"/>
                <a:gd name="connsiteX7" fmla="*/ 302131 w 1551145"/>
                <a:gd name="connsiteY7" fmla="*/ 9578 h 817440"/>
                <a:gd name="connsiteX0" fmla="*/ 364748 w 1551145"/>
                <a:gd name="connsiteY0" fmla="*/ 64 h 879701"/>
                <a:gd name="connsiteX1" fmla="*/ 877339 w 1551145"/>
                <a:gd name="connsiteY1" fmla="*/ 122531 h 879701"/>
                <a:gd name="connsiteX2" fmla="*/ 1432058 w 1551145"/>
                <a:gd name="connsiteY2" fmla="*/ 62261 h 879701"/>
                <a:gd name="connsiteX3" fmla="*/ 1440627 w 1551145"/>
                <a:gd name="connsiteY3" fmla="*/ 148518 h 879701"/>
                <a:gd name="connsiteX4" fmla="*/ 1551145 w 1551145"/>
                <a:gd name="connsiteY4" fmla="*/ 765589 h 879701"/>
                <a:gd name="connsiteX5" fmla="*/ 757605 w 1551145"/>
                <a:gd name="connsiteY5" fmla="*/ 879701 h 879701"/>
                <a:gd name="connsiteX6" fmla="*/ 0 w 1551145"/>
                <a:gd name="connsiteY6" fmla="*/ 580566 h 879701"/>
                <a:gd name="connsiteX7" fmla="*/ 364748 w 1551145"/>
                <a:gd name="connsiteY7" fmla="*/ 64 h 879701"/>
                <a:gd name="connsiteX0" fmla="*/ 364748 w 1551145"/>
                <a:gd name="connsiteY0" fmla="*/ 4089 h 883726"/>
                <a:gd name="connsiteX1" fmla="*/ 877339 w 1551145"/>
                <a:gd name="connsiteY1" fmla="*/ 126556 h 883726"/>
                <a:gd name="connsiteX2" fmla="*/ 1363491 w 1551145"/>
                <a:gd name="connsiteY2" fmla="*/ 0 h 883726"/>
                <a:gd name="connsiteX3" fmla="*/ 1440627 w 1551145"/>
                <a:gd name="connsiteY3" fmla="*/ 152543 h 883726"/>
                <a:gd name="connsiteX4" fmla="*/ 1551145 w 1551145"/>
                <a:gd name="connsiteY4" fmla="*/ 769614 h 883726"/>
                <a:gd name="connsiteX5" fmla="*/ 757605 w 1551145"/>
                <a:gd name="connsiteY5" fmla="*/ 883726 h 883726"/>
                <a:gd name="connsiteX6" fmla="*/ 0 w 1551145"/>
                <a:gd name="connsiteY6" fmla="*/ 584591 h 883726"/>
                <a:gd name="connsiteX7" fmla="*/ 364748 w 1551145"/>
                <a:gd name="connsiteY7" fmla="*/ 4089 h 883726"/>
                <a:gd name="connsiteX0" fmla="*/ 364748 w 1545295"/>
                <a:gd name="connsiteY0" fmla="*/ 4089 h 883726"/>
                <a:gd name="connsiteX1" fmla="*/ 877339 w 1545295"/>
                <a:gd name="connsiteY1" fmla="*/ 126556 h 883726"/>
                <a:gd name="connsiteX2" fmla="*/ 1363491 w 1545295"/>
                <a:gd name="connsiteY2" fmla="*/ 0 h 883726"/>
                <a:gd name="connsiteX3" fmla="*/ 1440627 w 1545295"/>
                <a:gd name="connsiteY3" fmla="*/ 152543 h 883726"/>
                <a:gd name="connsiteX4" fmla="*/ 1545295 w 1545295"/>
                <a:gd name="connsiteY4" fmla="*/ 682251 h 883726"/>
                <a:gd name="connsiteX5" fmla="*/ 757605 w 1545295"/>
                <a:gd name="connsiteY5" fmla="*/ 883726 h 883726"/>
                <a:gd name="connsiteX6" fmla="*/ 0 w 1545295"/>
                <a:gd name="connsiteY6" fmla="*/ 584591 h 883726"/>
                <a:gd name="connsiteX7" fmla="*/ 364748 w 1545295"/>
                <a:gd name="connsiteY7" fmla="*/ 4089 h 883726"/>
                <a:gd name="connsiteX0" fmla="*/ 364748 w 1545295"/>
                <a:gd name="connsiteY0" fmla="*/ 4089 h 820560"/>
                <a:gd name="connsiteX1" fmla="*/ 877339 w 1545295"/>
                <a:gd name="connsiteY1" fmla="*/ 126556 h 820560"/>
                <a:gd name="connsiteX2" fmla="*/ 1363491 w 1545295"/>
                <a:gd name="connsiteY2" fmla="*/ 0 h 820560"/>
                <a:gd name="connsiteX3" fmla="*/ 1440627 w 1545295"/>
                <a:gd name="connsiteY3" fmla="*/ 152543 h 820560"/>
                <a:gd name="connsiteX4" fmla="*/ 1545295 w 1545295"/>
                <a:gd name="connsiteY4" fmla="*/ 682251 h 820560"/>
                <a:gd name="connsiteX5" fmla="*/ 743250 w 1545295"/>
                <a:gd name="connsiteY5" fmla="*/ 820560 h 820560"/>
                <a:gd name="connsiteX6" fmla="*/ 0 w 1545295"/>
                <a:gd name="connsiteY6" fmla="*/ 584591 h 820560"/>
                <a:gd name="connsiteX7" fmla="*/ 364748 w 1545295"/>
                <a:gd name="connsiteY7" fmla="*/ 4089 h 820560"/>
                <a:gd name="connsiteX0" fmla="*/ 343238 w 1545295"/>
                <a:gd name="connsiteY0" fmla="*/ 56 h 835337"/>
                <a:gd name="connsiteX1" fmla="*/ 877339 w 1545295"/>
                <a:gd name="connsiteY1" fmla="*/ 141333 h 835337"/>
                <a:gd name="connsiteX2" fmla="*/ 1363491 w 1545295"/>
                <a:gd name="connsiteY2" fmla="*/ 14777 h 835337"/>
                <a:gd name="connsiteX3" fmla="*/ 1440627 w 1545295"/>
                <a:gd name="connsiteY3" fmla="*/ 167320 h 835337"/>
                <a:gd name="connsiteX4" fmla="*/ 1545295 w 1545295"/>
                <a:gd name="connsiteY4" fmla="*/ 697028 h 835337"/>
                <a:gd name="connsiteX5" fmla="*/ 743250 w 1545295"/>
                <a:gd name="connsiteY5" fmla="*/ 835337 h 835337"/>
                <a:gd name="connsiteX6" fmla="*/ 0 w 1545295"/>
                <a:gd name="connsiteY6" fmla="*/ 599368 h 835337"/>
                <a:gd name="connsiteX7" fmla="*/ 343238 w 1545295"/>
                <a:gd name="connsiteY7" fmla="*/ 56 h 83533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Lst>
              <a:rect l="l" t="t" r="r" b="b"/>
              <a:pathLst>
                <a:path w="1545295" h="835337">
                  <a:moveTo>
                    <a:pt x="343238" y="56"/>
                  </a:moveTo>
                  <a:cubicBezTo>
                    <a:pt x="537274" y="-3295"/>
                    <a:pt x="683303" y="144684"/>
                    <a:pt x="877339" y="141333"/>
                  </a:cubicBezTo>
                  <a:lnTo>
                    <a:pt x="1363491" y="14777"/>
                  </a:lnTo>
                  <a:cubicBezTo>
                    <a:pt x="1364821" y="21131"/>
                    <a:pt x="1439297" y="160966"/>
                    <a:pt x="1440627" y="167320"/>
                  </a:cubicBezTo>
                  <a:lnTo>
                    <a:pt x="1545295" y="697028"/>
                  </a:lnTo>
                  <a:cubicBezTo>
                    <a:pt x="1326045" y="729748"/>
                    <a:pt x="988888" y="833223"/>
                    <a:pt x="743250" y="835337"/>
                  </a:cubicBezTo>
                  <a:lnTo>
                    <a:pt x="0" y="599368"/>
                  </a:lnTo>
                  <a:lnTo>
                    <a:pt x="343238" y="56"/>
                  </a:lnTo>
                  <a:close/>
                </a:path>
              </a:pathLst>
            </a:cu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25" name="Rectangle 20"/>
            <xdr:cNvSpPr/>
          </xdr:nvSpPr>
          <xdr:spPr>
            <a:xfrm rot="16620461">
              <a:off x="5163879" y="4440437"/>
              <a:ext cx="1545295" cy="884836"/>
            </a:xfrm>
            <a:custGeom>
              <a:avLst/>
              <a:gdLst>
                <a:gd name="connsiteX0" fmla="*/ 0 w 1200631"/>
                <a:gd name="connsiteY0" fmla="*/ 0 h 766992"/>
                <a:gd name="connsiteX1" fmla="*/ 1200631 w 1200631"/>
                <a:gd name="connsiteY1" fmla="*/ 0 h 766992"/>
                <a:gd name="connsiteX2" fmla="*/ 1200631 w 1200631"/>
                <a:gd name="connsiteY2" fmla="*/ 766992 h 766992"/>
                <a:gd name="connsiteX3" fmla="*/ 0 w 1200631"/>
                <a:gd name="connsiteY3" fmla="*/ 766992 h 766992"/>
                <a:gd name="connsiteX4" fmla="*/ 0 w 1200631"/>
                <a:gd name="connsiteY4" fmla="*/ 0 h 766992"/>
                <a:gd name="connsiteX0" fmla="*/ 41896 w 1242527"/>
                <a:gd name="connsiteY0" fmla="*/ 0 h 766992"/>
                <a:gd name="connsiteX1" fmla="*/ 1242527 w 1242527"/>
                <a:gd name="connsiteY1" fmla="*/ 0 h 766992"/>
                <a:gd name="connsiteX2" fmla="*/ 1242527 w 1242527"/>
                <a:gd name="connsiteY2" fmla="*/ 766992 h 766992"/>
                <a:gd name="connsiteX3" fmla="*/ 0 w 1242527"/>
                <a:gd name="connsiteY3" fmla="*/ 648965 h 766992"/>
                <a:gd name="connsiteX4" fmla="*/ 41896 w 1242527"/>
                <a:gd name="connsiteY4" fmla="*/ 0 h 766992"/>
                <a:gd name="connsiteX0" fmla="*/ 41896 w 1403955"/>
                <a:gd name="connsiteY0" fmla="*/ 0 h 648965"/>
                <a:gd name="connsiteX1" fmla="*/ 1242527 w 1403955"/>
                <a:gd name="connsiteY1" fmla="*/ 0 h 648965"/>
                <a:gd name="connsiteX2" fmla="*/ 1403955 w 1403955"/>
                <a:gd name="connsiteY2" fmla="*/ 628891 h 648965"/>
                <a:gd name="connsiteX3" fmla="*/ 0 w 1403955"/>
                <a:gd name="connsiteY3" fmla="*/ 648965 h 648965"/>
                <a:gd name="connsiteX4" fmla="*/ 41896 w 1403955"/>
                <a:gd name="connsiteY4" fmla="*/ 0 h 648965"/>
                <a:gd name="connsiteX0" fmla="*/ 41896 w 1403955"/>
                <a:gd name="connsiteY0" fmla="*/ 9578 h 658543"/>
                <a:gd name="connsiteX1" fmla="*/ 1171823 w 1403955"/>
                <a:gd name="connsiteY1" fmla="*/ 0 h 658543"/>
                <a:gd name="connsiteX2" fmla="*/ 1403955 w 1403955"/>
                <a:gd name="connsiteY2" fmla="*/ 638469 h 658543"/>
                <a:gd name="connsiteX3" fmla="*/ 0 w 1403955"/>
                <a:gd name="connsiteY3" fmla="*/ 658543 h 658543"/>
                <a:gd name="connsiteX4" fmla="*/ 41896 w 1403955"/>
                <a:gd name="connsiteY4" fmla="*/ 9578 h 658543"/>
                <a:gd name="connsiteX0" fmla="*/ 41896 w 1403955"/>
                <a:gd name="connsiteY0" fmla="*/ 9578 h 817440"/>
                <a:gd name="connsiteX1" fmla="*/ 1171823 w 1403955"/>
                <a:gd name="connsiteY1" fmla="*/ 0 h 817440"/>
                <a:gd name="connsiteX2" fmla="*/ 1403955 w 1403955"/>
                <a:gd name="connsiteY2" fmla="*/ 638469 h 817440"/>
                <a:gd name="connsiteX3" fmla="*/ 497370 w 1403955"/>
                <a:gd name="connsiteY3" fmla="*/ 817440 h 817440"/>
                <a:gd name="connsiteX4" fmla="*/ 0 w 1403955"/>
                <a:gd name="connsiteY4" fmla="*/ 658543 h 817440"/>
                <a:gd name="connsiteX5" fmla="*/ 41896 w 1403955"/>
                <a:gd name="connsiteY5" fmla="*/ 9578 h 817440"/>
                <a:gd name="connsiteX0" fmla="*/ 41896 w 1403955"/>
                <a:gd name="connsiteY0" fmla="*/ 9578 h 817440"/>
                <a:gd name="connsiteX1" fmla="*/ 610657 w 1403955"/>
                <a:gd name="connsiteY1" fmla="*/ 104365 h 817440"/>
                <a:gd name="connsiteX2" fmla="*/ 1171823 w 1403955"/>
                <a:gd name="connsiteY2" fmla="*/ 0 h 817440"/>
                <a:gd name="connsiteX3" fmla="*/ 1403955 w 1403955"/>
                <a:gd name="connsiteY3" fmla="*/ 638469 h 817440"/>
                <a:gd name="connsiteX4" fmla="*/ 497370 w 1403955"/>
                <a:gd name="connsiteY4" fmla="*/ 817440 h 817440"/>
                <a:gd name="connsiteX5" fmla="*/ 0 w 1403955"/>
                <a:gd name="connsiteY5" fmla="*/ 658543 h 817440"/>
                <a:gd name="connsiteX6" fmla="*/ 41896 w 1403955"/>
                <a:gd name="connsiteY6" fmla="*/ 9578 h 817440"/>
                <a:gd name="connsiteX0" fmla="*/ 302131 w 1664190"/>
                <a:gd name="connsiteY0" fmla="*/ 9578 h 817440"/>
                <a:gd name="connsiteX1" fmla="*/ 870892 w 1664190"/>
                <a:gd name="connsiteY1" fmla="*/ 104365 h 817440"/>
                <a:gd name="connsiteX2" fmla="*/ 1432058 w 1664190"/>
                <a:gd name="connsiteY2" fmla="*/ 0 h 817440"/>
                <a:gd name="connsiteX3" fmla="*/ 1664190 w 1664190"/>
                <a:gd name="connsiteY3" fmla="*/ 638469 h 817440"/>
                <a:gd name="connsiteX4" fmla="*/ 757605 w 1664190"/>
                <a:gd name="connsiteY4" fmla="*/ 817440 h 817440"/>
                <a:gd name="connsiteX5" fmla="*/ 0 w 1664190"/>
                <a:gd name="connsiteY5" fmla="*/ 518305 h 817440"/>
                <a:gd name="connsiteX6" fmla="*/ 302131 w 1664190"/>
                <a:gd name="connsiteY6" fmla="*/ 9578 h 817440"/>
                <a:gd name="connsiteX0" fmla="*/ 302131 w 1551145"/>
                <a:gd name="connsiteY0" fmla="*/ 9578 h 817440"/>
                <a:gd name="connsiteX1" fmla="*/ 870892 w 1551145"/>
                <a:gd name="connsiteY1" fmla="*/ 104365 h 817440"/>
                <a:gd name="connsiteX2" fmla="*/ 1432058 w 1551145"/>
                <a:gd name="connsiteY2" fmla="*/ 0 h 817440"/>
                <a:gd name="connsiteX3" fmla="*/ 1551145 w 1551145"/>
                <a:gd name="connsiteY3" fmla="*/ 703328 h 817440"/>
                <a:gd name="connsiteX4" fmla="*/ 757605 w 1551145"/>
                <a:gd name="connsiteY4" fmla="*/ 817440 h 817440"/>
                <a:gd name="connsiteX5" fmla="*/ 0 w 1551145"/>
                <a:gd name="connsiteY5" fmla="*/ 518305 h 817440"/>
                <a:gd name="connsiteX6" fmla="*/ 302131 w 1551145"/>
                <a:gd name="connsiteY6" fmla="*/ 9578 h 817440"/>
                <a:gd name="connsiteX0" fmla="*/ 302131 w 1551145"/>
                <a:gd name="connsiteY0" fmla="*/ 9578 h 817440"/>
                <a:gd name="connsiteX1" fmla="*/ 870892 w 1551145"/>
                <a:gd name="connsiteY1" fmla="*/ 104365 h 817440"/>
                <a:gd name="connsiteX2" fmla="*/ 1432058 w 1551145"/>
                <a:gd name="connsiteY2" fmla="*/ 0 h 817440"/>
                <a:gd name="connsiteX3" fmla="*/ 1551145 w 1551145"/>
                <a:gd name="connsiteY3" fmla="*/ 703328 h 817440"/>
                <a:gd name="connsiteX4" fmla="*/ 757605 w 1551145"/>
                <a:gd name="connsiteY4" fmla="*/ 817440 h 817440"/>
                <a:gd name="connsiteX5" fmla="*/ 0 w 1551145"/>
                <a:gd name="connsiteY5" fmla="*/ 518305 h 817440"/>
                <a:gd name="connsiteX6" fmla="*/ 302131 w 1551145"/>
                <a:gd name="connsiteY6" fmla="*/ 9578 h 817440"/>
                <a:gd name="connsiteX0" fmla="*/ 302131 w 1551145"/>
                <a:gd name="connsiteY0" fmla="*/ 9578 h 817440"/>
                <a:gd name="connsiteX1" fmla="*/ 870892 w 1551145"/>
                <a:gd name="connsiteY1" fmla="*/ 104365 h 817440"/>
                <a:gd name="connsiteX2" fmla="*/ 1432058 w 1551145"/>
                <a:gd name="connsiteY2" fmla="*/ 0 h 817440"/>
                <a:gd name="connsiteX3" fmla="*/ 1440627 w 1551145"/>
                <a:gd name="connsiteY3" fmla="*/ 86257 h 817440"/>
                <a:gd name="connsiteX4" fmla="*/ 1551145 w 1551145"/>
                <a:gd name="connsiteY4" fmla="*/ 703328 h 817440"/>
                <a:gd name="connsiteX5" fmla="*/ 757605 w 1551145"/>
                <a:gd name="connsiteY5" fmla="*/ 817440 h 817440"/>
                <a:gd name="connsiteX6" fmla="*/ 0 w 1551145"/>
                <a:gd name="connsiteY6" fmla="*/ 518305 h 817440"/>
                <a:gd name="connsiteX7" fmla="*/ 302131 w 1551145"/>
                <a:gd name="connsiteY7" fmla="*/ 9578 h 817440"/>
                <a:gd name="connsiteX0" fmla="*/ 302131 w 1551145"/>
                <a:gd name="connsiteY0" fmla="*/ 9578 h 817440"/>
                <a:gd name="connsiteX1" fmla="*/ 877339 w 1551145"/>
                <a:gd name="connsiteY1" fmla="*/ 60270 h 817440"/>
                <a:gd name="connsiteX2" fmla="*/ 1432058 w 1551145"/>
                <a:gd name="connsiteY2" fmla="*/ 0 h 817440"/>
                <a:gd name="connsiteX3" fmla="*/ 1440627 w 1551145"/>
                <a:gd name="connsiteY3" fmla="*/ 86257 h 817440"/>
                <a:gd name="connsiteX4" fmla="*/ 1551145 w 1551145"/>
                <a:gd name="connsiteY4" fmla="*/ 703328 h 817440"/>
                <a:gd name="connsiteX5" fmla="*/ 757605 w 1551145"/>
                <a:gd name="connsiteY5" fmla="*/ 817440 h 817440"/>
                <a:gd name="connsiteX6" fmla="*/ 0 w 1551145"/>
                <a:gd name="connsiteY6" fmla="*/ 518305 h 817440"/>
                <a:gd name="connsiteX7" fmla="*/ 302131 w 1551145"/>
                <a:gd name="connsiteY7" fmla="*/ 9578 h 817440"/>
                <a:gd name="connsiteX0" fmla="*/ 364748 w 1551145"/>
                <a:gd name="connsiteY0" fmla="*/ 64 h 879701"/>
                <a:gd name="connsiteX1" fmla="*/ 877339 w 1551145"/>
                <a:gd name="connsiteY1" fmla="*/ 122531 h 879701"/>
                <a:gd name="connsiteX2" fmla="*/ 1432058 w 1551145"/>
                <a:gd name="connsiteY2" fmla="*/ 62261 h 879701"/>
                <a:gd name="connsiteX3" fmla="*/ 1440627 w 1551145"/>
                <a:gd name="connsiteY3" fmla="*/ 148518 h 879701"/>
                <a:gd name="connsiteX4" fmla="*/ 1551145 w 1551145"/>
                <a:gd name="connsiteY4" fmla="*/ 765589 h 879701"/>
                <a:gd name="connsiteX5" fmla="*/ 757605 w 1551145"/>
                <a:gd name="connsiteY5" fmla="*/ 879701 h 879701"/>
                <a:gd name="connsiteX6" fmla="*/ 0 w 1551145"/>
                <a:gd name="connsiteY6" fmla="*/ 580566 h 879701"/>
                <a:gd name="connsiteX7" fmla="*/ 364748 w 1551145"/>
                <a:gd name="connsiteY7" fmla="*/ 64 h 879701"/>
                <a:gd name="connsiteX0" fmla="*/ 364748 w 1551145"/>
                <a:gd name="connsiteY0" fmla="*/ 4089 h 883726"/>
                <a:gd name="connsiteX1" fmla="*/ 877339 w 1551145"/>
                <a:gd name="connsiteY1" fmla="*/ 126556 h 883726"/>
                <a:gd name="connsiteX2" fmla="*/ 1363491 w 1551145"/>
                <a:gd name="connsiteY2" fmla="*/ 0 h 883726"/>
                <a:gd name="connsiteX3" fmla="*/ 1440627 w 1551145"/>
                <a:gd name="connsiteY3" fmla="*/ 152543 h 883726"/>
                <a:gd name="connsiteX4" fmla="*/ 1551145 w 1551145"/>
                <a:gd name="connsiteY4" fmla="*/ 769614 h 883726"/>
                <a:gd name="connsiteX5" fmla="*/ 757605 w 1551145"/>
                <a:gd name="connsiteY5" fmla="*/ 883726 h 883726"/>
                <a:gd name="connsiteX6" fmla="*/ 0 w 1551145"/>
                <a:gd name="connsiteY6" fmla="*/ 584591 h 883726"/>
                <a:gd name="connsiteX7" fmla="*/ 364748 w 1551145"/>
                <a:gd name="connsiteY7" fmla="*/ 4089 h 883726"/>
                <a:gd name="connsiteX0" fmla="*/ 364748 w 1545295"/>
                <a:gd name="connsiteY0" fmla="*/ 4089 h 883726"/>
                <a:gd name="connsiteX1" fmla="*/ 877339 w 1545295"/>
                <a:gd name="connsiteY1" fmla="*/ 126556 h 883726"/>
                <a:gd name="connsiteX2" fmla="*/ 1363491 w 1545295"/>
                <a:gd name="connsiteY2" fmla="*/ 0 h 883726"/>
                <a:gd name="connsiteX3" fmla="*/ 1440627 w 1545295"/>
                <a:gd name="connsiteY3" fmla="*/ 152543 h 883726"/>
                <a:gd name="connsiteX4" fmla="*/ 1545295 w 1545295"/>
                <a:gd name="connsiteY4" fmla="*/ 682251 h 883726"/>
                <a:gd name="connsiteX5" fmla="*/ 757605 w 1545295"/>
                <a:gd name="connsiteY5" fmla="*/ 883726 h 883726"/>
                <a:gd name="connsiteX6" fmla="*/ 0 w 1545295"/>
                <a:gd name="connsiteY6" fmla="*/ 584591 h 883726"/>
                <a:gd name="connsiteX7" fmla="*/ 364748 w 1545295"/>
                <a:gd name="connsiteY7" fmla="*/ 4089 h 883726"/>
                <a:gd name="connsiteX0" fmla="*/ 364748 w 1545295"/>
                <a:gd name="connsiteY0" fmla="*/ 4089 h 820560"/>
                <a:gd name="connsiteX1" fmla="*/ 877339 w 1545295"/>
                <a:gd name="connsiteY1" fmla="*/ 126556 h 820560"/>
                <a:gd name="connsiteX2" fmla="*/ 1363491 w 1545295"/>
                <a:gd name="connsiteY2" fmla="*/ 0 h 820560"/>
                <a:gd name="connsiteX3" fmla="*/ 1440627 w 1545295"/>
                <a:gd name="connsiteY3" fmla="*/ 152543 h 820560"/>
                <a:gd name="connsiteX4" fmla="*/ 1545295 w 1545295"/>
                <a:gd name="connsiteY4" fmla="*/ 682251 h 820560"/>
                <a:gd name="connsiteX5" fmla="*/ 743250 w 1545295"/>
                <a:gd name="connsiteY5" fmla="*/ 820560 h 820560"/>
                <a:gd name="connsiteX6" fmla="*/ 0 w 1545295"/>
                <a:gd name="connsiteY6" fmla="*/ 584591 h 820560"/>
                <a:gd name="connsiteX7" fmla="*/ 364748 w 1545295"/>
                <a:gd name="connsiteY7" fmla="*/ 4089 h 820560"/>
                <a:gd name="connsiteX0" fmla="*/ 343238 w 1545295"/>
                <a:gd name="connsiteY0" fmla="*/ 56 h 835337"/>
                <a:gd name="connsiteX1" fmla="*/ 877339 w 1545295"/>
                <a:gd name="connsiteY1" fmla="*/ 141333 h 835337"/>
                <a:gd name="connsiteX2" fmla="*/ 1363491 w 1545295"/>
                <a:gd name="connsiteY2" fmla="*/ 14777 h 835337"/>
                <a:gd name="connsiteX3" fmla="*/ 1440627 w 1545295"/>
                <a:gd name="connsiteY3" fmla="*/ 167320 h 835337"/>
                <a:gd name="connsiteX4" fmla="*/ 1545295 w 1545295"/>
                <a:gd name="connsiteY4" fmla="*/ 697028 h 835337"/>
                <a:gd name="connsiteX5" fmla="*/ 743250 w 1545295"/>
                <a:gd name="connsiteY5" fmla="*/ 835337 h 835337"/>
                <a:gd name="connsiteX6" fmla="*/ 0 w 1545295"/>
                <a:gd name="connsiteY6" fmla="*/ 599368 h 835337"/>
                <a:gd name="connsiteX7" fmla="*/ 343238 w 1545295"/>
                <a:gd name="connsiteY7" fmla="*/ 56 h 835337"/>
                <a:gd name="connsiteX0" fmla="*/ 343238 w 1545295"/>
                <a:gd name="connsiteY0" fmla="*/ 49555 h 884836"/>
                <a:gd name="connsiteX1" fmla="*/ 877339 w 1545295"/>
                <a:gd name="connsiteY1" fmla="*/ 190832 h 884836"/>
                <a:gd name="connsiteX2" fmla="*/ 1417969 w 1545295"/>
                <a:gd name="connsiteY2" fmla="*/ 0 h 884836"/>
                <a:gd name="connsiteX3" fmla="*/ 1440627 w 1545295"/>
                <a:gd name="connsiteY3" fmla="*/ 216819 h 884836"/>
                <a:gd name="connsiteX4" fmla="*/ 1545295 w 1545295"/>
                <a:gd name="connsiteY4" fmla="*/ 746527 h 884836"/>
                <a:gd name="connsiteX5" fmla="*/ 743250 w 1545295"/>
                <a:gd name="connsiteY5" fmla="*/ 884836 h 884836"/>
                <a:gd name="connsiteX6" fmla="*/ 0 w 1545295"/>
                <a:gd name="connsiteY6" fmla="*/ 648867 h 884836"/>
                <a:gd name="connsiteX7" fmla="*/ 343238 w 1545295"/>
                <a:gd name="connsiteY7" fmla="*/ 49555 h 884836"/>
                <a:gd name="connsiteX0" fmla="*/ 343238 w 1545295"/>
                <a:gd name="connsiteY0" fmla="*/ 49555 h 884836"/>
                <a:gd name="connsiteX1" fmla="*/ 877339 w 1545295"/>
                <a:gd name="connsiteY1" fmla="*/ 190832 h 884836"/>
                <a:gd name="connsiteX2" fmla="*/ 1417969 w 1545295"/>
                <a:gd name="connsiteY2" fmla="*/ 0 h 884836"/>
                <a:gd name="connsiteX3" fmla="*/ 1468988 w 1545295"/>
                <a:gd name="connsiteY3" fmla="*/ 213332 h 884836"/>
                <a:gd name="connsiteX4" fmla="*/ 1545295 w 1545295"/>
                <a:gd name="connsiteY4" fmla="*/ 746527 h 884836"/>
                <a:gd name="connsiteX5" fmla="*/ 743250 w 1545295"/>
                <a:gd name="connsiteY5" fmla="*/ 884836 h 884836"/>
                <a:gd name="connsiteX6" fmla="*/ 0 w 1545295"/>
                <a:gd name="connsiteY6" fmla="*/ 648867 h 884836"/>
                <a:gd name="connsiteX7" fmla="*/ 343238 w 1545295"/>
                <a:gd name="connsiteY7" fmla="*/ 49555 h 884836"/>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Lst>
              <a:rect l="l" t="t" r="r" b="b"/>
              <a:pathLst>
                <a:path w="1545295" h="884836">
                  <a:moveTo>
                    <a:pt x="343238" y="49555"/>
                  </a:moveTo>
                  <a:cubicBezTo>
                    <a:pt x="537274" y="46204"/>
                    <a:pt x="683303" y="194183"/>
                    <a:pt x="877339" y="190832"/>
                  </a:cubicBezTo>
                  <a:lnTo>
                    <a:pt x="1417969" y="0"/>
                  </a:lnTo>
                  <a:cubicBezTo>
                    <a:pt x="1419299" y="6354"/>
                    <a:pt x="1467658" y="206978"/>
                    <a:pt x="1468988" y="213332"/>
                  </a:cubicBezTo>
                  <a:lnTo>
                    <a:pt x="1545295" y="746527"/>
                  </a:lnTo>
                  <a:cubicBezTo>
                    <a:pt x="1326045" y="779247"/>
                    <a:pt x="988888" y="882722"/>
                    <a:pt x="743250" y="884836"/>
                  </a:cubicBezTo>
                  <a:lnTo>
                    <a:pt x="0" y="648867"/>
                  </a:lnTo>
                  <a:lnTo>
                    <a:pt x="343238" y="49555"/>
                  </a:lnTo>
                  <a:close/>
                </a:path>
              </a:pathLst>
            </a:cu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26" name="TextBox 25"/>
            <xdr:cNvSpPr txBox="1"/>
          </xdr:nvSpPr>
          <xdr:spPr>
            <a:xfrm>
              <a:off x="4762500" y="4423727"/>
              <a:ext cx="993888"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a:solidFill>
                    <a:srgbClr val="FF0000"/>
                  </a:solidFill>
                </a:rPr>
                <a:t>Tower A</a:t>
              </a:r>
              <a:endParaRPr lang="en-IN">
                <a:solidFill>
                  <a:srgbClr val="FF0000"/>
                </a:solidFill>
              </a:endParaRPr>
            </a:p>
          </xdr:txBody>
        </xdr:sp>
        <xdr:sp macro="" textlink="">
          <xdr:nvSpPr>
            <xdr:cNvPr id="27" name="TextBox 26"/>
            <xdr:cNvSpPr txBox="1"/>
          </xdr:nvSpPr>
          <xdr:spPr>
            <a:xfrm>
              <a:off x="4396108" y="5154783"/>
              <a:ext cx="993888"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a:solidFill>
                    <a:srgbClr val="FF0000"/>
                  </a:solidFill>
                </a:rPr>
                <a:t>Tower B</a:t>
              </a:r>
              <a:endParaRPr lang="en-IN">
                <a:solidFill>
                  <a:srgbClr val="FF0000"/>
                </a:solidFill>
              </a:endParaRPr>
            </a:p>
          </xdr:txBody>
        </xdr:sp>
        <xdr:sp macro="" textlink="">
          <xdr:nvSpPr>
            <xdr:cNvPr id="28" name="TextBox 27"/>
            <xdr:cNvSpPr txBox="1"/>
          </xdr:nvSpPr>
          <xdr:spPr>
            <a:xfrm>
              <a:off x="3725881" y="5585899"/>
              <a:ext cx="993888"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a:solidFill>
                    <a:srgbClr val="FF0000"/>
                  </a:solidFill>
                </a:rPr>
                <a:t>Tower C</a:t>
              </a:r>
              <a:endParaRPr lang="en-IN">
                <a:solidFill>
                  <a:srgbClr val="FF0000"/>
                </a:solidFill>
              </a:endParaRPr>
            </a:p>
          </xdr:txBody>
        </xdr:sp>
        <xdr:sp macro="" textlink="">
          <xdr:nvSpPr>
            <xdr:cNvPr id="29" name="TextBox 28"/>
            <xdr:cNvSpPr txBox="1"/>
          </xdr:nvSpPr>
          <xdr:spPr>
            <a:xfrm>
              <a:off x="3115763" y="5262927"/>
              <a:ext cx="1047535" cy="39179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a:solidFill>
                    <a:srgbClr val="FF0000"/>
                  </a:solidFill>
                </a:rPr>
                <a:t>Tower D</a:t>
              </a:r>
              <a:endParaRPr lang="en-IN">
                <a:solidFill>
                  <a:srgbClr val="FF0000"/>
                </a:solidFill>
              </a:endParaRPr>
            </a:p>
          </xdr:txBody>
        </xdr:sp>
      </xdr:grpSp>
      <xdr:pic>
        <xdr:nvPicPr>
          <xdr:cNvPr id="30" name="Picture 29"/>
          <xdr:cNvPicPr>
            <a:picLocks noChangeAspect="1"/>
          </xdr:cNvPicPr>
        </xdr:nvPicPr>
        <xdr:blipFill>
          <a:blip xmlns:r="http://schemas.openxmlformats.org/officeDocument/2006/relationships" r:embed="rId7"/>
          <a:stretch>
            <a:fillRect/>
          </a:stretch>
        </xdr:blipFill>
        <xdr:spPr>
          <a:xfrm>
            <a:off x="152400" y="53559097"/>
            <a:ext cx="2412000" cy="2468756"/>
          </a:xfrm>
          <a:prstGeom prst="rect">
            <a:avLst/>
          </a:prstGeom>
          <a:ln>
            <a:solidFill>
              <a:schemeClr val="tx1"/>
            </a:solidFill>
          </a:ln>
        </xdr:spPr>
      </xdr:pic>
      <xdr:pic>
        <xdr:nvPicPr>
          <xdr:cNvPr id="31" name="Picture 30"/>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rot="2274061">
            <a:off x="371475" y="48025050"/>
            <a:ext cx="1080000" cy="1080000"/>
          </a:xfrm>
          <a:prstGeom prst="rect">
            <a:avLst/>
          </a:prstGeom>
        </xdr:spPr>
      </xdr:pic>
    </xdr:grpSp>
    <xdr:clientData/>
  </xdr:twoCellAnchor>
  <xdr:twoCellAnchor editAs="oneCell">
    <xdr:from>
      <xdr:col>9</xdr:col>
      <xdr:colOff>485775</xdr:colOff>
      <xdr:row>153</xdr:row>
      <xdr:rowOff>104775</xdr:rowOff>
    </xdr:from>
    <xdr:to>
      <xdr:col>18</xdr:col>
      <xdr:colOff>161280</xdr:colOff>
      <xdr:row>177</xdr:row>
      <xdr:rowOff>28058</xdr:rowOff>
    </xdr:to>
    <xdr:pic>
      <xdr:nvPicPr>
        <xdr:cNvPr id="5" name="Picture 4"/>
        <xdr:cNvPicPr>
          <a:picLocks noChangeAspect="1"/>
        </xdr:cNvPicPr>
      </xdr:nvPicPr>
      <xdr:blipFill>
        <a:blip xmlns:r="http://schemas.openxmlformats.org/officeDocument/2006/relationships" r:embed="rId9"/>
        <a:stretch>
          <a:fillRect/>
        </a:stretch>
      </xdr:blipFill>
      <xdr:spPr>
        <a:xfrm>
          <a:off x="8153400" y="26250900"/>
          <a:ext cx="5161905" cy="4142857"/>
        </a:xfrm>
        <a:prstGeom prst="rect">
          <a:avLst/>
        </a:prstGeom>
      </xdr:spPr>
    </xdr:pic>
    <xdr:clientData/>
  </xdr:twoCellAnchor>
  <xdr:twoCellAnchor editAs="oneCell">
    <xdr:from>
      <xdr:col>8</xdr:col>
      <xdr:colOff>342900</xdr:colOff>
      <xdr:row>176</xdr:row>
      <xdr:rowOff>133350</xdr:rowOff>
    </xdr:from>
    <xdr:to>
      <xdr:col>16</xdr:col>
      <xdr:colOff>475584</xdr:colOff>
      <xdr:row>197</xdr:row>
      <xdr:rowOff>66257</xdr:rowOff>
    </xdr:to>
    <xdr:pic>
      <xdr:nvPicPr>
        <xdr:cNvPr id="1024" name="Picture 1023"/>
        <xdr:cNvPicPr>
          <a:picLocks noChangeAspect="1"/>
        </xdr:cNvPicPr>
      </xdr:nvPicPr>
      <xdr:blipFill>
        <a:blip xmlns:r="http://schemas.openxmlformats.org/officeDocument/2006/relationships" r:embed="rId10"/>
        <a:stretch>
          <a:fillRect/>
        </a:stretch>
      </xdr:blipFill>
      <xdr:spPr>
        <a:xfrm>
          <a:off x="7086600" y="30337125"/>
          <a:ext cx="5323809" cy="3352381"/>
        </a:xfrm>
        <a:prstGeom prst="rect">
          <a:avLst/>
        </a:prstGeom>
      </xdr:spPr>
    </xdr:pic>
    <xdr:clientData/>
  </xdr:twoCellAnchor>
  <xdr:twoCellAnchor editAs="oneCell">
    <xdr:from>
      <xdr:col>12</xdr:col>
      <xdr:colOff>378760</xdr:colOff>
      <xdr:row>43</xdr:row>
      <xdr:rowOff>120463</xdr:rowOff>
    </xdr:from>
    <xdr:to>
      <xdr:col>19</xdr:col>
      <xdr:colOff>58899</xdr:colOff>
      <xdr:row>64</xdr:row>
      <xdr:rowOff>120896</xdr:rowOff>
    </xdr:to>
    <xdr:pic>
      <xdr:nvPicPr>
        <xdr:cNvPr id="1025" name="Picture 1024"/>
        <xdr:cNvPicPr>
          <a:picLocks noChangeAspect="1"/>
        </xdr:cNvPicPr>
      </xdr:nvPicPr>
      <xdr:blipFill>
        <a:blip xmlns:r="http://schemas.openxmlformats.org/officeDocument/2006/relationships" r:embed="rId11"/>
        <a:stretch>
          <a:fillRect/>
        </a:stretch>
      </xdr:blipFill>
      <xdr:spPr>
        <a:xfrm>
          <a:off x="9881348" y="12659845"/>
          <a:ext cx="3915962" cy="4310922"/>
        </a:xfrm>
        <a:prstGeom prst="rect">
          <a:avLst/>
        </a:prstGeom>
      </xdr:spPr>
    </xdr:pic>
    <xdr:clientData/>
  </xdr:twoCellAnchor>
  <xdr:twoCellAnchor editAs="oneCell">
    <xdr:from>
      <xdr:col>8</xdr:col>
      <xdr:colOff>91109</xdr:colOff>
      <xdr:row>6</xdr:row>
      <xdr:rowOff>27333</xdr:rowOff>
    </xdr:from>
    <xdr:to>
      <xdr:col>18</xdr:col>
      <xdr:colOff>407620</xdr:colOff>
      <xdr:row>17</xdr:row>
      <xdr:rowOff>83558</xdr:rowOff>
    </xdr:to>
    <xdr:pic>
      <xdr:nvPicPr>
        <xdr:cNvPr id="32" name="Picture 31"/>
        <xdr:cNvPicPr>
          <a:picLocks noChangeAspect="1"/>
        </xdr:cNvPicPr>
      </xdr:nvPicPr>
      <xdr:blipFill>
        <a:blip xmlns:r="http://schemas.openxmlformats.org/officeDocument/2006/relationships" r:embed="rId12"/>
        <a:stretch>
          <a:fillRect/>
        </a:stretch>
      </xdr:blipFill>
      <xdr:spPr>
        <a:xfrm>
          <a:off x="6866283" y="1882637"/>
          <a:ext cx="6760380" cy="2275964"/>
        </a:xfrm>
        <a:prstGeom prst="rect">
          <a:avLst/>
        </a:prstGeom>
      </xdr:spPr>
    </xdr:pic>
    <xdr:clientData/>
  </xdr:twoCellAnchor>
  <xdr:twoCellAnchor editAs="oneCell">
    <xdr:from>
      <xdr:col>12</xdr:col>
      <xdr:colOff>107296</xdr:colOff>
      <xdr:row>35</xdr:row>
      <xdr:rowOff>584668</xdr:rowOff>
    </xdr:from>
    <xdr:to>
      <xdr:col>19</xdr:col>
      <xdr:colOff>216322</xdr:colOff>
      <xdr:row>47</xdr:row>
      <xdr:rowOff>28999</xdr:rowOff>
    </xdr:to>
    <xdr:pic>
      <xdr:nvPicPr>
        <xdr:cNvPr id="33" name="Picture 32"/>
        <xdr:cNvPicPr>
          <a:picLocks noChangeAspect="1"/>
        </xdr:cNvPicPr>
      </xdr:nvPicPr>
      <xdr:blipFill>
        <a:blip xmlns:r="http://schemas.openxmlformats.org/officeDocument/2006/relationships" r:embed="rId13"/>
        <a:stretch>
          <a:fillRect/>
        </a:stretch>
      </xdr:blipFill>
      <xdr:spPr>
        <a:xfrm>
          <a:off x="9656109" y="9681043"/>
          <a:ext cx="4442900" cy="3814443"/>
        </a:xfrm>
        <a:prstGeom prst="rect">
          <a:avLst/>
        </a:prstGeom>
      </xdr:spPr>
    </xdr:pic>
    <xdr:clientData/>
  </xdr:twoCellAnchor>
  <xdr:oneCellAnchor>
    <xdr:from>
      <xdr:col>8</xdr:col>
      <xdr:colOff>342900</xdr:colOff>
      <xdr:row>197</xdr:row>
      <xdr:rowOff>133350</xdr:rowOff>
    </xdr:from>
    <xdr:ext cx="5350727" cy="3428168"/>
    <xdr:pic>
      <xdr:nvPicPr>
        <xdr:cNvPr id="68" name="Picture 67"/>
        <xdr:cNvPicPr>
          <a:picLocks noChangeAspect="1"/>
        </xdr:cNvPicPr>
      </xdr:nvPicPr>
      <xdr:blipFill>
        <a:blip xmlns:r="http://schemas.openxmlformats.org/officeDocument/2006/relationships" r:embed="rId10"/>
        <a:stretch>
          <a:fillRect/>
        </a:stretch>
      </xdr:blipFill>
      <xdr:spPr>
        <a:xfrm>
          <a:off x="7118074" y="33686198"/>
          <a:ext cx="5350727" cy="3428168"/>
        </a:xfrm>
        <a:prstGeom prst="rect">
          <a:avLst/>
        </a:prstGeom>
      </xdr:spPr>
    </xdr:pic>
    <xdr:clientData/>
  </xdr:oneCellAnchor>
  <xdr:twoCellAnchor>
    <xdr:from>
      <xdr:col>8</xdr:col>
      <xdr:colOff>795130</xdr:colOff>
      <xdr:row>258</xdr:row>
      <xdr:rowOff>24849</xdr:rowOff>
    </xdr:from>
    <xdr:to>
      <xdr:col>19</xdr:col>
      <xdr:colOff>593279</xdr:colOff>
      <xdr:row>302</xdr:row>
      <xdr:rowOff>165510</xdr:rowOff>
    </xdr:to>
    <xdr:grpSp>
      <xdr:nvGrpSpPr>
        <xdr:cNvPr id="34" name="Group 33"/>
        <xdr:cNvGrpSpPr/>
      </xdr:nvGrpSpPr>
      <xdr:grpSpPr>
        <a:xfrm>
          <a:off x="8100391" y="47213632"/>
          <a:ext cx="7169671" cy="7429356"/>
          <a:chOff x="82826" y="47036935"/>
          <a:chExt cx="6854931" cy="7429357"/>
        </a:xfrm>
      </xdr:grpSpPr>
      <xdr:pic>
        <xdr:nvPicPr>
          <xdr:cNvPr id="69" name="Picture 68" descr="insp-226350-1525.jpg (959×1280)"/>
          <xdr:cNvPicPr>
            <a:picLocks noChangeAspect="1" noChangeArrowheads="1"/>
          </xdr:cNvPicPr>
        </xdr:nvPicPr>
        <xdr:blipFill>
          <a:blip xmlns:r="http://schemas.openxmlformats.org/officeDocument/2006/relationships" r:embed="rId14" cstate="screen">
            <a:extLst>
              <a:ext uri="{28A0092B-C50C-407E-A947-70E740481C1C}">
                <a14:useLocalDpi xmlns:a14="http://schemas.microsoft.com/office/drawing/2010/main"/>
              </a:ext>
            </a:extLst>
          </a:blip>
          <a:srcRect/>
          <a:stretch>
            <a:fillRect/>
          </a:stretch>
        </xdr:blipFill>
        <xdr:spPr bwMode="auto">
          <a:xfrm>
            <a:off x="5022926" y="52306292"/>
            <a:ext cx="1618312" cy="216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70" name="Picture 69" descr="insp-226350-843.jpg (959×1280)"/>
          <xdr:cNvPicPr>
            <a:picLocks noChangeAspect="1" noChangeArrowheads="1"/>
          </xdr:cNvPicPr>
        </xdr:nvPicPr>
        <xdr:blipFill>
          <a:blip xmlns:r="http://schemas.openxmlformats.org/officeDocument/2006/relationships" r:embed="rId15" cstate="screen">
            <a:extLst>
              <a:ext uri="{28A0092B-C50C-407E-A947-70E740481C1C}">
                <a14:useLocalDpi xmlns:a14="http://schemas.microsoft.com/office/drawing/2010/main"/>
              </a:ext>
            </a:extLst>
          </a:blip>
          <a:srcRect/>
          <a:stretch>
            <a:fillRect/>
          </a:stretch>
        </xdr:blipFill>
        <xdr:spPr bwMode="auto">
          <a:xfrm>
            <a:off x="4520241" y="49692321"/>
            <a:ext cx="1888031" cy="252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71" name="Picture 70" descr="insp-226350-844.jpg (1079×810)"/>
          <xdr:cNvPicPr>
            <a:picLocks noChangeAspect="1" noChangeArrowheads="1"/>
          </xdr:cNvPicPr>
        </xdr:nvPicPr>
        <xdr:blipFill>
          <a:blip xmlns:r="http://schemas.openxmlformats.org/officeDocument/2006/relationships" r:embed="rId16" cstate="screen">
            <a:extLst>
              <a:ext uri="{28A0092B-C50C-407E-A947-70E740481C1C}">
                <a14:useLocalDpi xmlns:a14="http://schemas.microsoft.com/office/drawing/2010/main"/>
              </a:ext>
            </a:extLst>
          </a:blip>
          <a:srcRect/>
          <a:stretch>
            <a:fillRect/>
          </a:stretch>
        </xdr:blipFill>
        <xdr:spPr bwMode="auto">
          <a:xfrm>
            <a:off x="3580869" y="47036935"/>
            <a:ext cx="3356888" cy="252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72" name="Picture 71" descr="insp-226350-849.jpg (959×1280)"/>
          <xdr:cNvPicPr>
            <a:picLocks noChangeAspect="1" noChangeArrowheads="1"/>
          </xdr:cNvPicPr>
        </xdr:nvPicPr>
        <xdr:blipFill>
          <a:blip xmlns:r="http://schemas.openxmlformats.org/officeDocument/2006/relationships" r:embed="rId17" cstate="screen">
            <a:extLst>
              <a:ext uri="{28A0092B-C50C-407E-A947-70E740481C1C}">
                <a14:useLocalDpi xmlns:a14="http://schemas.microsoft.com/office/drawing/2010/main"/>
              </a:ext>
            </a:extLst>
          </a:blip>
          <a:srcRect/>
          <a:stretch>
            <a:fillRect/>
          </a:stretch>
        </xdr:blipFill>
        <xdr:spPr bwMode="auto">
          <a:xfrm>
            <a:off x="314681" y="52306292"/>
            <a:ext cx="1618312" cy="216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73" name="Picture 72" descr="insp-226350-851.jpg (959×1280)"/>
          <xdr:cNvPicPr>
            <a:picLocks noChangeAspect="1" noChangeArrowheads="1"/>
          </xdr:cNvPicPr>
        </xdr:nvPicPr>
        <xdr:blipFill>
          <a:blip xmlns:r="http://schemas.openxmlformats.org/officeDocument/2006/relationships" r:embed="rId18" cstate="screen">
            <a:extLst>
              <a:ext uri="{28A0092B-C50C-407E-A947-70E740481C1C}">
                <a14:useLocalDpi xmlns:a14="http://schemas.microsoft.com/office/drawing/2010/main"/>
              </a:ext>
            </a:extLst>
          </a:blip>
          <a:srcRect/>
          <a:stretch>
            <a:fillRect/>
          </a:stretch>
        </xdr:blipFill>
        <xdr:spPr bwMode="auto">
          <a:xfrm>
            <a:off x="2543016" y="49692321"/>
            <a:ext cx="1888031" cy="252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74" name="Picture 73" descr="insp-226350-874.jpg (1079×810)"/>
          <xdr:cNvPicPr>
            <a:picLocks noChangeAspect="1" noChangeArrowheads="1"/>
          </xdr:cNvPicPr>
        </xdr:nvPicPr>
        <xdr:blipFill>
          <a:blip xmlns:r="http://schemas.openxmlformats.org/officeDocument/2006/relationships" r:embed="rId19" cstate="screen">
            <a:extLst>
              <a:ext uri="{28A0092B-C50C-407E-A947-70E740481C1C}">
                <a14:useLocalDpi xmlns:a14="http://schemas.microsoft.com/office/drawing/2010/main"/>
              </a:ext>
            </a:extLst>
          </a:blip>
          <a:srcRect/>
          <a:stretch>
            <a:fillRect/>
          </a:stretch>
        </xdr:blipFill>
        <xdr:spPr bwMode="auto">
          <a:xfrm>
            <a:off x="82826" y="47036935"/>
            <a:ext cx="3356888" cy="252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75" name="Picture 74" descr="insp-226350-880.jpg (959×1280)"/>
          <xdr:cNvPicPr>
            <a:picLocks noChangeAspect="1" noChangeArrowheads="1"/>
          </xdr:cNvPicPr>
        </xdr:nvPicPr>
        <xdr:blipFill>
          <a:blip xmlns:r="http://schemas.openxmlformats.org/officeDocument/2006/relationships" r:embed="rId20" cstate="screen">
            <a:extLst>
              <a:ext uri="{28A0092B-C50C-407E-A947-70E740481C1C}">
                <a14:useLocalDpi xmlns:a14="http://schemas.microsoft.com/office/drawing/2010/main"/>
              </a:ext>
            </a:extLst>
          </a:blip>
          <a:srcRect/>
          <a:stretch>
            <a:fillRect/>
          </a:stretch>
        </xdr:blipFill>
        <xdr:spPr bwMode="auto">
          <a:xfrm>
            <a:off x="554881" y="49692321"/>
            <a:ext cx="1888031" cy="252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76" name="Picture 75" descr="insp-226350-931.jpg (1079×810)"/>
          <xdr:cNvPicPr>
            <a:picLocks noChangeAspect="1" noChangeArrowheads="1"/>
          </xdr:cNvPicPr>
        </xdr:nvPicPr>
        <xdr:blipFill>
          <a:blip xmlns:r="http://schemas.openxmlformats.org/officeDocument/2006/relationships" r:embed="rId21" cstate="screen">
            <a:extLst>
              <a:ext uri="{28A0092B-C50C-407E-A947-70E740481C1C}">
                <a14:useLocalDpi xmlns:a14="http://schemas.microsoft.com/office/drawing/2010/main"/>
              </a:ext>
            </a:extLst>
          </a:blip>
          <a:srcRect/>
          <a:stretch>
            <a:fillRect/>
          </a:stretch>
        </xdr:blipFill>
        <xdr:spPr bwMode="auto">
          <a:xfrm>
            <a:off x="2039293" y="52306292"/>
            <a:ext cx="2877333" cy="216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grpSp>
    <xdr:clientData/>
  </xdr:twoCellAnchor>
  <xdr:oneCellAnchor>
    <xdr:from>
      <xdr:col>9</xdr:col>
      <xdr:colOff>342348</xdr:colOff>
      <xdr:row>253</xdr:row>
      <xdr:rowOff>93869</xdr:rowOff>
    </xdr:from>
    <xdr:ext cx="708912" cy="311496"/>
    <xdr:sp macro="" textlink="">
      <xdr:nvSpPr>
        <xdr:cNvPr id="36" name="TextBox 35"/>
        <xdr:cNvSpPr txBox="1"/>
      </xdr:nvSpPr>
      <xdr:spPr>
        <a:xfrm>
          <a:off x="8613913" y="46620043"/>
          <a:ext cx="708912"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A Wing</a:t>
          </a:r>
        </a:p>
      </xdr:txBody>
    </xdr:sp>
    <xdr:clientData/>
  </xdr:oneCellAnchor>
  <xdr:twoCellAnchor>
    <xdr:from>
      <xdr:col>0</xdr:col>
      <xdr:colOff>684695</xdr:colOff>
      <xdr:row>257</xdr:row>
      <xdr:rowOff>82826</xdr:rowOff>
    </xdr:from>
    <xdr:to>
      <xdr:col>7</xdr:col>
      <xdr:colOff>460521</xdr:colOff>
      <xdr:row>306</xdr:row>
      <xdr:rowOff>82826</xdr:rowOff>
    </xdr:to>
    <xdr:grpSp>
      <xdr:nvGrpSpPr>
        <xdr:cNvPr id="37" name="Group 36"/>
        <xdr:cNvGrpSpPr/>
      </xdr:nvGrpSpPr>
      <xdr:grpSpPr>
        <a:xfrm>
          <a:off x="684695" y="47105956"/>
          <a:ext cx="5927043" cy="8116957"/>
          <a:chOff x="684695" y="47105956"/>
          <a:chExt cx="5927043" cy="8116957"/>
        </a:xfrm>
      </xdr:grpSpPr>
      <xdr:pic>
        <xdr:nvPicPr>
          <xdr:cNvPr id="55" name="Picture 54"/>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5230339" y="53944318"/>
            <a:ext cx="1213735" cy="1278595"/>
          </a:xfrm>
          <a:prstGeom prst="rect">
            <a:avLst/>
          </a:prstGeom>
          <a:ln>
            <a:solidFill>
              <a:schemeClr val="tx1"/>
            </a:solidFill>
          </a:ln>
        </xdr:spPr>
      </xdr:pic>
      <xdr:pic>
        <xdr:nvPicPr>
          <xdr:cNvPr id="56" name="Picture 55"/>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684696" y="47105956"/>
            <a:ext cx="2877333" cy="2160000"/>
          </a:xfrm>
          <a:prstGeom prst="rect">
            <a:avLst/>
          </a:prstGeom>
          <a:ln>
            <a:solidFill>
              <a:schemeClr val="tx1"/>
            </a:solidFill>
          </a:ln>
        </xdr:spPr>
      </xdr:pic>
      <xdr:pic>
        <xdr:nvPicPr>
          <xdr:cNvPr id="57" name="Picture 56"/>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684695" y="49385410"/>
            <a:ext cx="2877333" cy="2160000"/>
          </a:xfrm>
          <a:prstGeom prst="rect">
            <a:avLst/>
          </a:prstGeom>
          <a:ln>
            <a:solidFill>
              <a:schemeClr val="tx1"/>
            </a:solidFill>
          </a:ln>
        </xdr:spPr>
      </xdr:pic>
      <xdr:pic>
        <xdr:nvPicPr>
          <xdr:cNvPr id="58" name="Picture 57"/>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684695" y="53944318"/>
            <a:ext cx="2158000" cy="1278595"/>
          </a:xfrm>
          <a:prstGeom prst="rect">
            <a:avLst/>
          </a:prstGeom>
          <a:ln>
            <a:solidFill>
              <a:schemeClr val="tx1"/>
            </a:solidFill>
          </a:ln>
        </xdr:spPr>
      </xdr:pic>
      <xdr:pic>
        <xdr:nvPicPr>
          <xdr:cNvPr id="59" name="Picture 58"/>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3734405" y="47105956"/>
            <a:ext cx="2877333" cy="2160000"/>
          </a:xfrm>
          <a:prstGeom prst="rect">
            <a:avLst/>
          </a:prstGeom>
          <a:ln>
            <a:solidFill>
              <a:schemeClr val="tx1"/>
            </a:solidFill>
          </a:ln>
        </xdr:spPr>
      </xdr:pic>
      <xdr:pic>
        <xdr:nvPicPr>
          <xdr:cNvPr id="60" name="Picture 59"/>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a:off x="3734405" y="49385410"/>
            <a:ext cx="2877333" cy="2160000"/>
          </a:xfrm>
          <a:prstGeom prst="rect">
            <a:avLst/>
          </a:prstGeom>
          <a:ln>
            <a:solidFill>
              <a:schemeClr val="tx1"/>
            </a:solidFill>
          </a:ln>
        </xdr:spPr>
      </xdr:pic>
      <xdr:pic>
        <xdr:nvPicPr>
          <xdr:cNvPr id="61" name="Picture 60"/>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a:ext>
            </a:extLst>
          </a:blip>
          <a:stretch>
            <a:fillRect/>
          </a:stretch>
        </xdr:blipFill>
        <xdr:spPr>
          <a:xfrm>
            <a:off x="943805" y="51664864"/>
            <a:ext cx="1618313" cy="2160000"/>
          </a:xfrm>
          <a:prstGeom prst="rect">
            <a:avLst/>
          </a:prstGeom>
          <a:ln>
            <a:solidFill>
              <a:schemeClr val="tx1"/>
            </a:solidFill>
          </a:ln>
        </xdr:spPr>
      </xdr:pic>
      <xdr:pic>
        <xdr:nvPicPr>
          <xdr:cNvPr id="62" name="Picture 61"/>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a:ext>
            </a:extLst>
          </a:blip>
          <a:stretch>
            <a:fillRect/>
          </a:stretch>
        </xdr:blipFill>
        <xdr:spPr>
          <a:xfrm>
            <a:off x="2714518" y="51664864"/>
            <a:ext cx="1618313" cy="2160000"/>
          </a:xfrm>
          <a:prstGeom prst="rect">
            <a:avLst/>
          </a:prstGeom>
          <a:ln>
            <a:solidFill>
              <a:schemeClr val="tx1"/>
            </a:solidFill>
          </a:ln>
        </xdr:spPr>
      </xdr:pic>
      <xdr:pic>
        <xdr:nvPicPr>
          <xdr:cNvPr id="63" name="Picture 62"/>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a:ext>
            </a:extLst>
          </a:blip>
          <a:stretch>
            <a:fillRect/>
          </a:stretch>
        </xdr:blipFill>
        <xdr:spPr>
          <a:xfrm>
            <a:off x="4485231" y="51664864"/>
            <a:ext cx="1618313" cy="2160000"/>
          </a:xfrm>
          <a:prstGeom prst="rect">
            <a:avLst/>
          </a:prstGeom>
          <a:ln>
            <a:solidFill>
              <a:schemeClr val="tx1"/>
            </a:solidFill>
          </a:ln>
        </xdr:spPr>
      </xdr:pic>
      <xdr:pic>
        <xdr:nvPicPr>
          <xdr:cNvPr id="64" name="Picture 63"/>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a:ext>
            </a:extLst>
          </a:blip>
          <a:stretch>
            <a:fillRect/>
          </a:stretch>
        </xdr:blipFill>
        <xdr:spPr>
          <a:xfrm>
            <a:off x="2957517" y="53944318"/>
            <a:ext cx="2158000" cy="1278595"/>
          </a:xfrm>
          <a:prstGeom prst="rect">
            <a:avLst/>
          </a:prstGeom>
          <a:ln>
            <a:solidFill>
              <a:schemeClr val="tx1"/>
            </a:solidFill>
          </a:ln>
        </xdr:spPr>
      </xdr:pic>
      <xdr:sp macro="" textlink="">
        <xdr:nvSpPr>
          <xdr:cNvPr id="66" name="TextBox 65"/>
          <xdr:cNvSpPr txBox="1"/>
        </xdr:nvSpPr>
        <xdr:spPr>
          <a:xfrm>
            <a:off x="1518479" y="47972869"/>
            <a:ext cx="708912"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A Wing</a:t>
            </a:r>
          </a:p>
        </xdr:txBody>
      </xdr:sp>
      <xdr:sp macro="" textlink="">
        <xdr:nvSpPr>
          <xdr:cNvPr id="67" name="TextBox 66"/>
          <xdr:cNvSpPr txBox="1"/>
        </xdr:nvSpPr>
        <xdr:spPr>
          <a:xfrm>
            <a:off x="4833232" y="48403565"/>
            <a:ext cx="708912"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A Wing</a:t>
            </a:r>
          </a:p>
        </xdr:txBody>
      </xdr:sp>
      <xdr:sp macro="" textlink="">
        <xdr:nvSpPr>
          <xdr:cNvPr id="77" name="TextBox 76"/>
          <xdr:cNvSpPr txBox="1"/>
        </xdr:nvSpPr>
        <xdr:spPr>
          <a:xfrm>
            <a:off x="1777999" y="50754801"/>
            <a:ext cx="708912"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B Wing</a:t>
            </a:r>
          </a:p>
        </xdr:txBody>
      </xdr:sp>
      <xdr:sp macro="" textlink="">
        <xdr:nvSpPr>
          <xdr:cNvPr id="78" name="TextBox 77"/>
          <xdr:cNvSpPr txBox="1"/>
        </xdr:nvSpPr>
        <xdr:spPr>
          <a:xfrm>
            <a:off x="4535057" y="50556019"/>
            <a:ext cx="708912"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B Wing</a:t>
            </a:r>
          </a:p>
        </xdr:txBody>
      </xdr:sp>
      <xdr:sp macro="" textlink="">
        <xdr:nvSpPr>
          <xdr:cNvPr id="79" name="TextBox 78"/>
          <xdr:cNvSpPr txBox="1"/>
        </xdr:nvSpPr>
        <xdr:spPr>
          <a:xfrm>
            <a:off x="1087370" y="52763691"/>
            <a:ext cx="708912"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C Wing</a:t>
            </a:r>
          </a:p>
        </xdr:txBody>
      </xdr:sp>
      <xdr:sp macro="" textlink="">
        <xdr:nvSpPr>
          <xdr:cNvPr id="80" name="TextBox 79"/>
          <xdr:cNvSpPr txBox="1"/>
        </xdr:nvSpPr>
        <xdr:spPr>
          <a:xfrm>
            <a:off x="3294301" y="53166777"/>
            <a:ext cx="708912"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D Wing</a:t>
            </a:r>
          </a:p>
        </xdr:txBody>
      </xdr:sp>
      <xdr:sp macro="" textlink="">
        <xdr:nvSpPr>
          <xdr:cNvPr id="81" name="TextBox 80"/>
          <xdr:cNvSpPr txBox="1"/>
        </xdr:nvSpPr>
        <xdr:spPr>
          <a:xfrm>
            <a:off x="4893840" y="53183342"/>
            <a:ext cx="708912"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D Wing</a:t>
            </a:r>
          </a:p>
        </xdr:txBody>
      </xdr:sp>
    </xdr:grp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7" Type="http://schemas.openxmlformats.org/officeDocument/2006/relationships/comments" Target="../comments1.xml"/><Relationship Id="rId2" Type="http://schemas.openxmlformats.org/officeDocument/2006/relationships/hyperlink" Target="https://www.satyammetroqueensnecklace.com/" TargetMode="External"/><Relationship Id="rId1" Type="http://schemas.openxmlformats.org/officeDocument/2006/relationships/hyperlink" Target="https://maps.app.goo.gl/gHq2f2cZ17BkGBNi9" TargetMode="External"/><Relationship Id="rId6" Type="http://schemas.openxmlformats.org/officeDocument/2006/relationships/vmlDrawing" Target="../drawings/vmlDrawing2.vml"/><Relationship Id="rId5" Type="http://schemas.openxmlformats.org/officeDocument/2006/relationships/vmlDrawing" Target="../drawings/vmlDrawing1.vml"/><Relationship Id="rId4"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XFD411"/>
  <sheetViews>
    <sheetView tabSelected="1" view="pageBreakPreview" zoomScale="115" zoomScaleNormal="115" zoomScaleSheetLayoutView="115" workbookViewId="0">
      <selection activeCell="C23" sqref="C23:H23"/>
    </sheetView>
  </sheetViews>
  <sheetFormatPr defaultColWidth="9.1796875" defaultRowHeight="13" x14ac:dyDescent="0.3"/>
  <cols>
    <col min="1" max="2" width="12" style="6" customWidth="1"/>
    <col min="3" max="7" width="12.81640625" style="6" customWidth="1"/>
    <col min="8" max="8" width="16.54296875" style="6" customWidth="1"/>
    <col min="9" max="9" width="13.81640625" style="6" customWidth="1"/>
    <col min="10" max="16384" width="9.1796875" style="6"/>
  </cols>
  <sheetData>
    <row r="1" spans="1:20" ht="41.25" customHeight="1" x14ac:dyDescent="0.3">
      <c r="A1" s="208" t="s">
        <v>146</v>
      </c>
      <c r="B1" s="208"/>
      <c r="C1" s="209"/>
      <c r="D1" s="209"/>
      <c r="E1" s="209"/>
      <c r="F1" s="209"/>
      <c r="G1" s="209"/>
      <c r="H1" s="209"/>
    </row>
    <row r="2" spans="1:20" ht="14" x14ac:dyDescent="0.3">
      <c r="A2" s="214" t="s">
        <v>86</v>
      </c>
      <c r="B2" s="214"/>
      <c r="C2" s="214"/>
      <c r="D2" s="214"/>
      <c r="E2" s="214"/>
      <c r="F2" s="214"/>
      <c r="G2" s="214"/>
      <c r="H2" s="214"/>
    </row>
    <row r="3" spans="1:20" ht="26" x14ac:dyDescent="0.3">
      <c r="A3" s="12" t="s">
        <v>103</v>
      </c>
      <c r="B3" s="12"/>
      <c r="C3" s="222" t="s">
        <v>109</v>
      </c>
      <c r="D3" s="223"/>
      <c r="E3" s="224"/>
      <c r="F3" s="11" t="s">
        <v>104</v>
      </c>
      <c r="G3" s="228">
        <v>45897</v>
      </c>
      <c r="H3" s="228"/>
    </row>
    <row r="4" spans="1:20" ht="26" x14ac:dyDescent="0.3">
      <c r="A4" s="12" t="s">
        <v>107</v>
      </c>
      <c r="B4" s="12"/>
      <c r="C4" s="225" t="s">
        <v>236</v>
      </c>
      <c r="D4" s="226"/>
      <c r="E4" s="227"/>
      <c r="F4" s="11" t="s">
        <v>105</v>
      </c>
      <c r="G4" s="229" t="s">
        <v>282</v>
      </c>
      <c r="H4" s="229"/>
    </row>
    <row r="5" spans="1:20" ht="26" x14ac:dyDescent="0.3">
      <c r="A5" s="220" t="s">
        <v>108</v>
      </c>
      <c r="B5" s="221"/>
      <c r="C5" s="222" t="s">
        <v>283</v>
      </c>
      <c r="D5" s="223"/>
      <c r="E5" s="224"/>
      <c r="F5" s="11" t="s">
        <v>106</v>
      </c>
      <c r="G5" s="228" t="str">
        <f ca="1">TEXT(TODAY(),"DD/MM/YYYY")</f>
        <v>30/08/2025</v>
      </c>
      <c r="H5" s="228"/>
    </row>
    <row r="6" spans="1:20" ht="14" x14ac:dyDescent="0.3">
      <c r="A6" s="214" t="s">
        <v>102</v>
      </c>
      <c r="B6" s="214"/>
      <c r="C6" s="214"/>
      <c r="D6" s="214"/>
      <c r="E6" s="214"/>
      <c r="F6" s="214"/>
      <c r="G6" s="214"/>
      <c r="H6" s="214"/>
    </row>
    <row r="7" spans="1:20" ht="14" x14ac:dyDescent="0.3">
      <c r="A7" s="157" t="s">
        <v>0</v>
      </c>
      <c r="B7" s="158"/>
      <c r="C7" s="215" t="s">
        <v>229</v>
      </c>
      <c r="D7" s="215"/>
      <c r="E7" s="215"/>
      <c r="F7" s="215"/>
      <c r="G7" s="215"/>
      <c r="H7" s="215"/>
    </row>
    <row r="8" spans="1:20" ht="25.5" customHeight="1" x14ac:dyDescent="0.3">
      <c r="A8" s="157" t="s">
        <v>1</v>
      </c>
      <c r="B8" s="158"/>
      <c r="C8" s="212" t="str">
        <f>CONCATENATE((IF(OR(C7="",C7="NA"),"",C7)),", ",(IF(OR(A9="",A9="NA"),"",A9)),".",(IF(OR(C9="",C9="NA"),"",C9)),", near ",(IF(OR(C17="",C17="NA"),"",C17)),", ",(IF(OR(C11="",C11="NA"),"",C11)),", ",(IF(OR(C10="",C10="NA"),"",C10)),", ",(IF(OR(C12="",C12="NA"),"",C12)),", ",(IF(OR(C13="",C13="NA"),"",C13)),", ",(IF(OR(C14="",C14="NA"),"",C14))," - ",(IF(OR(C15="",C15="NA"),"",C15)),".")</f>
        <v>Metro Satyam Queens Necklace, Survey No.36/1/A/2/2/2, 36/1/B/3, 36/4 &amp; 36/5, near Khutari Ground Taloja, Mumbra Panvel Highway, Rohinjan, Taloja Panchnand West, Panvel, Raigad - 410208.</v>
      </c>
      <c r="D8" s="212"/>
      <c r="E8" s="212"/>
      <c r="F8" s="212"/>
      <c r="G8" s="212"/>
      <c r="H8" s="212"/>
      <c r="P8" s="62" t="s">
        <v>150</v>
      </c>
      <c r="Q8" s="62" t="s">
        <v>151</v>
      </c>
      <c r="R8" s="62" t="s">
        <v>152</v>
      </c>
      <c r="S8" s="62" t="s">
        <v>153</v>
      </c>
      <c r="T8" s="62" t="s">
        <v>154</v>
      </c>
    </row>
    <row r="9" spans="1:20" ht="14.5" x14ac:dyDescent="0.3">
      <c r="A9" s="157" t="s">
        <v>232</v>
      </c>
      <c r="B9" s="158"/>
      <c r="C9" s="212" t="s">
        <v>233</v>
      </c>
      <c r="D9" s="212"/>
      <c r="E9" s="212"/>
      <c r="F9" s="212"/>
      <c r="G9" s="212"/>
      <c r="H9" s="212"/>
      <c r="P9" s="62" t="s">
        <v>155</v>
      </c>
      <c r="Q9" s="62" t="s">
        <v>156</v>
      </c>
      <c r="R9" s="62" t="s">
        <v>157</v>
      </c>
      <c r="S9" s="62" t="s">
        <v>158</v>
      </c>
      <c r="T9" s="62" t="s">
        <v>159</v>
      </c>
    </row>
    <row r="10" spans="1:20" ht="14.5" x14ac:dyDescent="0.3">
      <c r="A10" s="157" t="s">
        <v>6</v>
      </c>
      <c r="B10" s="158"/>
      <c r="C10" s="213" t="s">
        <v>234</v>
      </c>
      <c r="D10" s="213"/>
      <c r="E10" s="213"/>
      <c r="F10" s="213"/>
      <c r="G10" s="213"/>
      <c r="H10" s="213"/>
      <c r="P10" s="62" t="s">
        <v>160</v>
      </c>
      <c r="Q10" s="62" t="s">
        <v>161</v>
      </c>
      <c r="R10" s="62" t="s">
        <v>162</v>
      </c>
      <c r="S10" s="62" t="s">
        <v>163</v>
      </c>
      <c r="T10" s="62" t="s">
        <v>164</v>
      </c>
    </row>
    <row r="11" spans="1:20" ht="14.5" x14ac:dyDescent="0.3">
      <c r="A11" s="157" t="s">
        <v>148</v>
      </c>
      <c r="B11" s="158"/>
      <c r="C11" s="213" t="s">
        <v>237</v>
      </c>
      <c r="D11" s="213"/>
      <c r="E11" s="213"/>
      <c r="F11" s="213"/>
      <c r="G11" s="213"/>
      <c r="H11" s="213"/>
      <c r="P11" s="62" t="s">
        <v>165</v>
      </c>
      <c r="Q11" s="62" t="s">
        <v>166</v>
      </c>
      <c r="R11" s="62" t="s">
        <v>167</v>
      </c>
      <c r="S11" s="62" t="s">
        <v>168</v>
      </c>
      <c r="T11" s="62" t="s">
        <v>169</v>
      </c>
    </row>
    <row r="12" spans="1:20" ht="14.5" x14ac:dyDescent="0.3">
      <c r="A12" s="157" t="s">
        <v>149</v>
      </c>
      <c r="B12" s="158"/>
      <c r="C12" s="213" t="s">
        <v>281</v>
      </c>
      <c r="D12" s="213"/>
      <c r="E12" s="213"/>
      <c r="F12" s="213"/>
      <c r="G12" s="213"/>
      <c r="H12" s="213"/>
      <c r="P12" s="62" t="s">
        <v>170</v>
      </c>
      <c r="Q12" s="62" t="s">
        <v>171</v>
      </c>
      <c r="R12" s="62" t="s">
        <v>152</v>
      </c>
      <c r="S12" s="62" t="s">
        <v>172</v>
      </c>
      <c r="T12" s="62" t="s">
        <v>173</v>
      </c>
    </row>
    <row r="13" spans="1:20" ht="14.5" x14ac:dyDescent="0.3">
      <c r="A13" s="157" t="s">
        <v>135</v>
      </c>
      <c r="B13" s="158"/>
      <c r="C13" s="213" t="s">
        <v>163</v>
      </c>
      <c r="D13" s="213"/>
      <c r="E13" s="213"/>
      <c r="F13" s="213"/>
      <c r="G13" s="213"/>
      <c r="H13" s="213"/>
      <c r="P13" s="62" t="s">
        <v>174</v>
      </c>
      <c r="Q13" s="62" t="s">
        <v>151</v>
      </c>
      <c r="R13" s="62"/>
      <c r="S13" s="62" t="s">
        <v>175</v>
      </c>
      <c r="T13" s="62" t="s">
        <v>176</v>
      </c>
    </row>
    <row r="14" spans="1:20" ht="14.5" x14ac:dyDescent="0.3">
      <c r="A14" s="157" t="s">
        <v>136</v>
      </c>
      <c r="B14" s="158"/>
      <c r="C14" s="213" t="s">
        <v>153</v>
      </c>
      <c r="D14" s="213"/>
      <c r="E14" s="213"/>
      <c r="F14" s="213"/>
      <c r="G14" s="213"/>
      <c r="H14" s="213"/>
      <c r="P14" s="62" t="s">
        <v>177</v>
      </c>
      <c r="Q14" s="62" t="s">
        <v>178</v>
      </c>
      <c r="R14" s="62"/>
      <c r="S14" s="62" t="s">
        <v>179</v>
      </c>
      <c r="T14" s="62" t="s">
        <v>180</v>
      </c>
    </row>
    <row r="15" spans="1:20" ht="14.5" x14ac:dyDescent="0.3">
      <c r="A15" s="157" t="s">
        <v>137</v>
      </c>
      <c r="B15" s="158"/>
      <c r="C15" s="219">
        <v>410208</v>
      </c>
      <c r="D15" s="219"/>
      <c r="E15" s="219"/>
      <c r="F15" s="219"/>
      <c r="G15" s="219"/>
      <c r="H15" s="219"/>
      <c r="P15" s="62" t="s">
        <v>181</v>
      </c>
      <c r="Q15" s="62" t="s">
        <v>182</v>
      </c>
      <c r="R15" s="62"/>
      <c r="S15" s="62" t="s">
        <v>183</v>
      </c>
      <c r="T15" s="62" t="s">
        <v>184</v>
      </c>
    </row>
    <row r="16" spans="1:20" ht="14.5" x14ac:dyDescent="0.35">
      <c r="A16" s="157" t="s">
        <v>49</v>
      </c>
      <c r="B16" s="158"/>
      <c r="C16" s="212" t="s">
        <v>231</v>
      </c>
      <c r="D16" s="212"/>
      <c r="E16" s="212"/>
      <c r="F16" s="212"/>
      <c r="G16" s="212"/>
      <c r="H16" s="212"/>
      <c r="I16" s="79" t="s">
        <v>228</v>
      </c>
      <c r="P16" s="62"/>
      <c r="Q16" s="62"/>
      <c r="R16" s="62"/>
      <c r="S16" s="62" t="s">
        <v>185</v>
      </c>
      <c r="T16" s="62" t="s">
        <v>186</v>
      </c>
    </row>
    <row r="17" spans="1:20" ht="14.5" x14ac:dyDescent="0.3">
      <c r="A17" s="157" t="s">
        <v>91</v>
      </c>
      <c r="B17" s="158"/>
      <c r="C17" s="197" t="s">
        <v>269</v>
      </c>
      <c r="D17" s="197"/>
      <c r="E17" s="197"/>
      <c r="F17" s="197"/>
      <c r="G17" s="197"/>
      <c r="H17" s="197"/>
      <c r="P17" s="62"/>
      <c r="Q17" s="62"/>
      <c r="R17" s="62"/>
      <c r="S17" s="62" t="s">
        <v>187</v>
      </c>
      <c r="T17" s="62" t="s">
        <v>188</v>
      </c>
    </row>
    <row r="18" spans="1:20" ht="14.5" x14ac:dyDescent="0.3">
      <c r="A18" s="157" t="s">
        <v>90</v>
      </c>
      <c r="B18" s="158"/>
      <c r="C18" s="139" t="s">
        <v>147</v>
      </c>
      <c r="D18" s="140"/>
      <c r="E18" s="141"/>
      <c r="F18" s="139" t="s">
        <v>238</v>
      </c>
      <c r="G18" s="140"/>
      <c r="H18" s="141"/>
      <c r="P18" s="62"/>
      <c r="Q18" s="62"/>
      <c r="R18" s="62"/>
      <c r="S18" s="62" t="s">
        <v>189</v>
      </c>
      <c r="T18" s="62" t="s">
        <v>190</v>
      </c>
    </row>
    <row r="19" spans="1:20" ht="14.5" x14ac:dyDescent="0.35">
      <c r="A19" s="157" t="s">
        <v>138</v>
      </c>
      <c r="B19" s="158"/>
      <c r="C19" s="216" t="s">
        <v>239</v>
      </c>
      <c r="D19" s="217"/>
      <c r="E19" s="217"/>
      <c r="F19" s="217"/>
      <c r="G19" s="217"/>
      <c r="H19" s="218"/>
      <c r="J19"/>
      <c r="P19" s="62"/>
      <c r="Q19" s="62"/>
      <c r="R19" s="62"/>
      <c r="S19" s="62" t="s">
        <v>191</v>
      </c>
      <c r="T19" s="62" t="s">
        <v>192</v>
      </c>
    </row>
    <row r="20" spans="1:20" ht="14.5" x14ac:dyDescent="0.3">
      <c r="A20" s="157" t="s">
        <v>2</v>
      </c>
      <c r="B20" s="158"/>
      <c r="C20" s="212" t="s">
        <v>230</v>
      </c>
      <c r="D20" s="212"/>
      <c r="E20" s="212"/>
      <c r="F20" s="212"/>
      <c r="G20" s="212"/>
      <c r="H20" s="212"/>
      <c r="P20" s="62"/>
      <c r="Q20" s="62"/>
      <c r="R20" s="62"/>
      <c r="S20" s="62" t="s">
        <v>193</v>
      </c>
      <c r="T20" s="62" t="s">
        <v>194</v>
      </c>
    </row>
    <row r="21" spans="1:20" ht="27" customHeight="1" x14ac:dyDescent="0.3">
      <c r="A21" s="159" t="s">
        <v>3</v>
      </c>
      <c r="B21" s="160"/>
      <c r="C21" s="210" t="s">
        <v>240</v>
      </c>
      <c r="D21" s="210"/>
      <c r="E21" s="210"/>
      <c r="F21" s="210"/>
      <c r="G21" s="210"/>
      <c r="H21" s="210"/>
      <c r="P21" s="62"/>
      <c r="Q21" s="62"/>
      <c r="R21" s="62"/>
      <c r="S21" s="62" t="s">
        <v>195</v>
      </c>
      <c r="T21" s="62" t="s">
        <v>196</v>
      </c>
    </row>
    <row r="22" spans="1:20" ht="15" customHeight="1" x14ac:dyDescent="0.3">
      <c r="A22" s="159" t="s">
        <v>110</v>
      </c>
      <c r="B22" s="160"/>
      <c r="C22" s="180" t="s">
        <v>53</v>
      </c>
      <c r="D22" s="180"/>
      <c r="E22" s="180"/>
      <c r="F22" s="180"/>
      <c r="G22" s="180"/>
      <c r="H22" s="180"/>
      <c r="P22" s="62"/>
      <c r="Q22" s="62"/>
      <c r="R22" s="62"/>
      <c r="S22" s="62" t="s">
        <v>197</v>
      </c>
      <c r="T22" s="62" t="s">
        <v>198</v>
      </c>
    </row>
    <row r="23" spans="1:20" ht="25.5" customHeight="1" x14ac:dyDescent="0.3">
      <c r="A23" s="159" t="s">
        <v>4</v>
      </c>
      <c r="B23" s="160"/>
      <c r="C23" s="210" t="s">
        <v>241</v>
      </c>
      <c r="D23" s="211"/>
      <c r="E23" s="211"/>
      <c r="F23" s="211"/>
      <c r="G23" s="211"/>
      <c r="H23" s="211"/>
    </row>
    <row r="24" spans="1:20" x14ac:dyDescent="0.3">
      <c r="A24" s="159" t="s">
        <v>5</v>
      </c>
      <c r="B24" s="160"/>
      <c r="C24" s="180" t="s">
        <v>271</v>
      </c>
      <c r="D24" s="180"/>
      <c r="E24" s="180"/>
      <c r="F24" s="180"/>
      <c r="G24" s="180"/>
      <c r="H24" s="180"/>
    </row>
    <row r="25" spans="1:20" ht="27.75" customHeight="1" x14ac:dyDescent="0.3">
      <c r="A25" s="159" t="s">
        <v>88</v>
      </c>
      <c r="B25" s="160"/>
      <c r="C25" s="211" t="s">
        <v>235</v>
      </c>
      <c r="D25" s="211"/>
      <c r="E25" s="211"/>
      <c r="F25" s="211"/>
      <c r="G25" s="211"/>
      <c r="H25" s="211"/>
    </row>
    <row r="26" spans="1:20" ht="39" customHeight="1" x14ac:dyDescent="0.3">
      <c r="A26" s="159" t="s">
        <v>89</v>
      </c>
      <c r="B26" s="160"/>
      <c r="C26" s="180" t="s">
        <v>255</v>
      </c>
      <c r="D26" s="180"/>
      <c r="E26" s="180"/>
      <c r="F26" s="180"/>
      <c r="G26" s="180"/>
      <c r="H26" s="180"/>
    </row>
    <row r="27" spans="1:20" ht="39" x14ac:dyDescent="0.3">
      <c r="A27" s="157" t="s">
        <v>93</v>
      </c>
      <c r="B27" s="158"/>
      <c r="C27" s="177" t="s">
        <v>270</v>
      </c>
      <c r="D27" s="177"/>
      <c r="E27" s="177"/>
      <c r="F27" s="13" t="s">
        <v>7</v>
      </c>
      <c r="G27" s="180" t="s">
        <v>92</v>
      </c>
      <c r="H27" s="180"/>
    </row>
    <row r="28" spans="1:20" ht="26" x14ac:dyDescent="0.3">
      <c r="A28" s="157" t="s">
        <v>8</v>
      </c>
      <c r="B28" s="158"/>
      <c r="C28" s="180">
        <f>624</f>
        <v>624</v>
      </c>
      <c r="D28" s="180"/>
      <c r="E28" s="180"/>
      <c r="F28" s="81" t="s">
        <v>126</v>
      </c>
      <c r="G28" s="182">
        <v>93</v>
      </c>
      <c r="H28" s="182"/>
    </row>
    <row r="29" spans="1:20" x14ac:dyDescent="0.3">
      <c r="A29" s="157" t="s">
        <v>208</v>
      </c>
      <c r="B29" s="158"/>
      <c r="C29" s="139" t="s">
        <v>266</v>
      </c>
      <c r="D29" s="140"/>
      <c r="E29" s="163"/>
      <c r="F29" s="163"/>
      <c r="G29" s="163"/>
      <c r="H29" s="164"/>
    </row>
    <row r="30" spans="1:20" x14ac:dyDescent="0.3">
      <c r="A30" s="157" t="s">
        <v>209</v>
      </c>
      <c r="B30" s="158"/>
      <c r="C30" s="139" t="s">
        <v>266</v>
      </c>
      <c r="D30" s="140"/>
      <c r="E30" s="163"/>
      <c r="F30" s="163"/>
      <c r="G30" s="163"/>
      <c r="H30" s="164"/>
    </row>
    <row r="31" spans="1:20" ht="12.75" customHeight="1" x14ac:dyDescent="0.3">
      <c r="A31" s="202" t="s">
        <v>9</v>
      </c>
      <c r="B31" s="203"/>
      <c r="C31" s="198" t="s">
        <v>94</v>
      </c>
      <c r="D31" s="199"/>
      <c r="E31" s="14" t="s">
        <v>12</v>
      </c>
      <c r="F31" s="14" t="s">
        <v>13</v>
      </c>
      <c r="G31" s="14" t="s">
        <v>14</v>
      </c>
      <c r="H31" s="14" t="s">
        <v>15</v>
      </c>
    </row>
    <row r="32" spans="1:20" ht="12.75" customHeight="1" x14ac:dyDescent="0.3">
      <c r="A32" s="204"/>
      <c r="B32" s="205"/>
      <c r="C32" s="200" t="s">
        <v>10</v>
      </c>
      <c r="D32" s="201"/>
      <c r="E32" s="15" t="s">
        <v>272</v>
      </c>
      <c r="F32" s="80" t="s">
        <v>272</v>
      </c>
      <c r="G32" s="80" t="s">
        <v>272</v>
      </c>
      <c r="H32" s="80" t="s">
        <v>272</v>
      </c>
    </row>
    <row r="33" spans="1:11" ht="24.75" customHeight="1" x14ac:dyDescent="0.3">
      <c r="A33" s="204"/>
      <c r="B33" s="205"/>
      <c r="C33" s="175" t="s">
        <v>87</v>
      </c>
      <c r="D33" s="176"/>
      <c r="E33" s="20" t="s">
        <v>261</v>
      </c>
      <c r="F33" s="20" t="s">
        <v>263</v>
      </c>
      <c r="G33" s="20" t="s">
        <v>262</v>
      </c>
      <c r="H33" s="80" t="s">
        <v>264</v>
      </c>
    </row>
    <row r="34" spans="1:11" ht="12.75" customHeight="1" x14ac:dyDescent="0.3">
      <c r="A34" s="206"/>
      <c r="B34" s="207"/>
      <c r="C34" s="200" t="s">
        <v>11</v>
      </c>
      <c r="D34" s="201"/>
      <c r="E34" s="15" t="s">
        <v>265</v>
      </c>
      <c r="F34" s="74" t="s">
        <v>265</v>
      </c>
      <c r="G34" s="74" t="s">
        <v>265</v>
      </c>
      <c r="H34" s="74" t="s">
        <v>265</v>
      </c>
    </row>
    <row r="35" spans="1:11" ht="29.25" customHeight="1" x14ac:dyDescent="0.3">
      <c r="A35" s="157" t="s">
        <v>16</v>
      </c>
      <c r="B35" s="158"/>
      <c r="C35" s="183" t="s">
        <v>274</v>
      </c>
      <c r="D35" s="183"/>
      <c r="E35" s="183"/>
      <c r="F35" s="183"/>
      <c r="G35" s="183"/>
      <c r="H35" s="183"/>
    </row>
    <row r="36" spans="1:11" ht="55.5" customHeight="1" x14ac:dyDescent="0.3">
      <c r="A36" s="181" t="s">
        <v>131</v>
      </c>
      <c r="B36" s="181"/>
      <c r="C36" s="189">
        <f>16910</f>
        <v>16910</v>
      </c>
      <c r="D36" s="189"/>
      <c r="E36" s="181" t="s">
        <v>132</v>
      </c>
      <c r="F36" s="181"/>
      <c r="G36" s="184">
        <f>15696.97</f>
        <v>15696.97</v>
      </c>
      <c r="H36" s="184"/>
    </row>
    <row r="37" spans="1:11" x14ac:dyDescent="0.3">
      <c r="A37" s="246" t="s">
        <v>17</v>
      </c>
      <c r="B37" s="246"/>
      <c r="C37" s="151" t="s">
        <v>273</v>
      </c>
      <c r="D37" s="151"/>
      <c r="E37" s="151"/>
      <c r="F37" s="151"/>
      <c r="G37" s="151"/>
      <c r="H37" s="151"/>
    </row>
    <row r="38" spans="1:11" ht="130.5" customHeight="1" x14ac:dyDescent="0.3">
      <c r="A38" s="246" t="s">
        <v>125</v>
      </c>
      <c r="B38" s="246"/>
      <c r="C38" s="197" t="s">
        <v>242</v>
      </c>
      <c r="D38" s="197"/>
      <c r="E38" s="180"/>
      <c r="F38" s="180"/>
      <c r="G38" s="180"/>
      <c r="H38" s="180"/>
      <c r="I38" s="70"/>
    </row>
    <row r="39" spans="1:11" x14ac:dyDescent="0.3">
      <c r="A39" s="120" t="s">
        <v>95</v>
      </c>
      <c r="B39" s="120"/>
      <c r="C39" s="120"/>
      <c r="D39" s="120"/>
      <c r="E39" s="120"/>
      <c r="F39" s="120"/>
      <c r="G39" s="120"/>
      <c r="H39" s="120"/>
    </row>
    <row r="40" spans="1:11" ht="12.75" customHeight="1" x14ac:dyDescent="0.3">
      <c r="A40" s="165" t="s">
        <v>19</v>
      </c>
      <c r="B40" s="166"/>
      <c r="C40" s="147" t="s">
        <v>96</v>
      </c>
      <c r="D40" s="147"/>
      <c r="E40" s="147"/>
      <c r="F40" s="147"/>
      <c r="G40" s="148">
        <v>15696.97</v>
      </c>
      <c r="H40" s="148"/>
    </row>
    <row r="41" spans="1:11" x14ac:dyDescent="0.3">
      <c r="A41" s="167"/>
      <c r="B41" s="168"/>
      <c r="C41" s="147" t="s">
        <v>97</v>
      </c>
      <c r="D41" s="147"/>
      <c r="E41" s="147"/>
      <c r="F41" s="147"/>
      <c r="G41" s="148">
        <f>17266.67/G40</f>
        <v>1.1000001911196873</v>
      </c>
      <c r="H41" s="148"/>
    </row>
    <row r="42" spans="1:11" x14ac:dyDescent="0.3">
      <c r="A42" s="167"/>
      <c r="B42" s="168"/>
      <c r="C42" s="147" t="s">
        <v>98</v>
      </c>
      <c r="D42" s="147"/>
      <c r="E42" s="147"/>
      <c r="F42" s="147"/>
      <c r="G42" s="148">
        <f>G45/G40-G41</f>
        <v>1.567866409886749</v>
      </c>
      <c r="H42" s="148"/>
    </row>
    <row r="43" spans="1:11" x14ac:dyDescent="0.3">
      <c r="A43" s="167"/>
      <c r="B43" s="168"/>
      <c r="C43" s="147" t="s">
        <v>99</v>
      </c>
      <c r="D43" s="147"/>
      <c r="E43" s="147"/>
      <c r="F43" s="147"/>
      <c r="G43" s="148">
        <f>G41+G42</f>
        <v>2.6678666010064362</v>
      </c>
      <c r="H43" s="148"/>
    </row>
    <row r="44" spans="1:11" x14ac:dyDescent="0.3">
      <c r="A44" s="167"/>
      <c r="B44" s="168"/>
      <c r="C44" s="147" t="s">
        <v>129</v>
      </c>
      <c r="D44" s="147"/>
      <c r="E44" s="147"/>
      <c r="F44" s="147"/>
      <c r="G44" s="148">
        <v>69066.66</v>
      </c>
      <c r="H44" s="148"/>
    </row>
    <row r="45" spans="1:11" x14ac:dyDescent="0.3">
      <c r="A45" s="161"/>
      <c r="B45" s="162"/>
      <c r="C45" s="147" t="s">
        <v>100</v>
      </c>
      <c r="D45" s="147"/>
      <c r="E45" s="147"/>
      <c r="F45" s="147"/>
      <c r="G45" s="148">
        <f>41877.422</f>
        <v>41877.421999999999</v>
      </c>
      <c r="H45" s="148"/>
    </row>
    <row r="46" spans="1:11" ht="27.75" customHeight="1" x14ac:dyDescent="0.3">
      <c r="A46" s="157" t="s">
        <v>101</v>
      </c>
      <c r="B46" s="158"/>
      <c r="C46" s="139" t="s">
        <v>256</v>
      </c>
      <c r="D46" s="140"/>
      <c r="E46" s="140"/>
      <c r="F46" s="141"/>
      <c r="G46" s="68" t="s">
        <v>227</v>
      </c>
      <c r="H46" s="69">
        <v>45310</v>
      </c>
    </row>
    <row r="47" spans="1:11" ht="25.5" customHeight="1" x14ac:dyDescent="0.3">
      <c r="A47" s="157" t="s">
        <v>20</v>
      </c>
      <c r="B47" s="158"/>
      <c r="C47" s="150" t="s">
        <v>275</v>
      </c>
      <c r="D47" s="150"/>
      <c r="E47" s="151"/>
      <c r="F47" s="151"/>
      <c r="G47" s="151"/>
      <c r="H47" s="151"/>
      <c r="I47" s="18"/>
      <c r="J47" s="18"/>
      <c r="K47" s="18"/>
    </row>
    <row r="48" spans="1:11" ht="43.5" customHeight="1" x14ac:dyDescent="0.3">
      <c r="A48" s="157" t="s">
        <v>278</v>
      </c>
      <c r="B48" s="158"/>
      <c r="C48" s="139" t="s">
        <v>276</v>
      </c>
      <c r="D48" s="140"/>
      <c r="E48" s="140"/>
      <c r="F48" s="141"/>
      <c r="G48" s="68" t="s">
        <v>227</v>
      </c>
      <c r="H48" s="69">
        <v>45310</v>
      </c>
      <c r="I48" s="18"/>
      <c r="J48" s="18"/>
      <c r="K48" s="18"/>
    </row>
    <row r="49" spans="1:11" ht="25.5" hidden="1" customHeight="1" x14ac:dyDescent="0.3">
      <c r="A49" s="169" t="s">
        <v>21</v>
      </c>
      <c r="B49" s="170"/>
      <c r="C49" s="178" t="s">
        <v>111</v>
      </c>
      <c r="D49" s="179"/>
      <c r="E49" s="151" t="s">
        <v>274</v>
      </c>
      <c r="F49" s="151"/>
      <c r="G49" s="151"/>
      <c r="H49" s="151"/>
      <c r="I49" s="18"/>
      <c r="J49" s="18"/>
      <c r="K49" s="18"/>
    </row>
    <row r="50" spans="1:11" hidden="1" x14ac:dyDescent="0.3">
      <c r="A50" s="171"/>
      <c r="B50" s="172"/>
      <c r="C50" s="178" t="s">
        <v>112</v>
      </c>
      <c r="D50" s="179"/>
      <c r="E50" s="151"/>
      <c r="F50" s="151"/>
      <c r="G50" s="151"/>
      <c r="H50" s="151"/>
    </row>
    <row r="51" spans="1:11" hidden="1" x14ac:dyDescent="0.3">
      <c r="A51" s="173"/>
      <c r="B51" s="174"/>
      <c r="C51" s="178" t="s">
        <v>113</v>
      </c>
      <c r="D51" s="179"/>
      <c r="E51" s="151"/>
      <c r="F51" s="151"/>
      <c r="G51" s="151"/>
      <c r="H51" s="151"/>
    </row>
    <row r="52" spans="1:11" ht="42" customHeight="1" x14ac:dyDescent="0.3">
      <c r="A52" s="145" t="s">
        <v>22</v>
      </c>
      <c r="B52" s="146"/>
      <c r="C52" s="142" t="s">
        <v>274</v>
      </c>
      <c r="D52" s="143"/>
      <c r="E52" s="143"/>
      <c r="F52" s="144"/>
      <c r="G52" s="68" t="s">
        <v>227</v>
      </c>
      <c r="H52" s="69"/>
    </row>
    <row r="53" spans="1:11" x14ac:dyDescent="0.3">
      <c r="A53" s="149" t="s">
        <v>23</v>
      </c>
      <c r="B53" s="149"/>
      <c r="C53" s="149"/>
      <c r="D53" s="149"/>
      <c r="E53" s="149"/>
      <c r="F53" s="149"/>
      <c r="G53" s="149"/>
      <c r="H53" s="149"/>
    </row>
    <row r="54" spans="1:11" ht="25.5" customHeight="1" x14ac:dyDescent="0.3">
      <c r="A54" s="145" t="s">
        <v>24</v>
      </c>
      <c r="B54" s="146"/>
      <c r="C54" s="137">
        <v>45240</v>
      </c>
      <c r="D54" s="138"/>
      <c r="E54" s="145" t="s">
        <v>25</v>
      </c>
      <c r="F54" s="146"/>
      <c r="G54" s="137">
        <v>47483</v>
      </c>
      <c r="H54" s="186"/>
    </row>
    <row r="55" spans="1:11" ht="13.5" thickBot="1" x14ac:dyDescent="0.35">
      <c r="A55" s="185" t="s">
        <v>58</v>
      </c>
      <c r="B55" s="185"/>
      <c r="C55" s="185"/>
      <c r="D55" s="185"/>
      <c r="E55" s="185"/>
      <c r="F55" s="185"/>
      <c r="G55" s="185"/>
      <c r="H55" s="185"/>
    </row>
    <row r="56" spans="1:11" ht="12.75" customHeight="1" x14ac:dyDescent="0.3">
      <c r="A56" s="84" t="s">
        <v>254</v>
      </c>
      <c r="B56" s="85"/>
      <c r="C56" s="85"/>
      <c r="D56" s="86"/>
      <c r="E56" s="42" t="s">
        <v>59</v>
      </c>
      <c r="F56" s="42" t="s">
        <v>60</v>
      </c>
      <c r="G56" s="42" t="s">
        <v>61</v>
      </c>
      <c r="H56" s="43" t="s">
        <v>47</v>
      </c>
      <c r="I56" s="44" t="str">
        <f ca="1">(IF(G60&gt;99%,"All work completed. Please provide OC.",IF(G60&gt;89.8%,"Plinth, RCC, Brick, Plaster, Flooring, Painting work Completed. Finishing work is in process.",IF(G60&lt;94%,(IF(E60=0,"Work not yet Started.",IF(F60=25%,"Piling work in process",IF(F60=50%,"Excavation work in process",IF(F60=100%,"Excavation work Completed. ","0")))&amp;(IF(E61=0%,"",IF(E61=J62,"Footing work is process",IF(E61=J63,"Footing work Completed",IF(E61=J64,"1st Basement Completed",IF(E61=J65,"1st &amp; 2nd Basement Completed",IF(E61=J66,"1st to 3rd Basement Completed",IF(E61=J67,"1st to 4th Basement Completed",IF(E61=J68,"Plinth work is process",IF(E61=J69,"Plinth work completed","0")))))))))))&amp;(IF(E62=(F57+G57+H57),", RCC Slab",IF(E62&gt;0,", RCC upto "&amp;E62&amp;" Slab",""))&amp;(IF(E63=H57,", Brickwork",IF(E63&gt;0,", Brickwork upto "&amp;E63&amp;" Floor",""))&amp;(IF(E64=H57,", Internal Plaster",IF(E64&gt;0,", Internal Plaster upto "&amp;E64&amp;" Floor",""))&amp;(IF(E65=H57,", External Plaster",IF(E65&gt;0,", External Plaster upto "&amp;E65&amp;" Floor",""))&amp;(IF(E66=H57,", Flooring",IF(E66&gt;0,", Flooring upto "&amp;E66&amp;" Floor",""))&amp;(IF(E67=H57,", Painting",IF(E67&gt;0,", Painting upto "&amp;E67&amp;" Floor",""))&amp;(IF(E68&gt;0,", Finishing upto "&amp;E68&amp;" Floor","")&amp;(IF(E62&gt;0.5," Completed",""))))))))))))))</f>
        <v>Excavation work Completed. Plinth work completed, RCC upto 6 Slab Completed</v>
      </c>
      <c r="J56" s="45"/>
    </row>
    <row r="57" spans="1:11" x14ac:dyDescent="0.3">
      <c r="A57" s="87"/>
      <c r="B57" s="88"/>
      <c r="C57" s="88"/>
      <c r="D57" s="89"/>
      <c r="E57" s="46">
        <v>0</v>
      </c>
      <c r="F57" s="46">
        <v>1</v>
      </c>
      <c r="G57" s="46">
        <v>5</v>
      </c>
      <c r="H57" s="47">
        <f ca="1">--TRIM(RIGHT(SUBSTITUTE(LEFT(A56,_xlfn.AGGREGATE(16,6,FIND({0,1,2,3,4,5,6,7,8,9},A56,ROW(INDIRECT("1:"&amp;LEN(A56)))),1))," ",REPT(" ",LEN(A56))),LEN(A56)))</f>
        <v>25</v>
      </c>
      <c r="I57" s="48"/>
      <c r="J57" s="49"/>
    </row>
    <row r="58" spans="1:11" x14ac:dyDescent="0.3">
      <c r="A58" s="65" t="s">
        <v>139</v>
      </c>
      <c r="B58" s="64"/>
      <c r="C58" s="105" t="str">
        <f ca="1">I56</f>
        <v>Excavation work Completed. Plinth work completed, RCC upto 6 Slab Completed</v>
      </c>
      <c r="D58" s="105"/>
      <c r="E58" s="105"/>
      <c r="F58" s="105"/>
      <c r="G58" s="105"/>
      <c r="H58" s="106"/>
      <c r="I58" s="48" t="s">
        <v>140</v>
      </c>
      <c r="J58" s="49"/>
    </row>
    <row r="59" spans="1:11" x14ac:dyDescent="0.3">
      <c r="A59" s="96" t="s">
        <v>62</v>
      </c>
      <c r="B59" s="97"/>
      <c r="C59" s="107" t="s">
        <v>141</v>
      </c>
      <c r="D59" s="107"/>
      <c r="E59" s="50" t="s">
        <v>63</v>
      </c>
      <c r="F59" s="50" t="s">
        <v>64</v>
      </c>
      <c r="G59" s="108" t="s">
        <v>57</v>
      </c>
      <c r="H59" s="109"/>
      <c r="I59" s="1" t="s">
        <v>65</v>
      </c>
      <c r="J59" s="51">
        <f ca="1">H57*25%</f>
        <v>6.25</v>
      </c>
    </row>
    <row r="60" spans="1:11" ht="15" customHeight="1" x14ac:dyDescent="0.3">
      <c r="A60" s="96" t="s">
        <v>66</v>
      </c>
      <c r="B60" s="97"/>
      <c r="C60" s="98">
        <v>0</v>
      </c>
      <c r="D60" s="98"/>
      <c r="E60" s="55">
        <f ca="1">J69</f>
        <v>25</v>
      </c>
      <c r="F60" s="53">
        <f ca="1">((100/H57)*E60)/100</f>
        <v>1</v>
      </c>
      <c r="G60" s="110">
        <f ca="1">(((E61/H57*10)+(40/(F57+G57+H57)*E62)+(15/(H57)*E63)+(5/(H57)*E64)+(5/H57*E65)+(10/H57*E66)+(5/H57*E67)+(5/H57*E68)+(5/H57*E69))/100)</f>
        <v>0.17741935483870969</v>
      </c>
      <c r="H60" s="111"/>
      <c r="I60" s="1" t="s">
        <v>67</v>
      </c>
      <c r="J60" s="54">
        <f ca="1">H57*50%</f>
        <v>12.5</v>
      </c>
    </row>
    <row r="61" spans="1:11" ht="15" customHeight="1" x14ac:dyDescent="0.3">
      <c r="A61" s="96" t="s">
        <v>68</v>
      </c>
      <c r="B61" s="97"/>
      <c r="C61" s="98">
        <v>0.1</v>
      </c>
      <c r="D61" s="98"/>
      <c r="E61" s="55">
        <f ca="1">J69</f>
        <v>25</v>
      </c>
      <c r="F61" s="53">
        <f ca="1">((100/H57)*E61)/100</f>
        <v>1</v>
      </c>
      <c r="G61" s="110"/>
      <c r="H61" s="111"/>
      <c r="I61" s="1" t="s">
        <v>69</v>
      </c>
      <c r="J61" s="54">
        <f ca="1">H57</f>
        <v>25</v>
      </c>
    </row>
    <row r="62" spans="1:11" ht="15" customHeight="1" x14ac:dyDescent="0.3">
      <c r="A62" s="96" t="s">
        <v>70</v>
      </c>
      <c r="B62" s="97"/>
      <c r="C62" s="98">
        <v>0.4</v>
      </c>
      <c r="D62" s="98"/>
      <c r="E62" s="55">
        <v>6</v>
      </c>
      <c r="F62" s="53">
        <f ca="1">((100/(F57+G57+H57))*E62)/100</f>
        <v>0.19354838709677416</v>
      </c>
      <c r="G62" s="110"/>
      <c r="H62" s="111"/>
      <c r="I62" s="1" t="s">
        <v>71</v>
      </c>
      <c r="J62" s="56">
        <f ca="1">(IF(E57&gt;1,(H57/(E57+2)),H57/4))</f>
        <v>6.25</v>
      </c>
    </row>
    <row r="63" spans="1:11" ht="15" customHeight="1" x14ac:dyDescent="0.3">
      <c r="A63" s="96" t="s">
        <v>72</v>
      </c>
      <c r="B63" s="97"/>
      <c r="C63" s="98">
        <v>0.15</v>
      </c>
      <c r="D63" s="98"/>
      <c r="E63" s="52">
        <v>0</v>
      </c>
      <c r="F63" s="53">
        <f ca="1">((100/H57)*E63)/100</f>
        <v>0</v>
      </c>
      <c r="G63" s="110"/>
      <c r="H63" s="111"/>
      <c r="I63" s="1" t="s">
        <v>73</v>
      </c>
      <c r="J63" s="56">
        <f ca="1">(IF(E57&gt;1,(H57/(E57+2)+J62),H57/4+J62))</f>
        <v>12.5</v>
      </c>
    </row>
    <row r="64" spans="1:11" ht="15" customHeight="1" x14ac:dyDescent="0.3">
      <c r="A64" s="96" t="s">
        <v>74</v>
      </c>
      <c r="B64" s="97"/>
      <c r="C64" s="98">
        <v>0.05</v>
      </c>
      <c r="D64" s="98"/>
      <c r="E64" s="52">
        <v>0</v>
      </c>
      <c r="F64" s="53">
        <f ca="1">((100/H57)*E64)/100</f>
        <v>0</v>
      </c>
      <c r="G64" s="110"/>
      <c r="H64" s="111"/>
      <c r="I64" s="1" t="s">
        <v>75</v>
      </c>
      <c r="J64" s="56">
        <f>(IF(E57&gt;1,(H57/(E57+2)+J63),0))</f>
        <v>0</v>
      </c>
    </row>
    <row r="65" spans="1:10" ht="15" customHeight="1" x14ac:dyDescent="0.3">
      <c r="A65" s="96" t="s">
        <v>76</v>
      </c>
      <c r="B65" s="97"/>
      <c r="C65" s="98">
        <v>0.05</v>
      </c>
      <c r="D65" s="98"/>
      <c r="E65" s="52">
        <v>0</v>
      </c>
      <c r="F65" s="53">
        <f ca="1">((100/(H57))*E65)/100</f>
        <v>0</v>
      </c>
      <c r="G65" s="110"/>
      <c r="H65" s="111"/>
      <c r="I65" s="1" t="s">
        <v>77</v>
      </c>
      <c r="J65" s="56">
        <f>(IF(E57&gt;2,(H57/(E57+2)+J64),0))</f>
        <v>0</v>
      </c>
    </row>
    <row r="66" spans="1:10" ht="15" customHeight="1" x14ac:dyDescent="0.3">
      <c r="A66" s="96" t="s">
        <v>78</v>
      </c>
      <c r="B66" s="97"/>
      <c r="C66" s="98">
        <v>0.1</v>
      </c>
      <c r="D66" s="98"/>
      <c r="E66" s="52">
        <v>0</v>
      </c>
      <c r="F66" s="53">
        <f ca="1">((100/H57)*E66)/100</f>
        <v>0</v>
      </c>
      <c r="G66" s="110"/>
      <c r="H66" s="111"/>
      <c r="I66" s="1" t="s">
        <v>79</v>
      </c>
      <c r="J66" s="57">
        <f>(IF(E57&gt;3,(H57/(E57+2)+J65),0))</f>
        <v>0</v>
      </c>
    </row>
    <row r="67" spans="1:10" ht="15" customHeight="1" x14ac:dyDescent="0.3">
      <c r="A67" s="96" t="s">
        <v>80</v>
      </c>
      <c r="B67" s="97"/>
      <c r="C67" s="98">
        <v>0.05</v>
      </c>
      <c r="D67" s="98"/>
      <c r="E67" s="52">
        <v>0</v>
      </c>
      <c r="F67" s="53">
        <f ca="1">((100/H57)*E67)/100</f>
        <v>0</v>
      </c>
      <c r="G67" s="110"/>
      <c r="H67" s="111"/>
      <c r="I67" s="1" t="s">
        <v>81</v>
      </c>
      <c r="J67" s="56">
        <f>(IF(E57&gt;4,(H57/(E57+2)+J66),0))</f>
        <v>0</v>
      </c>
    </row>
    <row r="68" spans="1:10" ht="15" customHeight="1" x14ac:dyDescent="0.3">
      <c r="A68" s="96" t="s">
        <v>82</v>
      </c>
      <c r="B68" s="97"/>
      <c r="C68" s="98">
        <v>0.05</v>
      </c>
      <c r="D68" s="98"/>
      <c r="E68" s="52">
        <v>0</v>
      </c>
      <c r="F68" s="53">
        <f ca="1">((100/(H57))*E68)/100</f>
        <v>0</v>
      </c>
      <c r="G68" s="110"/>
      <c r="H68" s="111"/>
      <c r="I68" s="1" t="s">
        <v>83</v>
      </c>
      <c r="J68" s="56">
        <f ca="1">(IF(E57=1,(H57/(E57+3)+J63),IF(E57=0,(H57/4+J63),IF(E57&gt;1,0))))</f>
        <v>18.75</v>
      </c>
    </row>
    <row r="69" spans="1:10" ht="15.75" customHeight="1" thickBot="1" x14ac:dyDescent="0.35">
      <c r="A69" s="99" t="s">
        <v>84</v>
      </c>
      <c r="B69" s="100"/>
      <c r="C69" s="101">
        <v>0.05</v>
      </c>
      <c r="D69" s="101"/>
      <c r="E69" s="58">
        <v>0</v>
      </c>
      <c r="F69" s="59">
        <f ca="1">((100/(H57))*E69)/100</f>
        <v>0</v>
      </c>
      <c r="G69" s="112"/>
      <c r="H69" s="113"/>
      <c r="I69" s="60" t="s">
        <v>85</v>
      </c>
      <c r="J69" s="61">
        <f ca="1">(IF(E57&gt;1.5,(H57/(E57+2)+J63+MAX(0,J64-J63)+MAX(0,J65-J64)+MAX(0,J66-J65)+MAX(0,J67-J66)+MAX(0,J68-J67)),IF(E57=1,(H57/(E57+3)+J68),IF(E57=0,H57/4+J68))))</f>
        <v>25</v>
      </c>
    </row>
    <row r="70" spans="1:10" ht="12.75" customHeight="1" x14ac:dyDescent="0.3">
      <c r="A70" s="84" t="s">
        <v>253</v>
      </c>
      <c r="B70" s="85"/>
      <c r="C70" s="85"/>
      <c r="D70" s="86"/>
      <c r="E70" s="42" t="s">
        <v>59</v>
      </c>
      <c r="F70" s="42" t="s">
        <v>60</v>
      </c>
      <c r="G70" s="42" t="s">
        <v>61</v>
      </c>
      <c r="H70" s="43" t="s">
        <v>47</v>
      </c>
      <c r="I70" s="44" t="str">
        <f ca="1">(IF(G74&gt;99%,"All work completed. Please provide OC.",IF(G74&gt;89.8%,"Plinth, RCC, Brick, Plaster, Flooring, Painting work Completed. Finishing work is in process.",IF(G74&lt;94%,(IF(E74=0,"Work not yet Started.",IF(F74=25%,"Piling work in process",IF(F74=50%,"Excavation work in process",IF(F74=100%,"Excavation work Completed. ","0")))&amp;(IF(E75=0%,"",IF(E75=J76,"Footing work is process",IF(E75=J77,"Footing work Completed",IF(E75=J78,"1st Basement Completed",IF(E75=J79,"1st &amp; 2nd Basement Completed",IF(E75=J80,"1st to 3rd Basement Completed",IF(E75=J81,"1st to 4th Basement Completed",IF(E75=J82,"Plinth work is process",IF(E75=J83,"Plinth work completed","0")))))))))))&amp;(IF(E76=(F71+G71+H71),", RCC Slab",IF(E76&gt;0,", RCC upto "&amp;E76&amp;" Slab",""))&amp;(IF(E77=H71,", Brickwork",IF(E77&gt;0,", Brickwork upto "&amp;E77&amp;" Floor",""))&amp;(IF(E78=H71,", Internal Plaster",IF(E78&gt;0,", Internal Plaster upto "&amp;E78&amp;" Floor",""))&amp;(IF(E79=H71,", External Plaster",IF(E79&gt;0,", External Plaster upto "&amp;E79&amp;" Floor",""))&amp;(IF(E80=H71,", Flooring",IF(E80&gt;0,", Flooring upto "&amp;E80&amp;" Floor",""))&amp;(IF(E81=H71,", Painting",IF(E81&gt;0,", Painting upto "&amp;E81&amp;" Floor",""))&amp;(IF(E82&gt;0,", Finishing upto "&amp;E82&amp;" Floor","")&amp;(IF(E76&gt;0.5," Completed",""))))))))))))))</f>
        <v>Excavation work Completed. Plinth work completed, RCC upto 6 Slab Completed</v>
      </c>
      <c r="J70" s="45"/>
    </row>
    <row r="71" spans="1:10" x14ac:dyDescent="0.3">
      <c r="A71" s="87"/>
      <c r="B71" s="88"/>
      <c r="C71" s="88"/>
      <c r="D71" s="89"/>
      <c r="E71" s="46">
        <v>0</v>
      </c>
      <c r="F71" s="46">
        <v>1</v>
      </c>
      <c r="G71" s="46">
        <v>5</v>
      </c>
      <c r="H71" s="47">
        <f ca="1">--TRIM(RIGHT(SUBSTITUTE(LEFT(A70,_xlfn.AGGREGATE(16,6,FIND({0,1,2,3,4,5,6,7,8,9},A70,ROW(INDIRECT("1:"&amp;LEN(A70)))),1))," ",REPT(" ",LEN(A70))),LEN(A70)))</f>
        <v>25</v>
      </c>
      <c r="I71" s="48"/>
      <c r="J71" s="49"/>
    </row>
    <row r="72" spans="1:10" x14ac:dyDescent="0.3">
      <c r="A72" s="65" t="s">
        <v>139</v>
      </c>
      <c r="B72" s="64"/>
      <c r="C72" s="105" t="str">
        <f ca="1">I70</f>
        <v>Excavation work Completed. Plinth work completed, RCC upto 6 Slab Completed</v>
      </c>
      <c r="D72" s="105"/>
      <c r="E72" s="105"/>
      <c r="F72" s="105"/>
      <c r="G72" s="105"/>
      <c r="H72" s="106"/>
      <c r="I72" s="48" t="s">
        <v>140</v>
      </c>
      <c r="J72" s="49"/>
    </row>
    <row r="73" spans="1:10" x14ac:dyDescent="0.3">
      <c r="A73" s="96" t="s">
        <v>62</v>
      </c>
      <c r="B73" s="97"/>
      <c r="C73" s="107" t="s">
        <v>141</v>
      </c>
      <c r="D73" s="107"/>
      <c r="E73" s="71" t="s">
        <v>63</v>
      </c>
      <c r="F73" s="71" t="s">
        <v>64</v>
      </c>
      <c r="G73" s="108" t="s">
        <v>57</v>
      </c>
      <c r="H73" s="109"/>
      <c r="I73" s="1" t="s">
        <v>65</v>
      </c>
      <c r="J73" s="51">
        <f ca="1">H71*25%</f>
        <v>6.25</v>
      </c>
    </row>
    <row r="74" spans="1:10" ht="15" customHeight="1" x14ac:dyDescent="0.3">
      <c r="A74" s="96" t="s">
        <v>66</v>
      </c>
      <c r="B74" s="97"/>
      <c r="C74" s="98">
        <v>0</v>
      </c>
      <c r="D74" s="98"/>
      <c r="E74" s="55">
        <f ca="1">J83</f>
        <v>25</v>
      </c>
      <c r="F74" s="72">
        <f ca="1">((100/H71)*E74)/100</f>
        <v>1</v>
      </c>
      <c r="G74" s="110">
        <f ca="1">(((E75/H71*10)+(40/(F71+G71+H71)*E76)+(15/(H71)*E77)+(5/(H71)*E78)+(5/H71*E79)+(10/H71*E80)+(5/H71*E81)+(5/H71*E82)+(5/H71*E83))/100)</f>
        <v>0.17741935483870969</v>
      </c>
      <c r="H74" s="111"/>
      <c r="I74" s="1" t="s">
        <v>67</v>
      </c>
      <c r="J74" s="54">
        <f ca="1">H71*50%</f>
        <v>12.5</v>
      </c>
    </row>
    <row r="75" spans="1:10" ht="15" customHeight="1" x14ac:dyDescent="0.3">
      <c r="A75" s="96" t="s">
        <v>68</v>
      </c>
      <c r="B75" s="97"/>
      <c r="C75" s="98">
        <v>0.1</v>
      </c>
      <c r="D75" s="98"/>
      <c r="E75" s="55">
        <f ca="1">J83</f>
        <v>25</v>
      </c>
      <c r="F75" s="72">
        <f ca="1">((100/H71)*E75)/100</f>
        <v>1</v>
      </c>
      <c r="G75" s="110"/>
      <c r="H75" s="111"/>
      <c r="I75" s="1" t="s">
        <v>69</v>
      </c>
      <c r="J75" s="54">
        <f ca="1">H71</f>
        <v>25</v>
      </c>
    </row>
    <row r="76" spans="1:10" ht="15" customHeight="1" x14ac:dyDescent="0.3">
      <c r="A76" s="96" t="s">
        <v>70</v>
      </c>
      <c r="B76" s="97"/>
      <c r="C76" s="98">
        <v>0.4</v>
      </c>
      <c r="D76" s="98"/>
      <c r="E76" s="55">
        <v>6</v>
      </c>
      <c r="F76" s="72">
        <f ca="1">((100/(F71+G71+H71))*E76)/100</f>
        <v>0.19354838709677416</v>
      </c>
      <c r="G76" s="110"/>
      <c r="H76" s="111"/>
      <c r="I76" s="1" t="s">
        <v>71</v>
      </c>
      <c r="J76" s="56">
        <f ca="1">(IF(E71&gt;1,(H71/(E71+2)),H71/4))</f>
        <v>6.25</v>
      </c>
    </row>
    <row r="77" spans="1:10" ht="15" customHeight="1" x14ac:dyDescent="0.3">
      <c r="A77" s="96" t="s">
        <v>72</v>
      </c>
      <c r="B77" s="97"/>
      <c r="C77" s="98">
        <v>0.15</v>
      </c>
      <c r="D77" s="98"/>
      <c r="E77" s="52">
        <v>0</v>
      </c>
      <c r="F77" s="72">
        <f ca="1">((100/H71)*E77)/100</f>
        <v>0</v>
      </c>
      <c r="G77" s="110"/>
      <c r="H77" s="111"/>
      <c r="I77" s="1" t="s">
        <v>73</v>
      </c>
      <c r="J77" s="56">
        <f ca="1">(IF(E71&gt;1,(H71/(E71+2)+J76),H71/4+J76))</f>
        <v>12.5</v>
      </c>
    </row>
    <row r="78" spans="1:10" ht="15" customHeight="1" x14ac:dyDescent="0.3">
      <c r="A78" s="96" t="s">
        <v>74</v>
      </c>
      <c r="B78" s="97"/>
      <c r="C78" s="98">
        <v>0.05</v>
      </c>
      <c r="D78" s="98"/>
      <c r="E78" s="52">
        <v>0</v>
      </c>
      <c r="F78" s="72">
        <f ca="1">((100/H71)*E78)/100</f>
        <v>0</v>
      </c>
      <c r="G78" s="110"/>
      <c r="H78" s="111"/>
      <c r="I78" s="1" t="s">
        <v>75</v>
      </c>
      <c r="J78" s="56">
        <f>(IF(E71&gt;1,(H71/(E71+2)+J77),0))</f>
        <v>0</v>
      </c>
    </row>
    <row r="79" spans="1:10" ht="15" customHeight="1" x14ac:dyDescent="0.3">
      <c r="A79" s="96" t="s">
        <v>76</v>
      </c>
      <c r="B79" s="97"/>
      <c r="C79" s="98">
        <v>0.05</v>
      </c>
      <c r="D79" s="98"/>
      <c r="E79" s="52">
        <v>0</v>
      </c>
      <c r="F79" s="72">
        <f ca="1">((100/(H71))*E79)/100</f>
        <v>0</v>
      </c>
      <c r="G79" s="110"/>
      <c r="H79" s="111"/>
      <c r="I79" s="1" t="s">
        <v>77</v>
      </c>
      <c r="J79" s="56">
        <f>(IF(E71&gt;2,(H71/(E71+2)+J78),0))</f>
        <v>0</v>
      </c>
    </row>
    <row r="80" spans="1:10" ht="15" customHeight="1" x14ac:dyDescent="0.3">
      <c r="A80" s="96" t="s">
        <v>78</v>
      </c>
      <c r="B80" s="97"/>
      <c r="C80" s="98">
        <v>0.1</v>
      </c>
      <c r="D80" s="98"/>
      <c r="E80" s="52">
        <v>0</v>
      </c>
      <c r="F80" s="72">
        <f ca="1">((100/H71)*E80)/100</f>
        <v>0</v>
      </c>
      <c r="G80" s="110"/>
      <c r="H80" s="111"/>
      <c r="I80" s="1" t="s">
        <v>79</v>
      </c>
      <c r="J80" s="57">
        <f>(IF(E71&gt;3,(H71/(E71+2)+J79),0))</f>
        <v>0</v>
      </c>
    </row>
    <row r="81" spans="1:10" ht="15" customHeight="1" x14ac:dyDescent="0.3">
      <c r="A81" s="96" t="s">
        <v>80</v>
      </c>
      <c r="B81" s="97"/>
      <c r="C81" s="98">
        <v>0.05</v>
      </c>
      <c r="D81" s="98"/>
      <c r="E81" s="52">
        <v>0</v>
      </c>
      <c r="F81" s="72">
        <f ca="1">((100/H71)*E81)/100</f>
        <v>0</v>
      </c>
      <c r="G81" s="110"/>
      <c r="H81" s="111"/>
      <c r="I81" s="1" t="s">
        <v>81</v>
      </c>
      <c r="J81" s="56">
        <f>(IF(E71&gt;4,(H71/(E71+2)+J80),0))</f>
        <v>0</v>
      </c>
    </row>
    <row r="82" spans="1:10" ht="15" customHeight="1" x14ac:dyDescent="0.3">
      <c r="A82" s="96" t="s">
        <v>82</v>
      </c>
      <c r="B82" s="97"/>
      <c r="C82" s="98">
        <v>0.05</v>
      </c>
      <c r="D82" s="98"/>
      <c r="E82" s="52">
        <v>0</v>
      </c>
      <c r="F82" s="72">
        <f ca="1">((100/(H71))*E82)/100</f>
        <v>0</v>
      </c>
      <c r="G82" s="110"/>
      <c r="H82" s="111"/>
      <c r="I82" s="1" t="s">
        <v>83</v>
      </c>
      <c r="J82" s="56">
        <f ca="1">(IF(E71=1,(H71/(E71+3)+J77),IF(E71=0,(H71/4+J77),IF(E71&gt;1,0))))</f>
        <v>18.75</v>
      </c>
    </row>
    <row r="83" spans="1:10" ht="15.75" customHeight="1" thickBot="1" x14ac:dyDescent="0.35">
      <c r="A83" s="99" t="s">
        <v>84</v>
      </c>
      <c r="B83" s="100"/>
      <c r="C83" s="101">
        <v>0.05</v>
      </c>
      <c r="D83" s="101"/>
      <c r="E83" s="58">
        <v>0</v>
      </c>
      <c r="F83" s="73">
        <f ca="1">((100/(H71))*E83)/100</f>
        <v>0</v>
      </c>
      <c r="G83" s="112"/>
      <c r="H83" s="113"/>
      <c r="I83" s="60" t="s">
        <v>85</v>
      </c>
      <c r="J83" s="61">
        <f ca="1">(IF(E71&gt;1.5,(H71/(E71+2)+J77+MAX(0,J78-J77)+MAX(0,J79-J78)+MAX(0,J80-J79)+MAX(0,J81-J80)+MAX(0,J82-J81)),IF(E71=1,(H71/(E71+3)+J82),IF(E71=0,H71/4+J82))))</f>
        <v>25</v>
      </c>
    </row>
    <row r="84" spans="1:10" ht="12.75" customHeight="1" x14ac:dyDescent="0.3">
      <c r="A84" s="84" t="s">
        <v>252</v>
      </c>
      <c r="B84" s="85"/>
      <c r="C84" s="85"/>
      <c r="D84" s="86"/>
      <c r="E84" s="42" t="s">
        <v>59</v>
      </c>
      <c r="F84" s="42" t="s">
        <v>60</v>
      </c>
      <c r="G84" s="42" t="s">
        <v>61</v>
      </c>
      <c r="H84" s="43" t="s">
        <v>47</v>
      </c>
      <c r="I84" s="44" t="str">
        <f ca="1">(IF(G88&gt;99%,"All work completed. Please provide OC.",IF(G88&gt;89.8%,"Plinth, RCC, Brick, Plaster, Flooring, Painting work Completed. Finishing work is in process.",IF(G88&lt;94%,(IF(E88=0,"Work not yet Started.",IF(F88=25%,"Piling work in process",IF(F88=50%,"Excavation work in process",IF(F88=100%,"Excavation work Completed. ","0")))&amp;(IF(E89=0%,"",IF(E89=J90,"Footing work is process",IF(E89=J91,"Footing work Completed",IF(E89=J92,"1st Basement Completed",IF(E89=J93,"1st &amp; 2nd Basement Completed",IF(E89=J94,"1st to 3rd Basement Completed",IF(E89=J95,"1st to 4th Basement Completed",IF(E89=J96,"Plinth work is process",IF(E89=J97,"Plinth work completed","0")))))))))))&amp;(IF(E90=(F85+G85+H85),", RCC Slab",IF(E90&gt;0,", RCC upto "&amp;E90&amp;" Slab",""))&amp;(IF(E91=H85,", Brickwork",IF(E91&gt;0,", Brickwork upto "&amp;E91&amp;" Floor",""))&amp;(IF(E92=H85,", Internal Plaster",IF(E92&gt;0,", Internal Plaster upto "&amp;E92&amp;" Floor",""))&amp;(IF(E93=H85,", External Plaster",IF(E93&gt;0,", External Plaster upto "&amp;E93&amp;" Floor",""))&amp;(IF(E94=H85,", Flooring",IF(E94&gt;0,", Flooring upto "&amp;E94&amp;" Floor",""))&amp;(IF(E95=H85,", Painting",IF(E95&gt;0,", Painting upto "&amp;E95&amp;" Floor",""))&amp;(IF(E96&gt;0,", Finishing upto "&amp;E96&amp;" Floor","")&amp;(IF(E90&gt;0.5," Completed",""))))))))))))))</f>
        <v>Excavation work Completed. Plinth work completed, RCC upto 11 Slab, Brickwork upto 5 Floor Completed</v>
      </c>
      <c r="J84" s="45"/>
    </row>
    <row r="85" spans="1:10" x14ac:dyDescent="0.3">
      <c r="A85" s="87"/>
      <c r="B85" s="88"/>
      <c r="C85" s="88"/>
      <c r="D85" s="89"/>
      <c r="E85" s="46">
        <v>0</v>
      </c>
      <c r="F85" s="46">
        <v>1</v>
      </c>
      <c r="G85" s="46">
        <v>5</v>
      </c>
      <c r="H85" s="47">
        <f ca="1">--TRIM(RIGHT(SUBSTITUTE(LEFT(A84,_xlfn.AGGREGATE(16,6,FIND({0,1,2,3,4,5,6,7,8,9},A84,ROW(INDIRECT("1:"&amp;LEN(A84)))),1))," ",REPT(" ",LEN(A84))),LEN(A84)))</f>
        <v>25</v>
      </c>
      <c r="I85" s="48"/>
      <c r="J85" s="49"/>
    </row>
    <row r="86" spans="1:10" ht="27" customHeight="1" x14ac:dyDescent="0.3">
      <c r="A86" s="65" t="s">
        <v>139</v>
      </c>
      <c r="B86" s="64"/>
      <c r="C86" s="105" t="str">
        <f ca="1">I84</f>
        <v>Excavation work Completed. Plinth work completed, RCC upto 11 Slab, Brickwork upto 5 Floor Completed</v>
      </c>
      <c r="D86" s="105"/>
      <c r="E86" s="105"/>
      <c r="F86" s="105"/>
      <c r="G86" s="105"/>
      <c r="H86" s="106"/>
      <c r="I86" s="48" t="s">
        <v>140</v>
      </c>
      <c r="J86" s="49"/>
    </row>
    <row r="87" spans="1:10" x14ac:dyDescent="0.3">
      <c r="A87" s="96" t="s">
        <v>62</v>
      </c>
      <c r="B87" s="97"/>
      <c r="C87" s="107" t="s">
        <v>141</v>
      </c>
      <c r="D87" s="107"/>
      <c r="E87" s="71" t="s">
        <v>63</v>
      </c>
      <c r="F87" s="71" t="s">
        <v>64</v>
      </c>
      <c r="G87" s="108" t="s">
        <v>57</v>
      </c>
      <c r="H87" s="109"/>
      <c r="I87" s="1" t="s">
        <v>65</v>
      </c>
      <c r="J87" s="51">
        <f ca="1">H85*25%</f>
        <v>6.25</v>
      </c>
    </row>
    <row r="88" spans="1:10" ht="15" customHeight="1" x14ac:dyDescent="0.3">
      <c r="A88" s="96" t="s">
        <v>66</v>
      </c>
      <c r="B88" s="97"/>
      <c r="C88" s="98">
        <v>0</v>
      </c>
      <c r="D88" s="98"/>
      <c r="E88" s="55">
        <f ca="1">J97</f>
        <v>25</v>
      </c>
      <c r="F88" s="72">
        <f ca="1">((100/H85)*E88)/100</f>
        <v>1</v>
      </c>
      <c r="G88" s="110">
        <f ca="1">(((E89/H85*10)+(40/(F85+G85+H85)*E90)+(15/(H85)*E91)+(5/(H85)*E92)+(5/H85*E93)+(10/H85*E94)+(5/H85*E95)+(5/H85*E96)+(5/H85*E97))/100)</f>
        <v>0.27193548387096778</v>
      </c>
      <c r="H88" s="111"/>
      <c r="I88" s="1" t="s">
        <v>67</v>
      </c>
      <c r="J88" s="54">
        <f ca="1">H85*50%</f>
        <v>12.5</v>
      </c>
    </row>
    <row r="89" spans="1:10" ht="15" customHeight="1" x14ac:dyDescent="0.3">
      <c r="A89" s="96" t="s">
        <v>68</v>
      </c>
      <c r="B89" s="97"/>
      <c r="C89" s="98">
        <v>0.1</v>
      </c>
      <c r="D89" s="98"/>
      <c r="E89" s="55">
        <f ca="1">J97</f>
        <v>25</v>
      </c>
      <c r="F89" s="72">
        <f ca="1">((100/H85)*E89)/100</f>
        <v>1</v>
      </c>
      <c r="G89" s="110"/>
      <c r="H89" s="111"/>
      <c r="I89" s="1" t="s">
        <v>69</v>
      </c>
      <c r="J89" s="54">
        <f ca="1">H85</f>
        <v>25</v>
      </c>
    </row>
    <row r="90" spans="1:10" ht="15" customHeight="1" x14ac:dyDescent="0.3">
      <c r="A90" s="96" t="s">
        <v>70</v>
      </c>
      <c r="B90" s="97"/>
      <c r="C90" s="98">
        <v>0.4</v>
      </c>
      <c r="D90" s="98"/>
      <c r="E90" s="55">
        <v>11</v>
      </c>
      <c r="F90" s="72">
        <f ca="1">((100/(F85+G85+H85))*E90)/100</f>
        <v>0.35483870967741937</v>
      </c>
      <c r="G90" s="110"/>
      <c r="H90" s="111"/>
      <c r="I90" s="1" t="s">
        <v>71</v>
      </c>
      <c r="J90" s="56">
        <f ca="1">(IF(E85&gt;1,(H85/(E85+2)),H85/4))</f>
        <v>6.25</v>
      </c>
    </row>
    <row r="91" spans="1:10" ht="15" customHeight="1" x14ac:dyDescent="0.3">
      <c r="A91" s="96" t="s">
        <v>72</v>
      </c>
      <c r="B91" s="97"/>
      <c r="C91" s="98">
        <v>0.15</v>
      </c>
      <c r="D91" s="98"/>
      <c r="E91" s="55">
        <f>E90-G85-F85</f>
        <v>5</v>
      </c>
      <c r="F91" s="72">
        <f ca="1">((100/H85)*E91)/100</f>
        <v>0.2</v>
      </c>
      <c r="G91" s="110"/>
      <c r="H91" s="111"/>
      <c r="I91" s="1" t="s">
        <v>73</v>
      </c>
      <c r="J91" s="56">
        <f ca="1">(IF(E85&gt;1,(H85/(E85+2)+J90),H85/4+J90))</f>
        <v>12.5</v>
      </c>
    </row>
    <row r="92" spans="1:10" ht="15" customHeight="1" x14ac:dyDescent="0.3">
      <c r="A92" s="96" t="s">
        <v>74</v>
      </c>
      <c r="B92" s="97"/>
      <c r="C92" s="98">
        <v>0.05</v>
      </c>
      <c r="D92" s="98"/>
      <c r="E92" s="52">
        <v>0</v>
      </c>
      <c r="F92" s="72">
        <f ca="1">((100/H85)*E92)/100</f>
        <v>0</v>
      </c>
      <c r="G92" s="110"/>
      <c r="H92" s="111"/>
      <c r="I92" s="1" t="s">
        <v>75</v>
      </c>
      <c r="J92" s="56">
        <f>(IF(E85&gt;1,(H85/(E85+2)+J91),0))</f>
        <v>0</v>
      </c>
    </row>
    <row r="93" spans="1:10" ht="15" customHeight="1" x14ac:dyDescent="0.3">
      <c r="A93" s="96" t="s">
        <v>76</v>
      </c>
      <c r="B93" s="97"/>
      <c r="C93" s="98">
        <v>0.05</v>
      </c>
      <c r="D93" s="98"/>
      <c r="E93" s="52">
        <v>0</v>
      </c>
      <c r="F93" s="72">
        <f ca="1">((100/(H85))*E93)/100</f>
        <v>0</v>
      </c>
      <c r="G93" s="110"/>
      <c r="H93" s="111"/>
      <c r="I93" s="1" t="s">
        <v>77</v>
      </c>
      <c r="J93" s="56">
        <f>(IF(E85&gt;2,(H85/(E85+2)+J92),0))</f>
        <v>0</v>
      </c>
    </row>
    <row r="94" spans="1:10" ht="15" customHeight="1" x14ac:dyDescent="0.3">
      <c r="A94" s="96" t="s">
        <v>78</v>
      </c>
      <c r="B94" s="97"/>
      <c r="C94" s="98">
        <v>0.1</v>
      </c>
      <c r="D94" s="98"/>
      <c r="E94" s="52">
        <v>0</v>
      </c>
      <c r="F94" s="72">
        <f ca="1">((100/H85)*E94)/100</f>
        <v>0</v>
      </c>
      <c r="G94" s="110"/>
      <c r="H94" s="111"/>
      <c r="I94" s="1" t="s">
        <v>79</v>
      </c>
      <c r="J94" s="57">
        <f>(IF(E85&gt;3,(H85/(E85+2)+J93),0))</f>
        <v>0</v>
      </c>
    </row>
    <row r="95" spans="1:10" ht="15" customHeight="1" x14ac:dyDescent="0.3">
      <c r="A95" s="96" t="s">
        <v>80</v>
      </c>
      <c r="B95" s="97"/>
      <c r="C95" s="98">
        <v>0.05</v>
      </c>
      <c r="D95" s="98"/>
      <c r="E95" s="52">
        <v>0</v>
      </c>
      <c r="F95" s="72">
        <f ca="1">((100/H85)*E95)/100</f>
        <v>0</v>
      </c>
      <c r="G95" s="110"/>
      <c r="H95" s="111"/>
      <c r="I95" s="1" t="s">
        <v>81</v>
      </c>
      <c r="J95" s="56">
        <f>(IF(E85&gt;4,(H85/(E85+2)+J94),0))</f>
        <v>0</v>
      </c>
    </row>
    <row r="96" spans="1:10" ht="15" customHeight="1" x14ac:dyDescent="0.3">
      <c r="A96" s="96" t="s">
        <v>82</v>
      </c>
      <c r="B96" s="97"/>
      <c r="C96" s="98">
        <v>0.05</v>
      </c>
      <c r="D96" s="98"/>
      <c r="E96" s="52">
        <v>0</v>
      </c>
      <c r="F96" s="72">
        <f ca="1">((100/(H85))*E96)/100</f>
        <v>0</v>
      </c>
      <c r="G96" s="110"/>
      <c r="H96" s="111"/>
      <c r="I96" s="1" t="s">
        <v>83</v>
      </c>
      <c r="J96" s="56">
        <f ca="1">(IF(E85=1,(H85/(E85+3)+J91),IF(E85=0,(H85/4+J91),IF(E85&gt;1,0))))</f>
        <v>18.75</v>
      </c>
    </row>
    <row r="97" spans="1:10" ht="15.75" customHeight="1" thickBot="1" x14ac:dyDescent="0.35">
      <c r="A97" s="99" t="s">
        <v>84</v>
      </c>
      <c r="B97" s="100"/>
      <c r="C97" s="101">
        <v>0.05</v>
      </c>
      <c r="D97" s="101"/>
      <c r="E97" s="58">
        <v>0</v>
      </c>
      <c r="F97" s="73">
        <f ca="1">((100/(H85))*E97)/100</f>
        <v>0</v>
      </c>
      <c r="G97" s="112"/>
      <c r="H97" s="113"/>
      <c r="I97" s="60" t="s">
        <v>85</v>
      </c>
      <c r="J97" s="61">
        <f ca="1">(IF(E85&gt;1.5,(H85/(E85+2)+J91+MAX(0,J92-J91)+MAX(0,J93-J92)+MAX(0,J94-J93)+MAX(0,J95-J94)+MAX(0,J96-J95)),IF(E85=1,(H85/(E85+3)+J96),IF(E85=0,H85/4+J96))))</f>
        <v>25</v>
      </c>
    </row>
    <row r="98" spans="1:10" ht="12.75" customHeight="1" x14ac:dyDescent="0.3">
      <c r="A98" s="84" t="s">
        <v>251</v>
      </c>
      <c r="B98" s="85"/>
      <c r="C98" s="85"/>
      <c r="D98" s="86"/>
      <c r="E98" s="42" t="s">
        <v>59</v>
      </c>
      <c r="F98" s="42" t="s">
        <v>60</v>
      </c>
      <c r="G98" s="42" t="s">
        <v>61</v>
      </c>
      <c r="H98" s="43" t="s">
        <v>47</v>
      </c>
      <c r="I98" s="44" t="str">
        <f ca="1">(IF(G102&gt;99%,"All work completed. Please provide OC.",IF(G102&gt;89.8%,"Plinth, RCC, Brick, Plaster, Flooring, Painting work Completed. Finishing work is in process.",IF(G102&lt;94%,(IF(E102=0,"Work not yet Started.",IF(F102=25%,"Piling work in process",IF(F102=50%,"Excavation work in process",IF(F102=100%,"Excavation work Completed. ","0")))&amp;(IF(E103=0%,"",IF(E103=J104,"Footing work is process",IF(E103=J105,"Footing work Completed",IF(E103=J106,"1st Basement Completed",IF(E103=J107,"1st &amp; 2nd Basement Completed",IF(E103=J108,"1st to 3rd Basement Completed",IF(E103=J109,"1st to 4th Basement Completed",IF(E103=J110,"Plinth work is process",IF(E103=J111,"Plinth work completed","0")))))))))))&amp;(IF(E104=(F99+G99+H99),", RCC Slab",IF(E104&gt;0,", RCC upto "&amp;E104&amp;" Slab",""))&amp;(IF(E105=H99,", Brickwork",IF(E105&gt;0,", Brickwork upto "&amp;E105&amp;" Floor",""))&amp;(IF(E106=H99,", Internal Plaster",IF(E106&gt;0,", Internal Plaster upto "&amp;E106&amp;" Floor",""))&amp;(IF(E107=H99,", External Plaster",IF(E107&gt;0,", External Plaster upto "&amp;E107&amp;" Floor",""))&amp;(IF(E108=H99,", Flooring",IF(E108&gt;0,", Flooring upto "&amp;E108&amp;" Floor",""))&amp;(IF(E109=H99,", Painting",IF(E109&gt;0,", Painting upto "&amp;E109&amp;" Floor",""))&amp;(IF(E110&gt;0,", Finishing upto "&amp;E110&amp;" Floor","")&amp;(IF(E104&gt;0.5," Completed",""))))))))))))))</f>
        <v>Excavation work Completed. Plinth work completed, RCC upto 17 Slab, Brickwork upto 11 Floor, Internal Plaster upto 8.25 Floor, External Plaster upto 7.15 Floor Completed</v>
      </c>
      <c r="J98" s="45"/>
    </row>
    <row r="99" spans="1:10" x14ac:dyDescent="0.3">
      <c r="A99" s="87"/>
      <c r="B99" s="88"/>
      <c r="C99" s="88"/>
      <c r="D99" s="89"/>
      <c r="E99" s="46">
        <v>0</v>
      </c>
      <c r="F99" s="46">
        <v>1</v>
      </c>
      <c r="G99" s="46">
        <v>5</v>
      </c>
      <c r="H99" s="47">
        <f ca="1">--TRIM(RIGHT(SUBSTITUTE(LEFT(A98,_xlfn.AGGREGATE(16,6,FIND({0,1,2,3,4,5,6,7,8,9},A98,ROW(INDIRECT("1:"&amp;LEN(A98)))),1))," ",REPT(" ",LEN(A98))),LEN(A98)))</f>
        <v>25</v>
      </c>
      <c r="I99" s="48"/>
      <c r="J99" s="49"/>
    </row>
    <row r="100" spans="1:10" ht="27.75" customHeight="1" x14ac:dyDescent="0.3">
      <c r="A100" s="65" t="s">
        <v>139</v>
      </c>
      <c r="B100" s="64"/>
      <c r="C100" s="105" t="str">
        <f ca="1">I98</f>
        <v>Excavation work Completed. Plinth work completed, RCC upto 17 Slab, Brickwork upto 11 Floor, Internal Plaster upto 8.25 Floor, External Plaster upto 7.15 Floor Completed</v>
      </c>
      <c r="D100" s="105"/>
      <c r="E100" s="105"/>
      <c r="F100" s="105"/>
      <c r="G100" s="105"/>
      <c r="H100" s="106"/>
      <c r="I100" s="48" t="s">
        <v>140</v>
      </c>
      <c r="J100" s="49"/>
    </row>
    <row r="101" spans="1:10" x14ac:dyDescent="0.3">
      <c r="A101" s="96" t="s">
        <v>62</v>
      </c>
      <c r="B101" s="97"/>
      <c r="C101" s="107" t="s">
        <v>141</v>
      </c>
      <c r="D101" s="107"/>
      <c r="E101" s="71" t="s">
        <v>63</v>
      </c>
      <c r="F101" s="71" t="s">
        <v>64</v>
      </c>
      <c r="G101" s="108" t="s">
        <v>57</v>
      </c>
      <c r="H101" s="109"/>
      <c r="I101" s="1" t="s">
        <v>65</v>
      </c>
      <c r="J101" s="51">
        <f ca="1">H99*25%</f>
        <v>6.25</v>
      </c>
    </row>
    <row r="102" spans="1:10" ht="15" customHeight="1" x14ac:dyDescent="0.3">
      <c r="A102" s="96" t="s">
        <v>66</v>
      </c>
      <c r="B102" s="97"/>
      <c r="C102" s="98">
        <v>0</v>
      </c>
      <c r="D102" s="98"/>
      <c r="E102" s="55">
        <f ca="1">J111</f>
        <v>25</v>
      </c>
      <c r="F102" s="72">
        <f ca="1">((100/H99)*E102)/100</f>
        <v>1</v>
      </c>
      <c r="G102" s="110">
        <f ca="1">(((E103/H99*10)+(40/(F99+G99+H99)*E104)+(15/(H99)*E105)+(5/(H99)*E106)+(5/H99*E107)+(10/H99*E108)+(5/H99*E109)+(5/H99*E110)+(5/H99*E111))/100)</f>
        <v>0.41615483870967734</v>
      </c>
      <c r="H102" s="111"/>
      <c r="I102" s="1" t="s">
        <v>67</v>
      </c>
      <c r="J102" s="54">
        <f ca="1">H99*50%</f>
        <v>12.5</v>
      </c>
    </row>
    <row r="103" spans="1:10" ht="15" customHeight="1" x14ac:dyDescent="0.3">
      <c r="A103" s="96" t="s">
        <v>68</v>
      </c>
      <c r="B103" s="97"/>
      <c r="C103" s="98">
        <v>0.1</v>
      </c>
      <c r="D103" s="98"/>
      <c r="E103" s="55">
        <f ca="1">J111</f>
        <v>25</v>
      </c>
      <c r="F103" s="72">
        <f ca="1">((100/H99)*E103)/100</f>
        <v>1</v>
      </c>
      <c r="G103" s="110"/>
      <c r="H103" s="111"/>
      <c r="I103" s="1" t="s">
        <v>69</v>
      </c>
      <c r="J103" s="54">
        <f ca="1">H99</f>
        <v>25</v>
      </c>
    </row>
    <row r="104" spans="1:10" ht="15" customHeight="1" x14ac:dyDescent="0.3">
      <c r="A104" s="96" t="s">
        <v>70</v>
      </c>
      <c r="B104" s="97"/>
      <c r="C104" s="98">
        <v>0.4</v>
      </c>
      <c r="D104" s="98"/>
      <c r="E104" s="55">
        <v>17</v>
      </c>
      <c r="F104" s="72">
        <f ca="1">((100/(F99+G99+H99))*E104)/100</f>
        <v>0.54838709677419351</v>
      </c>
      <c r="G104" s="110"/>
      <c r="H104" s="111"/>
      <c r="I104" s="1" t="s">
        <v>71</v>
      </c>
      <c r="J104" s="56">
        <f ca="1">(IF(E99&gt;1,(H99/(E99+2)),H99/4))</f>
        <v>6.25</v>
      </c>
    </row>
    <row r="105" spans="1:10" ht="15" customHeight="1" x14ac:dyDescent="0.3">
      <c r="A105" s="96" t="s">
        <v>72</v>
      </c>
      <c r="B105" s="97"/>
      <c r="C105" s="98">
        <v>0.15</v>
      </c>
      <c r="D105" s="98"/>
      <c r="E105" s="55">
        <f>E104-G99-F99</f>
        <v>11</v>
      </c>
      <c r="F105" s="72">
        <f ca="1">((100/H99)*E105)/100</f>
        <v>0.44</v>
      </c>
      <c r="G105" s="110"/>
      <c r="H105" s="111"/>
      <c r="I105" s="1" t="s">
        <v>73</v>
      </c>
      <c r="J105" s="56">
        <f ca="1">(IF(E99&gt;1,(H99/(E99+2)+J104),H99/4+J104))</f>
        <v>12.5</v>
      </c>
    </row>
    <row r="106" spans="1:10" ht="15" customHeight="1" x14ac:dyDescent="0.3">
      <c r="A106" s="96" t="s">
        <v>74</v>
      </c>
      <c r="B106" s="97"/>
      <c r="C106" s="98">
        <v>0.05</v>
      </c>
      <c r="D106" s="98"/>
      <c r="E106" s="55">
        <f>E105*0.75</f>
        <v>8.25</v>
      </c>
      <c r="F106" s="72">
        <f ca="1">((100/H99)*E106)/100</f>
        <v>0.33</v>
      </c>
      <c r="G106" s="110"/>
      <c r="H106" s="111"/>
      <c r="I106" s="1" t="s">
        <v>75</v>
      </c>
      <c r="J106" s="56">
        <f>(IF(E99&gt;1,(H99/(E99+2)+J105),0))</f>
        <v>0</v>
      </c>
    </row>
    <row r="107" spans="1:10" ht="15" customHeight="1" x14ac:dyDescent="0.3">
      <c r="A107" s="96" t="s">
        <v>76</v>
      </c>
      <c r="B107" s="97"/>
      <c r="C107" s="98">
        <v>0.05</v>
      </c>
      <c r="D107" s="98"/>
      <c r="E107" s="55">
        <f>E105*0.65</f>
        <v>7.15</v>
      </c>
      <c r="F107" s="72">
        <f ca="1">((100/(H99))*E107)/100</f>
        <v>0.28600000000000003</v>
      </c>
      <c r="G107" s="110"/>
      <c r="H107" s="111"/>
      <c r="I107" s="1" t="s">
        <v>77</v>
      </c>
      <c r="J107" s="56">
        <f>(IF(E99&gt;2,(H99/(E99+2)+J106),0))</f>
        <v>0</v>
      </c>
    </row>
    <row r="108" spans="1:10" ht="15" customHeight="1" x14ac:dyDescent="0.3">
      <c r="A108" s="96" t="s">
        <v>78</v>
      </c>
      <c r="B108" s="97"/>
      <c r="C108" s="98">
        <v>0.1</v>
      </c>
      <c r="D108" s="98"/>
      <c r="E108" s="52">
        <v>0</v>
      </c>
      <c r="F108" s="72">
        <f ca="1">((100/H99)*E108)/100</f>
        <v>0</v>
      </c>
      <c r="G108" s="110"/>
      <c r="H108" s="111"/>
      <c r="I108" s="1" t="s">
        <v>79</v>
      </c>
      <c r="J108" s="57">
        <f>(IF(E99&gt;3,(H99/(E99+2)+J107),0))</f>
        <v>0</v>
      </c>
    </row>
    <row r="109" spans="1:10" ht="15" customHeight="1" x14ac:dyDescent="0.3">
      <c r="A109" s="96" t="s">
        <v>80</v>
      </c>
      <c r="B109" s="97"/>
      <c r="C109" s="98">
        <v>0.05</v>
      </c>
      <c r="D109" s="98"/>
      <c r="E109" s="52">
        <v>0</v>
      </c>
      <c r="F109" s="72">
        <f ca="1">((100/H99)*E109)/100</f>
        <v>0</v>
      </c>
      <c r="G109" s="110"/>
      <c r="H109" s="111"/>
      <c r="I109" s="1" t="s">
        <v>81</v>
      </c>
      <c r="J109" s="56">
        <f>(IF(E99&gt;4,(H99/(E99+2)+J108),0))</f>
        <v>0</v>
      </c>
    </row>
    <row r="110" spans="1:10" ht="15" customHeight="1" x14ac:dyDescent="0.3">
      <c r="A110" s="96" t="s">
        <v>82</v>
      </c>
      <c r="B110" s="97"/>
      <c r="C110" s="98">
        <v>0.05</v>
      </c>
      <c r="D110" s="98"/>
      <c r="E110" s="52">
        <v>0</v>
      </c>
      <c r="F110" s="72">
        <f ca="1">((100/(H99))*E110)/100</f>
        <v>0</v>
      </c>
      <c r="G110" s="110"/>
      <c r="H110" s="111"/>
      <c r="I110" s="1" t="s">
        <v>83</v>
      </c>
      <c r="J110" s="56">
        <f ca="1">(IF(E99=1,(H99/(E99+3)+J105),IF(E99=0,(H99/4+J105),IF(E99&gt;1,0))))</f>
        <v>18.75</v>
      </c>
    </row>
    <row r="111" spans="1:10" ht="15.75" customHeight="1" thickBot="1" x14ac:dyDescent="0.35">
      <c r="A111" s="99" t="s">
        <v>84</v>
      </c>
      <c r="B111" s="100"/>
      <c r="C111" s="101">
        <v>0.05</v>
      </c>
      <c r="D111" s="101"/>
      <c r="E111" s="58">
        <v>0</v>
      </c>
      <c r="F111" s="73">
        <f ca="1">((100/(H99))*E111)/100</f>
        <v>0</v>
      </c>
      <c r="G111" s="112"/>
      <c r="H111" s="113"/>
      <c r="I111" s="60" t="s">
        <v>85</v>
      </c>
      <c r="J111" s="61">
        <f ca="1">(IF(E99&gt;1.5,(H99/(E99+2)+J105+MAX(0,J106-J105)+MAX(0,J107-J106)+MAX(0,J108-J107)+MAX(0,J109-J108)+MAX(0,J110-J109)),IF(E99=1,(H99/(E99+3)+J110),IF(E99=0,H99/4+J110))))</f>
        <v>25</v>
      </c>
    </row>
    <row r="112" spans="1:10" ht="28.5" customHeight="1" x14ac:dyDescent="0.3">
      <c r="A112" s="161" t="s">
        <v>26</v>
      </c>
      <c r="B112" s="162"/>
      <c r="C112" s="188" t="s">
        <v>115</v>
      </c>
      <c r="D112" s="188"/>
      <c r="E112" s="188"/>
      <c r="F112" s="188"/>
      <c r="G112" s="188"/>
      <c r="H112" s="188"/>
    </row>
    <row r="113" spans="1:8" x14ac:dyDescent="0.3">
      <c r="A113" s="149" t="s">
        <v>27</v>
      </c>
      <c r="B113" s="149"/>
      <c r="C113" s="149"/>
      <c r="D113" s="149"/>
      <c r="E113" s="149"/>
      <c r="F113" s="149"/>
      <c r="G113" s="149"/>
      <c r="H113" s="149"/>
    </row>
    <row r="114" spans="1:8" x14ac:dyDescent="0.3">
      <c r="A114" s="247" t="s">
        <v>28</v>
      </c>
      <c r="B114" s="247"/>
      <c r="C114" s="248" t="s">
        <v>51</v>
      </c>
      <c r="D114" s="248"/>
      <c r="E114" s="189" t="s">
        <v>29</v>
      </c>
      <c r="F114" s="189"/>
      <c r="G114" s="83" t="s">
        <v>18</v>
      </c>
      <c r="H114" s="83" t="s">
        <v>52</v>
      </c>
    </row>
    <row r="115" spans="1:8" x14ac:dyDescent="0.3">
      <c r="A115" s="247" t="s">
        <v>30</v>
      </c>
      <c r="B115" s="247"/>
      <c r="C115" s="248" t="s">
        <v>50</v>
      </c>
      <c r="D115" s="248"/>
      <c r="E115" s="189" t="s">
        <v>31</v>
      </c>
      <c r="F115" s="189"/>
      <c r="G115" s="83" t="s">
        <v>18</v>
      </c>
      <c r="H115" s="83" t="s">
        <v>53</v>
      </c>
    </row>
    <row r="116" spans="1:8" x14ac:dyDescent="0.3">
      <c r="A116" s="247" t="s">
        <v>32</v>
      </c>
      <c r="B116" s="247"/>
      <c r="C116" s="248" t="s">
        <v>142</v>
      </c>
      <c r="D116" s="248"/>
      <c r="E116" s="189" t="s">
        <v>33</v>
      </c>
      <c r="F116" s="189"/>
      <c r="G116" s="83" t="s">
        <v>18</v>
      </c>
      <c r="H116" s="83" t="s">
        <v>52</v>
      </c>
    </row>
    <row r="117" spans="1:8" x14ac:dyDescent="0.3">
      <c r="A117" s="247" t="s">
        <v>34</v>
      </c>
      <c r="B117" s="247"/>
      <c r="C117" s="248" t="s">
        <v>123</v>
      </c>
      <c r="D117" s="248"/>
      <c r="E117" s="189" t="s">
        <v>35</v>
      </c>
      <c r="F117" s="189"/>
      <c r="G117" s="83" t="s">
        <v>18</v>
      </c>
      <c r="H117" s="83" t="s">
        <v>52</v>
      </c>
    </row>
    <row r="118" spans="1:8" x14ac:dyDescent="0.3">
      <c r="A118" s="247" t="s">
        <v>36</v>
      </c>
      <c r="B118" s="247"/>
      <c r="C118" s="248" t="s">
        <v>128</v>
      </c>
      <c r="D118" s="248"/>
      <c r="E118" s="189" t="s">
        <v>37</v>
      </c>
      <c r="F118" s="189"/>
      <c r="G118" s="83" t="s">
        <v>18</v>
      </c>
      <c r="H118" s="83" t="s">
        <v>53</v>
      </c>
    </row>
    <row r="119" spans="1:8" x14ac:dyDescent="0.3">
      <c r="A119" s="247" t="s">
        <v>38</v>
      </c>
      <c r="B119" s="247"/>
      <c r="C119" s="248" t="s">
        <v>143</v>
      </c>
      <c r="D119" s="248"/>
      <c r="E119" s="189" t="s">
        <v>39</v>
      </c>
      <c r="F119" s="189"/>
      <c r="G119" s="83" t="s">
        <v>18</v>
      </c>
      <c r="H119" s="83" t="s">
        <v>53</v>
      </c>
    </row>
    <row r="120" spans="1:8" x14ac:dyDescent="0.3">
      <c r="A120" s="247" t="s">
        <v>40</v>
      </c>
      <c r="B120" s="247"/>
      <c r="C120" s="248" t="s">
        <v>124</v>
      </c>
      <c r="D120" s="248"/>
      <c r="E120" s="189" t="s">
        <v>41</v>
      </c>
      <c r="F120" s="189"/>
      <c r="G120" s="83" t="s">
        <v>18</v>
      </c>
      <c r="H120" s="83" t="s">
        <v>53</v>
      </c>
    </row>
    <row r="121" spans="1:8" ht="38.25" customHeight="1" x14ac:dyDescent="0.3">
      <c r="A121" s="149" t="s">
        <v>42</v>
      </c>
      <c r="B121" s="149"/>
      <c r="C121" s="248" t="s">
        <v>127</v>
      </c>
      <c r="D121" s="248"/>
      <c r="E121" s="149" t="s">
        <v>43</v>
      </c>
      <c r="F121" s="149"/>
      <c r="G121" s="189" t="s">
        <v>53</v>
      </c>
      <c r="H121" s="189"/>
    </row>
    <row r="122" spans="1:8" x14ac:dyDescent="0.3">
      <c r="A122" s="149" t="s">
        <v>44</v>
      </c>
      <c r="B122" s="149"/>
      <c r="C122" s="95" t="s">
        <v>55</v>
      </c>
      <c r="D122" s="95"/>
      <c r="E122" s="149" t="s">
        <v>45</v>
      </c>
      <c r="F122" s="149"/>
      <c r="G122" s="187" t="s">
        <v>54</v>
      </c>
      <c r="H122" s="187"/>
    </row>
    <row r="123" spans="1:8" hidden="1" x14ac:dyDescent="0.3">
      <c r="A123" s="249" t="s">
        <v>199</v>
      </c>
      <c r="B123" s="249"/>
      <c r="C123" s="249"/>
      <c r="D123" s="249"/>
      <c r="E123" s="249"/>
      <c r="F123" s="249"/>
      <c r="G123" s="249"/>
      <c r="H123" s="249"/>
    </row>
    <row r="124" spans="1:8" ht="25.5" hidden="1" customHeight="1" x14ac:dyDescent="0.3">
      <c r="A124" s="149" t="s">
        <v>200</v>
      </c>
      <c r="B124" s="149"/>
      <c r="C124" s="149" t="s">
        <v>201</v>
      </c>
      <c r="D124" s="149"/>
      <c r="E124" s="149" t="s">
        <v>202</v>
      </c>
      <c r="F124" s="149"/>
      <c r="G124" s="149" t="s">
        <v>203</v>
      </c>
      <c r="H124" s="149"/>
    </row>
    <row r="125" spans="1:8" hidden="1" x14ac:dyDescent="0.3">
      <c r="A125" s="102" t="s">
        <v>204</v>
      </c>
      <c r="B125" s="102"/>
      <c r="C125" s="194"/>
      <c r="D125" s="194"/>
      <c r="E125" s="193"/>
      <c r="F125" s="194"/>
      <c r="G125" s="193"/>
      <c r="H125" s="194"/>
    </row>
    <row r="126" spans="1:8" hidden="1" x14ac:dyDescent="0.3">
      <c r="A126" s="149" t="s">
        <v>205</v>
      </c>
      <c r="B126" s="149"/>
      <c r="C126" s="196">
        <f>SUM(C125)</f>
        <v>0</v>
      </c>
      <c r="D126" s="196"/>
      <c r="E126" s="195">
        <f>SUM(E125)</f>
        <v>0</v>
      </c>
      <c r="F126" s="196"/>
      <c r="G126" s="195">
        <f>SUM(G125)</f>
        <v>0</v>
      </c>
      <c r="H126" s="196"/>
    </row>
    <row r="127" spans="1:8" x14ac:dyDescent="0.3">
      <c r="A127" s="149" t="s">
        <v>206</v>
      </c>
      <c r="B127" s="149"/>
      <c r="C127" s="149"/>
      <c r="D127" s="149"/>
      <c r="E127" s="149"/>
      <c r="F127" s="149"/>
      <c r="G127" s="149"/>
      <c r="H127" s="149"/>
    </row>
    <row r="128" spans="1:8" x14ac:dyDescent="0.3">
      <c r="A128" s="149" t="s">
        <v>200</v>
      </c>
      <c r="B128" s="149"/>
      <c r="C128" s="149" t="s">
        <v>201</v>
      </c>
      <c r="D128" s="149"/>
      <c r="E128" s="149" t="s">
        <v>202</v>
      </c>
      <c r="F128" s="149"/>
      <c r="G128" s="149" t="s">
        <v>203</v>
      </c>
      <c r="H128" s="149"/>
    </row>
    <row r="129" spans="1:8" x14ac:dyDescent="0.3">
      <c r="A129" s="102" t="s">
        <v>246</v>
      </c>
      <c r="B129" s="102"/>
      <c r="C129" s="194">
        <f>COUNT(D160:D167)*16+COUNT(D170:D176)*4</f>
        <v>156</v>
      </c>
      <c r="D129" s="194"/>
      <c r="E129" s="193">
        <f>SUM(F160:F167)*16+SUM(F170:F176)*4</f>
        <v>77527.709999999992</v>
      </c>
      <c r="F129" s="193"/>
      <c r="G129" s="193">
        <f>SUM(H160:H167)*16+SUM(H170:H176)*4</f>
        <v>116291.56499999999</v>
      </c>
      <c r="H129" s="193"/>
    </row>
    <row r="130" spans="1:8" x14ac:dyDescent="0.3">
      <c r="A130" s="102" t="s">
        <v>258</v>
      </c>
      <c r="B130" s="102"/>
      <c r="C130" s="194">
        <f>COUNT(D181:D188)*16+COUNT(D190:D192,D194:D197)*4</f>
        <v>156</v>
      </c>
      <c r="D130" s="194"/>
      <c r="E130" s="193">
        <f>SUM(F181:F188)*16+SUM(F190:F192,F194:F197)*4</f>
        <v>80558.507952000014</v>
      </c>
      <c r="F130" s="193"/>
      <c r="G130" s="193">
        <f>SUM(H181:H188)*16+SUM(H190:H192,H194:H197)*4</f>
        <v>120837.76192800002</v>
      </c>
      <c r="H130" s="193"/>
    </row>
    <row r="131" spans="1:8" x14ac:dyDescent="0.3">
      <c r="A131" s="102" t="s">
        <v>259</v>
      </c>
      <c r="B131" s="102"/>
      <c r="C131" s="103">
        <f>COUNT(D202:D209)*16+COUNT(D211:D213,D215:D218)*4</f>
        <v>156</v>
      </c>
      <c r="D131" s="104"/>
      <c r="E131" s="103">
        <f>SUM(F202:F209)*16+SUM(F211:F213,F215:F218)*4</f>
        <v>80558.507952000014</v>
      </c>
      <c r="F131" s="104"/>
      <c r="G131" s="103">
        <f>SUM(H202:H209)*16+SUM(H211:H213,H215:H218)*4</f>
        <v>120837.76192800002</v>
      </c>
      <c r="H131" s="104"/>
    </row>
    <row r="132" spans="1:8" x14ac:dyDescent="0.3">
      <c r="A132" s="102" t="s">
        <v>260</v>
      </c>
      <c r="B132" s="102"/>
      <c r="C132" s="103">
        <f>COUNT(D223:D230)*16+COUNT(D233:D239)*4</f>
        <v>156</v>
      </c>
      <c r="D132" s="104"/>
      <c r="E132" s="103">
        <f>SUM(F223:F230)*16+SUM(F233:F239)*4</f>
        <v>77527.709999999992</v>
      </c>
      <c r="F132" s="104"/>
      <c r="G132" s="103">
        <f>SUM(H223:H230)*16+SUM(H233:H239)*4</f>
        <v>116291.56499999999</v>
      </c>
      <c r="H132" s="104"/>
    </row>
    <row r="133" spans="1:8" x14ac:dyDescent="0.3">
      <c r="A133" s="149" t="s">
        <v>205</v>
      </c>
      <c r="B133" s="149"/>
      <c r="C133" s="152">
        <f>SUM(C129:C132)</f>
        <v>624</v>
      </c>
      <c r="D133" s="153"/>
      <c r="E133" s="154">
        <f t="shared" ref="E133" si="0">SUM(E129:E132)</f>
        <v>316172.43590400001</v>
      </c>
      <c r="F133" s="155"/>
      <c r="G133" s="154">
        <f t="shared" ref="G133" si="1">SUM(G129:G132)</f>
        <v>474258.65385600005</v>
      </c>
      <c r="H133" s="155"/>
    </row>
    <row r="134" spans="1:8" hidden="1" x14ac:dyDescent="0.3">
      <c r="A134" s="149" t="s">
        <v>207</v>
      </c>
      <c r="B134" s="149"/>
      <c r="C134" s="124">
        <f>C126+C133</f>
        <v>624</v>
      </c>
      <c r="D134" s="125"/>
      <c r="E134" s="156">
        <f>E126+E133</f>
        <v>316172.43590400001</v>
      </c>
      <c r="F134" s="156"/>
      <c r="G134" s="156">
        <f>G126+G133</f>
        <v>474258.65385600005</v>
      </c>
      <c r="H134" s="156"/>
    </row>
    <row r="135" spans="1:8" ht="15.75" customHeight="1" x14ac:dyDescent="0.3">
      <c r="A135" s="149" t="s">
        <v>46</v>
      </c>
      <c r="B135" s="149"/>
      <c r="C135" s="149"/>
      <c r="D135" s="149"/>
      <c r="E135" s="149"/>
      <c r="F135" s="149"/>
      <c r="G135" s="149"/>
      <c r="H135" s="149"/>
    </row>
    <row r="136" spans="1:8" x14ac:dyDescent="0.3">
      <c r="A136" s="149" t="s">
        <v>257</v>
      </c>
      <c r="B136" s="149"/>
      <c r="C136" s="149"/>
      <c r="D136" s="149"/>
      <c r="E136" s="149"/>
      <c r="F136" s="149"/>
      <c r="G136" s="149"/>
      <c r="H136" s="149"/>
    </row>
    <row r="137" spans="1:8" ht="39" hidden="1" customHeight="1" x14ac:dyDescent="0.3">
      <c r="A137" s="90" t="s">
        <v>218</v>
      </c>
      <c r="B137" s="122" t="s">
        <v>219</v>
      </c>
      <c r="C137" s="90" t="s">
        <v>130</v>
      </c>
      <c r="D137" s="122" t="s">
        <v>213</v>
      </c>
      <c r="E137" s="122" t="s">
        <v>216</v>
      </c>
      <c r="F137" s="90" t="s">
        <v>214</v>
      </c>
      <c r="G137" s="22" t="s">
        <v>215</v>
      </c>
      <c r="H137" s="63" t="s">
        <v>144</v>
      </c>
    </row>
    <row r="138" spans="1:8" hidden="1" x14ac:dyDescent="0.3">
      <c r="A138" s="121"/>
      <c r="B138" s="123"/>
      <c r="C138" s="121"/>
      <c r="D138" s="123"/>
      <c r="E138" s="123"/>
      <c r="F138" s="121"/>
      <c r="G138" s="23"/>
      <c r="H138" s="23">
        <v>0.45</v>
      </c>
    </row>
    <row r="139" spans="1:8" hidden="1" x14ac:dyDescent="0.3">
      <c r="A139" s="95" t="s">
        <v>134</v>
      </c>
      <c r="B139" s="95"/>
      <c r="C139" s="95"/>
      <c r="D139" s="95"/>
      <c r="E139" s="95"/>
      <c r="F139" s="95"/>
      <c r="G139" s="95"/>
      <c r="H139" s="95"/>
    </row>
    <row r="140" spans="1:8" hidden="1" x14ac:dyDescent="0.3">
      <c r="A140" s="95" t="s">
        <v>210</v>
      </c>
      <c r="B140" s="95"/>
      <c r="C140" s="95"/>
      <c r="D140" s="95"/>
      <c r="E140" s="95"/>
      <c r="F140" s="95"/>
      <c r="G140" s="95"/>
      <c r="H140" s="95"/>
    </row>
    <row r="141" spans="1:8" hidden="1" x14ac:dyDescent="0.3">
      <c r="A141" s="115">
        <v>1</v>
      </c>
      <c r="B141" s="116"/>
      <c r="C141" s="20" t="s">
        <v>217</v>
      </c>
      <c r="D141" s="20"/>
      <c r="E141" s="16"/>
      <c r="F141" s="17">
        <f>D141+(IF(E141&lt;201,E141,IF(E141&lt;301,E141/2,E141/3)))</f>
        <v>0</v>
      </c>
      <c r="G141" s="17"/>
      <c r="H141" s="19">
        <f t="shared" ref="H141:H152" si="2">F141*(($H$138)+1)+(IF(G141&lt;101,G141,IF(G141&lt;201,G141/2,IF(G141&lt;=301,G141/3,G141/4))))</f>
        <v>0</v>
      </c>
    </row>
    <row r="142" spans="1:8" hidden="1" x14ac:dyDescent="0.3">
      <c r="A142" s="115">
        <f>A141+1</f>
        <v>2</v>
      </c>
      <c r="B142" s="116"/>
      <c r="C142" s="20" t="s">
        <v>217</v>
      </c>
      <c r="D142" s="20"/>
      <c r="E142" s="16"/>
      <c r="F142" s="17">
        <f t="shared" ref="F142:F152" si="3">D142+(IF(E142&lt;201,E142,IF(E142&lt;301,E142/2,E142/3)))</f>
        <v>0</v>
      </c>
      <c r="G142" s="17"/>
      <c r="H142" s="20">
        <f t="shared" si="2"/>
        <v>0</v>
      </c>
    </row>
    <row r="143" spans="1:8" hidden="1" x14ac:dyDescent="0.3">
      <c r="A143" s="115">
        <f t="shared" ref="A143:A152" si="4">A142+1</f>
        <v>3</v>
      </c>
      <c r="B143" s="116"/>
      <c r="C143" s="20" t="s">
        <v>217</v>
      </c>
      <c r="D143" s="20"/>
      <c r="E143" s="16"/>
      <c r="F143" s="17">
        <f t="shared" si="3"/>
        <v>0</v>
      </c>
      <c r="G143" s="17"/>
      <c r="H143" s="20">
        <f t="shared" si="2"/>
        <v>0</v>
      </c>
    </row>
    <row r="144" spans="1:8" hidden="1" x14ac:dyDescent="0.3">
      <c r="A144" s="115">
        <f t="shared" si="4"/>
        <v>4</v>
      </c>
      <c r="B144" s="116"/>
      <c r="C144" s="20" t="s">
        <v>217</v>
      </c>
      <c r="D144" s="20"/>
      <c r="E144" s="16"/>
      <c r="F144" s="17">
        <f t="shared" si="3"/>
        <v>0</v>
      </c>
      <c r="G144" s="17"/>
      <c r="H144" s="20">
        <f t="shared" si="2"/>
        <v>0</v>
      </c>
    </row>
    <row r="145" spans="1:16384" hidden="1" x14ac:dyDescent="0.3">
      <c r="A145" s="115">
        <f t="shared" si="4"/>
        <v>5</v>
      </c>
      <c r="B145" s="116"/>
      <c r="C145" s="20" t="s">
        <v>217</v>
      </c>
      <c r="D145" s="20"/>
      <c r="E145" s="16"/>
      <c r="F145" s="17">
        <f t="shared" si="3"/>
        <v>0</v>
      </c>
      <c r="G145" s="17"/>
      <c r="H145" s="20">
        <f t="shared" si="2"/>
        <v>0</v>
      </c>
    </row>
    <row r="146" spans="1:16384" hidden="1" x14ac:dyDescent="0.3">
      <c r="A146" s="115">
        <f t="shared" si="4"/>
        <v>6</v>
      </c>
      <c r="B146" s="116"/>
      <c r="C146" s="20" t="s">
        <v>217</v>
      </c>
      <c r="D146" s="20"/>
      <c r="E146" s="16"/>
      <c r="F146" s="17">
        <f t="shared" si="3"/>
        <v>0</v>
      </c>
      <c r="G146" s="17"/>
      <c r="H146" s="20">
        <f t="shared" si="2"/>
        <v>0</v>
      </c>
    </row>
    <row r="147" spans="1:16384" hidden="1" x14ac:dyDescent="0.3">
      <c r="A147" s="115">
        <f t="shared" si="4"/>
        <v>7</v>
      </c>
      <c r="B147" s="116"/>
      <c r="C147" s="20" t="s">
        <v>217</v>
      </c>
      <c r="D147" s="20"/>
      <c r="E147" s="16"/>
      <c r="F147" s="17">
        <f t="shared" si="3"/>
        <v>0</v>
      </c>
      <c r="G147" s="17"/>
      <c r="H147" s="20">
        <f t="shared" si="2"/>
        <v>0</v>
      </c>
    </row>
    <row r="148" spans="1:16384" hidden="1" x14ac:dyDescent="0.3">
      <c r="A148" s="115">
        <f t="shared" si="4"/>
        <v>8</v>
      </c>
      <c r="B148" s="116"/>
      <c r="C148" s="20" t="s">
        <v>217</v>
      </c>
      <c r="D148" s="20"/>
      <c r="E148" s="16"/>
      <c r="F148" s="17">
        <f t="shared" si="3"/>
        <v>0</v>
      </c>
      <c r="G148" s="17"/>
      <c r="H148" s="20">
        <f t="shared" si="2"/>
        <v>0</v>
      </c>
    </row>
    <row r="149" spans="1:16384" hidden="1" x14ac:dyDescent="0.3">
      <c r="A149" s="115">
        <f t="shared" si="4"/>
        <v>9</v>
      </c>
      <c r="B149" s="116"/>
      <c r="C149" s="20" t="s">
        <v>217</v>
      </c>
      <c r="D149" s="20"/>
      <c r="E149" s="16"/>
      <c r="F149" s="17">
        <f t="shared" si="3"/>
        <v>0</v>
      </c>
      <c r="G149" s="17"/>
      <c r="H149" s="20">
        <f t="shared" si="2"/>
        <v>0</v>
      </c>
    </row>
    <row r="150" spans="1:16384" hidden="1" x14ac:dyDescent="0.3">
      <c r="A150" s="115">
        <f t="shared" si="4"/>
        <v>10</v>
      </c>
      <c r="B150" s="116"/>
      <c r="C150" s="20" t="s">
        <v>217</v>
      </c>
      <c r="D150" s="20"/>
      <c r="E150" s="16"/>
      <c r="F150" s="17">
        <f t="shared" si="3"/>
        <v>0</v>
      </c>
      <c r="G150" s="17"/>
      <c r="H150" s="20">
        <f t="shared" si="2"/>
        <v>0</v>
      </c>
    </row>
    <row r="151" spans="1:16384" hidden="1" x14ac:dyDescent="0.3">
      <c r="A151" s="115">
        <f t="shared" si="4"/>
        <v>11</v>
      </c>
      <c r="B151" s="116"/>
      <c r="C151" s="20" t="s">
        <v>217</v>
      </c>
      <c r="D151" s="20"/>
      <c r="E151" s="16"/>
      <c r="F151" s="17">
        <f t="shared" si="3"/>
        <v>0</v>
      </c>
      <c r="G151" s="17"/>
      <c r="H151" s="20">
        <f t="shared" si="2"/>
        <v>0</v>
      </c>
    </row>
    <row r="152" spans="1:16384" hidden="1" x14ac:dyDescent="0.3">
      <c r="A152" s="115">
        <f t="shared" si="4"/>
        <v>12</v>
      </c>
      <c r="B152" s="116"/>
      <c r="C152" s="20" t="s">
        <v>217</v>
      </c>
      <c r="D152" s="20"/>
      <c r="E152" s="16"/>
      <c r="F152" s="17">
        <f t="shared" si="3"/>
        <v>0</v>
      </c>
      <c r="G152" s="17"/>
      <c r="H152" s="20">
        <f t="shared" si="2"/>
        <v>0</v>
      </c>
    </row>
    <row r="153" spans="1:16384" hidden="1" x14ac:dyDescent="0.3">
      <c r="A153" s="115"/>
      <c r="B153" s="117"/>
      <c r="C153" s="117"/>
      <c r="D153" s="117"/>
      <c r="E153" s="117"/>
      <c r="F153" s="117"/>
      <c r="G153" s="117"/>
      <c r="H153" s="116"/>
    </row>
    <row r="154" spans="1:16384" ht="39" customHeight="1" x14ac:dyDescent="0.3">
      <c r="A154" s="118" t="s">
        <v>211</v>
      </c>
      <c r="B154" s="118" t="s">
        <v>212</v>
      </c>
      <c r="C154" s="118" t="s">
        <v>268</v>
      </c>
      <c r="D154" s="118" t="s">
        <v>213</v>
      </c>
      <c r="E154" s="118" t="s">
        <v>247</v>
      </c>
      <c r="F154" s="120" t="s">
        <v>214</v>
      </c>
      <c r="G154" s="90" t="s">
        <v>215</v>
      </c>
      <c r="H154" s="75" t="s">
        <v>144</v>
      </c>
      <c r="I154" s="6">
        <f>10.764</f>
        <v>10.763999999999999</v>
      </c>
    </row>
    <row r="155" spans="1:16384" x14ac:dyDescent="0.3">
      <c r="A155" s="119"/>
      <c r="B155" s="119"/>
      <c r="C155" s="119"/>
      <c r="D155" s="119"/>
      <c r="E155" s="119"/>
      <c r="F155" s="90"/>
      <c r="G155" s="91"/>
      <c r="H155" s="77">
        <v>0.5</v>
      </c>
    </row>
    <row r="156" spans="1:16384" s="76" customFormat="1" x14ac:dyDescent="0.3">
      <c r="A156" s="95" t="s">
        <v>246</v>
      </c>
      <c r="B156" s="95"/>
      <c r="C156" s="95"/>
      <c r="D156" s="95"/>
      <c r="E156" s="95"/>
      <c r="F156" s="95"/>
      <c r="G156" s="95"/>
      <c r="H156" s="95"/>
      <c r="I156" s="114"/>
      <c r="J156" s="114"/>
      <c r="K156" s="114"/>
      <c r="L156" s="114"/>
      <c r="M156" s="114"/>
      <c r="N156" s="114"/>
      <c r="O156" s="114"/>
      <c r="P156" s="114"/>
      <c r="Q156" s="114"/>
      <c r="R156" s="114"/>
      <c r="S156" s="114"/>
      <c r="T156" s="114"/>
      <c r="U156" s="114"/>
      <c r="V156" s="114"/>
      <c r="W156" s="114"/>
      <c r="X156" s="114"/>
      <c r="Y156" s="114"/>
      <c r="Z156" s="114"/>
      <c r="AA156" s="114"/>
      <c r="AB156" s="114"/>
      <c r="AC156" s="114"/>
      <c r="AD156" s="114"/>
      <c r="AE156" s="114"/>
      <c r="AF156" s="114"/>
      <c r="AG156" s="114"/>
      <c r="AH156" s="114"/>
      <c r="AI156" s="114"/>
      <c r="AJ156" s="114"/>
      <c r="AK156" s="114"/>
      <c r="AL156" s="114"/>
      <c r="AM156" s="114"/>
      <c r="AN156" s="114"/>
      <c r="AO156" s="114"/>
      <c r="AP156" s="114"/>
      <c r="AQ156" s="114"/>
      <c r="AR156" s="114"/>
      <c r="AS156" s="114"/>
      <c r="AT156" s="114"/>
      <c r="AU156" s="114"/>
      <c r="AV156" s="114"/>
      <c r="AW156" s="114"/>
      <c r="AX156" s="114"/>
      <c r="AY156" s="114"/>
      <c r="AZ156" s="114"/>
      <c r="BA156" s="114"/>
      <c r="BB156" s="114"/>
      <c r="BC156" s="114"/>
      <c r="BD156" s="114"/>
      <c r="BE156" s="114"/>
      <c r="BF156" s="114"/>
      <c r="BG156" s="114"/>
      <c r="BH156" s="114"/>
      <c r="BI156" s="114"/>
      <c r="BJ156" s="114"/>
      <c r="BK156" s="114"/>
      <c r="BL156" s="114"/>
      <c r="BM156" s="114"/>
      <c r="BN156" s="114"/>
      <c r="BO156" s="114"/>
      <c r="BP156" s="114"/>
      <c r="BQ156" s="114"/>
      <c r="BR156" s="114"/>
      <c r="BS156" s="114"/>
      <c r="BT156" s="114"/>
      <c r="BU156" s="114"/>
      <c r="BV156" s="114"/>
      <c r="BW156" s="114"/>
      <c r="BX156" s="114"/>
      <c r="BY156" s="114"/>
      <c r="BZ156" s="114"/>
      <c r="CA156" s="114"/>
      <c r="CB156" s="114"/>
      <c r="CC156" s="114"/>
      <c r="CD156" s="114"/>
      <c r="CE156" s="114"/>
      <c r="CF156" s="114"/>
      <c r="CG156" s="114"/>
      <c r="CH156" s="114"/>
      <c r="CI156" s="114"/>
      <c r="CJ156" s="114"/>
      <c r="CK156" s="114"/>
      <c r="CL156" s="114"/>
      <c r="CM156" s="114"/>
      <c r="CN156" s="114"/>
      <c r="CO156" s="114"/>
      <c r="CP156" s="114"/>
      <c r="CQ156" s="114"/>
      <c r="CR156" s="114"/>
      <c r="CS156" s="114"/>
      <c r="CT156" s="114"/>
      <c r="CU156" s="114"/>
      <c r="CV156" s="114"/>
      <c r="CW156" s="114"/>
      <c r="CX156" s="114"/>
      <c r="CY156" s="114"/>
      <c r="CZ156" s="114"/>
      <c r="DA156" s="114"/>
      <c r="DB156" s="114"/>
      <c r="DC156" s="114"/>
      <c r="DD156" s="114"/>
      <c r="DE156" s="114"/>
      <c r="DF156" s="114"/>
      <c r="DG156" s="114"/>
      <c r="DH156" s="114"/>
      <c r="DI156" s="114"/>
      <c r="DJ156" s="114"/>
      <c r="DK156" s="114"/>
      <c r="DL156" s="114"/>
      <c r="DM156" s="114"/>
      <c r="DN156" s="114"/>
      <c r="DO156" s="114"/>
      <c r="DP156" s="114"/>
      <c r="DQ156" s="114"/>
      <c r="DR156" s="114"/>
      <c r="DS156" s="114"/>
      <c r="DT156" s="114"/>
      <c r="DU156" s="114"/>
      <c r="DV156" s="114"/>
      <c r="DW156" s="114"/>
      <c r="DX156" s="114"/>
      <c r="DY156" s="114"/>
      <c r="DZ156" s="114"/>
      <c r="EA156" s="114"/>
      <c r="EB156" s="114"/>
      <c r="EC156" s="114"/>
      <c r="ED156" s="114"/>
      <c r="EE156" s="114"/>
      <c r="EF156" s="114"/>
      <c r="EG156" s="114"/>
      <c r="EH156" s="114"/>
      <c r="EI156" s="114"/>
      <c r="EJ156" s="114"/>
      <c r="EK156" s="114"/>
      <c r="EL156" s="114"/>
      <c r="EM156" s="114"/>
      <c r="EN156" s="114"/>
      <c r="EO156" s="114"/>
      <c r="EP156" s="114"/>
      <c r="EQ156" s="114"/>
      <c r="ER156" s="114"/>
      <c r="ES156" s="114"/>
      <c r="ET156" s="114"/>
      <c r="EU156" s="114"/>
      <c r="EV156" s="114"/>
      <c r="EW156" s="114"/>
      <c r="EX156" s="114"/>
      <c r="EY156" s="114"/>
      <c r="EZ156" s="114"/>
      <c r="FA156" s="114"/>
      <c r="FB156" s="114"/>
      <c r="FC156" s="114"/>
      <c r="FD156" s="114"/>
      <c r="FE156" s="114"/>
      <c r="FF156" s="114"/>
      <c r="FG156" s="114"/>
      <c r="FH156" s="114"/>
      <c r="FI156" s="114"/>
      <c r="FJ156" s="114"/>
      <c r="FK156" s="114"/>
      <c r="FL156" s="114"/>
      <c r="FM156" s="114"/>
      <c r="FN156" s="114"/>
      <c r="FO156" s="114"/>
      <c r="FP156" s="114"/>
      <c r="FQ156" s="114"/>
      <c r="FR156" s="114"/>
      <c r="FS156" s="114"/>
      <c r="FT156" s="114"/>
      <c r="FU156" s="114"/>
      <c r="FV156" s="114"/>
      <c r="FW156" s="114"/>
      <c r="FX156" s="114"/>
      <c r="FY156" s="114"/>
      <c r="FZ156" s="114"/>
      <c r="GA156" s="114"/>
      <c r="GB156" s="114"/>
      <c r="GC156" s="114"/>
      <c r="GD156" s="114"/>
      <c r="GE156" s="114"/>
      <c r="GF156" s="114"/>
      <c r="GG156" s="114"/>
      <c r="GH156" s="114"/>
      <c r="GI156" s="114"/>
      <c r="GJ156" s="114"/>
      <c r="GK156" s="114"/>
      <c r="GL156" s="114"/>
      <c r="GM156" s="114"/>
      <c r="GN156" s="114"/>
      <c r="GO156" s="114"/>
      <c r="GP156" s="114"/>
      <c r="GQ156" s="114"/>
      <c r="GR156" s="114"/>
      <c r="GS156" s="114"/>
      <c r="GT156" s="114"/>
      <c r="GU156" s="114"/>
      <c r="GV156" s="114"/>
      <c r="GW156" s="114"/>
      <c r="GX156" s="114"/>
      <c r="GY156" s="114"/>
      <c r="GZ156" s="114"/>
      <c r="HA156" s="114"/>
      <c r="HB156" s="114"/>
      <c r="HC156" s="114"/>
      <c r="HD156" s="114"/>
      <c r="HE156" s="114"/>
      <c r="HF156" s="114"/>
      <c r="HG156" s="114"/>
      <c r="HH156" s="114"/>
      <c r="HI156" s="114"/>
      <c r="HJ156" s="114"/>
      <c r="HK156" s="114"/>
      <c r="HL156" s="114"/>
      <c r="HM156" s="114"/>
      <c r="HN156" s="114"/>
      <c r="HO156" s="114"/>
      <c r="HP156" s="114"/>
      <c r="HQ156" s="114"/>
      <c r="HR156" s="114"/>
      <c r="HS156" s="114"/>
      <c r="HT156" s="114"/>
      <c r="HU156" s="114"/>
      <c r="HV156" s="114"/>
      <c r="HW156" s="114"/>
      <c r="HX156" s="114"/>
      <c r="HY156" s="114"/>
      <c r="HZ156" s="114"/>
      <c r="IA156" s="114"/>
      <c r="IB156" s="114"/>
      <c r="IC156" s="114"/>
      <c r="ID156" s="114"/>
      <c r="IE156" s="114"/>
      <c r="IF156" s="114"/>
      <c r="IG156" s="114"/>
      <c r="IH156" s="114"/>
      <c r="II156" s="114"/>
      <c r="IJ156" s="114"/>
      <c r="IK156" s="114"/>
      <c r="IL156" s="114"/>
      <c r="IM156" s="114"/>
      <c r="IN156" s="114"/>
      <c r="IO156" s="114"/>
      <c r="IP156" s="114"/>
      <c r="IQ156" s="114"/>
      <c r="IR156" s="114"/>
      <c r="IS156" s="114"/>
      <c r="IT156" s="114"/>
      <c r="IU156" s="114"/>
      <c r="IV156" s="114"/>
      <c r="IW156" s="114"/>
      <c r="IX156" s="114"/>
      <c r="IY156" s="114"/>
      <c r="IZ156" s="114"/>
      <c r="JA156" s="114"/>
      <c r="JB156" s="114"/>
      <c r="JC156" s="114"/>
      <c r="JD156" s="114"/>
      <c r="JE156" s="114"/>
      <c r="JF156" s="114"/>
      <c r="JG156" s="114"/>
      <c r="JH156" s="114"/>
      <c r="JI156" s="114"/>
      <c r="JJ156" s="114"/>
      <c r="JK156" s="114"/>
      <c r="JL156" s="114"/>
      <c r="JM156" s="114"/>
      <c r="JN156" s="114"/>
      <c r="JO156" s="114"/>
      <c r="JP156" s="114"/>
      <c r="JQ156" s="114"/>
      <c r="JR156" s="114"/>
      <c r="JS156" s="114"/>
      <c r="JT156" s="114"/>
      <c r="JU156" s="114"/>
      <c r="JV156" s="114"/>
      <c r="JW156" s="114"/>
      <c r="JX156" s="114"/>
      <c r="JY156" s="114"/>
      <c r="JZ156" s="114"/>
      <c r="KA156" s="114"/>
      <c r="KB156" s="114"/>
      <c r="KC156" s="114"/>
      <c r="KD156" s="114"/>
      <c r="KE156" s="114"/>
      <c r="KF156" s="114"/>
      <c r="KG156" s="114"/>
      <c r="KH156" s="114"/>
      <c r="KI156" s="114"/>
      <c r="KJ156" s="114"/>
      <c r="KK156" s="114"/>
      <c r="KL156" s="114"/>
      <c r="KM156" s="114"/>
      <c r="KN156" s="114"/>
      <c r="KO156" s="114"/>
      <c r="KP156" s="114"/>
      <c r="KQ156" s="114"/>
      <c r="KR156" s="114"/>
      <c r="KS156" s="114"/>
      <c r="KT156" s="114"/>
      <c r="KU156" s="114"/>
      <c r="KV156" s="114"/>
      <c r="KW156" s="114"/>
      <c r="KX156" s="114"/>
      <c r="KY156" s="114"/>
      <c r="KZ156" s="114"/>
      <c r="LA156" s="114"/>
      <c r="LB156" s="114"/>
      <c r="LC156" s="114"/>
      <c r="LD156" s="114"/>
      <c r="LE156" s="114"/>
      <c r="LF156" s="114"/>
      <c r="LG156" s="114"/>
      <c r="LH156" s="114"/>
      <c r="LI156" s="114"/>
      <c r="LJ156" s="114"/>
      <c r="LK156" s="114"/>
      <c r="LL156" s="114"/>
      <c r="LM156" s="114"/>
      <c r="LN156" s="114"/>
      <c r="LO156" s="114"/>
      <c r="LP156" s="114"/>
      <c r="LQ156" s="114"/>
      <c r="LR156" s="114"/>
      <c r="LS156" s="114"/>
      <c r="LT156" s="114"/>
      <c r="LU156" s="114"/>
      <c r="LV156" s="114"/>
      <c r="LW156" s="114"/>
      <c r="LX156" s="114"/>
      <c r="LY156" s="114"/>
      <c r="LZ156" s="114"/>
      <c r="MA156" s="114"/>
      <c r="MB156" s="114"/>
      <c r="MC156" s="114"/>
      <c r="MD156" s="114"/>
      <c r="ME156" s="114"/>
      <c r="MF156" s="114"/>
      <c r="MG156" s="114"/>
      <c r="MH156" s="114"/>
      <c r="MI156" s="114"/>
      <c r="MJ156" s="114"/>
      <c r="MK156" s="114"/>
      <c r="ML156" s="114"/>
      <c r="MM156" s="114"/>
      <c r="MN156" s="114"/>
      <c r="MO156" s="114"/>
      <c r="MP156" s="114"/>
      <c r="MQ156" s="114"/>
      <c r="MR156" s="114"/>
      <c r="MS156" s="114"/>
      <c r="MT156" s="114"/>
      <c r="MU156" s="114"/>
      <c r="MV156" s="114"/>
      <c r="MW156" s="114"/>
      <c r="MX156" s="114"/>
      <c r="MY156" s="114"/>
      <c r="MZ156" s="114"/>
      <c r="NA156" s="114"/>
      <c r="NB156" s="114"/>
      <c r="NC156" s="114"/>
      <c r="ND156" s="114"/>
      <c r="NE156" s="114"/>
      <c r="NF156" s="114"/>
      <c r="NG156" s="114"/>
      <c r="NH156" s="114"/>
      <c r="NI156" s="114"/>
      <c r="NJ156" s="114"/>
      <c r="NK156" s="114"/>
      <c r="NL156" s="114"/>
      <c r="NM156" s="114"/>
      <c r="NN156" s="114"/>
      <c r="NO156" s="114"/>
      <c r="NP156" s="114"/>
      <c r="NQ156" s="114"/>
      <c r="NR156" s="114"/>
      <c r="NS156" s="114"/>
      <c r="NT156" s="114"/>
      <c r="NU156" s="114"/>
      <c r="NV156" s="114"/>
      <c r="NW156" s="114"/>
      <c r="NX156" s="114"/>
      <c r="NY156" s="114"/>
      <c r="NZ156" s="114"/>
      <c r="OA156" s="114"/>
      <c r="OB156" s="114"/>
      <c r="OC156" s="114"/>
      <c r="OD156" s="114"/>
      <c r="OE156" s="114"/>
      <c r="OF156" s="114"/>
      <c r="OG156" s="114"/>
      <c r="OH156" s="114"/>
      <c r="OI156" s="114"/>
      <c r="OJ156" s="114"/>
      <c r="OK156" s="114"/>
      <c r="OL156" s="114"/>
      <c r="OM156" s="114"/>
      <c r="ON156" s="114"/>
      <c r="OO156" s="114"/>
      <c r="OP156" s="114"/>
      <c r="OQ156" s="114"/>
      <c r="OR156" s="114"/>
      <c r="OS156" s="114"/>
      <c r="OT156" s="114"/>
      <c r="OU156" s="114"/>
      <c r="OV156" s="114"/>
      <c r="OW156" s="114"/>
      <c r="OX156" s="114"/>
      <c r="OY156" s="114"/>
      <c r="OZ156" s="114"/>
      <c r="PA156" s="114"/>
      <c r="PB156" s="114"/>
      <c r="PC156" s="114"/>
      <c r="PD156" s="114"/>
      <c r="PE156" s="114"/>
      <c r="PF156" s="114"/>
      <c r="PG156" s="114"/>
      <c r="PH156" s="114"/>
      <c r="PI156" s="114"/>
      <c r="PJ156" s="114"/>
      <c r="PK156" s="114"/>
      <c r="PL156" s="114"/>
      <c r="PM156" s="114"/>
      <c r="PN156" s="114"/>
      <c r="PO156" s="114"/>
      <c r="PP156" s="114"/>
      <c r="PQ156" s="114"/>
      <c r="PR156" s="114"/>
      <c r="PS156" s="114"/>
      <c r="PT156" s="114"/>
      <c r="PU156" s="114"/>
      <c r="PV156" s="114"/>
      <c r="PW156" s="114"/>
      <c r="PX156" s="114"/>
      <c r="PY156" s="114"/>
      <c r="PZ156" s="114"/>
      <c r="QA156" s="114"/>
      <c r="QB156" s="114"/>
      <c r="QC156" s="114"/>
      <c r="QD156" s="114"/>
      <c r="QE156" s="114"/>
      <c r="QF156" s="114"/>
      <c r="QG156" s="114"/>
      <c r="QH156" s="114"/>
      <c r="QI156" s="114"/>
      <c r="QJ156" s="114"/>
      <c r="QK156" s="114"/>
      <c r="QL156" s="114"/>
      <c r="QM156" s="114"/>
      <c r="QN156" s="114"/>
      <c r="QO156" s="114"/>
      <c r="QP156" s="114"/>
      <c r="QQ156" s="114"/>
      <c r="QR156" s="114"/>
      <c r="QS156" s="114"/>
      <c r="QT156" s="114"/>
      <c r="QU156" s="114"/>
      <c r="QV156" s="114"/>
      <c r="QW156" s="114"/>
      <c r="QX156" s="114"/>
      <c r="QY156" s="114"/>
      <c r="QZ156" s="114"/>
      <c r="RA156" s="114"/>
      <c r="RB156" s="114"/>
      <c r="RC156" s="114"/>
      <c r="RD156" s="114"/>
      <c r="RE156" s="114"/>
      <c r="RF156" s="114"/>
      <c r="RG156" s="114"/>
      <c r="RH156" s="114"/>
      <c r="RI156" s="114"/>
      <c r="RJ156" s="114"/>
      <c r="RK156" s="114"/>
      <c r="RL156" s="114"/>
      <c r="RM156" s="114"/>
      <c r="RN156" s="114"/>
      <c r="RO156" s="114"/>
      <c r="RP156" s="114"/>
      <c r="RQ156" s="114"/>
      <c r="RR156" s="114"/>
      <c r="RS156" s="114"/>
      <c r="RT156" s="114"/>
      <c r="RU156" s="114"/>
      <c r="RV156" s="114"/>
      <c r="RW156" s="114"/>
      <c r="RX156" s="114"/>
      <c r="RY156" s="114"/>
      <c r="RZ156" s="114"/>
      <c r="SA156" s="114"/>
      <c r="SB156" s="114"/>
      <c r="SC156" s="114"/>
      <c r="SD156" s="114"/>
      <c r="SE156" s="114"/>
      <c r="SF156" s="114"/>
      <c r="SG156" s="114"/>
      <c r="SH156" s="114"/>
      <c r="SI156" s="114"/>
      <c r="SJ156" s="114"/>
      <c r="SK156" s="114"/>
      <c r="SL156" s="114"/>
      <c r="SM156" s="114"/>
      <c r="SN156" s="114"/>
      <c r="SO156" s="114"/>
      <c r="SP156" s="114"/>
      <c r="SQ156" s="114"/>
      <c r="SR156" s="114"/>
      <c r="SS156" s="114"/>
      <c r="ST156" s="114"/>
      <c r="SU156" s="114"/>
      <c r="SV156" s="114"/>
      <c r="SW156" s="114"/>
      <c r="SX156" s="114"/>
      <c r="SY156" s="114"/>
      <c r="SZ156" s="114"/>
      <c r="TA156" s="114"/>
      <c r="TB156" s="114"/>
      <c r="TC156" s="114"/>
      <c r="TD156" s="114"/>
      <c r="TE156" s="114"/>
      <c r="TF156" s="114"/>
      <c r="TG156" s="114"/>
      <c r="TH156" s="114"/>
      <c r="TI156" s="114"/>
      <c r="TJ156" s="114"/>
      <c r="TK156" s="114"/>
      <c r="TL156" s="114"/>
      <c r="TM156" s="114"/>
      <c r="TN156" s="114"/>
      <c r="TO156" s="114"/>
      <c r="TP156" s="114"/>
      <c r="TQ156" s="114"/>
      <c r="TR156" s="114"/>
      <c r="TS156" s="114"/>
      <c r="TT156" s="114"/>
      <c r="TU156" s="114"/>
      <c r="TV156" s="114"/>
      <c r="TW156" s="114"/>
      <c r="TX156" s="114"/>
      <c r="TY156" s="114"/>
      <c r="TZ156" s="114"/>
      <c r="UA156" s="114"/>
      <c r="UB156" s="114"/>
      <c r="UC156" s="114"/>
      <c r="UD156" s="114"/>
      <c r="UE156" s="114"/>
      <c r="UF156" s="114"/>
      <c r="UG156" s="114"/>
      <c r="UH156" s="114"/>
      <c r="UI156" s="114"/>
      <c r="UJ156" s="114"/>
      <c r="UK156" s="114"/>
      <c r="UL156" s="114"/>
      <c r="UM156" s="114"/>
      <c r="UN156" s="114"/>
      <c r="UO156" s="114"/>
      <c r="UP156" s="114"/>
      <c r="UQ156" s="114"/>
      <c r="UR156" s="114"/>
      <c r="US156" s="114"/>
      <c r="UT156" s="114"/>
      <c r="UU156" s="114"/>
      <c r="UV156" s="114"/>
      <c r="UW156" s="114"/>
      <c r="UX156" s="114"/>
      <c r="UY156" s="114"/>
      <c r="UZ156" s="114"/>
      <c r="VA156" s="114"/>
      <c r="VB156" s="114"/>
      <c r="VC156" s="114"/>
      <c r="VD156" s="114"/>
      <c r="VE156" s="114"/>
      <c r="VF156" s="114"/>
      <c r="VG156" s="114"/>
      <c r="VH156" s="114"/>
      <c r="VI156" s="114"/>
      <c r="VJ156" s="114"/>
      <c r="VK156" s="114"/>
      <c r="VL156" s="114"/>
      <c r="VM156" s="114"/>
      <c r="VN156" s="114"/>
      <c r="VO156" s="114"/>
      <c r="VP156" s="114"/>
      <c r="VQ156" s="114"/>
      <c r="VR156" s="114"/>
      <c r="VS156" s="114"/>
      <c r="VT156" s="114"/>
      <c r="VU156" s="114"/>
      <c r="VV156" s="114"/>
      <c r="VW156" s="114"/>
      <c r="VX156" s="114"/>
      <c r="VY156" s="114"/>
      <c r="VZ156" s="114"/>
      <c r="WA156" s="114"/>
      <c r="WB156" s="114"/>
      <c r="WC156" s="114"/>
      <c r="WD156" s="114"/>
      <c r="WE156" s="114"/>
      <c r="WF156" s="114"/>
      <c r="WG156" s="114"/>
      <c r="WH156" s="114"/>
      <c r="WI156" s="114"/>
      <c r="WJ156" s="114"/>
      <c r="WK156" s="114"/>
      <c r="WL156" s="114"/>
      <c r="WM156" s="114"/>
      <c r="WN156" s="114"/>
      <c r="WO156" s="114"/>
      <c r="WP156" s="114"/>
      <c r="WQ156" s="114"/>
      <c r="WR156" s="114"/>
      <c r="WS156" s="114"/>
      <c r="WT156" s="114"/>
      <c r="WU156" s="114"/>
      <c r="WV156" s="114"/>
      <c r="WW156" s="114"/>
      <c r="WX156" s="114"/>
      <c r="WY156" s="114"/>
      <c r="WZ156" s="114"/>
      <c r="XA156" s="114"/>
      <c r="XB156" s="114"/>
      <c r="XC156" s="114"/>
      <c r="XD156" s="114"/>
      <c r="XE156" s="114"/>
      <c r="XF156" s="114"/>
      <c r="XG156" s="114"/>
      <c r="XH156" s="114"/>
      <c r="XI156" s="114"/>
      <c r="XJ156" s="114"/>
      <c r="XK156" s="114"/>
      <c r="XL156" s="114"/>
      <c r="XM156" s="114"/>
      <c r="XN156" s="114"/>
      <c r="XO156" s="114"/>
      <c r="XP156" s="114"/>
      <c r="XQ156" s="114"/>
      <c r="XR156" s="114"/>
      <c r="XS156" s="114"/>
      <c r="XT156" s="114"/>
      <c r="XU156" s="114"/>
      <c r="XV156" s="114"/>
      <c r="XW156" s="114"/>
      <c r="XX156" s="114"/>
      <c r="XY156" s="114"/>
      <c r="XZ156" s="114"/>
      <c r="YA156" s="114"/>
      <c r="YB156" s="114"/>
      <c r="YC156" s="114"/>
      <c r="YD156" s="114"/>
      <c r="YE156" s="114"/>
      <c r="YF156" s="114"/>
      <c r="YG156" s="114"/>
      <c r="YH156" s="114"/>
      <c r="YI156" s="114"/>
      <c r="YJ156" s="114"/>
      <c r="YK156" s="114"/>
      <c r="YL156" s="114"/>
      <c r="YM156" s="114"/>
      <c r="YN156" s="114"/>
      <c r="YO156" s="114"/>
      <c r="YP156" s="114"/>
      <c r="YQ156" s="114"/>
      <c r="YR156" s="114"/>
      <c r="YS156" s="114"/>
      <c r="YT156" s="114"/>
      <c r="YU156" s="114"/>
      <c r="YV156" s="114"/>
      <c r="YW156" s="114"/>
      <c r="YX156" s="114"/>
      <c r="YY156" s="114"/>
      <c r="YZ156" s="114"/>
      <c r="ZA156" s="114"/>
      <c r="ZB156" s="114"/>
      <c r="ZC156" s="114"/>
      <c r="ZD156" s="114"/>
      <c r="ZE156" s="114"/>
      <c r="ZF156" s="114"/>
      <c r="ZG156" s="114"/>
      <c r="ZH156" s="114"/>
      <c r="ZI156" s="114"/>
      <c r="ZJ156" s="114"/>
      <c r="ZK156" s="114"/>
      <c r="ZL156" s="114"/>
      <c r="ZM156" s="114"/>
      <c r="ZN156" s="114"/>
      <c r="ZO156" s="114"/>
      <c r="ZP156" s="114"/>
      <c r="ZQ156" s="114"/>
      <c r="ZR156" s="114"/>
      <c r="ZS156" s="114"/>
      <c r="ZT156" s="114"/>
      <c r="ZU156" s="114"/>
      <c r="ZV156" s="114"/>
      <c r="ZW156" s="114"/>
      <c r="ZX156" s="114"/>
      <c r="ZY156" s="114"/>
      <c r="ZZ156" s="114"/>
      <c r="AAA156" s="114"/>
      <c r="AAB156" s="114"/>
      <c r="AAC156" s="114"/>
      <c r="AAD156" s="114"/>
      <c r="AAE156" s="114"/>
      <c r="AAF156" s="114"/>
      <c r="AAG156" s="114"/>
      <c r="AAH156" s="114"/>
      <c r="AAI156" s="114"/>
      <c r="AAJ156" s="114"/>
      <c r="AAK156" s="114"/>
      <c r="AAL156" s="114"/>
      <c r="AAM156" s="114"/>
      <c r="AAN156" s="114"/>
      <c r="AAO156" s="114"/>
      <c r="AAP156" s="114"/>
      <c r="AAQ156" s="114"/>
      <c r="AAR156" s="114"/>
      <c r="AAS156" s="114"/>
      <c r="AAT156" s="114"/>
      <c r="AAU156" s="114"/>
      <c r="AAV156" s="114"/>
      <c r="AAW156" s="114"/>
      <c r="AAX156" s="114"/>
      <c r="AAY156" s="114"/>
      <c r="AAZ156" s="114"/>
      <c r="ABA156" s="114"/>
      <c r="ABB156" s="114"/>
      <c r="ABC156" s="114"/>
      <c r="ABD156" s="114"/>
      <c r="ABE156" s="114"/>
      <c r="ABF156" s="114"/>
      <c r="ABG156" s="114"/>
      <c r="ABH156" s="114"/>
      <c r="ABI156" s="114"/>
      <c r="ABJ156" s="114"/>
      <c r="ABK156" s="114"/>
      <c r="ABL156" s="114"/>
      <c r="ABM156" s="114"/>
      <c r="ABN156" s="114"/>
      <c r="ABO156" s="114"/>
      <c r="ABP156" s="114"/>
      <c r="ABQ156" s="114"/>
      <c r="ABR156" s="114"/>
      <c r="ABS156" s="114"/>
      <c r="ABT156" s="114"/>
      <c r="ABU156" s="114"/>
      <c r="ABV156" s="114"/>
      <c r="ABW156" s="114"/>
      <c r="ABX156" s="114"/>
      <c r="ABY156" s="114"/>
      <c r="ABZ156" s="114"/>
      <c r="ACA156" s="114"/>
      <c r="ACB156" s="114"/>
      <c r="ACC156" s="114"/>
      <c r="ACD156" s="114"/>
      <c r="ACE156" s="114"/>
      <c r="ACF156" s="114"/>
      <c r="ACG156" s="114"/>
      <c r="ACH156" s="114"/>
      <c r="ACI156" s="114"/>
      <c r="ACJ156" s="114"/>
      <c r="ACK156" s="114"/>
      <c r="ACL156" s="114"/>
      <c r="ACM156" s="114"/>
      <c r="ACN156" s="114"/>
      <c r="ACO156" s="114"/>
      <c r="ACP156" s="114"/>
      <c r="ACQ156" s="114"/>
      <c r="ACR156" s="114"/>
      <c r="ACS156" s="114"/>
      <c r="ACT156" s="114"/>
      <c r="ACU156" s="114"/>
      <c r="ACV156" s="114"/>
      <c r="ACW156" s="114"/>
      <c r="ACX156" s="114"/>
      <c r="ACY156" s="114"/>
      <c r="ACZ156" s="114"/>
      <c r="ADA156" s="114"/>
      <c r="ADB156" s="114"/>
      <c r="ADC156" s="114"/>
      <c r="ADD156" s="114"/>
      <c r="ADE156" s="114"/>
      <c r="ADF156" s="114"/>
      <c r="ADG156" s="114"/>
      <c r="ADH156" s="114"/>
      <c r="ADI156" s="114"/>
      <c r="ADJ156" s="114"/>
      <c r="ADK156" s="114"/>
      <c r="ADL156" s="114"/>
      <c r="ADM156" s="114"/>
      <c r="ADN156" s="114"/>
      <c r="ADO156" s="114"/>
      <c r="ADP156" s="114"/>
      <c r="ADQ156" s="114"/>
      <c r="ADR156" s="114"/>
      <c r="ADS156" s="114"/>
      <c r="ADT156" s="114"/>
      <c r="ADU156" s="114"/>
      <c r="ADV156" s="114"/>
      <c r="ADW156" s="114"/>
      <c r="ADX156" s="114"/>
      <c r="ADY156" s="114"/>
      <c r="ADZ156" s="114"/>
      <c r="AEA156" s="114"/>
      <c r="AEB156" s="114"/>
      <c r="AEC156" s="114"/>
      <c r="AED156" s="114"/>
      <c r="AEE156" s="114"/>
      <c r="AEF156" s="114"/>
      <c r="AEG156" s="114"/>
      <c r="AEH156" s="114"/>
      <c r="AEI156" s="114"/>
      <c r="AEJ156" s="114"/>
      <c r="AEK156" s="114"/>
      <c r="AEL156" s="114"/>
      <c r="AEM156" s="114"/>
      <c r="AEN156" s="114"/>
      <c r="AEO156" s="114"/>
      <c r="AEP156" s="114"/>
      <c r="AEQ156" s="114"/>
      <c r="AER156" s="114"/>
      <c r="AES156" s="114"/>
      <c r="AET156" s="114"/>
      <c r="AEU156" s="114"/>
      <c r="AEV156" s="114"/>
      <c r="AEW156" s="114"/>
      <c r="AEX156" s="114"/>
      <c r="AEY156" s="114"/>
      <c r="AEZ156" s="114"/>
      <c r="AFA156" s="114"/>
      <c r="AFB156" s="114"/>
      <c r="AFC156" s="114"/>
      <c r="AFD156" s="114"/>
      <c r="AFE156" s="114"/>
      <c r="AFF156" s="114"/>
      <c r="AFG156" s="114"/>
      <c r="AFH156" s="114"/>
      <c r="AFI156" s="114"/>
      <c r="AFJ156" s="114"/>
      <c r="AFK156" s="114"/>
      <c r="AFL156" s="114"/>
      <c r="AFM156" s="114"/>
      <c r="AFN156" s="114"/>
      <c r="AFO156" s="114"/>
      <c r="AFP156" s="114"/>
      <c r="AFQ156" s="114"/>
      <c r="AFR156" s="114"/>
      <c r="AFS156" s="114"/>
      <c r="AFT156" s="114"/>
      <c r="AFU156" s="114"/>
      <c r="AFV156" s="114"/>
      <c r="AFW156" s="114"/>
      <c r="AFX156" s="114"/>
      <c r="AFY156" s="114"/>
      <c r="AFZ156" s="114"/>
      <c r="AGA156" s="114"/>
      <c r="AGB156" s="114"/>
      <c r="AGC156" s="114"/>
      <c r="AGD156" s="114"/>
      <c r="AGE156" s="114"/>
      <c r="AGF156" s="114"/>
      <c r="AGG156" s="114"/>
      <c r="AGH156" s="114"/>
      <c r="AGI156" s="114"/>
      <c r="AGJ156" s="114"/>
      <c r="AGK156" s="114"/>
      <c r="AGL156" s="114"/>
      <c r="AGM156" s="114"/>
      <c r="AGN156" s="114"/>
      <c r="AGO156" s="114"/>
      <c r="AGP156" s="114"/>
      <c r="AGQ156" s="114"/>
      <c r="AGR156" s="114"/>
      <c r="AGS156" s="114"/>
      <c r="AGT156" s="114"/>
      <c r="AGU156" s="114"/>
      <c r="AGV156" s="114"/>
      <c r="AGW156" s="114"/>
      <c r="AGX156" s="114"/>
      <c r="AGY156" s="114"/>
      <c r="AGZ156" s="114"/>
      <c r="AHA156" s="114"/>
      <c r="AHB156" s="114"/>
      <c r="AHC156" s="114"/>
      <c r="AHD156" s="114"/>
      <c r="AHE156" s="114"/>
      <c r="AHF156" s="114"/>
      <c r="AHG156" s="114"/>
      <c r="AHH156" s="114"/>
      <c r="AHI156" s="114"/>
      <c r="AHJ156" s="114"/>
      <c r="AHK156" s="114"/>
      <c r="AHL156" s="114"/>
      <c r="AHM156" s="114"/>
      <c r="AHN156" s="114"/>
      <c r="AHO156" s="114"/>
      <c r="AHP156" s="114"/>
      <c r="AHQ156" s="114"/>
      <c r="AHR156" s="114"/>
      <c r="AHS156" s="114"/>
      <c r="AHT156" s="114"/>
      <c r="AHU156" s="114"/>
      <c r="AHV156" s="114"/>
      <c r="AHW156" s="114"/>
      <c r="AHX156" s="114"/>
      <c r="AHY156" s="114"/>
      <c r="AHZ156" s="114"/>
      <c r="AIA156" s="114"/>
      <c r="AIB156" s="114"/>
      <c r="AIC156" s="114"/>
      <c r="AID156" s="114"/>
      <c r="AIE156" s="114"/>
      <c r="AIF156" s="114"/>
      <c r="AIG156" s="114"/>
      <c r="AIH156" s="114"/>
      <c r="AII156" s="114"/>
      <c r="AIJ156" s="114"/>
      <c r="AIK156" s="114"/>
      <c r="AIL156" s="114"/>
      <c r="AIM156" s="114"/>
      <c r="AIN156" s="114"/>
      <c r="AIO156" s="114"/>
      <c r="AIP156" s="114"/>
      <c r="AIQ156" s="114"/>
      <c r="AIR156" s="114"/>
      <c r="AIS156" s="114"/>
      <c r="AIT156" s="114"/>
      <c r="AIU156" s="114"/>
      <c r="AIV156" s="114"/>
      <c r="AIW156" s="114"/>
      <c r="AIX156" s="114"/>
      <c r="AIY156" s="114"/>
      <c r="AIZ156" s="114"/>
      <c r="AJA156" s="114"/>
      <c r="AJB156" s="114"/>
      <c r="AJC156" s="114"/>
      <c r="AJD156" s="114"/>
      <c r="AJE156" s="114"/>
      <c r="AJF156" s="114"/>
      <c r="AJG156" s="114"/>
      <c r="AJH156" s="114"/>
      <c r="AJI156" s="114"/>
      <c r="AJJ156" s="114"/>
      <c r="AJK156" s="114"/>
      <c r="AJL156" s="114"/>
      <c r="AJM156" s="114"/>
      <c r="AJN156" s="114"/>
      <c r="AJO156" s="114"/>
      <c r="AJP156" s="114"/>
      <c r="AJQ156" s="114"/>
      <c r="AJR156" s="114"/>
      <c r="AJS156" s="114"/>
      <c r="AJT156" s="114"/>
      <c r="AJU156" s="114"/>
      <c r="AJV156" s="114"/>
      <c r="AJW156" s="114"/>
      <c r="AJX156" s="114"/>
      <c r="AJY156" s="114"/>
      <c r="AJZ156" s="114"/>
      <c r="AKA156" s="114"/>
      <c r="AKB156" s="114"/>
      <c r="AKC156" s="114"/>
      <c r="AKD156" s="114"/>
      <c r="AKE156" s="114"/>
      <c r="AKF156" s="114"/>
      <c r="AKG156" s="114"/>
      <c r="AKH156" s="114"/>
      <c r="AKI156" s="114"/>
      <c r="AKJ156" s="114"/>
      <c r="AKK156" s="114"/>
      <c r="AKL156" s="114"/>
      <c r="AKM156" s="114"/>
      <c r="AKN156" s="114"/>
      <c r="AKO156" s="114"/>
      <c r="AKP156" s="114"/>
      <c r="AKQ156" s="114"/>
      <c r="AKR156" s="114"/>
      <c r="AKS156" s="114"/>
      <c r="AKT156" s="114"/>
      <c r="AKU156" s="114"/>
      <c r="AKV156" s="114"/>
      <c r="AKW156" s="114"/>
      <c r="AKX156" s="114"/>
      <c r="AKY156" s="114"/>
      <c r="AKZ156" s="114"/>
      <c r="ALA156" s="114"/>
      <c r="ALB156" s="114"/>
      <c r="ALC156" s="114"/>
      <c r="ALD156" s="114"/>
      <c r="ALE156" s="114"/>
      <c r="ALF156" s="114"/>
      <c r="ALG156" s="114"/>
      <c r="ALH156" s="114"/>
      <c r="ALI156" s="114"/>
      <c r="ALJ156" s="114"/>
      <c r="ALK156" s="114"/>
      <c r="ALL156" s="114"/>
      <c r="ALM156" s="114"/>
      <c r="ALN156" s="114"/>
      <c r="ALO156" s="114"/>
      <c r="ALP156" s="114"/>
      <c r="ALQ156" s="114"/>
      <c r="ALR156" s="114"/>
      <c r="ALS156" s="114"/>
      <c r="ALT156" s="114"/>
      <c r="ALU156" s="114"/>
      <c r="ALV156" s="114"/>
      <c r="ALW156" s="114"/>
      <c r="ALX156" s="114"/>
      <c r="ALY156" s="114"/>
      <c r="ALZ156" s="114"/>
      <c r="AMA156" s="114"/>
      <c r="AMB156" s="114"/>
      <c r="AMC156" s="114"/>
      <c r="AMD156" s="114"/>
      <c r="AME156" s="114"/>
      <c r="AMF156" s="114"/>
      <c r="AMG156" s="114"/>
      <c r="AMH156" s="114"/>
      <c r="AMI156" s="114"/>
      <c r="AMJ156" s="114"/>
      <c r="AMK156" s="114"/>
      <c r="AML156" s="114"/>
      <c r="AMM156" s="114"/>
      <c r="AMN156" s="114"/>
      <c r="AMO156" s="114"/>
      <c r="AMP156" s="114"/>
      <c r="AMQ156" s="114"/>
      <c r="AMR156" s="114"/>
      <c r="AMS156" s="114"/>
      <c r="AMT156" s="114"/>
      <c r="AMU156" s="114"/>
      <c r="AMV156" s="114"/>
      <c r="AMW156" s="114"/>
      <c r="AMX156" s="114"/>
      <c r="AMY156" s="114"/>
      <c r="AMZ156" s="114"/>
      <c r="ANA156" s="114"/>
      <c r="ANB156" s="114"/>
      <c r="ANC156" s="114"/>
      <c r="AND156" s="114"/>
      <c r="ANE156" s="114"/>
      <c r="ANF156" s="114"/>
      <c r="ANG156" s="114"/>
      <c r="ANH156" s="114"/>
      <c r="ANI156" s="114"/>
      <c r="ANJ156" s="114"/>
      <c r="ANK156" s="114"/>
      <c r="ANL156" s="114"/>
      <c r="ANM156" s="114"/>
      <c r="ANN156" s="114"/>
      <c r="ANO156" s="114"/>
      <c r="ANP156" s="114"/>
      <c r="ANQ156" s="114"/>
      <c r="ANR156" s="114"/>
      <c r="ANS156" s="114"/>
      <c r="ANT156" s="114"/>
      <c r="ANU156" s="114"/>
      <c r="ANV156" s="114"/>
      <c r="ANW156" s="114"/>
      <c r="ANX156" s="114"/>
      <c r="ANY156" s="114"/>
      <c r="ANZ156" s="114"/>
      <c r="AOA156" s="114"/>
      <c r="AOB156" s="114"/>
      <c r="AOC156" s="114"/>
      <c r="AOD156" s="114"/>
      <c r="AOE156" s="114"/>
      <c r="AOF156" s="114"/>
      <c r="AOG156" s="114"/>
      <c r="AOH156" s="114"/>
      <c r="AOI156" s="114"/>
      <c r="AOJ156" s="114"/>
      <c r="AOK156" s="114"/>
      <c r="AOL156" s="114"/>
      <c r="AOM156" s="114"/>
      <c r="AON156" s="114"/>
      <c r="AOO156" s="114"/>
      <c r="AOP156" s="114"/>
      <c r="AOQ156" s="114"/>
      <c r="AOR156" s="114"/>
      <c r="AOS156" s="114"/>
      <c r="AOT156" s="114"/>
      <c r="AOU156" s="114"/>
      <c r="AOV156" s="114"/>
      <c r="AOW156" s="114"/>
      <c r="AOX156" s="114"/>
      <c r="AOY156" s="114"/>
      <c r="AOZ156" s="114"/>
      <c r="APA156" s="114"/>
      <c r="APB156" s="114"/>
      <c r="APC156" s="114"/>
      <c r="APD156" s="114"/>
      <c r="APE156" s="114"/>
      <c r="APF156" s="114"/>
      <c r="APG156" s="114"/>
      <c r="APH156" s="114"/>
      <c r="API156" s="114"/>
      <c r="APJ156" s="114"/>
      <c r="APK156" s="114"/>
      <c r="APL156" s="114"/>
      <c r="APM156" s="114"/>
      <c r="APN156" s="114"/>
      <c r="APO156" s="114"/>
      <c r="APP156" s="114"/>
      <c r="APQ156" s="114"/>
      <c r="APR156" s="114"/>
      <c r="APS156" s="114"/>
      <c r="APT156" s="114"/>
      <c r="APU156" s="114"/>
      <c r="APV156" s="114"/>
      <c r="APW156" s="114"/>
      <c r="APX156" s="114"/>
      <c r="APY156" s="114"/>
      <c r="APZ156" s="114"/>
      <c r="AQA156" s="114"/>
      <c r="AQB156" s="114"/>
      <c r="AQC156" s="114"/>
      <c r="AQD156" s="114"/>
      <c r="AQE156" s="114"/>
      <c r="AQF156" s="114"/>
      <c r="AQG156" s="114"/>
      <c r="AQH156" s="114"/>
      <c r="AQI156" s="114"/>
      <c r="AQJ156" s="114"/>
      <c r="AQK156" s="114"/>
      <c r="AQL156" s="114"/>
      <c r="AQM156" s="114"/>
      <c r="AQN156" s="114"/>
      <c r="AQO156" s="114"/>
      <c r="AQP156" s="114"/>
      <c r="AQQ156" s="114"/>
      <c r="AQR156" s="114"/>
      <c r="AQS156" s="114"/>
      <c r="AQT156" s="114"/>
      <c r="AQU156" s="114"/>
      <c r="AQV156" s="114"/>
      <c r="AQW156" s="114"/>
      <c r="AQX156" s="114"/>
      <c r="AQY156" s="114"/>
      <c r="AQZ156" s="114"/>
      <c r="ARA156" s="114"/>
      <c r="ARB156" s="114"/>
      <c r="ARC156" s="114"/>
      <c r="ARD156" s="114"/>
      <c r="ARE156" s="114"/>
      <c r="ARF156" s="114"/>
      <c r="ARG156" s="114"/>
      <c r="ARH156" s="114"/>
      <c r="ARI156" s="114"/>
      <c r="ARJ156" s="114"/>
      <c r="ARK156" s="114"/>
      <c r="ARL156" s="114"/>
      <c r="ARM156" s="114"/>
      <c r="ARN156" s="114"/>
      <c r="ARO156" s="114"/>
      <c r="ARP156" s="114"/>
      <c r="ARQ156" s="114"/>
      <c r="ARR156" s="114"/>
      <c r="ARS156" s="114"/>
      <c r="ART156" s="114"/>
      <c r="ARU156" s="114"/>
      <c r="ARV156" s="114"/>
      <c r="ARW156" s="114"/>
      <c r="ARX156" s="114"/>
      <c r="ARY156" s="114"/>
      <c r="ARZ156" s="114"/>
      <c r="ASA156" s="114"/>
      <c r="ASB156" s="114"/>
      <c r="ASC156" s="114"/>
      <c r="ASD156" s="114"/>
      <c r="ASE156" s="114"/>
      <c r="ASF156" s="114"/>
      <c r="ASG156" s="114"/>
      <c r="ASH156" s="114"/>
      <c r="ASI156" s="114"/>
      <c r="ASJ156" s="114"/>
      <c r="ASK156" s="114"/>
      <c r="ASL156" s="114"/>
      <c r="ASM156" s="114"/>
      <c r="ASN156" s="114"/>
      <c r="ASO156" s="114"/>
      <c r="ASP156" s="114"/>
      <c r="ASQ156" s="114"/>
      <c r="ASR156" s="114"/>
      <c r="ASS156" s="114"/>
      <c r="AST156" s="114"/>
      <c r="ASU156" s="114"/>
      <c r="ASV156" s="114"/>
      <c r="ASW156" s="114"/>
      <c r="ASX156" s="114"/>
      <c r="ASY156" s="114"/>
      <c r="ASZ156" s="114"/>
      <c r="ATA156" s="114"/>
      <c r="ATB156" s="114"/>
      <c r="ATC156" s="114"/>
      <c r="ATD156" s="114"/>
      <c r="ATE156" s="114"/>
      <c r="ATF156" s="114"/>
      <c r="ATG156" s="114"/>
      <c r="ATH156" s="114"/>
      <c r="ATI156" s="114"/>
      <c r="ATJ156" s="114"/>
      <c r="ATK156" s="114"/>
      <c r="ATL156" s="114"/>
      <c r="ATM156" s="114"/>
      <c r="ATN156" s="114"/>
      <c r="ATO156" s="114"/>
      <c r="ATP156" s="114"/>
      <c r="ATQ156" s="114"/>
      <c r="ATR156" s="114"/>
      <c r="ATS156" s="114"/>
      <c r="ATT156" s="114"/>
      <c r="ATU156" s="114"/>
      <c r="ATV156" s="114"/>
      <c r="ATW156" s="114"/>
      <c r="ATX156" s="114"/>
      <c r="ATY156" s="114"/>
      <c r="ATZ156" s="114"/>
      <c r="AUA156" s="114"/>
      <c r="AUB156" s="114"/>
      <c r="AUC156" s="114"/>
      <c r="AUD156" s="114"/>
      <c r="AUE156" s="114"/>
      <c r="AUF156" s="114"/>
      <c r="AUG156" s="114"/>
      <c r="AUH156" s="114"/>
      <c r="AUI156" s="114"/>
      <c r="AUJ156" s="114"/>
      <c r="AUK156" s="114"/>
      <c r="AUL156" s="114"/>
      <c r="AUM156" s="114"/>
      <c r="AUN156" s="114"/>
      <c r="AUO156" s="114"/>
      <c r="AUP156" s="114"/>
      <c r="AUQ156" s="114"/>
      <c r="AUR156" s="114"/>
      <c r="AUS156" s="114"/>
      <c r="AUT156" s="114"/>
      <c r="AUU156" s="114"/>
      <c r="AUV156" s="114"/>
      <c r="AUW156" s="114"/>
      <c r="AUX156" s="114"/>
      <c r="AUY156" s="114"/>
      <c r="AUZ156" s="114"/>
      <c r="AVA156" s="114"/>
      <c r="AVB156" s="114"/>
      <c r="AVC156" s="114"/>
      <c r="AVD156" s="114"/>
      <c r="AVE156" s="114"/>
      <c r="AVF156" s="114"/>
      <c r="AVG156" s="114"/>
      <c r="AVH156" s="114"/>
      <c r="AVI156" s="114"/>
      <c r="AVJ156" s="114"/>
      <c r="AVK156" s="114"/>
      <c r="AVL156" s="114"/>
      <c r="AVM156" s="114"/>
      <c r="AVN156" s="114"/>
      <c r="AVO156" s="114"/>
      <c r="AVP156" s="114"/>
      <c r="AVQ156" s="114"/>
      <c r="AVR156" s="114"/>
      <c r="AVS156" s="114"/>
      <c r="AVT156" s="114"/>
      <c r="AVU156" s="114"/>
      <c r="AVV156" s="114"/>
      <c r="AVW156" s="114"/>
      <c r="AVX156" s="114"/>
      <c r="AVY156" s="114"/>
      <c r="AVZ156" s="114"/>
      <c r="AWA156" s="114"/>
      <c r="AWB156" s="114"/>
      <c r="AWC156" s="114"/>
      <c r="AWD156" s="114"/>
      <c r="AWE156" s="114"/>
      <c r="AWF156" s="114"/>
      <c r="AWG156" s="114"/>
      <c r="AWH156" s="114"/>
      <c r="AWI156" s="114"/>
      <c r="AWJ156" s="114"/>
      <c r="AWK156" s="114"/>
      <c r="AWL156" s="114"/>
      <c r="AWM156" s="114"/>
      <c r="AWN156" s="114"/>
      <c r="AWO156" s="114"/>
      <c r="AWP156" s="114"/>
      <c r="AWQ156" s="114"/>
      <c r="AWR156" s="114"/>
      <c r="AWS156" s="114"/>
      <c r="AWT156" s="114"/>
      <c r="AWU156" s="114"/>
      <c r="AWV156" s="114"/>
      <c r="AWW156" s="114"/>
      <c r="AWX156" s="114"/>
      <c r="AWY156" s="114"/>
      <c r="AWZ156" s="114"/>
      <c r="AXA156" s="114"/>
      <c r="AXB156" s="114"/>
      <c r="AXC156" s="114"/>
      <c r="AXD156" s="114"/>
      <c r="AXE156" s="114"/>
      <c r="AXF156" s="114"/>
      <c r="AXG156" s="114"/>
      <c r="AXH156" s="114"/>
      <c r="AXI156" s="114"/>
      <c r="AXJ156" s="114"/>
      <c r="AXK156" s="114"/>
      <c r="AXL156" s="114"/>
      <c r="AXM156" s="114"/>
      <c r="AXN156" s="114"/>
      <c r="AXO156" s="114"/>
      <c r="AXP156" s="114"/>
      <c r="AXQ156" s="114"/>
      <c r="AXR156" s="114"/>
      <c r="AXS156" s="114"/>
      <c r="AXT156" s="114"/>
      <c r="AXU156" s="114"/>
      <c r="AXV156" s="114"/>
      <c r="AXW156" s="114"/>
      <c r="AXX156" s="114"/>
      <c r="AXY156" s="114"/>
      <c r="AXZ156" s="114"/>
      <c r="AYA156" s="114"/>
      <c r="AYB156" s="114"/>
      <c r="AYC156" s="114"/>
      <c r="AYD156" s="114"/>
      <c r="AYE156" s="114"/>
      <c r="AYF156" s="114"/>
      <c r="AYG156" s="114"/>
      <c r="AYH156" s="114"/>
      <c r="AYI156" s="114"/>
      <c r="AYJ156" s="114"/>
      <c r="AYK156" s="114"/>
      <c r="AYL156" s="114"/>
      <c r="AYM156" s="114"/>
      <c r="AYN156" s="114"/>
      <c r="AYO156" s="114"/>
      <c r="AYP156" s="114"/>
      <c r="AYQ156" s="114"/>
      <c r="AYR156" s="114"/>
      <c r="AYS156" s="114"/>
      <c r="AYT156" s="114"/>
      <c r="AYU156" s="114"/>
      <c r="AYV156" s="114"/>
      <c r="AYW156" s="114"/>
      <c r="AYX156" s="114"/>
      <c r="AYY156" s="114"/>
      <c r="AYZ156" s="114"/>
      <c r="AZA156" s="114"/>
      <c r="AZB156" s="114"/>
      <c r="AZC156" s="114"/>
      <c r="AZD156" s="114"/>
      <c r="AZE156" s="114"/>
      <c r="AZF156" s="114"/>
      <c r="AZG156" s="114"/>
      <c r="AZH156" s="114"/>
      <c r="AZI156" s="114"/>
      <c r="AZJ156" s="114"/>
      <c r="AZK156" s="114"/>
      <c r="AZL156" s="114"/>
      <c r="AZM156" s="114"/>
      <c r="AZN156" s="114"/>
      <c r="AZO156" s="114"/>
      <c r="AZP156" s="114"/>
      <c r="AZQ156" s="114"/>
      <c r="AZR156" s="114"/>
      <c r="AZS156" s="114"/>
      <c r="AZT156" s="114"/>
      <c r="AZU156" s="114"/>
      <c r="AZV156" s="114"/>
      <c r="AZW156" s="114"/>
      <c r="AZX156" s="114"/>
      <c r="AZY156" s="114"/>
      <c r="AZZ156" s="114"/>
      <c r="BAA156" s="114"/>
      <c r="BAB156" s="114"/>
      <c r="BAC156" s="114"/>
      <c r="BAD156" s="114"/>
      <c r="BAE156" s="114"/>
      <c r="BAF156" s="114"/>
      <c r="BAG156" s="114"/>
      <c r="BAH156" s="114"/>
      <c r="BAI156" s="114"/>
      <c r="BAJ156" s="114"/>
      <c r="BAK156" s="114"/>
      <c r="BAL156" s="114"/>
      <c r="BAM156" s="114"/>
      <c r="BAN156" s="114"/>
      <c r="BAO156" s="114"/>
      <c r="BAP156" s="114"/>
      <c r="BAQ156" s="114"/>
      <c r="BAR156" s="114"/>
      <c r="BAS156" s="114"/>
      <c r="BAT156" s="114"/>
      <c r="BAU156" s="114"/>
      <c r="BAV156" s="114"/>
      <c r="BAW156" s="114"/>
      <c r="BAX156" s="114"/>
      <c r="BAY156" s="114"/>
      <c r="BAZ156" s="114"/>
      <c r="BBA156" s="114"/>
      <c r="BBB156" s="114"/>
      <c r="BBC156" s="114"/>
      <c r="BBD156" s="114"/>
      <c r="BBE156" s="114"/>
      <c r="BBF156" s="114"/>
      <c r="BBG156" s="114"/>
      <c r="BBH156" s="114"/>
      <c r="BBI156" s="114"/>
      <c r="BBJ156" s="114"/>
      <c r="BBK156" s="114"/>
      <c r="BBL156" s="114"/>
      <c r="BBM156" s="114"/>
      <c r="BBN156" s="114"/>
      <c r="BBO156" s="114"/>
      <c r="BBP156" s="114"/>
      <c r="BBQ156" s="114"/>
      <c r="BBR156" s="114"/>
      <c r="BBS156" s="114"/>
      <c r="BBT156" s="114"/>
      <c r="BBU156" s="114"/>
      <c r="BBV156" s="114"/>
      <c r="BBW156" s="114"/>
      <c r="BBX156" s="114"/>
      <c r="BBY156" s="114"/>
      <c r="BBZ156" s="114"/>
      <c r="BCA156" s="114"/>
      <c r="BCB156" s="114"/>
      <c r="BCC156" s="114"/>
      <c r="BCD156" s="114"/>
      <c r="BCE156" s="114"/>
      <c r="BCF156" s="114"/>
      <c r="BCG156" s="114"/>
      <c r="BCH156" s="114"/>
      <c r="BCI156" s="114"/>
      <c r="BCJ156" s="114"/>
      <c r="BCK156" s="114"/>
      <c r="BCL156" s="114"/>
      <c r="BCM156" s="114"/>
      <c r="BCN156" s="114"/>
      <c r="BCO156" s="114"/>
      <c r="BCP156" s="114"/>
      <c r="BCQ156" s="114"/>
      <c r="BCR156" s="114"/>
      <c r="BCS156" s="114"/>
      <c r="BCT156" s="114"/>
      <c r="BCU156" s="114"/>
      <c r="BCV156" s="114"/>
      <c r="BCW156" s="114"/>
      <c r="BCX156" s="114"/>
      <c r="BCY156" s="114"/>
      <c r="BCZ156" s="114"/>
      <c r="BDA156" s="114"/>
      <c r="BDB156" s="114"/>
      <c r="BDC156" s="114"/>
      <c r="BDD156" s="114"/>
      <c r="BDE156" s="114"/>
      <c r="BDF156" s="114"/>
      <c r="BDG156" s="114"/>
      <c r="BDH156" s="114"/>
      <c r="BDI156" s="114"/>
      <c r="BDJ156" s="114"/>
      <c r="BDK156" s="114"/>
      <c r="BDL156" s="114"/>
      <c r="BDM156" s="114"/>
      <c r="BDN156" s="114"/>
      <c r="BDO156" s="114"/>
      <c r="BDP156" s="114"/>
      <c r="BDQ156" s="114"/>
      <c r="BDR156" s="114"/>
      <c r="BDS156" s="114"/>
      <c r="BDT156" s="114"/>
      <c r="BDU156" s="114"/>
      <c r="BDV156" s="114"/>
      <c r="BDW156" s="114"/>
      <c r="BDX156" s="114"/>
      <c r="BDY156" s="114"/>
      <c r="BDZ156" s="114"/>
      <c r="BEA156" s="114"/>
      <c r="BEB156" s="114"/>
      <c r="BEC156" s="114"/>
      <c r="BED156" s="114"/>
      <c r="BEE156" s="114"/>
      <c r="BEF156" s="114"/>
      <c r="BEG156" s="114"/>
      <c r="BEH156" s="114"/>
      <c r="BEI156" s="114"/>
      <c r="BEJ156" s="114"/>
      <c r="BEK156" s="114"/>
      <c r="BEL156" s="114"/>
      <c r="BEM156" s="114"/>
      <c r="BEN156" s="114"/>
      <c r="BEO156" s="114"/>
      <c r="BEP156" s="114"/>
      <c r="BEQ156" s="114"/>
      <c r="BER156" s="114"/>
      <c r="BES156" s="114"/>
      <c r="BET156" s="114"/>
      <c r="BEU156" s="114"/>
      <c r="BEV156" s="114"/>
      <c r="BEW156" s="114"/>
      <c r="BEX156" s="114"/>
      <c r="BEY156" s="114"/>
      <c r="BEZ156" s="114"/>
      <c r="BFA156" s="114"/>
      <c r="BFB156" s="114"/>
      <c r="BFC156" s="114"/>
      <c r="BFD156" s="114"/>
      <c r="BFE156" s="114"/>
      <c r="BFF156" s="114"/>
      <c r="BFG156" s="114"/>
      <c r="BFH156" s="114"/>
      <c r="BFI156" s="114"/>
      <c r="BFJ156" s="114"/>
      <c r="BFK156" s="114"/>
      <c r="BFL156" s="114"/>
      <c r="BFM156" s="114"/>
      <c r="BFN156" s="114"/>
      <c r="BFO156" s="114"/>
      <c r="BFP156" s="114"/>
      <c r="BFQ156" s="114"/>
      <c r="BFR156" s="114"/>
      <c r="BFS156" s="114"/>
      <c r="BFT156" s="114"/>
      <c r="BFU156" s="114"/>
      <c r="BFV156" s="114"/>
      <c r="BFW156" s="114"/>
      <c r="BFX156" s="114"/>
      <c r="BFY156" s="114"/>
      <c r="BFZ156" s="114"/>
      <c r="BGA156" s="114"/>
      <c r="BGB156" s="114"/>
      <c r="BGC156" s="114"/>
      <c r="BGD156" s="114"/>
      <c r="BGE156" s="114"/>
      <c r="BGF156" s="114"/>
      <c r="BGG156" s="114"/>
      <c r="BGH156" s="114"/>
      <c r="BGI156" s="114"/>
      <c r="BGJ156" s="114"/>
      <c r="BGK156" s="114"/>
      <c r="BGL156" s="114"/>
      <c r="BGM156" s="114"/>
      <c r="BGN156" s="114"/>
      <c r="BGO156" s="114"/>
      <c r="BGP156" s="114"/>
      <c r="BGQ156" s="114"/>
      <c r="BGR156" s="114"/>
      <c r="BGS156" s="114"/>
      <c r="BGT156" s="114"/>
      <c r="BGU156" s="114"/>
      <c r="BGV156" s="114"/>
      <c r="BGW156" s="114"/>
      <c r="BGX156" s="114"/>
      <c r="BGY156" s="114"/>
      <c r="BGZ156" s="114"/>
      <c r="BHA156" s="114"/>
      <c r="BHB156" s="114"/>
      <c r="BHC156" s="114"/>
      <c r="BHD156" s="114"/>
      <c r="BHE156" s="114"/>
      <c r="BHF156" s="114"/>
      <c r="BHG156" s="114"/>
      <c r="BHH156" s="114"/>
      <c r="BHI156" s="114"/>
      <c r="BHJ156" s="114"/>
      <c r="BHK156" s="114"/>
      <c r="BHL156" s="114"/>
      <c r="BHM156" s="114"/>
      <c r="BHN156" s="114"/>
      <c r="BHO156" s="114"/>
      <c r="BHP156" s="114"/>
      <c r="BHQ156" s="114"/>
      <c r="BHR156" s="114"/>
      <c r="BHS156" s="114"/>
      <c r="BHT156" s="114"/>
      <c r="BHU156" s="114"/>
      <c r="BHV156" s="114"/>
      <c r="BHW156" s="114"/>
      <c r="BHX156" s="114"/>
      <c r="BHY156" s="114"/>
      <c r="BHZ156" s="114"/>
      <c r="BIA156" s="114"/>
      <c r="BIB156" s="114"/>
      <c r="BIC156" s="114"/>
      <c r="BID156" s="114"/>
      <c r="BIE156" s="114"/>
      <c r="BIF156" s="114"/>
      <c r="BIG156" s="114"/>
      <c r="BIH156" s="114"/>
      <c r="BII156" s="114"/>
      <c r="BIJ156" s="114"/>
      <c r="BIK156" s="114"/>
      <c r="BIL156" s="114"/>
      <c r="BIM156" s="114"/>
      <c r="BIN156" s="114"/>
      <c r="BIO156" s="114"/>
      <c r="BIP156" s="114"/>
      <c r="BIQ156" s="114"/>
      <c r="BIR156" s="114"/>
      <c r="BIS156" s="114"/>
      <c r="BIT156" s="114"/>
      <c r="BIU156" s="114"/>
      <c r="BIV156" s="114"/>
      <c r="BIW156" s="114"/>
      <c r="BIX156" s="114"/>
      <c r="BIY156" s="114"/>
      <c r="BIZ156" s="114"/>
      <c r="BJA156" s="114"/>
      <c r="BJB156" s="114"/>
      <c r="BJC156" s="114"/>
      <c r="BJD156" s="114"/>
      <c r="BJE156" s="114"/>
      <c r="BJF156" s="114"/>
      <c r="BJG156" s="114"/>
      <c r="BJH156" s="114"/>
      <c r="BJI156" s="114"/>
      <c r="BJJ156" s="114"/>
      <c r="BJK156" s="114"/>
      <c r="BJL156" s="114"/>
      <c r="BJM156" s="114"/>
      <c r="BJN156" s="114"/>
      <c r="BJO156" s="114"/>
      <c r="BJP156" s="114"/>
      <c r="BJQ156" s="114"/>
      <c r="BJR156" s="114"/>
      <c r="BJS156" s="114"/>
      <c r="BJT156" s="114"/>
      <c r="BJU156" s="114"/>
      <c r="BJV156" s="114"/>
      <c r="BJW156" s="114"/>
      <c r="BJX156" s="114"/>
      <c r="BJY156" s="114"/>
      <c r="BJZ156" s="114"/>
      <c r="BKA156" s="114"/>
      <c r="BKB156" s="114"/>
      <c r="BKC156" s="114"/>
      <c r="BKD156" s="114"/>
      <c r="BKE156" s="114"/>
      <c r="BKF156" s="114"/>
      <c r="BKG156" s="114"/>
      <c r="BKH156" s="114"/>
      <c r="BKI156" s="114"/>
      <c r="BKJ156" s="114"/>
      <c r="BKK156" s="114"/>
      <c r="BKL156" s="114"/>
      <c r="BKM156" s="114"/>
      <c r="BKN156" s="114"/>
      <c r="BKO156" s="114"/>
      <c r="BKP156" s="114"/>
      <c r="BKQ156" s="114"/>
      <c r="BKR156" s="114"/>
      <c r="BKS156" s="114"/>
      <c r="BKT156" s="114"/>
      <c r="BKU156" s="114"/>
      <c r="BKV156" s="114"/>
      <c r="BKW156" s="114"/>
      <c r="BKX156" s="114"/>
      <c r="BKY156" s="114"/>
      <c r="BKZ156" s="114"/>
      <c r="BLA156" s="114"/>
      <c r="BLB156" s="114"/>
      <c r="BLC156" s="114"/>
      <c r="BLD156" s="114"/>
      <c r="BLE156" s="114"/>
      <c r="BLF156" s="114"/>
      <c r="BLG156" s="114"/>
      <c r="BLH156" s="114"/>
      <c r="BLI156" s="114"/>
      <c r="BLJ156" s="114"/>
      <c r="BLK156" s="114"/>
      <c r="BLL156" s="114"/>
      <c r="BLM156" s="114"/>
      <c r="BLN156" s="114"/>
      <c r="BLO156" s="114"/>
      <c r="BLP156" s="114"/>
      <c r="BLQ156" s="114"/>
      <c r="BLR156" s="114"/>
      <c r="BLS156" s="114"/>
      <c r="BLT156" s="114"/>
      <c r="BLU156" s="114"/>
      <c r="BLV156" s="114"/>
      <c r="BLW156" s="114"/>
      <c r="BLX156" s="114"/>
      <c r="BLY156" s="114"/>
      <c r="BLZ156" s="114"/>
      <c r="BMA156" s="114"/>
      <c r="BMB156" s="114"/>
      <c r="BMC156" s="114"/>
      <c r="BMD156" s="114"/>
      <c r="BME156" s="114"/>
      <c r="BMF156" s="114"/>
      <c r="BMG156" s="114"/>
      <c r="BMH156" s="114"/>
      <c r="BMI156" s="114"/>
      <c r="BMJ156" s="114"/>
      <c r="BMK156" s="114"/>
      <c r="BML156" s="114"/>
      <c r="BMM156" s="114"/>
      <c r="BMN156" s="114"/>
      <c r="BMO156" s="114"/>
      <c r="BMP156" s="114"/>
      <c r="BMQ156" s="114"/>
      <c r="BMR156" s="114"/>
      <c r="BMS156" s="114"/>
      <c r="BMT156" s="114"/>
      <c r="BMU156" s="114"/>
      <c r="BMV156" s="114"/>
      <c r="BMW156" s="114"/>
      <c r="BMX156" s="114"/>
      <c r="BMY156" s="114"/>
      <c r="BMZ156" s="114"/>
      <c r="BNA156" s="114"/>
      <c r="BNB156" s="114"/>
      <c r="BNC156" s="114"/>
      <c r="BND156" s="114"/>
      <c r="BNE156" s="114"/>
      <c r="BNF156" s="114"/>
      <c r="BNG156" s="114"/>
      <c r="BNH156" s="114"/>
      <c r="BNI156" s="114"/>
      <c r="BNJ156" s="114"/>
      <c r="BNK156" s="114"/>
      <c r="BNL156" s="114"/>
      <c r="BNM156" s="114"/>
      <c r="BNN156" s="114"/>
      <c r="BNO156" s="114"/>
      <c r="BNP156" s="114"/>
      <c r="BNQ156" s="114"/>
      <c r="BNR156" s="114"/>
      <c r="BNS156" s="114"/>
      <c r="BNT156" s="114"/>
      <c r="BNU156" s="114"/>
      <c r="BNV156" s="114"/>
      <c r="BNW156" s="114"/>
      <c r="BNX156" s="114"/>
      <c r="BNY156" s="114"/>
      <c r="BNZ156" s="114"/>
      <c r="BOA156" s="114"/>
      <c r="BOB156" s="114"/>
      <c r="BOC156" s="114"/>
      <c r="BOD156" s="114"/>
      <c r="BOE156" s="114"/>
      <c r="BOF156" s="114"/>
      <c r="BOG156" s="114"/>
      <c r="BOH156" s="114"/>
      <c r="BOI156" s="114"/>
      <c r="BOJ156" s="114"/>
      <c r="BOK156" s="114"/>
      <c r="BOL156" s="114"/>
      <c r="BOM156" s="114"/>
      <c r="BON156" s="114"/>
      <c r="BOO156" s="114"/>
      <c r="BOP156" s="114"/>
      <c r="BOQ156" s="114"/>
      <c r="BOR156" s="114"/>
      <c r="BOS156" s="114"/>
      <c r="BOT156" s="114"/>
      <c r="BOU156" s="114"/>
      <c r="BOV156" s="114"/>
      <c r="BOW156" s="114"/>
      <c r="BOX156" s="114"/>
      <c r="BOY156" s="114"/>
      <c r="BOZ156" s="114"/>
      <c r="BPA156" s="114"/>
      <c r="BPB156" s="114"/>
      <c r="BPC156" s="114"/>
      <c r="BPD156" s="114"/>
      <c r="BPE156" s="114"/>
      <c r="BPF156" s="114"/>
      <c r="BPG156" s="114"/>
      <c r="BPH156" s="114"/>
      <c r="BPI156" s="114"/>
      <c r="BPJ156" s="114"/>
      <c r="BPK156" s="114"/>
      <c r="BPL156" s="114"/>
      <c r="BPM156" s="114"/>
      <c r="BPN156" s="114"/>
      <c r="BPO156" s="114"/>
      <c r="BPP156" s="114"/>
      <c r="BPQ156" s="114"/>
      <c r="BPR156" s="114"/>
      <c r="BPS156" s="114"/>
      <c r="BPT156" s="114"/>
      <c r="BPU156" s="114"/>
      <c r="BPV156" s="114"/>
      <c r="BPW156" s="114"/>
      <c r="BPX156" s="114"/>
      <c r="BPY156" s="114"/>
      <c r="BPZ156" s="114"/>
      <c r="BQA156" s="114"/>
      <c r="BQB156" s="114"/>
      <c r="BQC156" s="114"/>
      <c r="BQD156" s="114"/>
      <c r="BQE156" s="114"/>
      <c r="BQF156" s="114"/>
      <c r="BQG156" s="114"/>
      <c r="BQH156" s="114"/>
      <c r="BQI156" s="114"/>
      <c r="BQJ156" s="114"/>
      <c r="BQK156" s="114"/>
      <c r="BQL156" s="114"/>
      <c r="BQM156" s="114"/>
      <c r="BQN156" s="114"/>
      <c r="BQO156" s="114"/>
      <c r="BQP156" s="114"/>
      <c r="BQQ156" s="114"/>
      <c r="BQR156" s="114"/>
      <c r="BQS156" s="114"/>
      <c r="BQT156" s="114"/>
      <c r="BQU156" s="114"/>
      <c r="BQV156" s="114"/>
      <c r="BQW156" s="114"/>
      <c r="BQX156" s="114"/>
      <c r="BQY156" s="114"/>
      <c r="BQZ156" s="114"/>
      <c r="BRA156" s="114"/>
      <c r="BRB156" s="114"/>
      <c r="BRC156" s="114"/>
      <c r="BRD156" s="114"/>
      <c r="BRE156" s="114"/>
      <c r="BRF156" s="114"/>
      <c r="BRG156" s="114"/>
      <c r="BRH156" s="114"/>
      <c r="BRI156" s="114"/>
      <c r="BRJ156" s="114"/>
      <c r="BRK156" s="114"/>
      <c r="BRL156" s="114"/>
      <c r="BRM156" s="114"/>
      <c r="BRN156" s="114"/>
      <c r="BRO156" s="114"/>
      <c r="BRP156" s="114"/>
      <c r="BRQ156" s="114"/>
      <c r="BRR156" s="114"/>
      <c r="BRS156" s="114"/>
      <c r="BRT156" s="114"/>
      <c r="BRU156" s="114"/>
      <c r="BRV156" s="114"/>
      <c r="BRW156" s="114"/>
      <c r="BRX156" s="114"/>
      <c r="BRY156" s="114"/>
      <c r="BRZ156" s="114"/>
      <c r="BSA156" s="114"/>
      <c r="BSB156" s="114"/>
      <c r="BSC156" s="114"/>
      <c r="BSD156" s="114"/>
      <c r="BSE156" s="114"/>
      <c r="BSF156" s="114"/>
      <c r="BSG156" s="114"/>
      <c r="BSH156" s="114"/>
      <c r="BSI156" s="114"/>
      <c r="BSJ156" s="114"/>
      <c r="BSK156" s="114"/>
      <c r="BSL156" s="114"/>
      <c r="BSM156" s="114"/>
      <c r="BSN156" s="114"/>
      <c r="BSO156" s="114"/>
      <c r="BSP156" s="114"/>
      <c r="BSQ156" s="114"/>
      <c r="BSR156" s="114"/>
      <c r="BSS156" s="114"/>
      <c r="BST156" s="114"/>
      <c r="BSU156" s="114"/>
      <c r="BSV156" s="114"/>
      <c r="BSW156" s="114"/>
      <c r="BSX156" s="114"/>
      <c r="BSY156" s="114"/>
      <c r="BSZ156" s="114"/>
      <c r="BTA156" s="114"/>
      <c r="BTB156" s="114"/>
      <c r="BTC156" s="114"/>
      <c r="BTD156" s="114"/>
      <c r="BTE156" s="114"/>
      <c r="BTF156" s="114"/>
      <c r="BTG156" s="114"/>
      <c r="BTH156" s="114"/>
      <c r="BTI156" s="114"/>
      <c r="BTJ156" s="114"/>
      <c r="BTK156" s="114"/>
      <c r="BTL156" s="114"/>
      <c r="BTM156" s="114"/>
      <c r="BTN156" s="114"/>
      <c r="BTO156" s="114"/>
      <c r="BTP156" s="114"/>
      <c r="BTQ156" s="114"/>
      <c r="BTR156" s="114"/>
      <c r="BTS156" s="114"/>
      <c r="BTT156" s="114"/>
      <c r="BTU156" s="114"/>
      <c r="BTV156" s="114"/>
      <c r="BTW156" s="114"/>
      <c r="BTX156" s="114"/>
      <c r="BTY156" s="114"/>
      <c r="BTZ156" s="114"/>
      <c r="BUA156" s="114"/>
      <c r="BUB156" s="114"/>
      <c r="BUC156" s="114"/>
      <c r="BUD156" s="114"/>
      <c r="BUE156" s="114"/>
      <c r="BUF156" s="114"/>
      <c r="BUG156" s="114"/>
      <c r="BUH156" s="114"/>
      <c r="BUI156" s="114"/>
      <c r="BUJ156" s="114"/>
      <c r="BUK156" s="114"/>
      <c r="BUL156" s="114"/>
      <c r="BUM156" s="114"/>
      <c r="BUN156" s="114"/>
      <c r="BUO156" s="114"/>
      <c r="BUP156" s="114"/>
      <c r="BUQ156" s="114"/>
      <c r="BUR156" s="114"/>
      <c r="BUS156" s="114"/>
      <c r="BUT156" s="114"/>
      <c r="BUU156" s="114"/>
      <c r="BUV156" s="114"/>
      <c r="BUW156" s="114"/>
      <c r="BUX156" s="114"/>
      <c r="BUY156" s="114"/>
      <c r="BUZ156" s="114"/>
      <c r="BVA156" s="114"/>
      <c r="BVB156" s="114"/>
      <c r="BVC156" s="114"/>
      <c r="BVD156" s="114"/>
      <c r="BVE156" s="114"/>
      <c r="BVF156" s="114"/>
      <c r="BVG156" s="114"/>
      <c r="BVH156" s="114"/>
      <c r="BVI156" s="114"/>
      <c r="BVJ156" s="114"/>
      <c r="BVK156" s="114"/>
      <c r="BVL156" s="114"/>
      <c r="BVM156" s="114"/>
      <c r="BVN156" s="114"/>
      <c r="BVO156" s="114"/>
      <c r="BVP156" s="114"/>
      <c r="BVQ156" s="114"/>
      <c r="BVR156" s="114"/>
      <c r="BVS156" s="114"/>
      <c r="BVT156" s="114"/>
      <c r="BVU156" s="114"/>
      <c r="BVV156" s="114"/>
      <c r="BVW156" s="114"/>
      <c r="BVX156" s="114"/>
      <c r="BVY156" s="114"/>
      <c r="BVZ156" s="114"/>
      <c r="BWA156" s="114"/>
      <c r="BWB156" s="114"/>
      <c r="BWC156" s="114"/>
      <c r="BWD156" s="114"/>
      <c r="BWE156" s="114"/>
      <c r="BWF156" s="114"/>
      <c r="BWG156" s="114"/>
      <c r="BWH156" s="114"/>
      <c r="BWI156" s="114"/>
      <c r="BWJ156" s="114"/>
      <c r="BWK156" s="114"/>
      <c r="BWL156" s="114"/>
      <c r="BWM156" s="114"/>
      <c r="BWN156" s="114"/>
      <c r="BWO156" s="114"/>
      <c r="BWP156" s="114"/>
      <c r="BWQ156" s="114"/>
      <c r="BWR156" s="114"/>
      <c r="BWS156" s="114"/>
      <c r="BWT156" s="114"/>
      <c r="BWU156" s="114"/>
      <c r="BWV156" s="114"/>
      <c r="BWW156" s="114"/>
      <c r="BWX156" s="114"/>
      <c r="BWY156" s="114"/>
      <c r="BWZ156" s="114"/>
      <c r="BXA156" s="114"/>
      <c r="BXB156" s="114"/>
      <c r="BXC156" s="114"/>
      <c r="BXD156" s="114"/>
      <c r="BXE156" s="114"/>
      <c r="BXF156" s="114"/>
      <c r="BXG156" s="114"/>
      <c r="BXH156" s="114"/>
      <c r="BXI156" s="114"/>
      <c r="BXJ156" s="114"/>
      <c r="BXK156" s="114"/>
      <c r="BXL156" s="114"/>
      <c r="BXM156" s="114"/>
      <c r="BXN156" s="114"/>
      <c r="BXO156" s="114"/>
      <c r="BXP156" s="114"/>
      <c r="BXQ156" s="114"/>
      <c r="BXR156" s="114"/>
      <c r="BXS156" s="114"/>
      <c r="BXT156" s="114"/>
      <c r="BXU156" s="114"/>
      <c r="BXV156" s="114"/>
      <c r="BXW156" s="114"/>
      <c r="BXX156" s="114"/>
      <c r="BXY156" s="114"/>
      <c r="BXZ156" s="114"/>
      <c r="BYA156" s="114"/>
      <c r="BYB156" s="114"/>
      <c r="BYC156" s="114"/>
      <c r="BYD156" s="114"/>
      <c r="BYE156" s="114"/>
      <c r="BYF156" s="114"/>
      <c r="BYG156" s="114"/>
      <c r="BYH156" s="114"/>
      <c r="BYI156" s="114"/>
      <c r="BYJ156" s="114"/>
      <c r="BYK156" s="114"/>
      <c r="BYL156" s="114"/>
      <c r="BYM156" s="114"/>
      <c r="BYN156" s="114"/>
      <c r="BYO156" s="114"/>
      <c r="BYP156" s="114"/>
      <c r="BYQ156" s="114"/>
      <c r="BYR156" s="114"/>
      <c r="BYS156" s="114"/>
      <c r="BYT156" s="114"/>
      <c r="BYU156" s="114"/>
      <c r="BYV156" s="114"/>
      <c r="BYW156" s="114"/>
      <c r="BYX156" s="114"/>
      <c r="BYY156" s="114"/>
      <c r="BYZ156" s="114"/>
      <c r="BZA156" s="114"/>
      <c r="BZB156" s="114"/>
      <c r="BZC156" s="114"/>
      <c r="BZD156" s="114"/>
      <c r="BZE156" s="114"/>
      <c r="BZF156" s="114"/>
      <c r="BZG156" s="114"/>
      <c r="BZH156" s="114"/>
      <c r="BZI156" s="114"/>
      <c r="BZJ156" s="114"/>
      <c r="BZK156" s="114"/>
      <c r="BZL156" s="114"/>
      <c r="BZM156" s="114"/>
      <c r="BZN156" s="114"/>
      <c r="BZO156" s="114"/>
      <c r="BZP156" s="114"/>
      <c r="BZQ156" s="114"/>
      <c r="BZR156" s="114"/>
      <c r="BZS156" s="114"/>
      <c r="BZT156" s="114"/>
      <c r="BZU156" s="114"/>
      <c r="BZV156" s="114"/>
      <c r="BZW156" s="114"/>
      <c r="BZX156" s="114"/>
      <c r="BZY156" s="114"/>
      <c r="BZZ156" s="114"/>
      <c r="CAA156" s="114"/>
      <c r="CAB156" s="114"/>
      <c r="CAC156" s="114"/>
      <c r="CAD156" s="114"/>
      <c r="CAE156" s="114"/>
      <c r="CAF156" s="114"/>
      <c r="CAG156" s="114"/>
      <c r="CAH156" s="114"/>
      <c r="CAI156" s="114"/>
      <c r="CAJ156" s="114"/>
      <c r="CAK156" s="114"/>
      <c r="CAL156" s="114"/>
      <c r="CAM156" s="114"/>
      <c r="CAN156" s="114"/>
      <c r="CAO156" s="114"/>
      <c r="CAP156" s="114"/>
      <c r="CAQ156" s="114"/>
      <c r="CAR156" s="114"/>
      <c r="CAS156" s="114"/>
      <c r="CAT156" s="114"/>
      <c r="CAU156" s="114"/>
      <c r="CAV156" s="114"/>
      <c r="CAW156" s="114"/>
      <c r="CAX156" s="114"/>
      <c r="CAY156" s="114"/>
      <c r="CAZ156" s="114"/>
      <c r="CBA156" s="114"/>
      <c r="CBB156" s="114"/>
      <c r="CBC156" s="114"/>
      <c r="CBD156" s="114"/>
      <c r="CBE156" s="114"/>
      <c r="CBF156" s="114"/>
      <c r="CBG156" s="114"/>
      <c r="CBH156" s="114"/>
      <c r="CBI156" s="114"/>
      <c r="CBJ156" s="114"/>
      <c r="CBK156" s="114"/>
      <c r="CBL156" s="114"/>
      <c r="CBM156" s="114"/>
      <c r="CBN156" s="114"/>
      <c r="CBO156" s="114"/>
      <c r="CBP156" s="114"/>
      <c r="CBQ156" s="114"/>
      <c r="CBR156" s="114"/>
      <c r="CBS156" s="114"/>
      <c r="CBT156" s="114"/>
      <c r="CBU156" s="114"/>
      <c r="CBV156" s="114"/>
      <c r="CBW156" s="114"/>
      <c r="CBX156" s="114"/>
      <c r="CBY156" s="114"/>
      <c r="CBZ156" s="114"/>
      <c r="CCA156" s="114"/>
      <c r="CCB156" s="114"/>
      <c r="CCC156" s="114"/>
      <c r="CCD156" s="114"/>
      <c r="CCE156" s="114"/>
      <c r="CCF156" s="114"/>
      <c r="CCG156" s="114"/>
      <c r="CCH156" s="114"/>
      <c r="CCI156" s="114"/>
      <c r="CCJ156" s="114"/>
      <c r="CCK156" s="114"/>
      <c r="CCL156" s="114"/>
      <c r="CCM156" s="114"/>
      <c r="CCN156" s="114"/>
      <c r="CCO156" s="114"/>
      <c r="CCP156" s="114"/>
      <c r="CCQ156" s="114"/>
      <c r="CCR156" s="114"/>
      <c r="CCS156" s="114"/>
      <c r="CCT156" s="114"/>
      <c r="CCU156" s="114"/>
      <c r="CCV156" s="114"/>
      <c r="CCW156" s="114"/>
      <c r="CCX156" s="114"/>
      <c r="CCY156" s="114"/>
      <c r="CCZ156" s="114"/>
      <c r="CDA156" s="114"/>
      <c r="CDB156" s="114"/>
      <c r="CDC156" s="114"/>
      <c r="CDD156" s="114"/>
      <c r="CDE156" s="114"/>
      <c r="CDF156" s="114"/>
      <c r="CDG156" s="114"/>
      <c r="CDH156" s="114"/>
      <c r="CDI156" s="114"/>
      <c r="CDJ156" s="114"/>
      <c r="CDK156" s="114"/>
      <c r="CDL156" s="114"/>
      <c r="CDM156" s="114"/>
      <c r="CDN156" s="114"/>
      <c r="CDO156" s="114"/>
      <c r="CDP156" s="114"/>
      <c r="CDQ156" s="114"/>
      <c r="CDR156" s="114"/>
      <c r="CDS156" s="114"/>
      <c r="CDT156" s="114"/>
      <c r="CDU156" s="114"/>
      <c r="CDV156" s="114"/>
      <c r="CDW156" s="114"/>
      <c r="CDX156" s="114"/>
      <c r="CDY156" s="114"/>
      <c r="CDZ156" s="114"/>
      <c r="CEA156" s="114"/>
      <c r="CEB156" s="114"/>
      <c r="CEC156" s="114"/>
      <c r="CED156" s="114"/>
      <c r="CEE156" s="114"/>
      <c r="CEF156" s="114"/>
      <c r="CEG156" s="114"/>
      <c r="CEH156" s="114"/>
      <c r="CEI156" s="114"/>
      <c r="CEJ156" s="114"/>
      <c r="CEK156" s="114"/>
      <c r="CEL156" s="114"/>
      <c r="CEM156" s="114"/>
      <c r="CEN156" s="114"/>
      <c r="CEO156" s="114"/>
      <c r="CEP156" s="114"/>
      <c r="CEQ156" s="114"/>
      <c r="CER156" s="114"/>
      <c r="CES156" s="114"/>
      <c r="CET156" s="114"/>
      <c r="CEU156" s="114"/>
      <c r="CEV156" s="114"/>
      <c r="CEW156" s="114"/>
      <c r="CEX156" s="114"/>
      <c r="CEY156" s="114"/>
      <c r="CEZ156" s="114"/>
      <c r="CFA156" s="114"/>
      <c r="CFB156" s="114"/>
      <c r="CFC156" s="114"/>
      <c r="CFD156" s="114"/>
      <c r="CFE156" s="114"/>
      <c r="CFF156" s="114"/>
      <c r="CFG156" s="114"/>
      <c r="CFH156" s="114"/>
      <c r="CFI156" s="114"/>
      <c r="CFJ156" s="114"/>
      <c r="CFK156" s="114"/>
      <c r="CFL156" s="114"/>
      <c r="CFM156" s="114"/>
      <c r="CFN156" s="114"/>
      <c r="CFO156" s="114"/>
      <c r="CFP156" s="114"/>
      <c r="CFQ156" s="114"/>
      <c r="CFR156" s="114"/>
      <c r="CFS156" s="114"/>
      <c r="CFT156" s="114"/>
      <c r="CFU156" s="114"/>
      <c r="CFV156" s="114"/>
      <c r="CFW156" s="114"/>
      <c r="CFX156" s="114"/>
      <c r="CFY156" s="114"/>
      <c r="CFZ156" s="114"/>
      <c r="CGA156" s="114"/>
      <c r="CGB156" s="114"/>
      <c r="CGC156" s="114"/>
      <c r="CGD156" s="114"/>
      <c r="CGE156" s="114"/>
      <c r="CGF156" s="114"/>
      <c r="CGG156" s="114"/>
      <c r="CGH156" s="114"/>
      <c r="CGI156" s="114"/>
      <c r="CGJ156" s="114"/>
      <c r="CGK156" s="114"/>
      <c r="CGL156" s="114"/>
      <c r="CGM156" s="114"/>
      <c r="CGN156" s="114"/>
      <c r="CGO156" s="114"/>
      <c r="CGP156" s="114"/>
      <c r="CGQ156" s="114"/>
      <c r="CGR156" s="114"/>
      <c r="CGS156" s="114"/>
      <c r="CGT156" s="114"/>
      <c r="CGU156" s="114"/>
      <c r="CGV156" s="114"/>
      <c r="CGW156" s="114"/>
      <c r="CGX156" s="114"/>
      <c r="CGY156" s="114"/>
      <c r="CGZ156" s="114"/>
      <c r="CHA156" s="114"/>
      <c r="CHB156" s="114"/>
      <c r="CHC156" s="114"/>
      <c r="CHD156" s="114"/>
      <c r="CHE156" s="114"/>
      <c r="CHF156" s="114"/>
      <c r="CHG156" s="114"/>
      <c r="CHH156" s="114"/>
      <c r="CHI156" s="114"/>
      <c r="CHJ156" s="114"/>
      <c r="CHK156" s="114"/>
      <c r="CHL156" s="114"/>
      <c r="CHM156" s="114"/>
      <c r="CHN156" s="114"/>
      <c r="CHO156" s="114"/>
      <c r="CHP156" s="114"/>
      <c r="CHQ156" s="114"/>
      <c r="CHR156" s="114"/>
      <c r="CHS156" s="114"/>
      <c r="CHT156" s="114"/>
      <c r="CHU156" s="114"/>
      <c r="CHV156" s="114"/>
      <c r="CHW156" s="114"/>
      <c r="CHX156" s="114"/>
      <c r="CHY156" s="114"/>
      <c r="CHZ156" s="114"/>
      <c r="CIA156" s="114"/>
      <c r="CIB156" s="114"/>
      <c r="CIC156" s="114"/>
      <c r="CID156" s="114"/>
      <c r="CIE156" s="114"/>
      <c r="CIF156" s="114"/>
      <c r="CIG156" s="114"/>
      <c r="CIH156" s="114"/>
      <c r="CII156" s="114"/>
      <c r="CIJ156" s="114"/>
      <c r="CIK156" s="114"/>
      <c r="CIL156" s="114"/>
      <c r="CIM156" s="114"/>
      <c r="CIN156" s="114"/>
      <c r="CIO156" s="114"/>
      <c r="CIP156" s="114"/>
      <c r="CIQ156" s="114"/>
      <c r="CIR156" s="114"/>
      <c r="CIS156" s="114"/>
      <c r="CIT156" s="114"/>
      <c r="CIU156" s="114"/>
      <c r="CIV156" s="114"/>
      <c r="CIW156" s="114"/>
      <c r="CIX156" s="114"/>
      <c r="CIY156" s="114"/>
      <c r="CIZ156" s="114"/>
      <c r="CJA156" s="114"/>
      <c r="CJB156" s="114"/>
      <c r="CJC156" s="114"/>
      <c r="CJD156" s="114"/>
      <c r="CJE156" s="114"/>
      <c r="CJF156" s="114"/>
      <c r="CJG156" s="114"/>
      <c r="CJH156" s="114"/>
      <c r="CJI156" s="114"/>
      <c r="CJJ156" s="114"/>
      <c r="CJK156" s="114"/>
      <c r="CJL156" s="114"/>
      <c r="CJM156" s="114"/>
      <c r="CJN156" s="114"/>
      <c r="CJO156" s="114"/>
      <c r="CJP156" s="114"/>
      <c r="CJQ156" s="114"/>
      <c r="CJR156" s="114"/>
      <c r="CJS156" s="114"/>
      <c r="CJT156" s="114"/>
      <c r="CJU156" s="114"/>
      <c r="CJV156" s="114"/>
      <c r="CJW156" s="114"/>
      <c r="CJX156" s="114"/>
      <c r="CJY156" s="114"/>
      <c r="CJZ156" s="114"/>
      <c r="CKA156" s="114"/>
      <c r="CKB156" s="114"/>
      <c r="CKC156" s="114"/>
      <c r="CKD156" s="114"/>
      <c r="CKE156" s="114"/>
      <c r="CKF156" s="114"/>
      <c r="CKG156" s="114"/>
      <c r="CKH156" s="114"/>
      <c r="CKI156" s="114"/>
      <c r="CKJ156" s="114"/>
      <c r="CKK156" s="114"/>
      <c r="CKL156" s="114"/>
      <c r="CKM156" s="114"/>
      <c r="CKN156" s="114"/>
      <c r="CKO156" s="114"/>
      <c r="CKP156" s="114"/>
      <c r="CKQ156" s="114"/>
      <c r="CKR156" s="114"/>
      <c r="CKS156" s="114"/>
      <c r="CKT156" s="114"/>
      <c r="CKU156" s="114"/>
      <c r="CKV156" s="114"/>
      <c r="CKW156" s="114"/>
      <c r="CKX156" s="114"/>
      <c r="CKY156" s="114"/>
      <c r="CKZ156" s="114"/>
      <c r="CLA156" s="114"/>
      <c r="CLB156" s="114"/>
      <c r="CLC156" s="114"/>
      <c r="CLD156" s="114"/>
      <c r="CLE156" s="114"/>
      <c r="CLF156" s="114"/>
      <c r="CLG156" s="114"/>
      <c r="CLH156" s="114"/>
      <c r="CLI156" s="114"/>
      <c r="CLJ156" s="114"/>
      <c r="CLK156" s="114"/>
      <c r="CLL156" s="114"/>
      <c r="CLM156" s="114"/>
      <c r="CLN156" s="114"/>
      <c r="CLO156" s="114"/>
      <c r="CLP156" s="114"/>
      <c r="CLQ156" s="114"/>
      <c r="CLR156" s="114"/>
      <c r="CLS156" s="114"/>
      <c r="CLT156" s="114"/>
      <c r="CLU156" s="114"/>
      <c r="CLV156" s="114"/>
      <c r="CLW156" s="114"/>
      <c r="CLX156" s="114"/>
      <c r="CLY156" s="114"/>
      <c r="CLZ156" s="114"/>
      <c r="CMA156" s="114"/>
      <c r="CMB156" s="114"/>
      <c r="CMC156" s="114"/>
      <c r="CMD156" s="114"/>
      <c r="CME156" s="114"/>
      <c r="CMF156" s="114"/>
      <c r="CMG156" s="114"/>
      <c r="CMH156" s="114"/>
      <c r="CMI156" s="114"/>
      <c r="CMJ156" s="114"/>
      <c r="CMK156" s="114"/>
      <c r="CML156" s="114"/>
      <c r="CMM156" s="114"/>
      <c r="CMN156" s="114"/>
      <c r="CMO156" s="114"/>
      <c r="CMP156" s="114"/>
      <c r="CMQ156" s="114"/>
      <c r="CMR156" s="114"/>
      <c r="CMS156" s="114"/>
      <c r="CMT156" s="114"/>
      <c r="CMU156" s="114"/>
      <c r="CMV156" s="114"/>
      <c r="CMW156" s="114"/>
      <c r="CMX156" s="114"/>
      <c r="CMY156" s="114"/>
      <c r="CMZ156" s="114"/>
      <c r="CNA156" s="114"/>
      <c r="CNB156" s="114"/>
      <c r="CNC156" s="114"/>
      <c r="CND156" s="114"/>
      <c r="CNE156" s="114"/>
      <c r="CNF156" s="114"/>
      <c r="CNG156" s="114"/>
      <c r="CNH156" s="114"/>
      <c r="CNI156" s="114"/>
      <c r="CNJ156" s="114"/>
      <c r="CNK156" s="114"/>
      <c r="CNL156" s="114"/>
      <c r="CNM156" s="114"/>
      <c r="CNN156" s="114"/>
      <c r="CNO156" s="114"/>
      <c r="CNP156" s="114"/>
      <c r="CNQ156" s="114"/>
      <c r="CNR156" s="114"/>
      <c r="CNS156" s="114"/>
      <c r="CNT156" s="114"/>
      <c r="CNU156" s="114"/>
      <c r="CNV156" s="114"/>
      <c r="CNW156" s="114"/>
      <c r="CNX156" s="114"/>
      <c r="CNY156" s="114"/>
      <c r="CNZ156" s="114"/>
      <c r="COA156" s="114"/>
      <c r="COB156" s="114"/>
      <c r="COC156" s="114"/>
      <c r="COD156" s="114"/>
      <c r="COE156" s="114"/>
      <c r="COF156" s="114"/>
      <c r="COG156" s="114"/>
      <c r="COH156" s="114"/>
      <c r="COI156" s="114"/>
      <c r="COJ156" s="114"/>
      <c r="COK156" s="114"/>
      <c r="COL156" s="114"/>
      <c r="COM156" s="114"/>
      <c r="CON156" s="114"/>
      <c r="COO156" s="114"/>
      <c r="COP156" s="114"/>
      <c r="COQ156" s="114"/>
      <c r="COR156" s="114"/>
      <c r="COS156" s="114"/>
      <c r="COT156" s="114"/>
      <c r="COU156" s="114"/>
      <c r="COV156" s="114"/>
      <c r="COW156" s="114"/>
      <c r="COX156" s="114"/>
      <c r="COY156" s="114"/>
      <c r="COZ156" s="114"/>
      <c r="CPA156" s="114"/>
      <c r="CPB156" s="114"/>
      <c r="CPC156" s="114"/>
      <c r="CPD156" s="114"/>
      <c r="CPE156" s="114"/>
      <c r="CPF156" s="114"/>
      <c r="CPG156" s="114"/>
      <c r="CPH156" s="114"/>
      <c r="CPI156" s="114"/>
      <c r="CPJ156" s="114"/>
      <c r="CPK156" s="114"/>
      <c r="CPL156" s="114"/>
      <c r="CPM156" s="114"/>
      <c r="CPN156" s="114"/>
      <c r="CPO156" s="114"/>
      <c r="CPP156" s="114"/>
      <c r="CPQ156" s="114"/>
      <c r="CPR156" s="114"/>
      <c r="CPS156" s="114"/>
      <c r="CPT156" s="114"/>
      <c r="CPU156" s="114"/>
      <c r="CPV156" s="114"/>
      <c r="CPW156" s="114"/>
      <c r="CPX156" s="114"/>
      <c r="CPY156" s="114"/>
      <c r="CPZ156" s="114"/>
      <c r="CQA156" s="114"/>
      <c r="CQB156" s="114"/>
      <c r="CQC156" s="114"/>
      <c r="CQD156" s="114"/>
      <c r="CQE156" s="114"/>
      <c r="CQF156" s="114"/>
      <c r="CQG156" s="114"/>
      <c r="CQH156" s="114"/>
      <c r="CQI156" s="114"/>
      <c r="CQJ156" s="114"/>
      <c r="CQK156" s="114"/>
      <c r="CQL156" s="114"/>
      <c r="CQM156" s="114"/>
      <c r="CQN156" s="114"/>
      <c r="CQO156" s="114"/>
      <c r="CQP156" s="114"/>
      <c r="CQQ156" s="114"/>
      <c r="CQR156" s="114"/>
      <c r="CQS156" s="114"/>
      <c r="CQT156" s="114"/>
      <c r="CQU156" s="114"/>
      <c r="CQV156" s="114"/>
      <c r="CQW156" s="114"/>
      <c r="CQX156" s="114"/>
      <c r="CQY156" s="114"/>
      <c r="CQZ156" s="114"/>
      <c r="CRA156" s="114"/>
      <c r="CRB156" s="114"/>
      <c r="CRC156" s="114"/>
      <c r="CRD156" s="114"/>
      <c r="CRE156" s="114"/>
      <c r="CRF156" s="114"/>
      <c r="CRG156" s="114"/>
      <c r="CRH156" s="114"/>
      <c r="CRI156" s="114"/>
      <c r="CRJ156" s="114"/>
      <c r="CRK156" s="114"/>
      <c r="CRL156" s="114"/>
      <c r="CRM156" s="114"/>
      <c r="CRN156" s="114"/>
      <c r="CRO156" s="114"/>
      <c r="CRP156" s="114"/>
      <c r="CRQ156" s="114"/>
      <c r="CRR156" s="114"/>
      <c r="CRS156" s="114"/>
      <c r="CRT156" s="114"/>
      <c r="CRU156" s="114"/>
      <c r="CRV156" s="114"/>
      <c r="CRW156" s="114"/>
      <c r="CRX156" s="114"/>
      <c r="CRY156" s="114"/>
      <c r="CRZ156" s="114"/>
      <c r="CSA156" s="114"/>
      <c r="CSB156" s="114"/>
      <c r="CSC156" s="114"/>
      <c r="CSD156" s="114"/>
      <c r="CSE156" s="114"/>
      <c r="CSF156" s="114"/>
      <c r="CSG156" s="114"/>
      <c r="CSH156" s="114"/>
      <c r="CSI156" s="114"/>
      <c r="CSJ156" s="114"/>
      <c r="CSK156" s="114"/>
      <c r="CSL156" s="114"/>
      <c r="CSM156" s="114"/>
      <c r="CSN156" s="114"/>
      <c r="CSO156" s="114"/>
      <c r="CSP156" s="114"/>
      <c r="CSQ156" s="114"/>
      <c r="CSR156" s="114"/>
      <c r="CSS156" s="114"/>
      <c r="CST156" s="114"/>
      <c r="CSU156" s="114"/>
      <c r="CSV156" s="114"/>
      <c r="CSW156" s="114"/>
      <c r="CSX156" s="114"/>
      <c r="CSY156" s="114"/>
      <c r="CSZ156" s="114"/>
      <c r="CTA156" s="114"/>
      <c r="CTB156" s="114"/>
      <c r="CTC156" s="114"/>
      <c r="CTD156" s="114"/>
      <c r="CTE156" s="114"/>
      <c r="CTF156" s="114"/>
      <c r="CTG156" s="114"/>
      <c r="CTH156" s="114"/>
      <c r="CTI156" s="114"/>
      <c r="CTJ156" s="114"/>
      <c r="CTK156" s="114"/>
      <c r="CTL156" s="114"/>
      <c r="CTM156" s="114"/>
      <c r="CTN156" s="114"/>
      <c r="CTO156" s="114"/>
      <c r="CTP156" s="114"/>
      <c r="CTQ156" s="114"/>
      <c r="CTR156" s="114"/>
      <c r="CTS156" s="114"/>
      <c r="CTT156" s="114"/>
      <c r="CTU156" s="114"/>
      <c r="CTV156" s="114"/>
      <c r="CTW156" s="114"/>
      <c r="CTX156" s="114"/>
      <c r="CTY156" s="114"/>
      <c r="CTZ156" s="114"/>
      <c r="CUA156" s="114"/>
      <c r="CUB156" s="114"/>
      <c r="CUC156" s="114"/>
      <c r="CUD156" s="114"/>
      <c r="CUE156" s="114"/>
      <c r="CUF156" s="114"/>
      <c r="CUG156" s="114"/>
      <c r="CUH156" s="114"/>
      <c r="CUI156" s="114"/>
      <c r="CUJ156" s="114"/>
      <c r="CUK156" s="114"/>
      <c r="CUL156" s="114"/>
      <c r="CUM156" s="114"/>
      <c r="CUN156" s="114"/>
      <c r="CUO156" s="114"/>
      <c r="CUP156" s="114"/>
      <c r="CUQ156" s="114"/>
      <c r="CUR156" s="114"/>
      <c r="CUS156" s="114"/>
      <c r="CUT156" s="114"/>
      <c r="CUU156" s="114"/>
      <c r="CUV156" s="114"/>
      <c r="CUW156" s="114"/>
      <c r="CUX156" s="114"/>
      <c r="CUY156" s="114"/>
      <c r="CUZ156" s="114"/>
      <c r="CVA156" s="114"/>
      <c r="CVB156" s="114"/>
      <c r="CVC156" s="114"/>
      <c r="CVD156" s="114"/>
      <c r="CVE156" s="114"/>
      <c r="CVF156" s="114"/>
      <c r="CVG156" s="114"/>
      <c r="CVH156" s="114"/>
      <c r="CVI156" s="114"/>
      <c r="CVJ156" s="114"/>
      <c r="CVK156" s="114"/>
      <c r="CVL156" s="114"/>
      <c r="CVM156" s="114"/>
      <c r="CVN156" s="114"/>
      <c r="CVO156" s="114"/>
      <c r="CVP156" s="114"/>
      <c r="CVQ156" s="114"/>
      <c r="CVR156" s="114"/>
      <c r="CVS156" s="114"/>
      <c r="CVT156" s="114"/>
      <c r="CVU156" s="114"/>
      <c r="CVV156" s="114"/>
      <c r="CVW156" s="114"/>
      <c r="CVX156" s="114"/>
      <c r="CVY156" s="114"/>
      <c r="CVZ156" s="114"/>
      <c r="CWA156" s="114"/>
      <c r="CWB156" s="114"/>
      <c r="CWC156" s="114"/>
      <c r="CWD156" s="114"/>
      <c r="CWE156" s="114"/>
      <c r="CWF156" s="114"/>
      <c r="CWG156" s="114"/>
      <c r="CWH156" s="114"/>
      <c r="CWI156" s="114"/>
      <c r="CWJ156" s="114"/>
      <c r="CWK156" s="114"/>
      <c r="CWL156" s="114"/>
      <c r="CWM156" s="114"/>
      <c r="CWN156" s="114"/>
      <c r="CWO156" s="114"/>
      <c r="CWP156" s="114"/>
      <c r="CWQ156" s="114"/>
      <c r="CWR156" s="114"/>
      <c r="CWS156" s="114"/>
      <c r="CWT156" s="114"/>
      <c r="CWU156" s="114"/>
      <c r="CWV156" s="114"/>
      <c r="CWW156" s="114"/>
      <c r="CWX156" s="114"/>
      <c r="CWY156" s="114"/>
      <c r="CWZ156" s="114"/>
      <c r="CXA156" s="114"/>
      <c r="CXB156" s="114"/>
      <c r="CXC156" s="114"/>
      <c r="CXD156" s="114"/>
      <c r="CXE156" s="114"/>
      <c r="CXF156" s="114"/>
      <c r="CXG156" s="114"/>
      <c r="CXH156" s="114"/>
      <c r="CXI156" s="114"/>
      <c r="CXJ156" s="114"/>
      <c r="CXK156" s="114"/>
      <c r="CXL156" s="114"/>
      <c r="CXM156" s="114"/>
      <c r="CXN156" s="114"/>
      <c r="CXO156" s="114"/>
      <c r="CXP156" s="114"/>
      <c r="CXQ156" s="114"/>
      <c r="CXR156" s="114"/>
      <c r="CXS156" s="114"/>
      <c r="CXT156" s="114"/>
      <c r="CXU156" s="114"/>
      <c r="CXV156" s="114"/>
      <c r="CXW156" s="114"/>
      <c r="CXX156" s="114"/>
      <c r="CXY156" s="114"/>
      <c r="CXZ156" s="114"/>
      <c r="CYA156" s="114"/>
      <c r="CYB156" s="114"/>
      <c r="CYC156" s="114"/>
      <c r="CYD156" s="114"/>
      <c r="CYE156" s="114"/>
      <c r="CYF156" s="114"/>
      <c r="CYG156" s="114"/>
      <c r="CYH156" s="114"/>
      <c r="CYI156" s="114"/>
      <c r="CYJ156" s="114"/>
      <c r="CYK156" s="114"/>
      <c r="CYL156" s="114"/>
      <c r="CYM156" s="114"/>
      <c r="CYN156" s="114"/>
      <c r="CYO156" s="114"/>
      <c r="CYP156" s="114"/>
      <c r="CYQ156" s="114"/>
      <c r="CYR156" s="114"/>
      <c r="CYS156" s="114"/>
      <c r="CYT156" s="114"/>
      <c r="CYU156" s="114"/>
      <c r="CYV156" s="114"/>
      <c r="CYW156" s="114"/>
      <c r="CYX156" s="114"/>
      <c r="CYY156" s="114"/>
      <c r="CYZ156" s="114"/>
      <c r="CZA156" s="114"/>
      <c r="CZB156" s="114"/>
      <c r="CZC156" s="114"/>
      <c r="CZD156" s="114"/>
      <c r="CZE156" s="114"/>
      <c r="CZF156" s="114"/>
      <c r="CZG156" s="114"/>
      <c r="CZH156" s="114"/>
      <c r="CZI156" s="114"/>
      <c r="CZJ156" s="114"/>
      <c r="CZK156" s="114"/>
      <c r="CZL156" s="114"/>
      <c r="CZM156" s="114"/>
      <c r="CZN156" s="114"/>
      <c r="CZO156" s="114"/>
      <c r="CZP156" s="114"/>
      <c r="CZQ156" s="114"/>
      <c r="CZR156" s="114"/>
      <c r="CZS156" s="114"/>
      <c r="CZT156" s="114"/>
      <c r="CZU156" s="114"/>
      <c r="CZV156" s="114"/>
      <c r="CZW156" s="114"/>
      <c r="CZX156" s="114"/>
      <c r="CZY156" s="114"/>
      <c r="CZZ156" s="114"/>
      <c r="DAA156" s="114"/>
      <c r="DAB156" s="114"/>
      <c r="DAC156" s="114"/>
      <c r="DAD156" s="114"/>
      <c r="DAE156" s="114"/>
      <c r="DAF156" s="114"/>
      <c r="DAG156" s="114"/>
      <c r="DAH156" s="114"/>
      <c r="DAI156" s="114"/>
      <c r="DAJ156" s="114"/>
      <c r="DAK156" s="114"/>
      <c r="DAL156" s="114"/>
      <c r="DAM156" s="114"/>
      <c r="DAN156" s="114"/>
      <c r="DAO156" s="114"/>
      <c r="DAP156" s="114"/>
      <c r="DAQ156" s="114"/>
      <c r="DAR156" s="114"/>
      <c r="DAS156" s="114"/>
      <c r="DAT156" s="114"/>
      <c r="DAU156" s="114"/>
      <c r="DAV156" s="114"/>
      <c r="DAW156" s="114"/>
      <c r="DAX156" s="114"/>
      <c r="DAY156" s="114"/>
      <c r="DAZ156" s="114"/>
      <c r="DBA156" s="114"/>
      <c r="DBB156" s="114"/>
      <c r="DBC156" s="114"/>
      <c r="DBD156" s="114"/>
      <c r="DBE156" s="114"/>
      <c r="DBF156" s="114"/>
      <c r="DBG156" s="114"/>
      <c r="DBH156" s="114"/>
      <c r="DBI156" s="114"/>
      <c r="DBJ156" s="114"/>
      <c r="DBK156" s="114"/>
      <c r="DBL156" s="114"/>
      <c r="DBM156" s="114"/>
      <c r="DBN156" s="114"/>
      <c r="DBO156" s="114"/>
      <c r="DBP156" s="114"/>
      <c r="DBQ156" s="114"/>
      <c r="DBR156" s="114"/>
      <c r="DBS156" s="114"/>
      <c r="DBT156" s="114"/>
      <c r="DBU156" s="114"/>
      <c r="DBV156" s="114"/>
      <c r="DBW156" s="114"/>
      <c r="DBX156" s="114"/>
      <c r="DBY156" s="114"/>
      <c r="DBZ156" s="114"/>
      <c r="DCA156" s="114"/>
      <c r="DCB156" s="114"/>
      <c r="DCC156" s="114"/>
      <c r="DCD156" s="114"/>
      <c r="DCE156" s="114"/>
      <c r="DCF156" s="114"/>
      <c r="DCG156" s="114"/>
      <c r="DCH156" s="114"/>
      <c r="DCI156" s="114"/>
      <c r="DCJ156" s="114"/>
      <c r="DCK156" s="114"/>
      <c r="DCL156" s="114"/>
      <c r="DCM156" s="114"/>
      <c r="DCN156" s="114"/>
      <c r="DCO156" s="114"/>
      <c r="DCP156" s="114"/>
      <c r="DCQ156" s="114"/>
      <c r="DCR156" s="114"/>
      <c r="DCS156" s="114"/>
      <c r="DCT156" s="114"/>
      <c r="DCU156" s="114"/>
      <c r="DCV156" s="114"/>
      <c r="DCW156" s="114"/>
      <c r="DCX156" s="114"/>
      <c r="DCY156" s="114"/>
      <c r="DCZ156" s="114"/>
      <c r="DDA156" s="114"/>
      <c r="DDB156" s="114"/>
      <c r="DDC156" s="114"/>
      <c r="DDD156" s="114"/>
      <c r="DDE156" s="114"/>
      <c r="DDF156" s="114"/>
      <c r="DDG156" s="114"/>
      <c r="DDH156" s="114"/>
      <c r="DDI156" s="114"/>
      <c r="DDJ156" s="114"/>
      <c r="DDK156" s="114"/>
      <c r="DDL156" s="114"/>
      <c r="DDM156" s="114"/>
      <c r="DDN156" s="114"/>
      <c r="DDO156" s="114"/>
      <c r="DDP156" s="114"/>
      <c r="DDQ156" s="114"/>
      <c r="DDR156" s="114"/>
      <c r="DDS156" s="114"/>
      <c r="DDT156" s="114"/>
      <c r="DDU156" s="114"/>
      <c r="DDV156" s="114"/>
      <c r="DDW156" s="114"/>
      <c r="DDX156" s="114"/>
      <c r="DDY156" s="114"/>
      <c r="DDZ156" s="114"/>
      <c r="DEA156" s="114"/>
      <c r="DEB156" s="114"/>
      <c r="DEC156" s="114"/>
      <c r="DED156" s="114"/>
      <c r="DEE156" s="114"/>
      <c r="DEF156" s="114"/>
      <c r="DEG156" s="114"/>
      <c r="DEH156" s="114"/>
      <c r="DEI156" s="114"/>
      <c r="DEJ156" s="114"/>
      <c r="DEK156" s="114"/>
      <c r="DEL156" s="114"/>
      <c r="DEM156" s="114"/>
      <c r="DEN156" s="114"/>
      <c r="DEO156" s="114"/>
      <c r="DEP156" s="114"/>
      <c r="DEQ156" s="114"/>
      <c r="DER156" s="114"/>
      <c r="DES156" s="114"/>
      <c r="DET156" s="114"/>
      <c r="DEU156" s="114"/>
      <c r="DEV156" s="114"/>
      <c r="DEW156" s="114"/>
      <c r="DEX156" s="114"/>
      <c r="DEY156" s="114"/>
      <c r="DEZ156" s="114"/>
      <c r="DFA156" s="114"/>
      <c r="DFB156" s="114"/>
      <c r="DFC156" s="114"/>
      <c r="DFD156" s="114"/>
      <c r="DFE156" s="114"/>
      <c r="DFF156" s="114"/>
      <c r="DFG156" s="114"/>
      <c r="DFH156" s="114"/>
      <c r="DFI156" s="114"/>
      <c r="DFJ156" s="114"/>
      <c r="DFK156" s="114"/>
      <c r="DFL156" s="114"/>
      <c r="DFM156" s="114"/>
      <c r="DFN156" s="114"/>
      <c r="DFO156" s="114"/>
      <c r="DFP156" s="114"/>
      <c r="DFQ156" s="114"/>
      <c r="DFR156" s="114"/>
      <c r="DFS156" s="114"/>
      <c r="DFT156" s="114"/>
      <c r="DFU156" s="114"/>
      <c r="DFV156" s="114"/>
      <c r="DFW156" s="114"/>
      <c r="DFX156" s="114"/>
      <c r="DFY156" s="114"/>
      <c r="DFZ156" s="114"/>
      <c r="DGA156" s="114"/>
      <c r="DGB156" s="114"/>
      <c r="DGC156" s="114"/>
      <c r="DGD156" s="114"/>
      <c r="DGE156" s="114"/>
      <c r="DGF156" s="114"/>
      <c r="DGG156" s="114"/>
      <c r="DGH156" s="114"/>
      <c r="DGI156" s="114"/>
      <c r="DGJ156" s="114"/>
      <c r="DGK156" s="114"/>
      <c r="DGL156" s="114"/>
      <c r="DGM156" s="114"/>
      <c r="DGN156" s="114"/>
      <c r="DGO156" s="114"/>
      <c r="DGP156" s="114"/>
      <c r="DGQ156" s="114"/>
      <c r="DGR156" s="114"/>
      <c r="DGS156" s="114"/>
      <c r="DGT156" s="114"/>
      <c r="DGU156" s="114"/>
      <c r="DGV156" s="114"/>
      <c r="DGW156" s="114"/>
      <c r="DGX156" s="114"/>
      <c r="DGY156" s="114"/>
      <c r="DGZ156" s="114"/>
      <c r="DHA156" s="114"/>
      <c r="DHB156" s="114"/>
      <c r="DHC156" s="114"/>
      <c r="DHD156" s="114"/>
      <c r="DHE156" s="114"/>
      <c r="DHF156" s="114"/>
      <c r="DHG156" s="114"/>
      <c r="DHH156" s="114"/>
      <c r="DHI156" s="114"/>
      <c r="DHJ156" s="114"/>
      <c r="DHK156" s="114"/>
      <c r="DHL156" s="114"/>
      <c r="DHM156" s="114"/>
      <c r="DHN156" s="114"/>
      <c r="DHO156" s="114"/>
      <c r="DHP156" s="114"/>
      <c r="DHQ156" s="114"/>
      <c r="DHR156" s="114"/>
      <c r="DHS156" s="114"/>
      <c r="DHT156" s="114"/>
      <c r="DHU156" s="114"/>
      <c r="DHV156" s="114"/>
      <c r="DHW156" s="114"/>
      <c r="DHX156" s="114"/>
      <c r="DHY156" s="114"/>
      <c r="DHZ156" s="114"/>
      <c r="DIA156" s="114"/>
      <c r="DIB156" s="114"/>
      <c r="DIC156" s="114"/>
      <c r="DID156" s="114"/>
      <c r="DIE156" s="114"/>
      <c r="DIF156" s="114"/>
      <c r="DIG156" s="114"/>
      <c r="DIH156" s="114"/>
      <c r="DII156" s="114"/>
      <c r="DIJ156" s="114"/>
      <c r="DIK156" s="114"/>
      <c r="DIL156" s="114"/>
      <c r="DIM156" s="114"/>
      <c r="DIN156" s="114"/>
      <c r="DIO156" s="114"/>
      <c r="DIP156" s="114"/>
      <c r="DIQ156" s="114"/>
      <c r="DIR156" s="114"/>
      <c r="DIS156" s="114"/>
      <c r="DIT156" s="114"/>
      <c r="DIU156" s="114"/>
      <c r="DIV156" s="114"/>
      <c r="DIW156" s="114"/>
      <c r="DIX156" s="114"/>
      <c r="DIY156" s="114"/>
      <c r="DIZ156" s="114"/>
      <c r="DJA156" s="114"/>
      <c r="DJB156" s="114"/>
      <c r="DJC156" s="114"/>
      <c r="DJD156" s="114"/>
      <c r="DJE156" s="114"/>
      <c r="DJF156" s="114"/>
      <c r="DJG156" s="114"/>
      <c r="DJH156" s="114"/>
      <c r="DJI156" s="114"/>
      <c r="DJJ156" s="114"/>
      <c r="DJK156" s="114"/>
      <c r="DJL156" s="114"/>
      <c r="DJM156" s="114"/>
      <c r="DJN156" s="114"/>
      <c r="DJO156" s="114"/>
      <c r="DJP156" s="114"/>
      <c r="DJQ156" s="114"/>
      <c r="DJR156" s="114"/>
      <c r="DJS156" s="114"/>
      <c r="DJT156" s="114"/>
      <c r="DJU156" s="114"/>
      <c r="DJV156" s="114"/>
      <c r="DJW156" s="114"/>
      <c r="DJX156" s="114"/>
      <c r="DJY156" s="114"/>
      <c r="DJZ156" s="114"/>
      <c r="DKA156" s="114"/>
      <c r="DKB156" s="114"/>
      <c r="DKC156" s="114"/>
      <c r="DKD156" s="114"/>
      <c r="DKE156" s="114"/>
      <c r="DKF156" s="114"/>
      <c r="DKG156" s="114"/>
      <c r="DKH156" s="114"/>
      <c r="DKI156" s="114"/>
      <c r="DKJ156" s="114"/>
      <c r="DKK156" s="114"/>
      <c r="DKL156" s="114"/>
      <c r="DKM156" s="114"/>
      <c r="DKN156" s="114"/>
      <c r="DKO156" s="114"/>
      <c r="DKP156" s="114"/>
      <c r="DKQ156" s="114"/>
      <c r="DKR156" s="114"/>
      <c r="DKS156" s="114"/>
      <c r="DKT156" s="114"/>
      <c r="DKU156" s="114"/>
      <c r="DKV156" s="114"/>
      <c r="DKW156" s="114"/>
      <c r="DKX156" s="114"/>
      <c r="DKY156" s="114"/>
      <c r="DKZ156" s="114"/>
      <c r="DLA156" s="114"/>
      <c r="DLB156" s="114"/>
      <c r="DLC156" s="114"/>
      <c r="DLD156" s="114"/>
      <c r="DLE156" s="114"/>
      <c r="DLF156" s="114"/>
      <c r="DLG156" s="114"/>
      <c r="DLH156" s="114"/>
      <c r="DLI156" s="114"/>
      <c r="DLJ156" s="114"/>
      <c r="DLK156" s="114"/>
      <c r="DLL156" s="114"/>
      <c r="DLM156" s="114"/>
      <c r="DLN156" s="114"/>
      <c r="DLO156" s="114"/>
      <c r="DLP156" s="114"/>
      <c r="DLQ156" s="114"/>
      <c r="DLR156" s="114"/>
      <c r="DLS156" s="114"/>
      <c r="DLT156" s="114"/>
      <c r="DLU156" s="114"/>
      <c r="DLV156" s="114"/>
      <c r="DLW156" s="114"/>
      <c r="DLX156" s="114"/>
      <c r="DLY156" s="114"/>
      <c r="DLZ156" s="114"/>
      <c r="DMA156" s="114"/>
      <c r="DMB156" s="114"/>
      <c r="DMC156" s="114"/>
      <c r="DMD156" s="114"/>
      <c r="DME156" s="114"/>
      <c r="DMF156" s="114"/>
      <c r="DMG156" s="114"/>
      <c r="DMH156" s="114"/>
      <c r="DMI156" s="114"/>
      <c r="DMJ156" s="114"/>
      <c r="DMK156" s="114"/>
      <c r="DML156" s="114"/>
      <c r="DMM156" s="114"/>
      <c r="DMN156" s="114"/>
      <c r="DMO156" s="114"/>
      <c r="DMP156" s="114"/>
      <c r="DMQ156" s="114"/>
      <c r="DMR156" s="114"/>
      <c r="DMS156" s="114"/>
      <c r="DMT156" s="114"/>
      <c r="DMU156" s="114"/>
      <c r="DMV156" s="114"/>
      <c r="DMW156" s="114"/>
      <c r="DMX156" s="114"/>
      <c r="DMY156" s="114"/>
      <c r="DMZ156" s="114"/>
      <c r="DNA156" s="114"/>
      <c r="DNB156" s="114"/>
      <c r="DNC156" s="114"/>
      <c r="DND156" s="114"/>
      <c r="DNE156" s="114"/>
      <c r="DNF156" s="114"/>
      <c r="DNG156" s="114"/>
      <c r="DNH156" s="114"/>
      <c r="DNI156" s="114"/>
      <c r="DNJ156" s="114"/>
      <c r="DNK156" s="114"/>
      <c r="DNL156" s="114"/>
      <c r="DNM156" s="114"/>
      <c r="DNN156" s="114"/>
      <c r="DNO156" s="114"/>
      <c r="DNP156" s="114"/>
      <c r="DNQ156" s="114"/>
      <c r="DNR156" s="114"/>
      <c r="DNS156" s="114"/>
      <c r="DNT156" s="114"/>
      <c r="DNU156" s="114"/>
      <c r="DNV156" s="114"/>
      <c r="DNW156" s="114"/>
      <c r="DNX156" s="114"/>
      <c r="DNY156" s="114"/>
      <c r="DNZ156" s="114"/>
      <c r="DOA156" s="114"/>
      <c r="DOB156" s="114"/>
      <c r="DOC156" s="114"/>
      <c r="DOD156" s="114"/>
      <c r="DOE156" s="114"/>
      <c r="DOF156" s="114"/>
      <c r="DOG156" s="114"/>
      <c r="DOH156" s="114"/>
      <c r="DOI156" s="114"/>
      <c r="DOJ156" s="114"/>
      <c r="DOK156" s="114"/>
      <c r="DOL156" s="114"/>
      <c r="DOM156" s="114"/>
      <c r="DON156" s="114"/>
      <c r="DOO156" s="114"/>
      <c r="DOP156" s="114"/>
      <c r="DOQ156" s="114"/>
      <c r="DOR156" s="114"/>
      <c r="DOS156" s="114"/>
      <c r="DOT156" s="114"/>
      <c r="DOU156" s="114"/>
      <c r="DOV156" s="114"/>
      <c r="DOW156" s="114"/>
      <c r="DOX156" s="114"/>
      <c r="DOY156" s="114"/>
      <c r="DOZ156" s="114"/>
      <c r="DPA156" s="114"/>
      <c r="DPB156" s="114"/>
      <c r="DPC156" s="114"/>
      <c r="DPD156" s="114"/>
      <c r="DPE156" s="114"/>
      <c r="DPF156" s="114"/>
      <c r="DPG156" s="114"/>
      <c r="DPH156" s="114"/>
      <c r="DPI156" s="114"/>
      <c r="DPJ156" s="114"/>
      <c r="DPK156" s="114"/>
      <c r="DPL156" s="114"/>
      <c r="DPM156" s="114"/>
      <c r="DPN156" s="114"/>
      <c r="DPO156" s="114"/>
      <c r="DPP156" s="114"/>
      <c r="DPQ156" s="114"/>
      <c r="DPR156" s="114"/>
      <c r="DPS156" s="114"/>
      <c r="DPT156" s="114"/>
      <c r="DPU156" s="114"/>
      <c r="DPV156" s="114"/>
      <c r="DPW156" s="114"/>
      <c r="DPX156" s="114"/>
      <c r="DPY156" s="114"/>
      <c r="DPZ156" s="114"/>
      <c r="DQA156" s="114"/>
      <c r="DQB156" s="114"/>
      <c r="DQC156" s="114"/>
      <c r="DQD156" s="114"/>
      <c r="DQE156" s="114"/>
      <c r="DQF156" s="114"/>
      <c r="DQG156" s="114"/>
      <c r="DQH156" s="114"/>
      <c r="DQI156" s="114"/>
      <c r="DQJ156" s="114"/>
      <c r="DQK156" s="114"/>
      <c r="DQL156" s="114"/>
      <c r="DQM156" s="114"/>
      <c r="DQN156" s="114"/>
      <c r="DQO156" s="114"/>
      <c r="DQP156" s="114"/>
      <c r="DQQ156" s="114"/>
      <c r="DQR156" s="114"/>
      <c r="DQS156" s="114"/>
      <c r="DQT156" s="114"/>
      <c r="DQU156" s="114"/>
      <c r="DQV156" s="114"/>
      <c r="DQW156" s="114"/>
      <c r="DQX156" s="114"/>
      <c r="DQY156" s="114"/>
      <c r="DQZ156" s="114"/>
      <c r="DRA156" s="114"/>
      <c r="DRB156" s="114"/>
      <c r="DRC156" s="114"/>
      <c r="DRD156" s="114"/>
      <c r="DRE156" s="114"/>
      <c r="DRF156" s="114"/>
      <c r="DRG156" s="114"/>
      <c r="DRH156" s="114"/>
      <c r="DRI156" s="114"/>
      <c r="DRJ156" s="114"/>
      <c r="DRK156" s="114"/>
      <c r="DRL156" s="114"/>
      <c r="DRM156" s="114"/>
      <c r="DRN156" s="114"/>
      <c r="DRO156" s="114"/>
      <c r="DRP156" s="114"/>
      <c r="DRQ156" s="114"/>
      <c r="DRR156" s="114"/>
      <c r="DRS156" s="114"/>
      <c r="DRT156" s="114"/>
      <c r="DRU156" s="114"/>
      <c r="DRV156" s="114"/>
      <c r="DRW156" s="114"/>
      <c r="DRX156" s="114"/>
      <c r="DRY156" s="114"/>
      <c r="DRZ156" s="114"/>
      <c r="DSA156" s="114"/>
      <c r="DSB156" s="114"/>
      <c r="DSC156" s="114"/>
      <c r="DSD156" s="114"/>
      <c r="DSE156" s="114"/>
      <c r="DSF156" s="114"/>
      <c r="DSG156" s="114"/>
      <c r="DSH156" s="114"/>
      <c r="DSI156" s="114"/>
      <c r="DSJ156" s="114"/>
      <c r="DSK156" s="114"/>
      <c r="DSL156" s="114"/>
      <c r="DSM156" s="114"/>
      <c r="DSN156" s="114"/>
      <c r="DSO156" s="114"/>
      <c r="DSP156" s="114"/>
      <c r="DSQ156" s="114"/>
      <c r="DSR156" s="114"/>
      <c r="DSS156" s="114"/>
      <c r="DST156" s="114"/>
      <c r="DSU156" s="114"/>
      <c r="DSV156" s="114"/>
      <c r="DSW156" s="114"/>
      <c r="DSX156" s="114"/>
      <c r="DSY156" s="114"/>
      <c r="DSZ156" s="114"/>
      <c r="DTA156" s="114"/>
      <c r="DTB156" s="114"/>
      <c r="DTC156" s="114"/>
      <c r="DTD156" s="114"/>
      <c r="DTE156" s="114"/>
      <c r="DTF156" s="114"/>
      <c r="DTG156" s="114"/>
      <c r="DTH156" s="114"/>
      <c r="DTI156" s="114"/>
      <c r="DTJ156" s="114"/>
      <c r="DTK156" s="114"/>
      <c r="DTL156" s="114"/>
      <c r="DTM156" s="114"/>
      <c r="DTN156" s="114"/>
      <c r="DTO156" s="114"/>
      <c r="DTP156" s="114"/>
      <c r="DTQ156" s="114"/>
      <c r="DTR156" s="114"/>
      <c r="DTS156" s="114"/>
      <c r="DTT156" s="114"/>
      <c r="DTU156" s="114"/>
      <c r="DTV156" s="114"/>
      <c r="DTW156" s="114"/>
      <c r="DTX156" s="114"/>
      <c r="DTY156" s="114"/>
      <c r="DTZ156" s="114"/>
      <c r="DUA156" s="114"/>
      <c r="DUB156" s="114"/>
      <c r="DUC156" s="114"/>
      <c r="DUD156" s="114"/>
      <c r="DUE156" s="114"/>
      <c r="DUF156" s="114"/>
      <c r="DUG156" s="114"/>
      <c r="DUH156" s="114"/>
      <c r="DUI156" s="114"/>
      <c r="DUJ156" s="114"/>
      <c r="DUK156" s="114"/>
      <c r="DUL156" s="114"/>
      <c r="DUM156" s="114"/>
      <c r="DUN156" s="114"/>
      <c r="DUO156" s="114"/>
      <c r="DUP156" s="114"/>
      <c r="DUQ156" s="114"/>
      <c r="DUR156" s="114"/>
      <c r="DUS156" s="114"/>
      <c r="DUT156" s="114"/>
      <c r="DUU156" s="114"/>
      <c r="DUV156" s="114"/>
      <c r="DUW156" s="114"/>
      <c r="DUX156" s="114"/>
      <c r="DUY156" s="114"/>
      <c r="DUZ156" s="114"/>
      <c r="DVA156" s="114"/>
      <c r="DVB156" s="114"/>
      <c r="DVC156" s="114"/>
      <c r="DVD156" s="114"/>
      <c r="DVE156" s="114"/>
      <c r="DVF156" s="114"/>
      <c r="DVG156" s="114"/>
      <c r="DVH156" s="114"/>
      <c r="DVI156" s="114"/>
      <c r="DVJ156" s="114"/>
      <c r="DVK156" s="114"/>
      <c r="DVL156" s="114"/>
      <c r="DVM156" s="114"/>
      <c r="DVN156" s="114"/>
      <c r="DVO156" s="114"/>
      <c r="DVP156" s="114"/>
      <c r="DVQ156" s="114"/>
      <c r="DVR156" s="114"/>
      <c r="DVS156" s="114"/>
      <c r="DVT156" s="114"/>
      <c r="DVU156" s="114"/>
      <c r="DVV156" s="114"/>
      <c r="DVW156" s="114"/>
      <c r="DVX156" s="114"/>
      <c r="DVY156" s="114"/>
      <c r="DVZ156" s="114"/>
      <c r="DWA156" s="114"/>
      <c r="DWB156" s="114"/>
      <c r="DWC156" s="114"/>
      <c r="DWD156" s="114"/>
      <c r="DWE156" s="114"/>
      <c r="DWF156" s="114"/>
      <c r="DWG156" s="114"/>
      <c r="DWH156" s="114"/>
      <c r="DWI156" s="114"/>
      <c r="DWJ156" s="114"/>
      <c r="DWK156" s="114"/>
      <c r="DWL156" s="114"/>
      <c r="DWM156" s="114"/>
      <c r="DWN156" s="114"/>
      <c r="DWO156" s="114"/>
      <c r="DWP156" s="114"/>
      <c r="DWQ156" s="114"/>
      <c r="DWR156" s="114"/>
      <c r="DWS156" s="114"/>
      <c r="DWT156" s="114"/>
      <c r="DWU156" s="114"/>
      <c r="DWV156" s="114"/>
      <c r="DWW156" s="114"/>
      <c r="DWX156" s="114"/>
      <c r="DWY156" s="114"/>
      <c r="DWZ156" s="114"/>
      <c r="DXA156" s="114"/>
      <c r="DXB156" s="114"/>
      <c r="DXC156" s="114"/>
      <c r="DXD156" s="114"/>
      <c r="DXE156" s="114"/>
      <c r="DXF156" s="114"/>
      <c r="DXG156" s="114"/>
      <c r="DXH156" s="114"/>
      <c r="DXI156" s="114"/>
      <c r="DXJ156" s="114"/>
      <c r="DXK156" s="114"/>
      <c r="DXL156" s="114"/>
      <c r="DXM156" s="114"/>
      <c r="DXN156" s="114"/>
      <c r="DXO156" s="114"/>
      <c r="DXP156" s="114"/>
      <c r="DXQ156" s="114"/>
      <c r="DXR156" s="114"/>
      <c r="DXS156" s="114"/>
      <c r="DXT156" s="114"/>
      <c r="DXU156" s="114"/>
      <c r="DXV156" s="114"/>
      <c r="DXW156" s="114"/>
      <c r="DXX156" s="114"/>
      <c r="DXY156" s="114"/>
      <c r="DXZ156" s="114"/>
      <c r="DYA156" s="114"/>
      <c r="DYB156" s="114"/>
      <c r="DYC156" s="114"/>
      <c r="DYD156" s="114"/>
      <c r="DYE156" s="114"/>
      <c r="DYF156" s="114"/>
      <c r="DYG156" s="114"/>
      <c r="DYH156" s="114"/>
      <c r="DYI156" s="114"/>
      <c r="DYJ156" s="114"/>
      <c r="DYK156" s="114"/>
      <c r="DYL156" s="114"/>
      <c r="DYM156" s="114"/>
      <c r="DYN156" s="114"/>
      <c r="DYO156" s="114"/>
      <c r="DYP156" s="114"/>
      <c r="DYQ156" s="114"/>
      <c r="DYR156" s="114"/>
      <c r="DYS156" s="114"/>
      <c r="DYT156" s="114"/>
      <c r="DYU156" s="114"/>
      <c r="DYV156" s="114"/>
      <c r="DYW156" s="114"/>
      <c r="DYX156" s="114"/>
      <c r="DYY156" s="114"/>
      <c r="DYZ156" s="114"/>
      <c r="DZA156" s="114"/>
      <c r="DZB156" s="114"/>
      <c r="DZC156" s="114"/>
      <c r="DZD156" s="114"/>
      <c r="DZE156" s="114"/>
      <c r="DZF156" s="114"/>
      <c r="DZG156" s="114"/>
      <c r="DZH156" s="114"/>
      <c r="DZI156" s="114"/>
      <c r="DZJ156" s="114"/>
      <c r="DZK156" s="114"/>
      <c r="DZL156" s="114"/>
      <c r="DZM156" s="114"/>
      <c r="DZN156" s="114"/>
      <c r="DZO156" s="114"/>
      <c r="DZP156" s="114"/>
      <c r="DZQ156" s="114"/>
      <c r="DZR156" s="114"/>
      <c r="DZS156" s="114"/>
      <c r="DZT156" s="114"/>
      <c r="DZU156" s="114"/>
      <c r="DZV156" s="114"/>
      <c r="DZW156" s="114"/>
      <c r="DZX156" s="114"/>
      <c r="DZY156" s="114"/>
      <c r="DZZ156" s="114"/>
      <c r="EAA156" s="114"/>
      <c r="EAB156" s="114"/>
      <c r="EAC156" s="114"/>
      <c r="EAD156" s="114"/>
      <c r="EAE156" s="114"/>
      <c r="EAF156" s="114"/>
      <c r="EAG156" s="114"/>
      <c r="EAH156" s="114"/>
      <c r="EAI156" s="114"/>
      <c r="EAJ156" s="114"/>
      <c r="EAK156" s="114"/>
      <c r="EAL156" s="114"/>
      <c r="EAM156" s="114"/>
      <c r="EAN156" s="114"/>
      <c r="EAO156" s="114"/>
      <c r="EAP156" s="114"/>
      <c r="EAQ156" s="114"/>
      <c r="EAR156" s="114"/>
      <c r="EAS156" s="114"/>
      <c r="EAT156" s="114"/>
      <c r="EAU156" s="114"/>
      <c r="EAV156" s="114"/>
      <c r="EAW156" s="114"/>
      <c r="EAX156" s="114"/>
      <c r="EAY156" s="114"/>
      <c r="EAZ156" s="114"/>
      <c r="EBA156" s="114"/>
      <c r="EBB156" s="114"/>
      <c r="EBC156" s="114"/>
      <c r="EBD156" s="114"/>
      <c r="EBE156" s="114"/>
      <c r="EBF156" s="114"/>
      <c r="EBG156" s="114"/>
      <c r="EBH156" s="114"/>
      <c r="EBI156" s="114"/>
      <c r="EBJ156" s="114"/>
      <c r="EBK156" s="114"/>
      <c r="EBL156" s="114"/>
      <c r="EBM156" s="114"/>
      <c r="EBN156" s="114"/>
      <c r="EBO156" s="114"/>
      <c r="EBP156" s="114"/>
      <c r="EBQ156" s="114"/>
      <c r="EBR156" s="114"/>
      <c r="EBS156" s="114"/>
      <c r="EBT156" s="114"/>
      <c r="EBU156" s="114"/>
      <c r="EBV156" s="114"/>
      <c r="EBW156" s="114"/>
      <c r="EBX156" s="114"/>
      <c r="EBY156" s="114"/>
      <c r="EBZ156" s="114"/>
      <c r="ECA156" s="114"/>
      <c r="ECB156" s="114"/>
      <c r="ECC156" s="114"/>
      <c r="ECD156" s="114"/>
      <c r="ECE156" s="114"/>
      <c r="ECF156" s="114"/>
      <c r="ECG156" s="114"/>
      <c r="ECH156" s="114"/>
      <c r="ECI156" s="114"/>
      <c r="ECJ156" s="114"/>
      <c r="ECK156" s="114"/>
      <c r="ECL156" s="114"/>
      <c r="ECM156" s="114"/>
      <c r="ECN156" s="114"/>
      <c r="ECO156" s="114"/>
      <c r="ECP156" s="114"/>
      <c r="ECQ156" s="114"/>
      <c r="ECR156" s="114"/>
      <c r="ECS156" s="114"/>
      <c r="ECT156" s="114"/>
      <c r="ECU156" s="114"/>
      <c r="ECV156" s="114"/>
      <c r="ECW156" s="114"/>
      <c r="ECX156" s="114"/>
      <c r="ECY156" s="114"/>
      <c r="ECZ156" s="114"/>
      <c r="EDA156" s="114"/>
      <c r="EDB156" s="114"/>
      <c r="EDC156" s="114"/>
      <c r="EDD156" s="114"/>
      <c r="EDE156" s="114"/>
      <c r="EDF156" s="114"/>
      <c r="EDG156" s="114"/>
      <c r="EDH156" s="114"/>
      <c r="EDI156" s="114"/>
      <c r="EDJ156" s="114"/>
      <c r="EDK156" s="114"/>
      <c r="EDL156" s="114"/>
      <c r="EDM156" s="114"/>
      <c r="EDN156" s="114"/>
      <c r="EDO156" s="114"/>
      <c r="EDP156" s="114"/>
      <c r="EDQ156" s="114"/>
      <c r="EDR156" s="114"/>
      <c r="EDS156" s="114"/>
      <c r="EDT156" s="114"/>
      <c r="EDU156" s="114"/>
      <c r="EDV156" s="114"/>
      <c r="EDW156" s="114"/>
      <c r="EDX156" s="114"/>
      <c r="EDY156" s="114"/>
      <c r="EDZ156" s="114"/>
      <c r="EEA156" s="114"/>
      <c r="EEB156" s="114"/>
      <c r="EEC156" s="114"/>
      <c r="EED156" s="114"/>
      <c r="EEE156" s="114"/>
      <c r="EEF156" s="114"/>
      <c r="EEG156" s="114"/>
      <c r="EEH156" s="114"/>
      <c r="EEI156" s="114"/>
      <c r="EEJ156" s="114"/>
      <c r="EEK156" s="114"/>
      <c r="EEL156" s="114"/>
      <c r="EEM156" s="114"/>
      <c r="EEN156" s="114"/>
      <c r="EEO156" s="114"/>
      <c r="EEP156" s="114"/>
      <c r="EEQ156" s="114"/>
      <c r="EER156" s="114"/>
      <c r="EES156" s="114"/>
      <c r="EET156" s="114"/>
      <c r="EEU156" s="114"/>
      <c r="EEV156" s="114"/>
      <c r="EEW156" s="114"/>
      <c r="EEX156" s="114"/>
      <c r="EEY156" s="114"/>
      <c r="EEZ156" s="114"/>
      <c r="EFA156" s="114"/>
      <c r="EFB156" s="114"/>
      <c r="EFC156" s="114"/>
      <c r="EFD156" s="114"/>
      <c r="EFE156" s="114"/>
      <c r="EFF156" s="114"/>
      <c r="EFG156" s="114"/>
      <c r="EFH156" s="114"/>
      <c r="EFI156" s="114"/>
      <c r="EFJ156" s="114"/>
      <c r="EFK156" s="114"/>
      <c r="EFL156" s="114"/>
      <c r="EFM156" s="114"/>
      <c r="EFN156" s="114"/>
      <c r="EFO156" s="114"/>
      <c r="EFP156" s="114"/>
      <c r="EFQ156" s="114"/>
      <c r="EFR156" s="114"/>
      <c r="EFS156" s="114"/>
      <c r="EFT156" s="114"/>
      <c r="EFU156" s="114"/>
      <c r="EFV156" s="114"/>
      <c r="EFW156" s="114"/>
      <c r="EFX156" s="114"/>
      <c r="EFY156" s="114"/>
      <c r="EFZ156" s="114"/>
      <c r="EGA156" s="114"/>
      <c r="EGB156" s="114"/>
      <c r="EGC156" s="114"/>
      <c r="EGD156" s="114"/>
      <c r="EGE156" s="114"/>
      <c r="EGF156" s="114"/>
      <c r="EGG156" s="114"/>
      <c r="EGH156" s="114"/>
      <c r="EGI156" s="114"/>
      <c r="EGJ156" s="114"/>
      <c r="EGK156" s="114"/>
      <c r="EGL156" s="114"/>
      <c r="EGM156" s="114"/>
      <c r="EGN156" s="114"/>
      <c r="EGO156" s="114"/>
      <c r="EGP156" s="114"/>
      <c r="EGQ156" s="114"/>
      <c r="EGR156" s="114"/>
      <c r="EGS156" s="114"/>
      <c r="EGT156" s="114"/>
      <c r="EGU156" s="114"/>
      <c r="EGV156" s="114"/>
      <c r="EGW156" s="114"/>
      <c r="EGX156" s="114"/>
      <c r="EGY156" s="114"/>
      <c r="EGZ156" s="114"/>
      <c r="EHA156" s="114"/>
      <c r="EHB156" s="114"/>
      <c r="EHC156" s="114"/>
      <c r="EHD156" s="114"/>
      <c r="EHE156" s="114"/>
      <c r="EHF156" s="114"/>
      <c r="EHG156" s="114"/>
      <c r="EHH156" s="114"/>
      <c r="EHI156" s="114"/>
      <c r="EHJ156" s="114"/>
      <c r="EHK156" s="114"/>
      <c r="EHL156" s="114"/>
      <c r="EHM156" s="114"/>
      <c r="EHN156" s="114"/>
      <c r="EHO156" s="114"/>
      <c r="EHP156" s="114"/>
      <c r="EHQ156" s="114"/>
      <c r="EHR156" s="114"/>
      <c r="EHS156" s="114"/>
      <c r="EHT156" s="114"/>
      <c r="EHU156" s="114"/>
      <c r="EHV156" s="114"/>
      <c r="EHW156" s="114"/>
      <c r="EHX156" s="114"/>
      <c r="EHY156" s="114"/>
      <c r="EHZ156" s="114"/>
      <c r="EIA156" s="114"/>
      <c r="EIB156" s="114"/>
      <c r="EIC156" s="114"/>
      <c r="EID156" s="114"/>
      <c r="EIE156" s="114"/>
      <c r="EIF156" s="114"/>
      <c r="EIG156" s="114"/>
      <c r="EIH156" s="114"/>
      <c r="EII156" s="114"/>
      <c r="EIJ156" s="114"/>
      <c r="EIK156" s="114"/>
      <c r="EIL156" s="114"/>
      <c r="EIM156" s="114"/>
      <c r="EIN156" s="114"/>
      <c r="EIO156" s="114"/>
      <c r="EIP156" s="114"/>
      <c r="EIQ156" s="114"/>
      <c r="EIR156" s="114"/>
      <c r="EIS156" s="114"/>
      <c r="EIT156" s="114"/>
      <c r="EIU156" s="114"/>
      <c r="EIV156" s="114"/>
      <c r="EIW156" s="114"/>
      <c r="EIX156" s="114"/>
      <c r="EIY156" s="114"/>
      <c r="EIZ156" s="114"/>
      <c r="EJA156" s="114"/>
      <c r="EJB156" s="114"/>
      <c r="EJC156" s="114"/>
      <c r="EJD156" s="114"/>
      <c r="EJE156" s="114"/>
      <c r="EJF156" s="114"/>
      <c r="EJG156" s="114"/>
      <c r="EJH156" s="114"/>
      <c r="EJI156" s="114"/>
      <c r="EJJ156" s="114"/>
      <c r="EJK156" s="114"/>
      <c r="EJL156" s="114"/>
      <c r="EJM156" s="114"/>
      <c r="EJN156" s="114"/>
      <c r="EJO156" s="114"/>
      <c r="EJP156" s="114"/>
      <c r="EJQ156" s="114"/>
      <c r="EJR156" s="114"/>
      <c r="EJS156" s="114"/>
      <c r="EJT156" s="114"/>
      <c r="EJU156" s="114"/>
      <c r="EJV156" s="114"/>
      <c r="EJW156" s="114"/>
      <c r="EJX156" s="114"/>
      <c r="EJY156" s="114"/>
      <c r="EJZ156" s="114"/>
      <c r="EKA156" s="114"/>
      <c r="EKB156" s="114"/>
      <c r="EKC156" s="114"/>
      <c r="EKD156" s="114"/>
      <c r="EKE156" s="114"/>
      <c r="EKF156" s="114"/>
      <c r="EKG156" s="114"/>
      <c r="EKH156" s="114"/>
      <c r="EKI156" s="114"/>
      <c r="EKJ156" s="114"/>
      <c r="EKK156" s="114"/>
      <c r="EKL156" s="114"/>
      <c r="EKM156" s="114"/>
      <c r="EKN156" s="114"/>
      <c r="EKO156" s="114"/>
      <c r="EKP156" s="114"/>
      <c r="EKQ156" s="114"/>
      <c r="EKR156" s="114"/>
      <c r="EKS156" s="114"/>
      <c r="EKT156" s="114"/>
      <c r="EKU156" s="114"/>
      <c r="EKV156" s="114"/>
      <c r="EKW156" s="114"/>
      <c r="EKX156" s="114"/>
      <c r="EKY156" s="114"/>
      <c r="EKZ156" s="114"/>
      <c r="ELA156" s="114"/>
      <c r="ELB156" s="114"/>
      <c r="ELC156" s="114"/>
      <c r="ELD156" s="114"/>
      <c r="ELE156" s="114"/>
      <c r="ELF156" s="114"/>
      <c r="ELG156" s="114"/>
      <c r="ELH156" s="114"/>
      <c r="ELI156" s="114"/>
      <c r="ELJ156" s="114"/>
      <c r="ELK156" s="114"/>
      <c r="ELL156" s="114"/>
      <c r="ELM156" s="114"/>
      <c r="ELN156" s="114"/>
      <c r="ELO156" s="114"/>
      <c r="ELP156" s="114"/>
      <c r="ELQ156" s="114"/>
      <c r="ELR156" s="114"/>
      <c r="ELS156" s="114"/>
      <c r="ELT156" s="114"/>
      <c r="ELU156" s="114"/>
      <c r="ELV156" s="114"/>
      <c r="ELW156" s="114"/>
      <c r="ELX156" s="114"/>
      <c r="ELY156" s="114"/>
      <c r="ELZ156" s="114"/>
      <c r="EMA156" s="114"/>
      <c r="EMB156" s="114"/>
      <c r="EMC156" s="114"/>
      <c r="EMD156" s="114"/>
      <c r="EME156" s="114"/>
      <c r="EMF156" s="114"/>
      <c r="EMG156" s="114"/>
      <c r="EMH156" s="114"/>
      <c r="EMI156" s="114"/>
      <c r="EMJ156" s="114"/>
      <c r="EMK156" s="114"/>
      <c r="EML156" s="114"/>
      <c r="EMM156" s="114"/>
      <c r="EMN156" s="114"/>
      <c r="EMO156" s="114"/>
      <c r="EMP156" s="114"/>
      <c r="EMQ156" s="114"/>
      <c r="EMR156" s="114"/>
      <c r="EMS156" s="114"/>
      <c r="EMT156" s="114"/>
      <c r="EMU156" s="114"/>
      <c r="EMV156" s="114"/>
      <c r="EMW156" s="114"/>
      <c r="EMX156" s="114"/>
      <c r="EMY156" s="114"/>
      <c r="EMZ156" s="114"/>
      <c r="ENA156" s="114"/>
      <c r="ENB156" s="114"/>
      <c r="ENC156" s="114"/>
      <c r="END156" s="114"/>
      <c r="ENE156" s="114"/>
      <c r="ENF156" s="114"/>
      <c r="ENG156" s="114"/>
      <c r="ENH156" s="114"/>
      <c r="ENI156" s="114"/>
      <c r="ENJ156" s="114"/>
      <c r="ENK156" s="114"/>
      <c r="ENL156" s="114"/>
      <c r="ENM156" s="114"/>
      <c r="ENN156" s="114"/>
      <c r="ENO156" s="114"/>
      <c r="ENP156" s="114"/>
      <c r="ENQ156" s="114"/>
      <c r="ENR156" s="114"/>
      <c r="ENS156" s="114"/>
      <c r="ENT156" s="114"/>
      <c r="ENU156" s="114"/>
      <c r="ENV156" s="114"/>
      <c r="ENW156" s="114"/>
      <c r="ENX156" s="114"/>
      <c r="ENY156" s="114"/>
      <c r="ENZ156" s="114"/>
      <c r="EOA156" s="114"/>
      <c r="EOB156" s="114"/>
      <c r="EOC156" s="114"/>
      <c r="EOD156" s="114"/>
      <c r="EOE156" s="114"/>
      <c r="EOF156" s="114"/>
      <c r="EOG156" s="114"/>
      <c r="EOH156" s="114"/>
      <c r="EOI156" s="114"/>
      <c r="EOJ156" s="114"/>
      <c r="EOK156" s="114"/>
      <c r="EOL156" s="114"/>
      <c r="EOM156" s="114"/>
      <c r="EON156" s="114"/>
      <c r="EOO156" s="114"/>
      <c r="EOP156" s="114"/>
      <c r="EOQ156" s="114"/>
      <c r="EOR156" s="114"/>
      <c r="EOS156" s="114"/>
      <c r="EOT156" s="114"/>
      <c r="EOU156" s="114"/>
      <c r="EOV156" s="114"/>
      <c r="EOW156" s="114"/>
      <c r="EOX156" s="114"/>
      <c r="EOY156" s="114"/>
      <c r="EOZ156" s="114"/>
      <c r="EPA156" s="114"/>
      <c r="EPB156" s="114"/>
      <c r="EPC156" s="114"/>
      <c r="EPD156" s="114"/>
      <c r="EPE156" s="114"/>
      <c r="EPF156" s="114"/>
      <c r="EPG156" s="114"/>
      <c r="EPH156" s="114"/>
      <c r="EPI156" s="114"/>
      <c r="EPJ156" s="114"/>
      <c r="EPK156" s="114"/>
      <c r="EPL156" s="114"/>
      <c r="EPM156" s="114"/>
      <c r="EPN156" s="114"/>
      <c r="EPO156" s="114"/>
      <c r="EPP156" s="114"/>
      <c r="EPQ156" s="114"/>
      <c r="EPR156" s="114"/>
      <c r="EPS156" s="114"/>
      <c r="EPT156" s="114"/>
      <c r="EPU156" s="114"/>
      <c r="EPV156" s="114"/>
      <c r="EPW156" s="114"/>
      <c r="EPX156" s="114"/>
      <c r="EPY156" s="114"/>
      <c r="EPZ156" s="114"/>
      <c r="EQA156" s="114"/>
      <c r="EQB156" s="114"/>
      <c r="EQC156" s="114"/>
      <c r="EQD156" s="114"/>
      <c r="EQE156" s="114"/>
      <c r="EQF156" s="114"/>
      <c r="EQG156" s="114"/>
      <c r="EQH156" s="114"/>
      <c r="EQI156" s="114"/>
      <c r="EQJ156" s="114"/>
      <c r="EQK156" s="114"/>
      <c r="EQL156" s="114"/>
      <c r="EQM156" s="114"/>
      <c r="EQN156" s="114"/>
      <c r="EQO156" s="114"/>
      <c r="EQP156" s="114"/>
      <c r="EQQ156" s="114"/>
      <c r="EQR156" s="114"/>
      <c r="EQS156" s="114"/>
      <c r="EQT156" s="114"/>
      <c r="EQU156" s="114"/>
      <c r="EQV156" s="114"/>
      <c r="EQW156" s="114"/>
      <c r="EQX156" s="114"/>
      <c r="EQY156" s="114"/>
      <c r="EQZ156" s="114"/>
      <c r="ERA156" s="114"/>
      <c r="ERB156" s="114"/>
      <c r="ERC156" s="114"/>
      <c r="ERD156" s="114"/>
      <c r="ERE156" s="114"/>
      <c r="ERF156" s="114"/>
      <c r="ERG156" s="114"/>
      <c r="ERH156" s="114"/>
      <c r="ERI156" s="114"/>
      <c r="ERJ156" s="114"/>
      <c r="ERK156" s="114"/>
      <c r="ERL156" s="114"/>
      <c r="ERM156" s="114"/>
      <c r="ERN156" s="114"/>
      <c r="ERO156" s="114"/>
      <c r="ERP156" s="114"/>
      <c r="ERQ156" s="114"/>
      <c r="ERR156" s="114"/>
      <c r="ERS156" s="114"/>
      <c r="ERT156" s="114"/>
      <c r="ERU156" s="114"/>
      <c r="ERV156" s="114"/>
      <c r="ERW156" s="114"/>
      <c r="ERX156" s="114"/>
      <c r="ERY156" s="114"/>
      <c r="ERZ156" s="114"/>
      <c r="ESA156" s="114"/>
      <c r="ESB156" s="114"/>
      <c r="ESC156" s="114"/>
      <c r="ESD156" s="114"/>
      <c r="ESE156" s="114"/>
      <c r="ESF156" s="114"/>
      <c r="ESG156" s="114"/>
      <c r="ESH156" s="114"/>
      <c r="ESI156" s="114"/>
      <c r="ESJ156" s="114"/>
      <c r="ESK156" s="114"/>
      <c r="ESL156" s="114"/>
      <c r="ESM156" s="114"/>
      <c r="ESN156" s="114"/>
      <c r="ESO156" s="114"/>
      <c r="ESP156" s="114"/>
      <c r="ESQ156" s="114"/>
      <c r="ESR156" s="114"/>
      <c r="ESS156" s="114"/>
      <c r="EST156" s="114"/>
      <c r="ESU156" s="114"/>
      <c r="ESV156" s="114"/>
      <c r="ESW156" s="114"/>
      <c r="ESX156" s="114"/>
      <c r="ESY156" s="114"/>
      <c r="ESZ156" s="114"/>
      <c r="ETA156" s="114"/>
      <c r="ETB156" s="114"/>
      <c r="ETC156" s="114"/>
      <c r="ETD156" s="114"/>
      <c r="ETE156" s="114"/>
      <c r="ETF156" s="114"/>
      <c r="ETG156" s="114"/>
      <c r="ETH156" s="114"/>
      <c r="ETI156" s="114"/>
      <c r="ETJ156" s="114"/>
      <c r="ETK156" s="114"/>
      <c r="ETL156" s="114"/>
      <c r="ETM156" s="114"/>
      <c r="ETN156" s="114"/>
      <c r="ETO156" s="114"/>
      <c r="ETP156" s="114"/>
      <c r="ETQ156" s="114"/>
      <c r="ETR156" s="114"/>
      <c r="ETS156" s="114"/>
      <c r="ETT156" s="114"/>
      <c r="ETU156" s="114"/>
      <c r="ETV156" s="114"/>
      <c r="ETW156" s="114"/>
      <c r="ETX156" s="114"/>
      <c r="ETY156" s="114"/>
      <c r="ETZ156" s="114"/>
      <c r="EUA156" s="114"/>
      <c r="EUB156" s="114"/>
      <c r="EUC156" s="114"/>
      <c r="EUD156" s="114"/>
      <c r="EUE156" s="114"/>
      <c r="EUF156" s="114"/>
      <c r="EUG156" s="114"/>
      <c r="EUH156" s="114"/>
      <c r="EUI156" s="114"/>
      <c r="EUJ156" s="114"/>
      <c r="EUK156" s="114"/>
      <c r="EUL156" s="114"/>
      <c r="EUM156" s="114"/>
      <c r="EUN156" s="114"/>
      <c r="EUO156" s="114"/>
      <c r="EUP156" s="114"/>
      <c r="EUQ156" s="114"/>
      <c r="EUR156" s="114"/>
      <c r="EUS156" s="114"/>
      <c r="EUT156" s="114"/>
      <c r="EUU156" s="114"/>
      <c r="EUV156" s="114"/>
      <c r="EUW156" s="114"/>
      <c r="EUX156" s="114"/>
      <c r="EUY156" s="114"/>
      <c r="EUZ156" s="114"/>
      <c r="EVA156" s="114"/>
      <c r="EVB156" s="114"/>
      <c r="EVC156" s="114"/>
      <c r="EVD156" s="114"/>
      <c r="EVE156" s="114"/>
      <c r="EVF156" s="114"/>
      <c r="EVG156" s="114"/>
      <c r="EVH156" s="114"/>
      <c r="EVI156" s="114"/>
      <c r="EVJ156" s="114"/>
      <c r="EVK156" s="114"/>
      <c r="EVL156" s="114"/>
      <c r="EVM156" s="114"/>
      <c r="EVN156" s="114"/>
      <c r="EVO156" s="114"/>
      <c r="EVP156" s="114"/>
      <c r="EVQ156" s="114"/>
      <c r="EVR156" s="114"/>
      <c r="EVS156" s="114"/>
      <c r="EVT156" s="114"/>
      <c r="EVU156" s="114"/>
      <c r="EVV156" s="114"/>
      <c r="EVW156" s="114"/>
      <c r="EVX156" s="114"/>
      <c r="EVY156" s="114"/>
      <c r="EVZ156" s="114"/>
      <c r="EWA156" s="114"/>
      <c r="EWB156" s="114"/>
      <c r="EWC156" s="114"/>
      <c r="EWD156" s="114"/>
      <c r="EWE156" s="114"/>
      <c r="EWF156" s="114"/>
      <c r="EWG156" s="114"/>
      <c r="EWH156" s="114"/>
      <c r="EWI156" s="114"/>
      <c r="EWJ156" s="114"/>
      <c r="EWK156" s="114"/>
      <c r="EWL156" s="114"/>
      <c r="EWM156" s="114"/>
      <c r="EWN156" s="114"/>
      <c r="EWO156" s="114"/>
      <c r="EWP156" s="114"/>
      <c r="EWQ156" s="114"/>
      <c r="EWR156" s="114"/>
      <c r="EWS156" s="114"/>
      <c r="EWT156" s="114"/>
      <c r="EWU156" s="114"/>
      <c r="EWV156" s="114"/>
      <c r="EWW156" s="114"/>
      <c r="EWX156" s="114"/>
      <c r="EWY156" s="114"/>
      <c r="EWZ156" s="114"/>
      <c r="EXA156" s="114"/>
      <c r="EXB156" s="114"/>
      <c r="EXC156" s="114"/>
      <c r="EXD156" s="114"/>
      <c r="EXE156" s="114"/>
      <c r="EXF156" s="114"/>
      <c r="EXG156" s="114"/>
      <c r="EXH156" s="114"/>
      <c r="EXI156" s="114"/>
      <c r="EXJ156" s="114"/>
      <c r="EXK156" s="114"/>
      <c r="EXL156" s="114"/>
      <c r="EXM156" s="114"/>
      <c r="EXN156" s="114"/>
      <c r="EXO156" s="114"/>
      <c r="EXP156" s="114"/>
      <c r="EXQ156" s="114"/>
      <c r="EXR156" s="114"/>
      <c r="EXS156" s="114"/>
      <c r="EXT156" s="114"/>
      <c r="EXU156" s="114"/>
      <c r="EXV156" s="114"/>
      <c r="EXW156" s="114"/>
      <c r="EXX156" s="114"/>
      <c r="EXY156" s="114"/>
      <c r="EXZ156" s="114"/>
      <c r="EYA156" s="114"/>
      <c r="EYB156" s="114"/>
      <c r="EYC156" s="114"/>
      <c r="EYD156" s="114"/>
      <c r="EYE156" s="114"/>
      <c r="EYF156" s="114"/>
      <c r="EYG156" s="114"/>
      <c r="EYH156" s="114"/>
      <c r="EYI156" s="114"/>
      <c r="EYJ156" s="114"/>
      <c r="EYK156" s="114"/>
      <c r="EYL156" s="114"/>
      <c r="EYM156" s="114"/>
      <c r="EYN156" s="114"/>
      <c r="EYO156" s="114"/>
      <c r="EYP156" s="114"/>
      <c r="EYQ156" s="114"/>
      <c r="EYR156" s="114"/>
      <c r="EYS156" s="114"/>
      <c r="EYT156" s="114"/>
      <c r="EYU156" s="114"/>
      <c r="EYV156" s="114"/>
      <c r="EYW156" s="114"/>
      <c r="EYX156" s="114"/>
      <c r="EYY156" s="114"/>
      <c r="EYZ156" s="114"/>
      <c r="EZA156" s="114"/>
      <c r="EZB156" s="114"/>
      <c r="EZC156" s="114"/>
      <c r="EZD156" s="114"/>
      <c r="EZE156" s="114"/>
      <c r="EZF156" s="114"/>
      <c r="EZG156" s="114"/>
      <c r="EZH156" s="114"/>
      <c r="EZI156" s="114"/>
      <c r="EZJ156" s="114"/>
      <c r="EZK156" s="114"/>
      <c r="EZL156" s="114"/>
      <c r="EZM156" s="114"/>
      <c r="EZN156" s="114"/>
      <c r="EZO156" s="114"/>
      <c r="EZP156" s="114"/>
      <c r="EZQ156" s="114"/>
      <c r="EZR156" s="114"/>
      <c r="EZS156" s="114"/>
      <c r="EZT156" s="114"/>
      <c r="EZU156" s="114"/>
      <c r="EZV156" s="114"/>
      <c r="EZW156" s="114"/>
      <c r="EZX156" s="114"/>
      <c r="EZY156" s="114"/>
      <c r="EZZ156" s="114"/>
      <c r="FAA156" s="114"/>
      <c r="FAB156" s="114"/>
      <c r="FAC156" s="114"/>
      <c r="FAD156" s="114"/>
      <c r="FAE156" s="114"/>
      <c r="FAF156" s="114"/>
      <c r="FAG156" s="114"/>
      <c r="FAH156" s="114"/>
      <c r="FAI156" s="114"/>
      <c r="FAJ156" s="114"/>
      <c r="FAK156" s="114"/>
      <c r="FAL156" s="114"/>
      <c r="FAM156" s="114"/>
      <c r="FAN156" s="114"/>
      <c r="FAO156" s="114"/>
      <c r="FAP156" s="114"/>
      <c r="FAQ156" s="114"/>
      <c r="FAR156" s="114"/>
      <c r="FAS156" s="114"/>
      <c r="FAT156" s="114"/>
      <c r="FAU156" s="114"/>
      <c r="FAV156" s="114"/>
      <c r="FAW156" s="114"/>
      <c r="FAX156" s="114"/>
      <c r="FAY156" s="114"/>
      <c r="FAZ156" s="114"/>
      <c r="FBA156" s="114"/>
      <c r="FBB156" s="114"/>
      <c r="FBC156" s="114"/>
      <c r="FBD156" s="114"/>
      <c r="FBE156" s="114"/>
      <c r="FBF156" s="114"/>
      <c r="FBG156" s="114"/>
      <c r="FBH156" s="114"/>
      <c r="FBI156" s="114"/>
      <c r="FBJ156" s="114"/>
      <c r="FBK156" s="114"/>
      <c r="FBL156" s="114"/>
      <c r="FBM156" s="114"/>
      <c r="FBN156" s="114"/>
      <c r="FBO156" s="114"/>
      <c r="FBP156" s="114"/>
      <c r="FBQ156" s="114"/>
      <c r="FBR156" s="114"/>
      <c r="FBS156" s="114"/>
      <c r="FBT156" s="114"/>
      <c r="FBU156" s="114"/>
      <c r="FBV156" s="114"/>
      <c r="FBW156" s="114"/>
      <c r="FBX156" s="114"/>
      <c r="FBY156" s="114"/>
      <c r="FBZ156" s="114"/>
      <c r="FCA156" s="114"/>
      <c r="FCB156" s="114"/>
      <c r="FCC156" s="114"/>
      <c r="FCD156" s="114"/>
      <c r="FCE156" s="114"/>
      <c r="FCF156" s="114"/>
      <c r="FCG156" s="114"/>
      <c r="FCH156" s="114"/>
      <c r="FCI156" s="114"/>
      <c r="FCJ156" s="114"/>
      <c r="FCK156" s="114"/>
      <c r="FCL156" s="114"/>
      <c r="FCM156" s="114"/>
      <c r="FCN156" s="114"/>
      <c r="FCO156" s="114"/>
      <c r="FCP156" s="114"/>
      <c r="FCQ156" s="114"/>
      <c r="FCR156" s="114"/>
      <c r="FCS156" s="114"/>
      <c r="FCT156" s="114"/>
      <c r="FCU156" s="114"/>
      <c r="FCV156" s="114"/>
      <c r="FCW156" s="114"/>
      <c r="FCX156" s="114"/>
      <c r="FCY156" s="114"/>
      <c r="FCZ156" s="114"/>
      <c r="FDA156" s="114"/>
      <c r="FDB156" s="114"/>
      <c r="FDC156" s="114"/>
      <c r="FDD156" s="114"/>
      <c r="FDE156" s="114"/>
      <c r="FDF156" s="114"/>
      <c r="FDG156" s="114"/>
      <c r="FDH156" s="114"/>
      <c r="FDI156" s="114"/>
      <c r="FDJ156" s="114"/>
      <c r="FDK156" s="114"/>
      <c r="FDL156" s="114"/>
      <c r="FDM156" s="114"/>
      <c r="FDN156" s="114"/>
      <c r="FDO156" s="114"/>
      <c r="FDP156" s="114"/>
      <c r="FDQ156" s="114"/>
      <c r="FDR156" s="114"/>
      <c r="FDS156" s="114"/>
      <c r="FDT156" s="114"/>
      <c r="FDU156" s="114"/>
      <c r="FDV156" s="114"/>
      <c r="FDW156" s="114"/>
      <c r="FDX156" s="114"/>
      <c r="FDY156" s="114"/>
      <c r="FDZ156" s="114"/>
      <c r="FEA156" s="114"/>
      <c r="FEB156" s="114"/>
      <c r="FEC156" s="114"/>
      <c r="FED156" s="114"/>
      <c r="FEE156" s="114"/>
      <c r="FEF156" s="114"/>
      <c r="FEG156" s="114"/>
      <c r="FEH156" s="114"/>
      <c r="FEI156" s="114"/>
      <c r="FEJ156" s="114"/>
      <c r="FEK156" s="114"/>
      <c r="FEL156" s="114"/>
      <c r="FEM156" s="114"/>
      <c r="FEN156" s="114"/>
      <c r="FEO156" s="114"/>
      <c r="FEP156" s="114"/>
      <c r="FEQ156" s="114"/>
      <c r="FER156" s="114"/>
      <c r="FES156" s="114"/>
      <c r="FET156" s="114"/>
      <c r="FEU156" s="114"/>
      <c r="FEV156" s="114"/>
      <c r="FEW156" s="114"/>
      <c r="FEX156" s="114"/>
      <c r="FEY156" s="114"/>
      <c r="FEZ156" s="114"/>
      <c r="FFA156" s="114"/>
      <c r="FFB156" s="114"/>
      <c r="FFC156" s="114"/>
      <c r="FFD156" s="114"/>
      <c r="FFE156" s="114"/>
      <c r="FFF156" s="114"/>
      <c r="FFG156" s="114"/>
      <c r="FFH156" s="114"/>
      <c r="FFI156" s="114"/>
      <c r="FFJ156" s="114"/>
      <c r="FFK156" s="114"/>
      <c r="FFL156" s="114"/>
      <c r="FFM156" s="114"/>
      <c r="FFN156" s="114"/>
      <c r="FFO156" s="114"/>
      <c r="FFP156" s="114"/>
      <c r="FFQ156" s="114"/>
      <c r="FFR156" s="114"/>
      <c r="FFS156" s="114"/>
      <c r="FFT156" s="114"/>
      <c r="FFU156" s="114"/>
      <c r="FFV156" s="114"/>
      <c r="FFW156" s="114"/>
      <c r="FFX156" s="114"/>
      <c r="FFY156" s="114"/>
      <c r="FFZ156" s="114"/>
      <c r="FGA156" s="114"/>
      <c r="FGB156" s="114"/>
      <c r="FGC156" s="114"/>
      <c r="FGD156" s="114"/>
      <c r="FGE156" s="114"/>
      <c r="FGF156" s="114"/>
      <c r="FGG156" s="114"/>
      <c r="FGH156" s="114"/>
      <c r="FGI156" s="114"/>
      <c r="FGJ156" s="114"/>
      <c r="FGK156" s="114"/>
      <c r="FGL156" s="114"/>
      <c r="FGM156" s="114"/>
      <c r="FGN156" s="114"/>
      <c r="FGO156" s="114"/>
      <c r="FGP156" s="114"/>
      <c r="FGQ156" s="114"/>
      <c r="FGR156" s="114"/>
      <c r="FGS156" s="114"/>
      <c r="FGT156" s="114"/>
      <c r="FGU156" s="114"/>
      <c r="FGV156" s="114"/>
      <c r="FGW156" s="114"/>
      <c r="FGX156" s="114"/>
      <c r="FGY156" s="114"/>
      <c r="FGZ156" s="114"/>
      <c r="FHA156" s="114"/>
      <c r="FHB156" s="114"/>
      <c r="FHC156" s="114"/>
      <c r="FHD156" s="114"/>
      <c r="FHE156" s="114"/>
      <c r="FHF156" s="114"/>
      <c r="FHG156" s="114"/>
      <c r="FHH156" s="114"/>
      <c r="FHI156" s="114"/>
      <c r="FHJ156" s="114"/>
      <c r="FHK156" s="114"/>
      <c r="FHL156" s="114"/>
      <c r="FHM156" s="114"/>
      <c r="FHN156" s="114"/>
      <c r="FHO156" s="114"/>
      <c r="FHP156" s="114"/>
      <c r="FHQ156" s="114"/>
      <c r="FHR156" s="114"/>
      <c r="FHS156" s="114"/>
      <c r="FHT156" s="114"/>
      <c r="FHU156" s="114"/>
      <c r="FHV156" s="114"/>
      <c r="FHW156" s="114"/>
      <c r="FHX156" s="114"/>
      <c r="FHY156" s="114"/>
      <c r="FHZ156" s="114"/>
      <c r="FIA156" s="114"/>
      <c r="FIB156" s="114"/>
      <c r="FIC156" s="114"/>
      <c r="FID156" s="114"/>
      <c r="FIE156" s="114"/>
      <c r="FIF156" s="114"/>
      <c r="FIG156" s="114"/>
      <c r="FIH156" s="114"/>
      <c r="FII156" s="114"/>
      <c r="FIJ156" s="114"/>
      <c r="FIK156" s="114"/>
      <c r="FIL156" s="114"/>
      <c r="FIM156" s="114"/>
      <c r="FIN156" s="114"/>
      <c r="FIO156" s="114"/>
      <c r="FIP156" s="114"/>
      <c r="FIQ156" s="114"/>
      <c r="FIR156" s="114"/>
      <c r="FIS156" s="114"/>
      <c r="FIT156" s="114"/>
      <c r="FIU156" s="114"/>
      <c r="FIV156" s="114"/>
      <c r="FIW156" s="114"/>
      <c r="FIX156" s="114"/>
      <c r="FIY156" s="114"/>
      <c r="FIZ156" s="114"/>
      <c r="FJA156" s="114"/>
      <c r="FJB156" s="114"/>
      <c r="FJC156" s="114"/>
      <c r="FJD156" s="114"/>
      <c r="FJE156" s="114"/>
      <c r="FJF156" s="114"/>
      <c r="FJG156" s="114"/>
      <c r="FJH156" s="114"/>
      <c r="FJI156" s="114"/>
      <c r="FJJ156" s="114"/>
      <c r="FJK156" s="114"/>
      <c r="FJL156" s="114"/>
      <c r="FJM156" s="114"/>
      <c r="FJN156" s="114"/>
      <c r="FJO156" s="114"/>
      <c r="FJP156" s="114"/>
      <c r="FJQ156" s="114"/>
      <c r="FJR156" s="114"/>
      <c r="FJS156" s="114"/>
      <c r="FJT156" s="114"/>
      <c r="FJU156" s="114"/>
      <c r="FJV156" s="114"/>
      <c r="FJW156" s="114"/>
      <c r="FJX156" s="114"/>
      <c r="FJY156" s="114"/>
      <c r="FJZ156" s="114"/>
      <c r="FKA156" s="114"/>
      <c r="FKB156" s="114"/>
      <c r="FKC156" s="114"/>
      <c r="FKD156" s="114"/>
      <c r="FKE156" s="114"/>
      <c r="FKF156" s="114"/>
      <c r="FKG156" s="114"/>
      <c r="FKH156" s="114"/>
      <c r="FKI156" s="114"/>
      <c r="FKJ156" s="114"/>
      <c r="FKK156" s="114"/>
      <c r="FKL156" s="114"/>
      <c r="FKM156" s="114"/>
      <c r="FKN156" s="114"/>
      <c r="FKO156" s="114"/>
      <c r="FKP156" s="114"/>
      <c r="FKQ156" s="114"/>
      <c r="FKR156" s="114"/>
      <c r="FKS156" s="114"/>
      <c r="FKT156" s="114"/>
      <c r="FKU156" s="114"/>
      <c r="FKV156" s="114"/>
      <c r="FKW156" s="114"/>
      <c r="FKX156" s="114"/>
      <c r="FKY156" s="114"/>
      <c r="FKZ156" s="114"/>
      <c r="FLA156" s="114"/>
      <c r="FLB156" s="114"/>
      <c r="FLC156" s="114"/>
      <c r="FLD156" s="114"/>
      <c r="FLE156" s="114"/>
      <c r="FLF156" s="114"/>
      <c r="FLG156" s="114"/>
      <c r="FLH156" s="114"/>
      <c r="FLI156" s="114"/>
      <c r="FLJ156" s="114"/>
      <c r="FLK156" s="114"/>
      <c r="FLL156" s="114"/>
      <c r="FLM156" s="114"/>
      <c r="FLN156" s="114"/>
      <c r="FLO156" s="114"/>
      <c r="FLP156" s="114"/>
      <c r="FLQ156" s="114"/>
      <c r="FLR156" s="114"/>
      <c r="FLS156" s="114"/>
      <c r="FLT156" s="114"/>
      <c r="FLU156" s="114"/>
      <c r="FLV156" s="114"/>
      <c r="FLW156" s="114"/>
      <c r="FLX156" s="114"/>
      <c r="FLY156" s="114"/>
      <c r="FLZ156" s="114"/>
      <c r="FMA156" s="114"/>
      <c r="FMB156" s="114"/>
      <c r="FMC156" s="114"/>
      <c r="FMD156" s="114"/>
      <c r="FME156" s="114"/>
      <c r="FMF156" s="114"/>
      <c r="FMG156" s="114"/>
      <c r="FMH156" s="114"/>
      <c r="FMI156" s="114"/>
      <c r="FMJ156" s="114"/>
      <c r="FMK156" s="114"/>
      <c r="FML156" s="114"/>
      <c r="FMM156" s="114"/>
      <c r="FMN156" s="114"/>
      <c r="FMO156" s="114"/>
      <c r="FMP156" s="114"/>
      <c r="FMQ156" s="114"/>
      <c r="FMR156" s="114"/>
      <c r="FMS156" s="114"/>
      <c r="FMT156" s="114"/>
      <c r="FMU156" s="114"/>
      <c r="FMV156" s="114"/>
      <c r="FMW156" s="114"/>
      <c r="FMX156" s="114"/>
      <c r="FMY156" s="114"/>
      <c r="FMZ156" s="114"/>
      <c r="FNA156" s="114"/>
      <c r="FNB156" s="114"/>
      <c r="FNC156" s="114"/>
      <c r="FND156" s="114"/>
      <c r="FNE156" s="114"/>
      <c r="FNF156" s="114"/>
      <c r="FNG156" s="114"/>
      <c r="FNH156" s="114"/>
      <c r="FNI156" s="114"/>
      <c r="FNJ156" s="114"/>
      <c r="FNK156" s="114"/>
      <c r="FNL156" s="114"/>
      <c r="FNM156" s="114"/>
      <c r="FNN156" s="114"/>
      <c r="FNO156" s="114"/>
      <c r="FNP156" s="114"/>
      <c r="FNQ156" s="114"/>
      <c r="FNR156" s="114"/>
      <c r="FNS156" s="114"/>
      <c r="FNT156" s="114"/>
      <c r="FNU156" s="114"/>
      <c r="FNV156" s="114"/>
      <c r="FNW156" s="114"/>
      <c r="FNX156" s="114"/>
      <c r="FNY156" s="114"/>
      <c r="FNZ156" s="114"/>
      <c r="FOA156" s="114"/>
      <c r="FOB156" s="114"/>
      <c r="FOC156" s="114"/>
      <c r="FOD156" s="114"/>
      <c r="FOE156" s="114"/>
      <c r="FOF156" s="114"/>
      <c r="FOG156" s="114"/>
      <c r="FOH156" s="114"/>
      <c r="FOI156" s="114"/>
      <c r="FOJ156" s="114"/>
      <c r="FOK156" s="114"/>
      <c r="FOL156" s="114"/>
      <c r="FOM156" s="114"/>
      <c r="FON156" s="114"/>
      <c r="FOO156" s="114"/>
      <c r="FOP156" s="114"/>
      <c r="FOQ156" s="114"/>
      <c r="FOR156" s="114"/>
      <c r="FOS156" s="114"/>
      <c r="FOT156" s="114"/>
      <c r="FOU156" s="114"/>
      <c r="FOV156" s="114"/>
      <c r="FOW156" s="114"/>
      <c r="FOX156" s="114"/>
      <c r="FOY156" s="114"/>
      <c r="FOZ156" s="114"/>
      <c r="FPA156" s="114"/>
      <c r="FPB156" s="114"/>
      <c r="FPC156" s="114"/>
      <c r="FPD156" s="114"/>
      <c r="FPE156" s="114"/>
      <c r="FPF156" s="114"/>
      <c r="FPG156" s="114"/>
      <c r="FPH156" s="114"/>
      <c r="FPI156" s="114"/>
      <c r="FPJ156" s="114"/>
      <c r="FPK156" s="114"/>
      <c r="FPL156" s="114"/>
      <c r="FPM156" s="114"/>
      <c r="FPN156" s="114"/>
      <c r="FPO156" s="114"/>
      <c r="FPP156" s="114"/>
      <c r="FPQ156" s="114"/>
      <c r="FPR156" s="114"/>
      <c r="FPS156" s="114"/>
      <c r="FPT156" s="114"/>
      <c r="FPU156" s="114"/>
      <c r="FPV156" s="114"/>
      <c r="FPW156" s="114"/>
      <c r="FPX156" s="114"/>
      <c r="FPY156" s="114"/>
      <c r="FPZ156" s="114"/>
      <c r="FQA156" s="114"/>
      <c r="FQB156" s="114"/>
      <c r="FQC156" s="114"/>
      <c r="FQD156" s="114"/>
      <c r="FQE156" s="114"/>
      <c r="FQF156" s="114"/>
      <c r="FQG156" s="114"/>
      <c r="FQH156" s="114"/>
      <c r="FQI156" s="114"/>
      <c r="FQJ156" s="114"/>
      <c r="FQK156" s="114"/>
      <c r="FQL156" s="114"/>
      <c r="FQM156" s="114"/>
      <c r="FQN156" s="114"/>
      <c r="FQO156" s="114"/>
      <c r="FQP156" s="114"/>
      <c r="FQQ156" s="114"/>
      <c r="FQR156" s="114"/>
      <c r="FQS156" s="114"/>
      <c r="FQT156" s="114"/>
      <c r="FQU156" s="114"/>
      <c r="FQV156" s="114"/>
      <c r="FQW156" s="114"/>
      <c r="FQX156" s="114"/>
      <c r="FQY156" s="114"/>
      <c r="FQZ156" s="114"/>
      <c r="FRA156" s="114"/>
      <c r="FRB156" s="114"/>
      <c r="FRC156" s="114"/>
      <c r="FRD156" s="114"/>
      <c r="FRE156" s="114"/>
      <c r="FRF156" s="114"/>
      <c r="FRG156" s="114"/>
      <c r="FRH156" s="114"/>
      <c r="FRI156" s="114"/>
      <c r="FRJ156" s="114"/>
      <c r="FRK156" s="114"/>
      <c r="FRL156" s="114"/>
      <c r="FRM156" s="114"/>
      <c r="FRN156" s="114"/>
      <c r="FRO156" s="114"/>
      <c r="FRP156" s="114"/>
      <c r="FRQ156" s="114"/>
      <c r="FRR156" s="114"/>
      <c r="FRS156" s="114"/>
      <c r="FRT156" s="114"/>
      <c r="FRU156" s="114"/>
      <c r="FRV156" s="114"/>
      <c r="FRW156" s="114"/>
      <c r="FRX156" s="114"/>
      <c r="FRY156" s="114"/>
      <c r="FRZ156" s="114"/>
      <c r="FSA156" s="114"/>
      <c r="FSB156" s="114"/>
      <c r="FSC156" s="114"/>
      <c r="FSD156" s="114"/>
      <c r="FSE156" s="114"/>
      <c r="FSF156" s="114"/>
      <c r="FSG156" s="114"/>
      <c r="FSH156" s="114"/>
      <c r="FSI156" s="114"/>
      <c r="FSJ156" s="114"/>
      <c r="FSK156" s="114"/>
      <c r="FSL156" s="114"/>
      <c r="FSM156" s="114"/>
      <c r="FSN156" s="114"/>
      <c r="FSO156" s="114"/>
      <c r="FSP156" s="114"/>
      <c r="FSQ156" s="114"/>
      <c r="FSR156" s="114"/>
      <c r="FSS156" s="114"/>
      <c r="FST156" s="114"/>
      <c r="FSU156" s="114"/>
      <c r="FSV156" s="114"/>
      <c r="FSW156" s="114"/>
      <c r="FSX156" s="114"/>
      <c r="FSY156" s="114"/>
      <c r="FSZ156" s="114"/>
      <c r="FTA156" s="114"/>
      <c r="FTB156" s="114"/>
      <c r="FTC156" s="114"/>
      <c r="FTD156" s="114"/>
      <c r="FTE156" s="114"/>
      <c r="FTF156" s="114"/>
      <c r="FTG156" s="114"/>
      <c r="FTH156" s="114"/>
      <c r="FTI156" s="114"/>
      <c r="FTJ156" s="114"/>
      <c r="FTK156" s="114"/>
      <c r="FTL156" s="114"/>
      <c r="FTM156" s="114"/>
      <c r="FTN156" s="114"/>
      <c r="FTO156" s="114"/>
      <c r="FTP156" s="114"/>
      <c r="FTQ156" s="114"/>
      <c r="FTR156" s="114"/>
      <c r="FTS156" s="114"/>
      <c r="FTT156" s="114"/>
      <c r="FTU156" s="114"/>
      <c r="FTV156" s="114"/>
      <c r="FTW156" s="114"/>
      <c r="FTX156" s="114"/>
      <c r="FTY156" s="114"/>
      <c r="FTZ156" s="114"/>
      <c r="FUA156" s="114"/>
      <c r="FUB156" s="114"/>
      <c r="FUC156" s="114"/>
      <c r="FUD156" s="114"/>
      <c r="FUE156" s="114"/>
      <c r="FUF156" s="114"/>
      <c r="FUG156" s="114"/>
      <c r="FUH156" s="114"/>
      <c r="FUI156" s="114"/>
      <c r="FUJ156" s="114"/>
      <c r="FUK156" s="114"/>
      <c r="FUL156" s="114"/>
      <c r="FUM156" s="114"/>
      <c r="FUN156" s="114"/>
      <c r="FUO156" s="114"/>
      <c r="FUP156" s="114"/>
      <c r="FUQ156" s="114"/>
      <c r="FUR156" s="114"/>
      <c r="FUS156" s="114"/>
      <c r="FUT156" s="114"/>
      <c r="FUU156" s="114"/>
      <c r="FUV156" s="114"/>
      <c r="FUW156" s="114"/>
      <c r="FUX156" s="114"/>
      <c r="FUY156" s="114"/>
      <c r="FUZ156" s="114"/>
      <c r="FVA156" s="114"/>
      <c r="FVB156" s="114"/>
      <c r="FVC156" s="114"/>
      <c r="FVD156" s="114"/>
      <c r="FVE156" s="114"/>
      <c r="FVF156" s="114"/>
      <c r="FVG156" s="114"/>
      <c r="FVH156" s="114"/>
      <c r="FVI156" s="114"/>
      <c r="FVJ156" s="114"/>
      <c r="FVK156" s="114"/>
      <c r="FVL156" s="114"/>
      <c r="FVM156" s="114"/>
      <c r="FVN156" s="114"/>
      <c r="FVO156" s="114"/>
      <c r="FVP156" s="114"/>
      <c r="FVQ156" s="114"/>
      <c r="FVR156" s="114"/>
      <c r="FVS156" s="114"/>
      <c r="FVT156" s="114"/>
      <c r="FVU156" s="114"/>
      <c r="FVV156" s="114"/>
      <c r="FVW156" s="114"/>
      <c r="FVX156" s="114"/>
      <c r="FVY156" s="114"/>
      <c r="FVZ156" s="114"/>
      <c r="FWA156" s="114"/>
      <c r="FWB156" s="114"/>
      <c r="FWC156" s="114"/>
      <c r="FWD156" s="114"/>
      <c r="FWE156" s="114"/>
      <c r="FWF156" s="114"/>
      <c r="FWG156" s="114"/>
      <c r="FWH156" s="114"/>
      <c r="FWI156" s="114"/>
      <c r="FWJ156" s="114"/>
      <c r="FWK156" s="114"/>
      <c r="FWL156" s="114"/>
      <c r="FWM156" s="114"/>
      <c r="FWN156" s="114"/>
      <c r="FWO156" s="114"/>
      <c r="FWP156" s="114"/>
      <c r="FWQ156" s="114"/>
      <c r="FWR156" s="114"/>
      <c r="FWS156" s="114"/>
      <c r="FWT156" s="114"/>
      <c r="FWU156" s="114"/>
      <c r="FWV156" s="114"/>
      <c r="FWW156" s="114"/>
      <c r="FWX156" s="114"/>
      <c r="FWY156" s="114"/>
      <c r="FWZ156" s="114"/>
      <c r="FXA156" s="114"/>
      <c r="FXB156" s="114"/>
      <c r="FXC156" s="114"/>
      <c r="FXD156" s="114"/>
      <c r="FXE156" s="114"/>
      <c r="FXF156" s="114"/>
      <c r="FXG156" s="114"/>
      <c r="FXH156" s="114"/>
      <c r="FXI156" s="114"/>
      <c r="FXJ156" s="114"/>
      <c r="FXK156" s="114"/>
      <c r="FXL156" s="114"/>
      <c r="FXM156" s="114"/>
      <c r="FXN156" s="114"/>
      <c r="FXO156" s="114"/>
      <c r="FXP156" s="114"/>
      <c r="FXQ156" s="114"/>
      <c r="FXR156" s="114"/>
      <c r="FXS156" s="114"/>
      <c r="FXT156" s="114"/>
      <c r="FXU156" s="114"/>
      <c r="FXV156" s="114"/>
      <c r="FXW156" s="114"/>
      <c r="FXX156" s="114"/>
      <c r="FXY156" s="114"/>
      <c r="FXZ156" s="114"/>
      <c r="FYA156" s="114"/>
      <c r="FYB156" s="114"/>
      <c r="FYC156" s="114"/>
      <c r="FYD156" s="114"/>
      <c r="FYE156" s="114"/>
      <c r="FYF156" s="114"/>
      <c r="FYG156" s="114"/>
      <c r="FYH156" s="114"/>
      <c r="FYI156" s="114"/>
      <c r="FYJ156" s="114"/>
      <c r="FYK156" s="114"/>
      <c r="FYL156" s="114"/>
      <c r="FYM156" s="114"/>
      <c r="FYN156" s="114"/>
      <c r="FYO156" s="114"/>
      <c r="FYP156" s="114"/>
      <c r="FYQ156" s="114"/>
      <c r="FYR156" s="114"/>
      <c r="FYS156" s="114"/>
      <c r="FYT156" s="114"/>
      <c r="FYU156" s="114"/>
      <c r="FYV156" s="114"/>
      <c r="FYW156" s="114"/>
      <c r="FYX156" s="114"/>
      <c r="FYY156" s="114"/>
      <c r="FYZ156" s="114"/>
      <c r="FZA156" s="114"/>
      <c r="FZB156" s="114"/>
      <c r="FZC156" s="114"/>
      <c r="FZD156" s="114"/>
      <c r="FZE156" s="114"/>
      <c r="FZF156" s="114"/>
      <c r="FZG156" s="114"/>
      <c r="FZH156" s="114"/>
      <c r="FZI156" s="114"/>
      <c r="FZJ156" s="114"/>
      <c r="FZK156" s="114"/>
      <c r="FZL156" s="114"/>
      <c r="FZM156" s="114"/>
      <c r="FZN156" s="114"/>
      <c r="FZO156" s="114"/>
      <c r="FZP156" s="114"/>
      <c r="FZQ156" s="114"/>
      <c r="FZR156" s="114"/>
      <c r="FZS156" s="114"/>
      <c r="FZT156" s="114"/>
      <c r="FZU156" s="114"/>
      <c r="FZV156" s="114"/>
      <c r="FZW156" s="114"/>
      <c r="FZX156" s="114"/>
      <c r="FZY156" s="114"/>
      <c r="FZZ156" s="114"/>
      <c r="GAA156" s="114"/>
      <c r="GAB156" s="114"/>
      <c r="GAC156" s="114"/>
      <c r="GAD156" s="114"/>
      <c r="GAE156" s="114"/>
      <c r="GAF156" s="114"/>
      <c r="GAG156" s="114"/>
      <c r="GAH156" s="114"/>
      <c r="GAI156" s="114"/>
      <c r="GAJ156" s="114"/>
      <c r="GAK156" s="114"/>
      <c r="GAL156" s="114"/>
      <c r="GAM156" s="114"/>
      <c r="GAN156" s="114"/>
      <c r="GAO156" s="114"/>
      <c r="GAP156" s="114"/>
      <c r="GAQ156" s="114"/>
      <c r="GAR156" s="114"/>
      <c r="GAS156" s="114"/>
      <c r="GAT156" s="114"/>
      <c r="GAU156" s="114"/>
      <c r="GAV156" s="114"/>
      <c r="GAW156" s="114"/>
      <c r="GAX156" s="114"/>
      <c r="GAY156" s="114"/>
      <c r="GAZ156" s="114"/>
      <c r="GBA156" s="114"/>
      <c r="GBB156" s="114"/>
      <c r="GBC156" s="114"/>
      <c r="GBD156" s="114"/>
      <c r="GBE156" s="114"/>
      <c r="GBF156" s="114"/>
      <c r="GBG156" s="114"/>
      <c r="GBH156" s="114"/>
      <c r="GBI156" s="114"/>
      <c r="GBJ156" s="114"/>
      <c r="GBK156" s="114"/>
      <c r="GBL156" s="114"/>
      <c r="GBM156" s="114"/>
      <c r="GBN156" s="114"/>
      <c r="GBO156" s="114"/>
      <c r="GBP156" s="114"/>
      <c r="GBQ156" s="114"/>
      <c r="GBR156" s="114"/>
      <c r="GBS156" s="114"/>
      <c r="GBT156" s="114"/>
      <c r="GBU156" s="114"/>
      <c r="GBV156" s="114"/>
      <c r="GBW156" s="114"/>
      <c r="GBX156" s="114"/>
      <c r="GBY156" s="114"/>
      <c r="GBZ156" s="114"/>
      <c r="GCA156" s="114"/>
      <c r="GCB156" s="114"/>
      <c r="GCC156" s="114"/>
      <c r="GCD156" s="114"/>
      <c r="GCE156" s="114"/>
      <c r="GCF156" s="114"/>
      <c r="GCG156" s="114"/>
      <c r="GCH156" s="114"/>
      <c r="GCI156" s="114"/>
      <c r="GCJ156" s="114"/>
      <c r="GCK156" s="114"/>
      <c r="GCL156" s="114"/>
      <c r="GCM156" s="114"/>
      <c r="GCN156" s="114"/>
      <c r="GCO156" s="114"/>
      <c r="GCP156" s="114"/>
      <c r="GCQ156" s="114"/>
      <c r="GCR156" s="114"/>
      <c r="GCS156" s="114"/>
      <c r="GCT156" s="114"/>
      <c r="GCU156" s="114"/>
      <c r="GCV156" s="114"/>
      <c r="GCW156" s="114"/>
      <c r="GCX156" s="114"/>
      <c r="GCY156" s="114"/>
      <c r="GCZ156" s="114"/>
      <c r="GDA156" s="114"/>
      <c r="GDB156" s="114"/>
      <c r="GDC156" s="114"/>
      <c r="GDD156" s="114"/>
      <c r="GDE156" s="114"/>
      <c r="GDF156" s="114"/>
      <c r="GDG156" s="114"/>
      <c r="GDH156" s="114"/>
      <c r="GDI156" s="114"/>
      <c r="GDJ156" s="114"/>
      <c r="GDK156" s="114"/>
      <c r="GDL156" s="114"/>
      <c r="GDM156" s="114"/>
      <c r="GDN156" s="114"/>
      <c r="GDO156" s="114"/>
      <c r="GDP156" s="114"/>
      <c r="GDQ156" s="114"/>
      <c r="GDR156" s="114"/>
      <c r="GDS156" s="114"/>
      <c r="GDT156" s="114"/>
      <c r="GDU156" s="114"/>
      <c r="GDV156" s="114"/>
      <c r="GDW156" s="114"/>
      <c r="GDX156" s="114"/>
      <c r="GDY156" s="114"/>
      <c r="GDZ156" s="114"/>
      <c r="GEA156" s="114"/>
      <c r="GEB156" s="114"/>
      <c r="GEC156" s="114"/>
      <c r="GED156" s="114"/>
      <c r="GEE156" s="114"/>
      <c r="GEF156" s="114"/>
      <c r="GEG156" s="114"/>
      <c r="GEH156" s="114"/>
      <c r="GEI156" s="114"/>
      <c r="GEJ156" s="114"/>
      <c r="GEK156" s="114"/>
      <c r="GEL156" s="114"/>
      <c r="GEM156" s="114"/>
      <c r="GEN156" s="114"/>
      <c r="GEO156" s="114"/>
      <c r="GEP156" s="114"/>
      <c r="GEQ156" s="114"/>
      <c r="GER156" s="114"/>
      <c r="GES156" s="114"/>
      <c r="GET156" s="114"/>
      <c r="GEU156" s="114"/>
      <c r="GEV156" s="114"/>
      <c r="GEW156" s="114"/>
      <c r="GEX156" s="114"/>
      <c r="GEY156" s="114"/>
      <c r="GEZ156" s="114"/>
      <c r="GFA156" s="114"/>
      <c r="GFB156" s="114"/>
      <c r="GFC156" s="114"/>
      <c r="GFD156" s="114"/>
      <c r="GFE156" s="114"/>
      <c r="GFF156" s="114"/>
      <c r="GFG156" s="114"/>
      <c r="GFH156" s="114"/>
      <c r="GFI156" s="114"/>
      <c r="GFJ156" s="114"/>
      <c r="GFK156" s="114"/>
      <c r="GFL156" s="114"/>
      <c r="GFM156" s="114"/>
      <c r="GFN156" s="114"/>
      <c r="GFO156" s="114"/>
      <c r="GFP156" s="114"/>
      <c r="GFQ156" s="114"/>
      <c r="GFR156" s="114"/>
      <c r="GFS156" s="114"/>
      <c r="GFT156" s="114"/>
      <c r="GFU156" s="114"/>
      <c r="GFV156" s="114"/>
      <c r="GFW156" s="114"/>
      <c r="GFX156" s="114"/>
      <c r="GFY156" s="114"/>
      <c r="GFZ156" s="114"/>
      <c r="GGA156" s="114"/>
      <c r="GGB156" s="114"/>
      <c r="GGC156" s="114"/>
      <c r="GGD156" s="114"/>
      <c r="GGE156" s="114"/>
      <c r="GGF156" s="114"/>
      <c r="GGG156" s="114"/>
      <c r="GGH156" s="114"/>
      <c r="GGI156" s="114"/>
      <c r="GGJ156" s="114"/>
      <c r="GGK156" s="114"/>
      <c r="GGL156" s="114"/>
      <c r="GGM156" s="114"/>
      <c r="GGN156" s="114"/>
      <c r="GGO156" s="114"/>
      <c r="GGP156" s="114"/>
      <c r="GGQ156" s="114"/>
      <c r="GGR156" s="114"/>
      <c r="GGS156" s="114"/>
      <c r="GGT156" s="114"/>
      <c r="GGU156" s="114"/>
      <c r="GGV156" s="114"/>
      <c r="GGW156" s="114"/>
      <c r="GGX156" s="114"/>
      <c r="GGY156" s="114"/>
      <c r="GGZ156" s="114"/>
      <c r="GHA156" s="114"/>
      <c r="GHB156" s="114"/>
      <c r="GHC156" s="114"/>
      <c r="GHD156" s="114"/>
      <c r="GHE156" s="114"/>
      <c r="GHF156" s="114"/>
      <c r="GHG156" s="114"/>
      <c r="GHH156" s="114"/>
      <c r="GHI156" s="114"/>
      <c r="GHJ156" s="114"/>
      <c r="GHK156" s="114"/>
      <c r="GHL156" s="114"/>
      <c r="GHM156" s="114"/>
      <c r="GHN156" s="114"/>
      <c r="GHO156" s="114"/>
      <c r="GHP156" s="114"/>
      <c r="GHQ156" s="114"/>
      <c r="GHR156" s="114"/>
      <c r="GHS156" s="114"/>
      <c r="GHT156" s="114"/>
      <c r="GHU156" s="114"/>
      <c r="GHV156" s="114"/>
      <c r="GHW156" s="114"/>
      <c r="GHX156" s="114"/>
      <c r="GHY156" s="114"/>
      <c r="GHZ156" s="114"/>
      <c r="GIA156" s="114"/>
      <c r="GIB156" s="114"/>
      <c r="GIC156" s="114"/>
      <c r="GID156" s="114"/>
      <c r="GIE156" s="114"/>
      <c r="GIF156" s="114"/>
      <c r="GIG156" s="114"/>
      <c r="GIH156" s="114"/>
      <c r="GII156" s="114"/>
      <c r="GIJ156" s="114"/>
      <c r="GIK156" s="114"/>
      <c r="GIL156" s="114"/>
      <c r="GIM156" s="114"/>
      <c r="GIN156" s="114"/>
      <c r="GIO156" s="114"/>
      <c r="GIP156" s="114"/>
      <c r="GIQ156" s="114"/>
      <c r="GIR156" s="114"/>
      <c r="GIS156" s="114"/>
      <c r="GIT156" s="114"/>
      <c r="GIU156" s="114"/>
      <c r="GIV156" s="114"/>
      <c r="GIW156" s="114"/>
      <c r="GIX156" s="114"/>
      <c r="GIY156" s="114"/>
      <c r="GIZ156" s="114"/>
      <c r="GJA156" s="114"/>
      <c r="GJB156" s="114"/>
      <c r="GJC156" s="114"/>
      <c r="GJD156" s="114"/>
      <c r="GJE156" s="114"/>
      <c r="GJF156" s="114"/>
      <c r="GJG156" s="114"/>
      <c r="GJH156" s="114"/>
      <c r="GJI156" s="114"/>
      <c r="GJJ156" s="114"/>
      <c r="GJK156" s="114"/>
      <c r="GJL156" s="114"/>
      <c r="GJM156" s="114"/>
      <c r="GJN156" s="114"/>
      <c r="GJO156" s="114"/>
      <c r="GJP156" s="114"/>
      <c r="GJQ156" s="114"/>
      <c r="GJR156" s="114"/>
      <c r="GJS156" s="114"/>
      <c r="GJT156" s="114"/>
      <c r="GJU156" s="114"/>
      <c r="GJV156" s="114"/>
      <c r="GJW156" s="114"/>
      <c r="GJX156" s="114"/>
      <c r="GJY156" s="114"/>
      <c r="GJZ156" s="114"/>
      <c r="GKA156" s="114"/>
      <c r="GKB156" s="114"/>
      <c r="GKC156" s="114"/>
      <c r="GKD156" s="114"/>
      <c r="GKE156" s="114"/>
      <c r="GKF156" s="114"/>
      <c r="GKG156" s="114"/>
      <c r="GKH156" s="114"/>
      <c r="GKI156" s="114"/>
      <c r="GKJ156" s="114"/>
      <c r="GKK156" s="114"/>
      <c r="GKL156" s="114"/>
      <c r="GKM156" s="114"/>
      <c r="GKN156" s="114"/>
      <c r="GKO156" s="114"/>
      <c r="GKP156" s="114"/>
      <c r="GKQ156" s="114"/>
      <c r="GKR156" s="114"/>
      <c r="GKS156" s="114"/>
      <c r="GKT156" s="114"/>
      <c r="GKU156" s="114"/>
      <c r="GKV156" s="114"/>
      <c r="GKW156" s="114"/>
      <c r="GKX156" s="114"/>
      <c r="GKY156" s="114"/>
      <c r="GKZ156" s="114"/>
      <c r="GLA156" s="114"/>
      <c r="GLB156" s="114"/>
      <c r="GLC156" s="114"/>
      <c r="GLD156" s="114"/>
      <c r="GLE156" s="114"/>
      <c r="GLF156" s="114"/>
      <c r="GLG156" s="114"/>
      <c r="GLH156" s="114"/>
      <c r="GLI156" s="114"/>
      <c r="GLJ156" s="114"/>
      <c r="GLK156" s="114"/>
      <c r="GLL156" s="114"/>
      <c r="GLM156" s="114"/>
      <c r="GLN156" s="114"/>
      <c r="GLO156" s="114"/>
      <c r="GLP156" s="114"/>
      <c r="GLQ156" s="114"/>
      <c r="GLR156" s="114"/>
      <c r="GLS156" s="114"/>
      <c r="GLT156" s="114"/>
      <c r="GLU156" s="114"/>
      <c r="GLV156" s="114"/>
      <c r="GLW156" s="114"/>
      <c r="GLX156" s="114"/>
      <c r="GLY156" s="114"/>
      <c r="GLZ156" s="114"/>
      <c r="GMA156" s="114"/>
      <c r="GMB156" s="114"/>
      <c r="GMC156" s="114"/>
      <c r="GMD156" s="114"/>
      <c r="GME156" s="114"/>
      <c r="GMF156" s="114"/>
      <c r="GMG156" s="114"/>
      <c r="GMH156" s="114"/>
      <c r="GMI156" s="114"/>
      <c r="GMJ156" s="114"/>
      <c r="GMK156" s="114"/>
      <c r="GML156" s="114"/>
      <c r="GMM156" s="114"/>
      <c r="GMN156" s="114"/>
      <c r="GMO156" s="114"/>
      <c r="GMP156" s="114"/>
      <c r="GMQ156" s="114"/>
      <c r="GMR156" s="114"/>
      <c r="GMS156" s="114"/>
      <c r="GMT156" s="114"/>
      <c r="GMU156" s="114"/>
      <c r="GMV156" s="114"/>
      <c r="GMW156" s="114"/>
      <c r="GMX156" s="114"/>
      <c r="GMY156" s="114"/>
      <c r="GMZ156" s="114"/>
      <c r="GNA156" s="114"/>
      <c r="GNB156" s="114"/>
      <c r="GNC156" s="114"/>
      <c r="GND156" s="114"/>
      <c r="GNE156" s="114"/>
      <c r="GNF156" s="114"/>
      <c r="GNG156" s="114"/>
      <c r="GNH156" s="114"/>
      <c r="GNI156" s="114"/>
      <c r="GNJ156" s="114"/>
      <c r="GNK156" s="114"/>
      <c r="GNL156" s="114"/>
      <c r="GNM156" s="114"/>
      <c r="GNN156" s="114"/>
      <c r="GNO156" s="114"/>
      <c r="GNP156" s="114"/>
      <c r="GNQ156" s="114"/>
      <c r="GNR156" s="114"/>
      <c r="GNS156" s="114"/>
      <c r="GNT156" s="114"/>
      <c r="GNU156" s="114"/>
      <c r="GNV156" s="114"/>
      <c r="GNW156" s="114"/>
      <c r="GNX156" s="114"/>
      <c r="GNY156" s="114"/>
      <c r="GNZ156" s="114"/>
      <c r="GOA156" s="114"/>
      <c r="GOB156" s="114"/>
      <c r="GOC156" s="114"/>
      <c r="GOD156" s="114"/>
      <c r="GOE156" s="114"/>
      <c r="GOF156" s="114"/>
      <c r="GOG156" s="114"/>
      <c r="GOH156" s="114"/>
      <c r="GOI156" s="114"/>
      <c r="GOJ156" s="114"/>
      <c r="GOK156" s="114"/>
      <c r="GOL156" s="114"/>
      <c r="GOM156" s="114"/>
      <c r="GON156" s="114"/>
      <c r="GOO156" s="114"/>
      <c r="GOP156" s="114"/>
      <c r="GOQ156" s="114"/>
      <c r="GOR156" s="114"/>
      <c r="GOS156" s="114"/>
      <c r="GOT156" s="114"/>
      <c r="GOU156" s="114"/>
      <c r="GOV156" s="114"/>
      <c r="GOW156" s="114"/>
      <c r="GOX156" s="114"/>
      <c r="GOY156" s="114"/>
      <c r="GOZ156" s="114"/>
      <c r="GPA156" s="114"/>
      <c r="GPB156" s="114"/>
      <c r="GPC156" s="114"/>
      <c r="GPD156" s="114"/>
      <c r="GPE156" s="114"/>
      <c r="GPF156" s="114"/>
      <c r="GPG156" s="114"/>
      <c r="GPH156" s="114"/>
      <c r="GPI156" s="114"/>
      <c r="GPJ156" s="114"/>
      <c r="GPK156" s="114"/>
      <c r="GPL156" s="114"/>
      <c r="GPM156" s="114"/>
      <c r="GPN156" s="114"/>
      <c r="GPO156" s="114"/>
      <c r="GPP156" s="114"/>
      <c r="GPQ156" s="114"/>
      <c r="GPR156" s="114"/>
      <c r="GPS156" s="114"/>
      <c r="GPT156" s="114"/>
      <c r="GPU156" s="114"/>
      <c r="GPV156" s="114"/>
      <c r="GPW156" s="114"/>
      <c r="GPX156" s="114"/>
      <c r="GPY156" s="114"/>
      <c r="GPZ156" s="114"/>
      <c r="GQA156" s="114"/>
      <c r="GQB156" s="114"/>
      <c r="GQC156" s="114"/>
      <c r="GQD156" s="114"/>
      <c r="GQE156" s="114"/>
      <c r="GQF156" s="114"/>
      <c r="GQG156" s="114"/>
      <c r="GQH156" s="114"/>
      <c r="GQI156" s="114"/>
      <c r="GQJ156" s="114"/>
      <c r="GQK156" s="114"/>
      <c r="GQL156" s="114"/>
      <c r="GQM156" s="114"/>
      <c r="GQN156" s="114"/>
      <c r="GQO156" s="114"/>
      <c r="GQP156" s="114"/>
      <c r="GQQ156" s="114"/>
      <c r="GQR156" s="114"/>
      <c r="GQS156" s="114"/>
      <c r="GQT156" s="114"/>
      <c r="GQU156" s="114"/>
      <c r="GQV156" s="114"/>
      <c r="GQW156" s="114"/>
      <c r="GQX156" s="114"/>
      <c r="GQY156" s="114"/>
      <c r="GQZ156" s="114"/>
      <c r="GRA156" s="114"/>
      <c r="GRB156" s="114"/>
      <c r="GRC156" s="114"/>
      <c r="GRD156" s="114"/>
      <c r="GRE156" s="114"/>
      <c r="GRF156" s="114"/>
      <c r="GRG156" s="114"/>
      <c r="GRH156" s="114"/>
      <c r="GRI156" s="114"/>
      <c r="GRJ156" s="114"/>
      <c r="GRK156" s="114"/>
      <c r="GRL156" s="114"/>
      <c r="GRM156" s="114"/>
      <c r="GRN156" s="114"/>
      <c r="GRO156" s="114"/>
      <c r="GRP156" s="114"/>
      <c r="GRQ156" s="114"/>
      <c r="GRR156" s="114"/>
      <c r="GRS156" s="114"/>
      <c r="GRT156" s="114"/>
      <c r="GRU156" s="114"/>
      <c r="GRV156" s="114"/>
      <c r="GRW156" s="114"/>
      <c r="GRX156" s="114"/>
      <c r="GRY156" s="114"/>
      <c r="GRZ156" s="114"/>
      <c r="GSA156" s="114"/>
      <c r="GSB156" s="114"/>
      <c r="GSC156" s="114"/>
      <c r="GSD156" s="114"/>
      <c r="GSE156" s="114"/>
      <c r="GSF156" s="114"/>
      <c r="GSG156" s="114"/>
      <c r="GSH156" s="114"/>
      <c r="GSI156" s="114"/>
      <c r="GSJ156" s="114"/>
      <c r="GSK156" s="114"/>
      <c r="GSL156" s="114"/>
      <c r="GSM156" s="114"/>
      <c r="GSN156" s="114"/>
      <c r="GSO156" s="114"/>
      <c r="GSP156" s="114"/>
      <c r="GSQ156" s="114"/>
      <c r="GSR156" s="114"/>
      <c r="GSS156" s="114"/>
      <c r="GST156" s="114"/>
      <c r="GSU156" s="114"/>
      <c r="GSV156" s="114"/>
      <c r="GSW156" s="114"/>
      <c r="GSX156" s="114"/>
      <c r="GSY156" s="114"/>
      <c r="GSZ156" s="114"/>
      <c r="GTA156" s="114"/>
      <c r="GTB156" s="114"/>
      <c r="GTC156" s="114"/>
      <c r="GTD156" s="114"/>
      <c r="GTE156" s="114"/>
      <c r="GTF156" s="114"/>
      <c r="GTG156" s="114"/>
      <c r="GTH156" s="114"/>
      <c r="GTI156" s="114"/>
      <c r="GTJ156" s="114"/>
      <c r="GTK156" s="114"/>
      <c r="GTL156" s="114"/>
      <c r="GTM156" s="114"/>
      <c r="GTN156" s="114"/>
      <c r="GTO156" s="114"/>
      <c r="GTP156" s="114"/>
      <c r="GTQ156" s="114"/>
      <c r="GTR156" s="114"/>
      <c r="GTS156" s="114"/>
      <c r="GTT156" s="114"/>
      <c r="GTU156" s="114"/>
      <c r="GTV156" s="114"/>
      <c r="GTW156" s="114"/>
      <c r="GTX156" s="114"/>
      <c r="GTY156" s="114"/>
      <c r="GTZ156" s="114"/>
      <c r="GUA156" s="114"/>
      <c r="GUB156" s="114"/>
      <c r="GUC156" s="114"/>
      <c r="GUD156" s="114"/>
      <c r="GUE156" s="114"/>
      <c r="GUF156" s="114"/>
      <c r="GUG156" s="114"/>
      <c r="GUH156" s="114"/>
      <c r="GUI156" s="114"/>
      <c r="GUJ156" s="114"/>
      <c r="GUK156" s="114"/>
      <c r="GUL156" s="114"/>
      <c r="GUM156" s="114"/>
      <c r="GUN156" s="114"/>
      <c r="GUO156" s="114"/>
      <c r="GUP156" s="114"/>
      <c r="GUQ156" s="114"/>
      <c r="GUR156" s="114"/>
      <c r="GUS156" s="114"/>
      <c r="GUT156" s="114"/>
      <c r="GUU156" s="114"/>
      <c r="GUV156" s="114"/>
      <c r="GUW156" s="114"/>
      <c r="GUX156" s="114"/>
      <c r="GUY156" s="114"/>
      <c r="GUZ156" s="114"/>
      <c r="GVA156" s="114"/>
      <c r="GVB156" s="114"/>
      <c r="GVC156" s="114"/>
      <c r="GVD156" s="114"/>
      <c r="GVE156" s="114"/>
      <c r="GVF156" s="114"/>
      <c r="GVG156" s="114"/>
      <c r="GVH156" s="114"/>
      <c r="GVI156" s="114"/>
      <c r="GVJ156" s="114"/>
      <c r="GVK156" s="114"/>
      <c r="GVL156" s="114"/>
      <c r="GVM156" s="114"/>
      <c r="GVN156" s="114"/>
      <c r="GVO156" s="114"/>
      <c r="GVP156" s="114"/>
      <c r="GVQ156" s="114"/>
      <c r="GVR156" s="114"/>
      <c r="GVS156" s="114"/>
      <c r="GVT156" s="114"/>
      <c r="GVU156" s="114"/>
      <c r="GVV156" s="114"/>
      <c r="GVW156" s="114"/>
      <c r="GVX156" s="114"/>
      <c r="GVY156" s="114"/>
      <c r="GVZ156" s="114"/>
      <c r="GWA156" s="114"/>
      <c r="GWB156" s="114"/>
      <c r="GWC156" s="114"/>
      <c r="GWD156" s="114"/>
      <c r="GWE156" s="114"/>
      <c r="GWF156" s="114"/>
      <c r="GWG156" s="114"/>
      <c r="GWH156" s="114"/>
      <c r="GWI156" s="114"/>
      <c r="GWJ156" s="114"/>
      <c r="GWK156" s="114"/>
      <c r="GWL156" s="114"/>
      <c r="GWM156" s="114"/>
      <c r="GWN156" s="114"/>
      <c r="GWO156" s="114"/>
      <c r="GWP156" s="114"/>
      <c r="GWQ156" s="114"/>
      <c r="GWR156" s="114"/>
      <c r="GWS156" s="114"/>
      <c r="GWT156" s="114"/>
      <c r="GWU156" s="114"/>
      <c r="GWV156" s="114"/>
      <c r="GWW156" s="114"/>
      <c r="GWX156" s="114"/>
      <c r="GWY156" s="114"/>
      <c r="GWZ156" s="114"/>
      <c r="GXA156" s="114"/>
      <c r="GXB156" s="114"/>
      <c r="GXC156" s="114"/>
      <c r="GXD156" s="114"/>
      <c r="GXE156" s="114"/>
      <c r="GXF156" s="114"/>
      <c r="GXG156" s="114"/>
      <c r="GXH156" s="114"/>
      <c r="GXI156" s="114"/>
      <c r="GXJ156" s="114"/>
      <c r="GXK156" s="114"/>
      <c r="GXL156" s="114"/>
      <c r="GXM156" s="114"/>
      <c r="GXN156" s="114"/>
      <c r="GXO156" s="114"/>
      <c r="GXP156" s="114"/>
      <c r="GXQ156" s="114"/>
      <c r="GXR156" s="114"/>
      <c r="GXS156" s="114"/>
      <c r="GXT156" s="114"/>
      <c r="GXU156" s="114"/>
      <c r="GXV156" s="114"/>
      <c r="GXW156" s="114"/>
      <c r="GXX156" s="114"/>
      <c r="GXY156" s="114"/>
      <c r="GXZ156" s="114"/>
      <c r="GYA156" s="114"/>
      <c r="GYB156" s="114"/>
      <c r="GYC156" s="114"/>
      <c r="GYD156" s="114"/>
      <c r="GYE156" s="114"/>
      <c r="GYF156" s="114"/>
      <c r="GYG156" s="114"/>
      <c r="GYH156" s="114"/>
      <c r="GYI156" s="114"/>
      <c r="GYJ156" s="114"/>
      <c r="GYK156" s="114"/>
      <c r="GYL156" s="114"/>
      <c r="GYM156" s="114"/>
      <c r="GYN156" s="114"/>
      <c r="GYO156" s="114"/>
      <c r="GYP156" s="114"/>
      <c r="GYQ156" s="114"/>
      <c r="GYR156" s="114"/>
      <c r="GYS156" s="114"/>
      <c r="GYT156" s="114"/>
      <c r="GYU156" s="114"/>
      <c r="GYV156" s="114"/>
      <c r="GYW156" s="114"/>
      <c r="GYX156" s="114"/>
      <c r="GYY156" s="114"/>
      <c r="GYZ156" s="114"/>
      <c r="GZA156" s="114"/>
      <c r="GZB156" s="114"/>
      <c r="GZC156" s="114"/>
      <c r="GZD156" s="114"/>
      <c r="GZE156" s="114"/>
      <c r="GZF156" s="114"/>
      <c r="GZG156" s="114"/>
      <c r="GZH156" s="114"/>
      <c r="GZI156" s="114"/>
      <c r="GZJ156" s="114"/>
      <c r="GZK156" s="114"/>
      <c r="GZL156" s="114"/>
      <c r="GZM156" s="114"/>
      <c r="GZN156" s="114"/>
      <c r="GZO156" s="114"/>
      <c r="GZP156" s="114"/>
      <c r="GZQ156" s="114"/>
      <c r="GZR156" s="114"/>
      <c r="GZS156" s="114"/>
      <c r="GZT156" s="114"/>
      <c r="GZU156" s="114"/>
      <c r="GZV156" s="114"/>
      <c r="GZW156" s="114"/>
      <c r="GZX156" s="114"/>
      <c r="GZY156" s="114"/>
      <c r="GZZ156" s="114"/>
      <c r="HAA156" s="114"/>
      <c r="HAB156" s="114"/>
      <c r="HAC156" s="114"/>
      <c r="HAD156" s="114"/>
      <c r="HAE156" s="114"/>
      <c r="HAF156" s="114"/>
      <c r="HAG156" s="114"/>
      <c r="HAH156" s="114"/>
      <c r="HAI156" s="114"/>
      <c r="HAJ156" s="114"/>
      <c r="HAK156" s="114"/>
      <c r="HAL156" s="114"/>
      <c r="HAM156" s="114"/>
      <c r="HAN156" s="114"/>
      <c r="HAO156" s="114"/>
      <c r="HAP156" s="114"/>
      <c r="HAQ156" s="114"/>
      <c r="HAR156" s="114"/>
      <c r="HAS156" s="114"/>
      <c r="HAT156" s="114"/>
      <c r="HAU156" s="114"/>
      <c r="HAV156" s="114"/>
      <c r="HAW156" s="114"/>
      <c r="HAX156" s="114"/>
      <c r="HAY156" s="114"/>
      <c r="HAZ156" s="114"/>
      <c r="HBA156" s="114"/>
      <c r="HBB156" s="114"/>
      <c r="HBC156" s="114"/>
      <c r="HBD156" s="114"/>
      <c r="HBE156" s="114"/>
      <c r="HBF156" s="114"/>
      <c r="HBG156" s="114"/>
      <c r="HBH156" s="114"/>
      <c r="HBI156" s="114"/>
      <c r="HBJ156" s="114"/>
      <c r="HBK156" s="114"/>
      <c r="HBL156" s="114"/>
      <c r="HBM156" s="114"/>
      <c r="HBN156" s="114"/>
      <c r="HBO156" s="114"/>
      <c r="HBP156" s="114"/>
      <c r="HBQ156" s="114"/>
      <c r="HBR156" s="114"/>
      <c r="HBS156" s="114"/>
      <c r="HBT156" s="114"/>
      <c r="HBU156" s="114"/>
      <c r="HBV156" s="114"/>
      <c r="HBW156" s="114"/>
      <c r="HBX156" s="114"/>
      <c r="HBY156" s="114"/>
      <c r="HBZ156" s="114"/>
      <c r="HCA156" s="114"/>
      <c r="HCB156" s="114"/>
      <c r="HCC156" s="114"/>
      <c r="HCD156" s="114"/>
      <c r="HCE156" s="114"/>
      <c r="HCF156" s="114"/>
      <c r="HCG156" s="114"/>
      <c r="HCH156" s="114"/>
      <c r="HCI156" s="114"/>
      <c r="HCJ156" s="114"/>
      <c r="HCK156" s="114"/>
      <c r="HCL156" s="114"/>
      <c r="HCM156" s="114"/>
      <c r="HCN156" s="114"/>
      <c r="HCO156" s="114"/>
      <c r="HCP156" s="114"/>
      <c r="HCQ156" s="114"/>
      <c r="HCR156" s="114"/>
      <c r="HCS156" s="114"/>
      <c r="HCT156" s="114"/>
      <c r="HCU156" s="114"/>
      <c r="HCV156" s="114"/>
      <c r="HCW156" s="114"/>
      <c r="HCX156" s="114"/>
      <c r="HCY156" s="114"/>
      <c r="HCZ156" s="114"/>
      <c r="HDA156" s="114"/>
      <c r="HDB156" s="114"/>
      <c r="HDC156" s="114"/>
      <c r="HDD156" s="114"/>
      <c r="HDE156" s="114"/>
      <c r="HDF156" s="114"/>
      <c r="HDG156" s="114"/>
      <c r="HDH156" s="114"/>
      <c r="HDI156" s="114"/>
      <c r="HDJ156" s="114"/>
      <c r="HDK156" s="114"/>
      <c r="HDL156" s="114"/>
      <c r="HDM156" s="114"/>
      <c r="HDN156" s="114"/>
      <c r="HDO156" s="114"/>
      <c r="HDP156" s="114"/>
      <c r="HDQ156" s="114"/>
      <c r="HDR156" s="114"/>
      <c r="HDS156" s="114"/>
      <c r="HDT156" s="114"/>
      <c r="HDU156" s="114"/>
      <c r="HDV156" s="114"/>
      <c r="HDW156" s="114"/>
      <c r="HDX156" s="114"/>
      <c r="HDY156" s="114"/>
      <c r="HDZ156" s="114"/>
      <c r="HEA156" s="114"/>
      <c r="HEB156" s="114"/>
      <c r="HEC156" s="114"/>
      <c r="HED156" s="114"/>
      <c r="HEE156" s="114"/>
      <c r="HEF156" s="114"/>
      <c r="HEG156" s="114"/>
      <c r="HEH156" s="114"/>
      <c r="HEI156" s="114"/>
      <c r="HEJ156" s="114"/>
      <c r="HEK156" s="114"/>
      <c r="HEL156" s="114"/>
      <c r="HEM156" s="114"/>
      <c r="HEN156" s="114"/>
      <c r="HEO156" s="114"/>
      <c r="HEP156" s="114"/>
      <c r="HEQ156" s="114"/>
      <c r="HER156" s="114"/>
      <c r="HES156" s="114"/>
      <c r="HET156" s="114"/>
      <c r="HEU156" s="114"/>
      <c r="HEV156" s="114"/>
      <c r="HEW156" s="114"/>
      <c r="HEX156" s="114"/>
      <c r="HEY156" s="114"/>
      <c r="HEZ156" s="114"/>
      <c r="HFA156" s="114"/>
      <c r="HFB156" s="114"/>
      <c r="HFC156" s="114"/>
      <c r="HFD156" s="114"/>
      <c r="HFE156" s="114"/>
      <c r="HFF156" s="114"/>
      <c r="HFG156" s="114"/>
      <c r="HFH156" s="114"/>
      <c r="HFI156" s="114"/>
      <c r="HFJ156" s="114"/>
      <c r="HFK156" s="114"/>
      <c r="HFL156" s="114"/>
      <c r="HFM156" s="114"/>
      <c r="HFN156" s="114"/>
      <c r="HFO156" s="114"/>
      <c r="HFP156" s="114"/>
      <c r="HFQ156" s="114"/>
      <c r="HFR156" s="114"/>
      <c r="HFS156" s="114"/>
      <c r="HFT156" s="114"/>
      <c r="HFU156" s="114"/>
      <c r="HFV156" s="114"/>
      <c r="HFW156" s="114"/>
      <c r="HFX156" s="114"/>
      <c r="HFY156" s="114"/>
      <c r="HFZ156" s="114"/>
      <c r="HGA156" s="114"/>
      <c r="HGB156" s="114"/>
      <c r="HGC156" s="114"/>
      <c r="HGD156" s="114"/>
      <c r="HGE156" s="114"/>
      <c r="HGF156" s="114"/>
      <c r="HGG156" s="114"/>
      <c r="HGH156" s="114"/>
      <c r="HGI156" s="114"/>
      <c r="HGJ156" s="114"/>
      <c r="HGK156" s="114"/>
      <c r="HGL156" s="114"/>
      <c r="HGM156" s="114"/>
      <c r="HGN156" s="114"/>
      <c r="HGO156" s="114"/>
      <c r="HGP156" s="114"/>
      <c r="HGQ156" s="114"/>
      <c r="HGR156" s="114"/>
      <c r="HGS156" s="114"/>
      <c r="HGT156" s="114"/>
      <c r="HGU156" s="114"/>
      <c r="HGV156" s="114"/>
      <c r="HGW156" s="114"/>
      <c r="HGX156" s="114"/>
      <c r="HGY156" s="114"/>
      <c r="HGZ156" s="114"/>
      <c r="HHA156" s="114"/>
      <c r="HHB156" s="114"/>
      <c r="HHC156" s="114"/>
      <c r="HHD156" s="114"/>
      <c r="HHE156" s="114"/>
      <c r="HHF156" s="114"/>
      <c r="HHG156" s="114"/>
      <c r="HHH156" s="114"/>
      <c r="HHI156" s="114"/>
      <c r="HHJ156" s="114"/>
      <c r="HHK156" s="114"/>
      <c r="HHL156" s="114"/>
      <c r="HHM156" s="114"/>
      <c r="HHN156" s="114"/>
      <c r="HHO156" s="114"/>
      <c r="HHP156" s="114"/>
      <c r="HHQ156" s="114"/>
      <c r="HHR156" s="114"/>
      <c r="HHS156" s="114"/>
      <c r="HHT156" s="114"/>
      <c r="HHU156" s="114"/>
      <c r="HHV156" s="114"/>
      <c r="HHW156" s="114"/>
      <c r="HHX156" s="114"/>
      <c r="HHY156" s="114"/>
      <c r="HHZ156" s="114"/>
      <c r="HIA156" s="114"/>
      <c r="HIB156" s="114"/>
      <c r="HIC156" s="114"/>
      <c r="HID156" s="114"/>
      <c r="HIE156" s="114"/>
      <c r="HIF156" s="114"/>
      <c r="HIG156" s="114"/>
      <c r="HIH156" s="114"/>
      <c r="HII156" s="114"/>
      <c r="HIJ156" s="114"/>
      <c r="HIK156" s="114"/>
      <c r="HIL156" s="114"/>
      <c r="HIM156" s="114"/>
      <c r="HIN156" s="114"/>
      <c r="HIO156" s="114"/>
      <c r="HIP156" s="114"/>
      <c r="HIQ156" s="114"/>
      <c r="HIR156" s="114"/>
      <c r="HIS156" s="114"/>
      <c r="HIT156" s="114"/>
      <c r="HIU156" s="114"/>
      <c r="HIV156" s="114"/>
      <c r="HIW156" s="114"/>
      <c r="HIX156" s="114"/>
      <c r="HIY156" s="114"/>
      <c r="HIZ156" s="114"/>
      <c r="HJA156" s="114"/>
      <c r="HJB156" s="114"/>
      <c r="HJC156" s="114"/>
      <c r="HJD156" s="114"/>
      <c r="HJE156" s="114"/>
      <c r="HJF156" s="114"/>
      <c r="HJG156" s="114"/>
      <c r="HJH156" s="114"/>
      <c r="HJI156" s="114"/>
      <c r="HJJ156" s="114"/>
      <c r="HJK156" s="114"/>
      <c r="HJL156" s="114"/>
      <c r="HJM156" s="114"/>
      <c r="HJN156" s="114"/>
      <c r="HJO156" s="114"/>
      <c r="HJP156" s="114"/>
      <c r="HJQ156" s="114"/>
      <c r="HJR156" s="114"/>
      <c r="HJS156" s="114"/>
      <c r="HJT156" s="114"/>
      <c r="HJU156" s="114"/>
      <c r="HJV156" s="114"/>
      <c r="HJW156" s="114"/>
      <c r="HJX156" s="114"/>
      <c r="HJY156" s="114"/>
      <c r="HJZ156" s="114"/>
      <c r="HKA156" s="114"/>
      <c r="HKB156" s="114"/>
      <c r="HKC156" s="114"/>
      <c r="HKD156" s="114"/>
      <c r="HKE156" s="114"/>
      <c r="HKF156" s="114"/>
      <c r="HKG156" s="114"/>
      <c r="HKH156" s="114"/>
      <c r="HKI156" s="114"/>
      <c r="HKJ156" s="114"/>
      <c r="HKK156" s="114"/>
      <c r="HKL156" s="114"/>
      <c r="HKM156" s="114"/>
      <c r="HKN156" s="114"/>
      <c r="HKO156" s="114"/>
      <c r="HKP156" s="114"/>
      <c r="HKQ156" s="114"/>
      <c r="HKR156" s="114"/>
      <c r="HKS156" s="114"/>
      <c r="HKT156" s="114"/>
      <c r="HKU156" s="114"/>
      <c r="HKV156" s="114"/>
      <c r="HKW156" s="114"/>
      <c r="HKX156" s="114"/>
      <c r="HKY156" s="114"/>
      <c r="HKZ156" s="114"/>
      <c r="HLA156" s="114"/>
      <c r="HLB156" s="114"/>
      <c r="HLC156" s="114"/>
      <c r="HLD156" s="114"/>
      <c r="HLE156" s="114"/>
      <c r="HLF156" s="114"/>
      <c r="HLG156" s="114"/>
      <c r="HLH156" s="114"/>
      <c r="HLI156" s="114"/>
      <c r="HLJ156" s="114"/>
      <c r="HLK156" s="114"/>
      <c r="HLL156" s="114"/>
      <c r="HLM156" s="114"/>
      <c r="HLN156" s="114"/>
      <c r="HLO156" s="114"/>
      <c r="HLP156" s="114"/>
      <c r="HLQ156" s="114"/>
      <c r="HLR156" s="114"/>
      <c r="HLS156" s="114"/>
      <c r="HLT156" s="114"/>
      <c r="HLU156" s="114"/>
      <c r="HLV156" s="114"/>
      <c r="HLW156" s="114"/>
      <c r="HLX156" s="114"/>
      <c r="HLY156" s="114"/>
      <c r="HLZ156" s="114"/>
      <c r="HMA156" s="114"/>
      <c r="HMB156" s="114"/>
      <c r="HMC156" s="114"/>
      <c r="HMD156" s="114"/>
      <c r="HME156" s="114"/>
      <c r="HMF156" s="114"/>
      <c r="HMG156" s="114"/>
      <c r="HMH156" s="114"/>
      <c r="HMI156" s="114"/>
      <c r="HMJ156" s="114"/>
      <c r="HMK156" s="114"/>
      <c r="HML156" s="114"/>
      <c r="HMM156" s="114"/>
      <c r="HMN156" s="114"/>
      <c r="HMO156" s="114"/>
      <c r="HMP156" s="114"/>
      <c r="HMQ156" s="114"/>
      <c r="HMR156" s="114"/>
      <c r="HMS156" s="114"/>
      <c r="HMT156" s="114"/>
      <c r="HMU156" s="114"/>
      <c r="HMV156" s="114"/>
      <c r="HMW156" s="114"/>
      <c r="HMX156" s="114"/>
      <c r="HMY156" s="114"/>
      <c r="HMZ156" s="114"/>
      <c r="HNA156" s="114"/>
      <c r="HNB156" s="114"/>
      <c r="HNC156" s="114"/>
      <c r="HND156" s="114"/>
      <c r="HNE156" s="114"/>
      <c r="HNF156" s="114"/>
      <c r="HNG156" s="114"/>
      <c r="HNH156" s="114"/>
      <c r="HNI156" s="114"/>
      <c r="HNJ156" s="114"/>
      <c r="HNK156" s="114"/>
      <c r="HNL156" s="114"/>
      <c r="HNM156" s="114"/>
      <c r="HNN156" s="114"/>
      <c r="HNO156" s="114"/>
      <c r="HNP156" s="114"/>
      <c r="HNQ156" s="114"/>
      <c r="HNR156" s="114"/>
      <c r="HNS156" s="114"/>
      <c r="HNT156" s="114"/>
      <c r="HNU156" s="114"/>
      <c r="HNV156" s="114"/>
      <c r="HNW156" s="114"/>
      <c r="HNX156" s="114"/>
      <c r="HNY156" s="114"/>
      <c r="HNZ156" s="114"/>
      <c r="HOA156" s="114"/>
      <c r="HOB156" s="114"/>
      <c r="HOC156" s="114"/>
      <c r="HOD156" s="114"/>
      <c r="HOE156" s="114"/>
      <c r="HOF156" s="114"/>
      <c r="HOG156" s="114"/>
      <c r="HOH156" s="114"/>
      <c r="HOI156" s="114"/>
      <c r="HOJ156" s="114"/>
      <c r="HOK156" s="114"/>
      <c r="HOL156" s="114"/>
      <c r="HOM156" s="114"/>
      <c r="HON156" s="114"/>
      <c r="HOO156" s="114"/>
      <c r="HOP156" s="114"/>
      <c r="HOQ156" s="114"/>
      <c r="HOR156" s="114"/>
      <c r="HOS156" s="114"/>
      <c r="HOT156" s="114"/>
      <c r="HOU156" s="114"/>
      <c r="HOV156" s="114"/>
      <c r="HOW156" s="114"/>
      <c r="HOX156" s="114"/>
      <c r="HOY156" s="114"/>
      <c r="HOZ156" s="114"/>
      <c r="HPA156" s="114"/>
      <c r="HPB156" s="114"/>
      <c r="HPC156" s="114"/>
      <c r="HPD156" s="114"/>
      <c r="HPE156" s="114"/>
      <c r="HPF156" s="114"/>
      <c r="HPG156" s="114"/>
      <c r="HPH156" s="114"/>
      <c r="HPI156" s="114"/>
      <c r="HPJ156" s="114"/>
      <c r="HPK156" s="114"/>
      <c r="HPL156" s="114"/>
      <c r="HPM156" s="114"/>
      <c r="HPN156" s="114"/>
      <c r="HPO156" s="114"/>
      <c r="HPP156" s="114"/>
      <c r="HPQ156" s="114"/>
      <c r="HPR156" s="114"/>
      <c r="HPS156" s="114"/>
      <c r="HPT156" s="114"/>
      <c r="HPU156" s="114"/>
      <c r="HPV156" s="114"/>
      <c r="HPW156" s="114"/>
      <c r="HPX156" s="114"/>
      <c r="HPY156" s="114"/>
      <c r="HPZ156" s="114"/>
      <c r="HQA156" s="114"/>
      <c r="HQB156" s="114"/>
      <c r="HQC156" s="114"/>
      <c r="HQD156" s="114"/>
      <c r="HQE156" s="114"/>
      <c r="HQF156" s="114"/>
      <c r="HQG156" s="114"/>
      <c r="HQH156" s="114"/>
      <c r="HQI156" s="114"/>
      <c r="HQJ156" s="114"/>
      <c r="HQK156" s="114"/>
      <c r="HQL156" s="114"/>
      <c r="HQM156" s="114"/>
      <c r="HQN156" s="114"/>
      <c r="HQO156" s="114"/>
      <c r="HQP156" s="114"/>
      <c r="HQQ156" s="114"/>
      <c r="HQR156" s="114"/>
      <c r="HQS156" s="114"/>
      <c r="HQT156" s="114"/>
      <c r="HQU156" s="114"/>
      <c r="HQV156" s="114"/>
      <c r="HQW156" s="114"/>
      <c r="HQX156" s="114"/>
      <c r="HQY156" s="114"/>
      <c r="HQZ156" s="114"/>
      <c r="HRA156" s="114"/>
      <c r="HRB156" s="114"/>
      <c r="HRC156" s="114"/>
      <c r="HRD156" s="114"/>
      <c r="HRE156" s="114"/>
      <c r="HRF156" s="114"/>
      <c r="HRG156" s="114"/>
      <c r="HRH156" s="114"/>
      <c r="HRI156" s="114"/>
      <c r="HRJ156" s="114"/>
      <c r="HRK156" s="114"/>
      <c r="HRL156" s="114"/>
      <c r="HRM156" s="114"/>
      <c r="HRN156" s="114"/>
      <c r="HRO156" s="114"/>
      <c r="HRP156" s="114"/>
      <c r="HRQ156" s="114"/>
      <c r="HRR156" s="114"/>
      <c r="HRS156" s="114"/>
      <c r="HRT156" s="114"/>
      <c r="HRU156" s="114"/>
      <c r="HRV156" s="114"/>
      <c r="HRW156" s="114"/>
      <c r="HRX156" s="114"/>
      <c r="HRY156" s="114"/>
      <c r="HRZ156" s="114"/>
      <c r="HSA156" s="114"/>
      <c r="HSB156" s="114"/>
      <c r="HSC156" s="114"/>
      <c r="HSD156" s="114"/>
      <c r="HSE156" s="114"/>
      <c r="HSF156" s="114"/>
      <c r="HSG156" s="114"/>
      <c r="HSH156" s="114"/>
      <c r="HSI156" s="114"/>
      <c r="HSJ156" s="114"/>
      <c r="HSK156" s="114"/>
      <c r="HSL156" s="114"/>
      <c r="HSM156" s="114"/>
      <c r="HSN156" s="114"/>
      <c r="HSO156" s="114"/>
      <c r="HSP156" s="114"/>
      <c r="HSQ156" s="114"/>
      <c r="HSR156" s="114"/>
      <c r="HSS156" s="114"/>
      <c r="HST156" s="114"/>
      <c r="HSU156" s="114"/>
      <c r="HSV156" s="114"/>
      <c r="HSW156" s="114"/>
      <c r="HSX156" s="114"/>
      <c r="HSY156" s="114"/>
      <c r="HSZ156" s="114"/>
      <c r="HTA156" s="114"/>
      <c r="HTB156" s="114"/>
      <c r="HTC156" s="114"/>
      <c r="HTD156" s="114"/>
      <c r="HTE156" s="114"/>
      <c r="HTF156" s="114"/>
      <c r="HTG156" s="114"/>
      <c r="HTH156" s="114"/>
      <c r="HTI156" s="114"/>
      <c r="HTJ156" s="114"/>
      <c r="HTK156" s="114"/>
      <c r="HTL156" s="114"/>
      <c r="HTM156" s="114"/>
      <c r="HTN156" s="114"/>
      <c r="HTO156" s="114"/>
      <c r="HTP156" s="114"/>
      <c r="HTQ156" s="114"/>
      <c r="HTR156" s="114"/>
      <c r="HTS156" s="114"/>
      <c r="HTT156" s="114"/>
      <c r="HTU156" s="114"/>
      <c r="HTV156" s="114"/>
      <c r="HTW156" s="114"/>
      <c r="HTX156" s="114"/>
      <c r="HTY156" s="114"/>
      <c r="HTZ156" s="114"/>
      <c r="HUA156" s="114"/>
      <c r="HUB156" s="114"/>
      <c r="HUC156" s="114"/>
      <c r="HUD156" s="114"/>
      <c r="HUE156" s="114"/>
      <c r="HUF156" s="114"/>
      <c r="HUG156" s="114"/>
      <c r="HUH156" s="114"/>
      <c r="HUI156" s="114"/>
      <c r="HUJ156" s="114"/>
      <c r="HUK156" s="114"/>
      <c r="HUL156" s="114"/>
      <c r="HUM156" s="114"/>
      <c r="HUN156" s="114"/>
      <c r="HUO156" s="114"/>
      <c r="HUP156" s="114"/>
      <c r="HUQ156" s="114"/>
      <c r="HUR156" s="114"/>
      <c r="HUS156" s="114"/>
      <c r="HUT156" s="114"/>
      <c r="HUU156" s="114"/>
      <c r="HUV156" s="114"/>
      <c r="HUW156" s="114"/>
      <c r="HUX156" s="114"/>
      <c r="HUY156" s="114"/>
      <c r="HUZ156" s="114"/>
      <c r="HVA156" s="114"/>
      <c r="HVB156" s="114"/>
      <c r="HVC156" s="114"/>
      <c r="HVD156" s="114"/>
      <c r="HVE156" s="114"/>
      <c r="HVF156" s="114"/>
      <c r="HVG156" s="114"/>
      <c r="HVH156" s="114"/>
      <c r="HVI156" s="114"/>
      <c r="HVJ156" s="114"/>
      <c r="HVK156" s="114"/>
      <c r="HVL156" s="114"/>
      <c r="HVM156" s="114"/>
      <c r="HVN156" s="114"/>
      <c r="HVO156" s="114"/>
      <c r="HVP156" s="114"/>
      <c r="HVQ156" s="114"/>
      <c r="HVR156" s="114"/>
      <c r="HVS156" s="114"/>
      <c r="HVT156" s="114"/>
      <c r="HVU156" s="114"/>
      <c r="HVV156" s="114"/>
      <c r="HVW156" s="114"/>
      <c r="HVX156" s="114"/>
      <c r="HVY156" s="114"/>
      <c r="HVZ156" s="114"/>
      <c r="HWA156" s="114"/>
      <c r="HWB156" s="114"/>
      <c r="HWC156" s="114"/>
      <c r="HWD156" s="114"/>
      <c r="HWE156" s="114"/>
      <c r="HWF156" s="114"/>
      <c r="HWG156" s="114"/>
      <c r="HWH156" s="114"/>
      <c r="HWI156" s="114"/>
      <c r="HWJ156" s="114"/>
      <c r="HWK156" s="114"/>
      <c r="HWL156" s="114"/>
      <c r="HWM156" s="114"/>
      <c r="HWN156" s="114"/>
      <c r="HWO156" s="114"/>
      <c r="HWP156" s="114"/>
      <c r="HWQ156" s="114"/>
      <c r="HWR156" s="114"/>
      <c r="HWS156" s="114"/>
      <c r="HWT156" s="114"/>
      <c r="HWU156" s="114"/>
      <c r="HWV156" s="114"/>
      <c r="HWW156" s="114"/>
      <c r="HWX156" s="114"/>
      <c r="HWY156" s="114"/>
      <c r="HWZ156" s="114"/>
      <c r="HXA156" s="114"/>
      <c r="HXB156" s="114"/>
      <c r="HXC156" s="114"/>
      <c r="HXD156" s="114"/>
      <c r="HXE156" s="114"/>
      <c r="HXF156" s="114"/>
      <c r="HXG156" s="114"/>
      <c r="HXH156" s="114"/>
      <c r="HXI156" s="114"/>
      <c r="HXJ156" s="114"/>
      <c r="HXK156" s="114"/>
      <c r="HXL156" s="114"/>
      <c r="HXM156" s="114"/>
      <c r="HXN156" s="114"/>
      <c r="HXO156" s="114"/>
      <c r="HXP156" s="114"/>
      <c r="HXQ156" s="114"/>
      <c r="HXR156" s="114"/>
      <c r="HXS156" s="114"/>
      <c r="HXT156" s="114"/>
      <c r="HXU156" s="114"/>
      <c r="HXV156" s="114"/>
      <c r="HXW156" s="114"/>
      <c r="HXX156" s="114"/>
      <c r="HXY156" s="114"/>
      <c r="HXZ156" s="114"/>
      <c r="HYA156" s="114"/>
      <c r="HYB156" s="114"/>
      <c r="HYC156" s="114"/>
      <c r="HYD156" s="114"/>
      <c r="HYE156" s="114"/>
      <c r="HYF156" s="114"/>
      <c r="HYG156" s="114"/>
      <c r="HYH156" s="114"/>
      <c r="HYI156" s="114"/>
      <c r="HYJ156" s="114"/>
      <c r="HYK156" s="114"/>
      <c r="HYL156" s="114"/>
      <c r="HYM156" s="114"/>
      <c r="HYN156" s="114"/>
      <c r="HYO156" s="114"/>
      <c r="HYP156" s="114"/>
      <c r="HYQ156" s="114"/>
      <c r="HYR156" s="114"/>
      <c r="HYS156" s="114"/>
      <c r="HYT156" s="114"/>
      <c r="HYU156" s="114"/>
      <c r="HYV156" s="114"/>
      <c r="HYW156" s="114"/>
      <c r="HYX156" s="114"/>
      <c r="HYY156" s="114"/>
      <c r="HYZ156" s="114"/>
      <c r="HZA156" s="114"/>
      <c r="HZB156" s="114"/>
      <c r="HZC156" s="114"/>
      <c r="HZD156" s="114"/>
      <c r="HZE156" s="114"/>
      <c r="HZF156" s="114"/>
      <c r="HZG156" s="114"/>
      <c r="HZH156" s="114"/>
      <c r="HZI156" s="114"/>
      <c r="HZJ156" s="114"/>
      <c r="HZK156" s="114"/>
      <c r="HZL156" s="114"/>
      <c r="HZM156" s="114"/>
      <c r="HZN156" s="114"/>
      <c r="HZO156" s="114"/>
      <c r="HZP156" s="114"/>
      <c r="HZQ156" s="114"/>
      <c r="HZR156" s="114"/>
      <c r="HZS156" s="114"/>
      <c r="HZT156" s="114"/>
      <c r="HZU156" s="114"/>
      <c r="HZV156" s="114"/>
      <c r="HZW156" s="114"/>
      <c r="HZX156" s="114"/>
      <c r="HZY156" s="114"/>
      <c r="HZZ156" s="114"/>
      <c r="IAA156" s="114"/>
      <c r="IAB156" s="114"/>
      <c r="IAC156" s="114"/>
      <c r="IAD156" s="114"/>
      <c r="IAE156" s="114"/>
      <c r="IAF156" s="114"/>
      <c r="IAG156" s="114"/>
      <c r="IAH156" s="114"/>
      <c r="IAI156" s="114"/>
      <c r="IAJ156" s="114"/>
      <c r="IAK156" s="114"/>
      <c r="IAL156" s="114"/>
      <c r="IAM156" s="114"/>
      <c r="IAN156" s="114"/>
      <c r="IAO156" s="114"/>
      <c r="IAP156" s="114"/>
      <c r="IAQ156" s="114"/>
      <c r="IAR156" s="114"/>
      <c r="IAS156" s="114"/>
      <c r="IAT156" s="114"/>
      <c r="IAU156" s="114"/>
      <c r="IAV156" s="114"/>
      <c r="IAW156" s="114"/>
      <c r="IAX156" s="114"/>
      <c r="IAY156" s="114"/>
      <c r="IAZ156" s="114"/>
      <c r="IBA156" s="114"/>
      <c r="IBB156" s="114"/>
      <c r="IBC156" s="114"/>
      <c r="IBD156" s="114"/>
      <c r="IBE156" s="114"/>
      <c r="IBF156" s="114"/>
      <c r="IBG156" s="114"/>
      <c r="IBH156" s="114"/>
      <c r="IBI156" s="114"/>
      <c r="IBJ156" s="114"/>
      <c r="IBK156" s="114"/>
      <c r="IBL156" s="114"/>
      <c r="IBM156" s="114"/>
      <c r="IBN156" s="114"/>
      <c r="IBO156" s="114"/>
      <c r="IBP156" s="114"/>
      <c r="IBQ156" s="114"/>
      <c r="IBR156" s="114"/>
      <c r="IBS156" s="114"/>
      <c r="IBT156" s="114"/>
      <c r="IBU156" s="114"/>
      <c r="IBV156" s="114"/>
      <c r="IBW156" s="114"/>
      <c r="IBX156" s="114"/>
      <c r="IBY156" s="114"/>
      <c r="IBZ156" s="114"/>
      <c r="ICA156" s="114"/>
      <c r="ICB156" s="114"/>
      <c r="ICC156" s="114"/>
      <c r="ICD156" s="114"/>
      <c r="ICE156" s="114"/>
      <c r="ICF156" s="114"/>
      <c r="ICG156" s="114"/>
      <c r="ICH156" s="114"/>
      <c r="ICI156" s="114"/>
      <c r="ICJ156" s="114"/>
      <c r="ICK156" s="114"/>
      <c r="ICL156" s="114"/>
      <c r="ICM156" s="114"/>
      <c r="ICN156" s="114"/>
      <c r="ICO156" s="114"/>
      <c r="ICP156" s="114"/>
      <c r="ICQ156" s="114"/>
      <c r="ICR156" s="114"/>
      <c r="ICS156" s="114"/>
      <c r="ICT156" s="114"/>
      <c r="ICU156" s="114"/>
      <c r="ICV156" s="114"/>
      <c r="ICW156" s="114"/>
      <c r="ICX156" s="114"/>
      <c r="ICY156" s="114"/>
      <c r="ICZ156" s="114"/>
      <c r="IDA156" s="114"/>
      <c r="IDB156" s="114"/>
      <c r="IDC156" s="114"/>
      <c r="IDD156" s="114"/>
      <c r="IDE156" s="114"/>
      <c r="IDF156" s="114"/>
      <c r="IDG156" s="114"/>
      <c r="IDH156" s="114"/>
      <c r="IDI156" s="114"/>
      <c r="IDJ156" s="114"/>
      <c r="IDK156" s="114"/>
      <c r="IDL156" s="114"/>
      <c r="IDM156" s="114"/>
      <c r="IDN156" s="114"/>
      <c r="IDO156" s="114"/>
      <c r="IDP156" s="114"/>
      <c r="IDQ156" s="114"/>
      <c r="IDR156" s="114"/>
      <c r="IDS156" s="114"/>
      <c r="IDT156" s="114"/>
      <c r="IDU156" s="114"/>
      <c r="IDV156" s="114"/>
      <c r="IDW156" s="114"/>
      <c r="IDX156" s="114"/>
      <c r="IDY156" s="114"/>
      <c r="IDZ156" s="114"/>
      <c r="IEA156" s="114"/>
      <c r="IEB156" s="114"/>
      <c r="IEC156" s="114"/>
      <c r="IED156" s="114"/>
      <c r="IEE156" s="114"/>
      <c r="IEF156" s="114"/>
      <c r="IEG156" s="114"/>
      <c r="IEH156" s="114"/>
      <c r="IEI156" s="114"/>
      <c r="IEJ156" s="114"/>
      <c r="IEK156" s="114"/>
      <c r="IEL156" s="114"/>
      <c r="IEM156" s="114"/>
      <c r="IEN156" s="114"/>
      <c r="IEO156" s="114"/>
      <c r="IEP156" s="114"/>
      <c r="IEQ156" s="114"/>
      <c r="IER156" s="114"/>
      <c r="IES156" s="114"/>
      <c r="IET156" s="114"/>
      <c r="IEU156" s="114"/>
      <c r="IEV156" s="114"/>
      <c r="IEW156" s="114"/>
      <c r="IEX156" s="114"/>
      <c r="IEY156" s="114"/>
      <c r="IEZ156" s="114"/>
      <c r="IFA156" s="114"/>
      <c r="IFB156" s="114"/>
      <c r="IFC156" s="114"/>
      <c r="IFD156" s="114"/>
      <c r="IFE156" s="114"/>
      <c r="IFF156" s="114"/>
      <c r="IFG156" s="114"/>
      <c r="IFH156" s="114"/>
      <c r="IFI156" s="114"/>
      <c r="IFJ156" s="114"/>
      <c r="IFK156" s="114"/>
      <c r="IFL156" s="114"/>
      <c r="IFM156" s="114"/>
      <c r="IFN156" s="114"/>
      <c r="IFO156" s="114"/>
      <c r="IFP156" s="114"/>
      <c r="IFQ156" s="114"/>
      <c r="IFR156" s="114"/>
      <c r="IFS156" s="114"/>
      <c r="IFT156" s="114"/>
      <c r="IFU156" s="114"/>
      <c r="IFV156" s="114"/>
      <c r="IFW156" s="114"/>
      <c r="IFX156" s="114"/>
      <c r="IFY156" s="114"/>
      <c r="IFZ156" s="114"/>
      <c r="IGA156" s="114"/>
      <c r="IGB156" s="114"/>
      <c r="IGC156" s="114"/>
      <c r="IGD156" s="114"/>
      <c r="IGE156" s="114"/>
      <c r="IGF156" s="114"/>
      <c r="IGG156" s="114"/>
      <c r="IGH156" s="114"/>
      <c r="IGI156" s="114"/>
      <c r="IGJ156" s="114"/>
      <c r="IGK156" s="114"/>
      <c r="IGL156" s="114"/>
      <c r="IGM156" s="114"/>
      <c r="IGN156" s="114"/>
      <c r="IGO156" s="114"/>
      <c r="IGP156" s="114"/>
      <c r="IGQ156" s="114"/>
      <c r="IGR156" s="114"/>
      <c r="IGS156" s="114"/>
      <c r="IGT156" s="114"/>
      <c r="IGU156" s="114"/>
      <c r="IGV156" s="114"/>
      <c r="IGW156" s="114"/>
      <c r="IGX156" s="114"/>
      <c r="IGY156" s="114"/>
      <c r="IGZ156" s="114"/>
      <c r="IHA156" s="114"/>
      <c r="IHB156" s="114"/>
      <c r="IHC156" s="114"/>
      <c r="IHD156" s="114"/>
      <c r="IHE156" s="114"/>
      <c r="IHF156" s="114"/>
      <c r="IHG156" s="114"/>
      <c r="IHH156" s="114"/>
      <c r="IHI156" s="114"/>
      <c r="IHJ156" s="114"/>
      <c r="IHK156" s="114"/>
      <c r="IHL156" s="114"/>
      <c r="IHM156" s="114"/>
      <c r="IHN156" s="114"/>
      <c r="IHO156" s="114"/>
      <c r="IHP156" s="114"/>
      <c r="IHQ156" s="114"/>
      <c r="IHR156" s="114"/>
      <c r="IHS156" s="114"/>
      <c r="IHT156" s="114"/>
      <c r="IHU156" s="114"/>
      <c r="IHV156" s="114"/>
      <c r="IHW156" s="114"/>
      <c r="IHX156" s="114"/>
      <c r="IHY156" s="114"/>
      <c r="IHZ156" s="114"/>
      <c r="IIA156" s="114"/>
      <c r="IIB156" s="114"/>
      <c r="IIC156" s="114"/>
      <c r="IID156" s="114"/>
      <c r="IIE156" s="114"/>
      <c r="IIF156" s="114"/>
      <c r="IIG156" s="114"/>
      <c r="IIH156" s="114"/>
      <c r="III156" s="114"/>
      <c r="IIJ156" s="114"/>
      <c r="IIK156" s="114"/>
      <c r="IIL156" s="114"/>
      <c r="IIM156" s="114"/>
      <c r="IIN156" s="114"/>
      <c r="IIO156" s="114"/>
      <c r="IIP156" s="114"/>
      <c r="IIQ156" s="114"/>
      <c r="IIR156" s="114"/>
      <c r="IIS156" s="114"/>
      <c r="IIT156" s="114"/>
      <c r="IIU156" s="114"/>
      <c r="IIV156" s="114"/>
      <c r="IIW156" s="114"/>
      <c r="IIX156" s="114"/>
      <c r="IIY156" s="114"/>
      <c r="IIZ156" s="114"/>
      <c r="IJA156" s="114"/>
      <c r="IJB156" s="114"/>
      <c r="IJC156" s="114"/>
      <c r="IJD156" s="114"/>
      <c r="IJE156" s="114"/>
      <c r="IJF156" s="114"/>
      <c r="IJG156" s="114"/>
      <c r="IJH156" s="114"/>
      <c r="IJI156" s="114"/>
      <c r="IJJ156" s="114"/>
      <c r="IJK156" s="114"/>
      <c r="IJL156" s="114"/>
      <c r="IJM156" s="114"/>
      <c r="IJN156" s="114"/>
      <c r="IJO156" s="114"/>
      <c r="IJP156" s="114"/>
      <c r="IJQ156" s="114"/>
      <c r="IJR156" s="114"/>
      <c r="IJS156" s="114"/>
      <c r="IJT156" s="114"/>
      <c r="IJU156" s="114"/>
      <c r="IJV156" s="114"/>
      <c r="IJW156" s="114"/>
      <c r="IJX156" s="114"/>
      <c r="IJY156" s="114"/>
      <c r="IJZ156" s="114"/>
      <c r="IKA156" s="114"/>
      <c r="IKB156" s="114"/>
      <c r="IKC156" s="114"/>
      <c r="IKD156" s="114"/>
      <c r="IKE156" s="114"/>
      <c r="IKF156" s="114"/>
      <c r="IKG156" s="114"/>
      <c r="IKH156" s="114"/>
      <c r="IKI156" s="114"/>
      <c r="IKJ156" s="114"/>
      <c r="IKK156" s="114"/>
      <c r="IKL156" s="114"/>
      <c r="IKM156" s="114"/>
      <c r="IKN156" s="114"/>
      <c r="IKO156" s="114"/>
      <c r="IKP156" s="114"/>
      <c r="IKQ156" s="114"/>
      <c r="IKR156" s="114"/>
      <c r="IKS156" s="114"/>
      <c r="IKT156" s="114"/>
      <c r="IKU156" s="114"/>
      <c r="IKV156" s="114"/>
      <c r="IKW156" s="114"/>
      <c r="IKX156" s="114"/>
      <c r="IKY156" s="114"/>
      <c r="IKZ156" s="114"/>
      <c r="ILA156" s="114"/>
      <c r="ILB156" s="114"/>
      <c r="ILC156" s="114"/>
      <c r="ILD156" s="114"/>
      <c r="ILE156" s="114"/>
      <c r="ILF156" s="114"/>
      <c r="ILG156" s="114"/>
      <c r="ILH156" s="114"/>
      <c r="ILI156" s="114"/>
      <c r="ILJ156" s="114"/>
      <c r="ILK156" s="114"/>
      <c r="ILL156" s="114"/>
      <c r="ILM156" s="114"/>
      <c r="ILN156" s="114"/>
      <c r="ILO156" s="114"/>
      <c r="ILP156" s="114"/>
      <c r="ILQ156" s="114"/>
      <c r="ILR156" s="114"/>
      <c r="ILS156" s="114"/>
      <c r="ILT156" s="114"/>
      <c r="ILU156" s="114"/>
      <c r="ILV156" s="114"/>
      <c r="ILW156" s="114"/>
      <c r="ILX156" s="114"/>
      <c r="ILY156" s="114"/>
      <c r="ILZ156" s="114"/>
      <c r="IMA156" s="114"/>
      <c r="IMB156" s="114"/>
      <c r="IMC156" s="114"/>
      <c r="IMD156" s="114"/>
      <c r="IME156" s="114"/>
      <c r="IMF156" s="114"/>
      <c r="IMG156" s="114"/>
      <c r="IMH156" s="114"/>
      <c r="IMI156" s="114"/>
      <c r="IMJ156" s="114"/>
      <c r="IMK156" s="114"/>
      <c r="IML156" s="114"/>
      <c r="IMM156" s="114"/>
      <c r="IMN156" s="114"/>
      <c r="IMO156" s="114"/>
      <c r="IMP156" s="114"/>
      <c r="IMQ156" s="114"/>
      <c r="IMR156" s="114"/>
      <c r="IMS156" s="114"/>
      <c r="IMT156" s="114"/>
      <c r="IMU156" s="114"/>
      <c r="IMV156" s="114"/>
      <c r="IMW156" s="114"/>
      <c r="IMX156" s="114"/>
      <c r="IMY156" s="114"/>
      <c r="IMZ156" s="114"/>
      <c r="INA156" s="114"/>
      <c r="INB156" s="114"/>
      <c r="INC156" s="114"/>
      <c r="IND156" s="114"/>
      <c r="INE156" s="114"/>
      <c r="INF156" s="114"/>
      <c r="ING156" s="114"/>
      <c r="INH156" s="114"/>
      <c r="INI156" s="114"/>
      <c r="INJ156" s="114"/>
      <c r="INK156" s="114"/>
      <c r="INL156" s="114"/>
      <c r="INM156" s="114"/>
      <c r="INN156" s="114"/>
      <c r="INO156" s="114"/>
      <c r="INP156" s="114"/>
      <c r="INQ156" s="114"/>
      <c r="INR156" s="114"/>
      <c r="INS156" s="114"/>
      <c r="INT156" s="114"/>
      <c r="INU156" s="114"/>
      <c r="INV156" s="114"/>
      <c r="INW156" s="114"/>
      <c r="INX156" s="114"/>
      <c r="INY156" s="114"/>
      <c r="INZ156" s="114"/>
      <c r="IOA156" s="114"/>
      <c r="IOB156" s="114"/>
      <c r="IOC156" s="114"/>
      <c r="IOD156" s="114"/>
      <c r="IOE156" s="114"/>
      <c r="IOF156" s="114"/>
      <c r="IOG156" s="114"/>
      <c r="IOH156" s="114"/>
      <c r="IOI156" s="114"/>
      <c r="IOJ156" s="114"/>
      <c r="IOK156" s="114"/>
      <c r="IOL156" s="114"/>
      <c r="IOM156" s="114"/>
      <c r="ION156" s="114"/>
      <c r="IOO156" s="114"/>
      <c r="IOP156" s="114"/>
      <c r="IOQ156" s="114"/>
      <c r="IOR156" s="114"/>
      <c r="IOS156" s="114"/>
      <c r="IOT156" s="114"/>
      <c r="IOU156" s="114"/>
      <c r="IOV156" s="114"/>
      <c r="IOW156" s="114"/>
      <c r="IOX156" s="114"/>
      <c r="IOY156" s="114"/>
      <c r="IOZ156" s="114"/>
      <c r="IPA156" s="114"/>
      <c r="IPB156" s="114"/>
      <c r="IPC156" s="114"/>
      <c r="IPD156" s="114"/>
      <c r="IPE156" s="114"/>
      <c r="IPF156" s="114"/>
      <c r="IPG156" s="114"/>
      <c r="IPH156" s="114"/>
      <c r="IPI156" s="114"/>
      <c r="IPJ156" s="114"/>
      <c r="IPK156" s="114"/>
      <c r="IPL156" s="114"/>
      <c r="IPM156" s="114"/>
      <c r="IPN156" s="114"/>
      <c r="IPO156" s="114"/>
      <c r="IPP156" s="114"/>
      <c r="IPQ156" s="114"/>
      <c r="IPR156" s="114"/>
      <c r="IPS156" s="114"/>
      <c r="IPT156" s="114"/>
      <c r="IPU156" s="114"/>
      <c r="IPV156" s="114"/>
      <c r="IPW156" s="114"/>
      <c r="IPX156" s="114"/>
      <c r="IPY156" s="114"/>
      <c r="IPZ156" s="114"/>
      <c r="IQA156" s="114"/>
      <c r="IQB156" s="114"/>
      <c r="IQC156" s="114"/>
      <c r="IQD156" s="114"/>
      <c r="IQE156" s="114"/>
      <c r="IQF156" s="114"/>
      <c r="IQG156" s="114"/>
      <c r="IQH156" s="114"/>
      <c r="IQI156" s="114"/>
      <c r="IQJ156" s="114"/>
      <c r="IQK156" s="114"/>
      <c r="IQL156" s="114"/>
      <c r="IQM156" s="114"/>
      <c r="IQN156" s="114"/>
      <c r="IQO156" s="114"/>
      <c r="IQP156" s="114"/>
      <c r="IQQ156" s="114"/>
      <c r="IQR156" s="114"/>
      <c r="IQS156" s="114"/>
      <c r="IQT156" s="114"/>
      <c r="IQU156" s="114"/>
      <c r="IQV156" s="114"/>
      <c r="IQW156" s="114"/>
      <c r="IQX156" s="114"/>
      <c r="IQY156" s="114"/>
      <c r="IQZ156" s="114"/>
      <c r="IRA156" s="114"/>
      <c r="IRB156" s="114"/>
      <c r="IRC156" s="114"/>
      <c r="IRD156" s="114"/>
      <c r="IRE156" s="114"/>
      <c r="IRF156" s="114"/>
      <c r="IRG156" s="114"/>
      <c r="IRH156" s="114"/>
      <c r="IRI156" s="114"/>
      <c r="IRJ156" s="114"/>
      <c r="IRK156" s="114"/>
      <c r="IRL156" s="114"/>
      <c r="IRM156" s="114"/>
      <c r="IRN156" s="114"/>
      <c r="IRO156" s="114"/>
      <c r="IRP156" s="114"/>
      <c r="IRQ156" s="114"/>
      <c r="IRR156" s="114"/>
      <c r="IRS156" s="114"/>
      <c r="IRT156" s="114"/>
      <c r="IRU156" s="114"/>
      <c r="IRV156" s="114"/>
      <c r="IRW156" s="114"/>
      <c r="IRX156" s="114"/>
      <c r="IRY156" s="114"/>
      <c r="IRZ156" s="114"/>
      <c r="ISA156" s="114"/>
      <c r="ISB156" s="114"/>
      <c r="ISC156" s="114"/>
      <c r="ISD156" s="114"/>
      <c r="ISE156" s="114"/>
      <c r="ISF156" s="114"/>
      <c r="ISG156" s="114"/>
      <c r="ISH156" s="114"/>
      <c r="ISI156" s="114"/>
      <c r="ISJ156" s="114"/>
      <c r="ISK156" s="114"/>
      <c r="ISL156" s="114"/>
      <c r="ISM156" s="114"/>
      <c r="ISN156" s="114"/>
      <c r="ISO156" s="114"/>
      <c r="ISP156" s="114"/>
      <c r="ISQ156" s="114"/>
      <c r="ISR156" s="114"/>
      <c r="ISS156" s="114"/>
      <c r="IST156" s="114"/>
      <c r="ISU156" s="114"/>
      <c r="ISV156" s="114"/>
      <c r="ISW156" s="114"/>
      <c r="ISX156" s="114"/>
      <c r="ISY156" s="114"/>
      <c r="ISZ156" s="114"/>
      <c r="ITA156" s="114"/>
      <c r="ITB156" s="114"/>
      <c r="ITC156" s="114"/>
      <c r="ITD156" s="114"/>
      <c r="ITE156" s="114"/>
      <c r="ITF156" s="114"/>
      <c r="ITG156" s="114"/>
      <c r="ITH156" s="114"/>
      <c r="ITI156" s="114"/>
      <c r="ITJ156" s="114"/>
      <c r="ITK156" s="114"/>
      <c r="ITL156" s="114"/>
      <c r="ITM156" s="114"/>
      <c r="ITN156" s="114"/>
      <c r="ITO156" s="114"/>
      <c r="ITP156" s="114"/>
      <c r="ITQ156" s="114"/>
      <c r="ITR156" s="114"/>
      <c r="ITS156" s="114"/>
      <c r="ITT156" s="114"/>
      <c r="ITU156" s="114"/>
      <c r="ITV156" s="114"/>
      <c r="ITW156" s="114"/>
      <c r="ITX156" s="114"/>
      <c r="ITY156" s="114"/>
      <c r="ITZ156" s="114"/>
      <c r="IUA156" s="114"/>
      <c r="IUB156" s="114"/>
      <c r="IUC156" s="114"/>
      <c r="IUD156" s="114"/>
      <c r="IUE156" s="114"/>
      <c r="IUF156" s="114"/>
      <c r="IUG156" s="114"/>
      <c r="IUH156" s="114"/>
      <c r="IUI156" s="114"/>
      <c r="IUJ156" s="114"/>
      <c r="IUK156" s="114"/>
      <c r="IUL156" s="114"/>
      <c r="IUM156" s="114"/>
      <c r="IUN156" s="114"/>
      <c r="IUO156" s="114"/>
      <c r="IUP156" s="114"/>
      <c r="IUQ156" s="114"/>
      <c r="IUR156" s="114"/>
      <c r="IUS156" s="114"/>
      <c r="IUT156" s="114"/>
      <c r="IUU156" s="114"/>
      <c r="IUV156" s="114"/>
      <c r="IUW156" s="114"/>
      <c r="IUX156" s="114"/>
      <c r="IUY156" s="114"/>
      <c r="IUZ156" s="114"/>
      <c r="IVA156" s="114"/>
      <c r="IVB156" s="114"/>
      <c r="IVC156" s="114"/>
      <c r="IVD156" s="114"/>
      <c r="IVE156" s="114"/>
      <c r="IVF156" s="114"/>
      <c r="IVG156" s="114"/>
      <c r="IVH156" s="114"/>
      <c r="IVI156" s="114"/>
      <c r="IVJ156" s="114"/>
      <c r="IVK156" s="114"/>
      <c r="IVL156" s="114"/>
      <c r="IVM156" s="114"/>
      <c r="IVN156" s="114"/>
      <c r="IVO156" s="114"/>
      <c r="IVP156" s="114"/>
      <c r="IVQ156" s="114"/>
      <c r="IVR156" s="114"/>
      <c r="IVS156" s="114"/>
      <c r="IVT156" s="114"/>
      <c r="IVU156" s="114"/>
      <c r="IVV156" s="114"/>
      <c r="IVW156" s="114"/>
      <c r="IVX156" s="114"/>
      <c r="IVY156" s="114"/>
      <c r="IVZ156" s="114"/>
      <c r="IWA156" s="114"/>
      <c r="IWB156" s="114"/>
      <c r="IWC156" s="114"/>
      <c r="IWD156" s="114"/>
      <c r="IWE156" s="114"/>
      <c r="IWF156" s="114"/>
      <c r="IWG156" s="114"/>
      <c r="IWH156" s="114"/>
      <c r="IWI156" s="114"/>
      <c r="IWJ156" s="114"/>
      <c r="IWK156" s="114"/>
      <c r="IWL156" s="114"/>
      <c r="IWM156" s="114"/>
      <c r="IWN156" s="114"/>
      <c r="IWO156" s="114"/>
      <c r="IWP156" s="114"/>
      <c r="IWQ156" s="114"/>
      <c r="IWR156" s="114"/>
      <c r="IWS156" s="114"/>
      <c r="IWT156" s="114"/>
      <c r="IWU156" s="114"/>
      <c r="IWV156" s="114"/>
      <c r="IWW156" s="114"/>
      <c r="IWX156" s="114"/>
      <c r="IWY156" s="114"/>
      <c r="IWZ156" s="114"/>
      <c r="IXA156" s="114"/>
      <c r="IXB156" s="114"/>
      <c r="IXC156" s="114"/>
      <c r="IXD156" s="114"/>
      <c r="IXE156" s="114"/>
      <c r="IXF156" s="114"/>
      <c r="IXG156" s="114"/>
      <c r="IXH156" s="114"/>
      <c r="IXI156" s="114"/>
      <c r="IXJ156" s="114"/>
      <c r="IXK156" s="114"/>
      <c r="IXL156" s="114"/>
      <c r="IXM156" s="114"/>
      <c r="IXN156" s="114"/>
      <c r="IXO156" s="114"/>
      <c r="IXP156" s="114"/>
      <c r="IXQ156" s="114"/>
      <c r="IXR156" s="114"/>
      <c r="IXS156" s="114"/>
      <c r="IXT156" s="114"/>
      <c r="IXU156" s="114"/>
      <c r="IXV156" s="114"/>
      <c r="IXW156" s="114"/>
      <c r="IXX156" s="114"/>
      <c r="IXY156" s="114"/>
      <c r="IXZ156" s="114"/>
      <c r="IYA156" s="114"/>
      <c r="IYB156" s="114"/>
      <c r="IYC156" s="114"/>
      <c r="IYD156" s="114"/>
      <c r="IYE156" s="114"/>
      <c r="IYF156" s="114"/>
      <c r="IYG156" s="114"/>
      <c r="IYH156" s="114"/>
      <c r="IYI156" s="114"/>
      <c r="IYJ156" s="114"/>
      <c r="IYK156" s="114"/>
      <c r="IYL156" s="114"/>
      <c r="IYM156" s="114"/>
      <c r="IYN156" s="114"/>
      <c r="IYO156" s="114"/>
      <c r="IYP156" s="114"/>
      <c r="IYQ156" s="114"/>
      <c r="IYR156" s="114"/>
      <c r="IYS156" s="114"/>
      <c r="IYT156" s="114"/>
      <c r="IYU156" s="114"/>
      <c r="IYV156" s="114"/>
      <c r="IYW156" s="114"/>
      <c r="IYX156" s="114"/>
      <c r="IYY156" s="114"/>
      <c r="IYZ156" s="114"/>
      <c r="IZA156" s="114"/>
      <c r="IZB156" s="114"/>
      <c r="IZC156" s="114"/>
      <c r="IZD156" s="114"/>
      <c r="IZE156" s="114"/>
      <c r="IZF156" s="114"/>
      <c r="IZG156" s="114"/>
      <c r="IZH156" s="114"/>
      <c r="IZI156" s="114"/>
      <c r="IZJ156" s="114"/>
      <c r="IZK156" s="114"/>
      <c r="IZL156" s="114"/>
      <c r="IZM156" s="114"/>
      <c r="IZN156" s="114"/>
      <c r="IZO156" s="114"/>
      <c r="IZP156" s="114"/>
      <c r="IZQ156" s="114"/>
      <c r="IZR156" s="114"/>
      <c r="IZS156" s="114"/>
      <c r="IZT156" s="114"/>
      <c r="IZU156" s="114"/>
      <c r="IZV156" s="114"/>
      <c r="IZW156" s="114"/>
      <c r="IZX156" s="114"/>
      <c r="IZY156" s="114"/>
      <c r="IZZ156" s="114"/>
      <c r="JAA156" s="114"/>
      <c r="JAB156" s="114"/>
      <c r="JAC156" s="114"/>
      <c r="JAD156" s="114"/>
      <c r="JAE156" s="114"/>
      <c r="JAF156" s="114"/>
      <c r="JAG156" s="114"/>
      <c r="JAH156" s="114"/>
      <c r="JAI156" s="114"/>
      <c r="JAJ156" s="114"/>
      <c r="JAK156" s="114"/>
      <c r="JAL156" s="114"/>
      <c r="JAM156" s="114"/>
      <c r="JAN156" s="114"/>
      <c r="JAO156" s="114"/>
      <c r="JAP156" s="114"/>
      <c r="JAQ156" s="114"/>
      <c r="JAR156" s="114"/>
      <c r="JAS156" s="114"/>
      <c r="JAT156" s="114"/>
      <c r="JAU156" s="114"/>
      <c r="JAV156" s="114"/>
      <c r="JAW156" s="114"/>
      <c r="JAX156" s="114"/>
      <c r="JAY156" s="114"/>
      <c r="JAZ156" s="114"/>
      <c r="JBA156" s="114"/>
      <c r="JBB156" s="114"/>
      <c r="JBC156" s="114"/>
      <c r="JBD156" s="114"/>
      <c r="JBE156" s="114"/>
      <c r="JBF156" s="114"/>
      <c r="JBG156" s="114"/>
      <c r="JBH156" s="114"/>
      <c r="JBI156" s="114"/>
      <c r="JBJ156" s="114"/>
      <c r="JBK156" s="114"/>
      <c r="JBL156" s="114"/>
      <c r="JBM156" s="114"/>
      <c r="JBN156" s="114"/>
      <c r="JBO156" s="114"/>
      <c r="JBP156" s="114"/>
      <c r="JBQ156" s="114"/>
      <c r="JBR156" s="114"/>
      <c r="JBS156" s="114"/>
      <c r="JBT156" s="114"/>
      <c r="JBU156" s="114"/>
      <c r="JBV156" s="114"/>
      <c r="JBW156" s="114"/>
      <c r="JBX156" s="114"/>
      <c r="JBY156" s="114"/>
      <c r="JBZ156" s="114"/>
      <c r="JCA156" s="114"/>
      <c r="JCB156" s="114"/>
      <c r="JCC156" s="114"/>
      <c r="JCD156" s="114"/>
      <c r="JCE156" s="114"/>
      <c r="JCF156" s="114"/>
      <c r="JCG156" s="114"/>
      <c r="JCH156" s="114"/>
      <c r="JCI156" s="114"/>
      <c r="JCJ156" s="114"/>
      <c r="JCK156" s="114"/>
      <c r="JCL156" s="114"/>
      <c r="JCM156" s="114"/>
      <c r="JCN156" s="114"/>
      <c r="JCO156" s="114"/>
      <c r="JCP156" s="114"/>
      <c r="JCQ156" s="114"/>
      <c r="JCR156" s="114"/>
      <c r="JCS156" s="114"/>
      <c r="JCT156" s="114"/>
      <c r="JCU156" s="114"/>
      <c r="JCV156" s="114"/>
      <c r="JCW156" s="114"/>
      <c r="JCX156" s="114"/>
      <c r="JCY156" s="114"/>
      <c r="JCZ156" s="114"/>
      <c r="JDA156" s="114"/>
      <c r="JDB156" s="114"/>
      <c r="JDC156" s="114"/>
      <c r="JDD156" s="114"/>
      <c r="JDE156" s="114"/>
      <c r="JDF156" s="114"/>
      <c r="JDG156" s="114"/>
      <c r="JDH156" s="114"/>
      <c r="JDI156" s="114"/>
      <c r="JDJ156" s="114"/>
      <c r="JDK156" s="114"/>
      <c r="JDL156" s="114"/>
      <c r="JDM156" s="114"/>
      <c r="JDN156" s="114"/>
      <c r="JDO156" s="114"/>
      <c r="JDP156" s="114"/>
      <c r="JDQ156" s="114"/>
      <c r="JDR156" s="114"/>
      <c r="JDS156" s="114"/>
      <c r="JDT156" s="114"/>
      <c r="JDU156" s="114"/>
      <c r="JDV156" s="114"/>
      <c r="JDW156" s="114"/>
      <c r="JDX156" s="114"/>
      <c r="JDY156" s="114"/>
      <c r="JDZ156" s="114"/>
      <c r="JEA156" s="114"/>
      <c r="JEB156" s="114"/>
      <c r="JEC156" s="114"/>
      <c r="JED156" s="114"/>
      <c r="JEE156" s="114"/>
      <c r="JEF156" s="114"/>
      <c r="JEG156" s="114"/>
      <c r="JEH156" s="114"/>
      <c r="JEI156" s="114"/>
      <c r="JEJ156" s="114"/>
      <c r="JEK156" s="114"/>
      <c r="JEL156" s="114"/>
      <c r="JEM156" s="114"/>
      <c r="JEN156" s="114"/>
      <c r="JEO156" s="114"/>
      <c r="JEP156" s="114"/>
      <c r="JEQ156" s="114"/>
      <c r="JER156" s="114"/>
      <c r="JES156" s="114"/>
      <c r="JET156" s="114"/>
      <c r="JEU156" s="114"/>
      <c r="JEV156" s="114"/>
      <c r="JEW156" s="114"/>
      <c r="JEX156" s="114"/>
      <c r="JEY156" s="114"/>
      <c r="JEZ156" s="114"/>
      <c r="JFA156" s="114"/>
      <c r="JFB156" s="114"/>
      <c r="JFC156" s="114"/>
      <c r="JFD156" s="114"/>
      <c r="JFE156" s="114"/>
      <c r="JFF156" s="114"/>
      <c r="JFG156" s="114"/>
      <c r="JFH156" s="114"/>
      <c r="JFI156" s="114"/>
      <c r="JFJ156" s="114"/>
      <c r="JFK156" s="114"/>
      <c r="JFL156" s="114"/>
      <c r="JFM156" s="114"/>
      <c r="JFN156" s="114"/>
      <c r="JFO156" s="114"/>
      <c r="JFP156" s="114"/>
      <c r="JFQ156" s="114"/>
      <c r="JFR156" s="114"/>
      <c r="JFS156" s="114"/>
      <c r="JFT156" s="114"/>
      <c r="JFU156" s="114"/>
      <c r="JFV156" s="114"/>
      <c r="JFW156" s="114"/>
      <c r="JFX156" s="114"/>
      <c r="JFY156" s="114"/>
      <c r="JFZ156" s="114"/>
      <c r="JGA156" s="114"/>
      <c r="JGB156" s="114"/>
      <c r="JGC156" s="114"/>
      <c r="JGD156" s="114"/>
      <c r="JGE156" s="114"/>
      <c r="JGF156" s="114"/>
      <c r="JGG156" s="114"/>
      <c r="JGH156" s="114"/>
      <c r="JGI156" s="114"/>
      <c r="JGJ156" s="114"/>
      <c r="JGK156" s="114"/>
      <c r="JGL156" s="114"/>
      <c r="JGM156" s="114"/>
      <c r="JGN156" s="114"/>
      <c r="JGO156" s="114"/>
      <c r="JGP156" s="114"/>
      <c r="JGQ156" s="114"/>
      <c r="JGR156" s="114"/>
      <c r="JGS156" s="114"/>
      <c r="JGT156" s="114"/>
      <c r="JGU156" s="114"/>
      <c r="JGV156" s="114"/>
      <c r="JGW156" s="114"/>
      <c r="JGX156" s="114"/>
      <c r="JGY156" s="114"/>
      <c r="JGZ156" s="114"/>
      <c r="JHA156" s="114"/>
      <c r="JHB156" s="114"/>
      <c r="JHC156" s="114"/>
      <c r="JHD156" s="114"/>
      <c r="JHE156" s="114"/>
      <c r="JHF156" s="114"/>
      <c r="JHG156" s="114"/>
      <c r="JHH156" s="114"/>
      <c r="JHI156" s="114"/>
      <c r="JHJ156" s="114"/>
      <c r="JHK156" s="114"/>
      <c r="JHL156" s="114"/>
      <c r="JHM156" s="114"/>
      <c r="JHN156" s="114"/>
      <c r="JHO156" s="114"/>
      <c r="JHP156" s="114"/>
      <c r="JHQ156" s="114"/>
      <c r="JHR156" s="114"/>
      <c r="JHS156" s="114"/>
      <c r="JHT156" s="114"/>
      <c r="JHU156" s="114"/>
      <c r="JHV156" s="114"/>
      <c r="JHW156" s="114"/>
      <c r="JHX156" s="114"/>
      <c r="JHY156" s="114"/>
      <c r="JHZ156" s="114"/>
      <c r="JIA156" s="114"/>
      <c r="JIB156" s="114"/>
      <c r="JIC156" s="114"/>
      <c r="JID156" s="114"/>
      <c r="JIE156" s="114"/>
      <c r="JIF156" s="114"/>
      <c r="JIG156" s="114"/>
      <c r="JIH156" s="114"/>
      <c r="JII156" s="114"/>
      <c r="JIJ156" s="114"/>
      <c r="JIK156" s="114"/>
      <c r="JIL156" s="114"/>
      <c r="JIM156" s="114"/>
      <c r="JIN156" s="114"/>
      <c r="JIO156" s="114"/>
      <c r="JIP156" s="114"/>
      <c r="JIQ156" s="114"/>
      <c r="JIR156" s="114"/>
      <c r="JIS156" s="114"/>
      <c r="JIT156" s="114"/>
      <c r="JIU156" s="114"/>
      <c r="JIV156" s="114"/>
      <c r="JIW156" s="114"/>
      <c r="JIX156" s="114"/>
      <c r="JIY156" s="114"/>
      <c r="JIZ156" s="114"/>
      <c r="JJA156" s="114"/>
      <c r="JJB156" s="114"/>
      <c r="JJC156" s="114"/>
      <c r="JJD156" s="114"/>
      <c r="JJE156" s="114"/>
      <c r="JJF156" s="114"/>
      <c r="JJG156" s="114"/>
      <c r="JJH156" s="114"/>
      <c r="JJI156" s="114"/>
      <c r="JJJ156" s="114"/>
      <c r="JJK156" s="114"/>
      <c r="JJL156" s="114"/>
      <c r="JJM156" s="114"/>
      <c r="JJN156" s="114"/>
      <c r="JJO156" s="114"/>
      <c r="JJP156" s="114"/>
      <c r="JJQ156" s="114"/>
      <c r="JJR156" s="114"/>
      <c r="JJS156" s="114"/>
      <c r="JJT156" s="114"/>
      <c r="JJU156" s="114"/>
      <c r="JJV156" s="114"/>
      <c r="JJW156" s="114"/>
      <c r="JJX156" s="114"/>
      <c r="JJY156" s="114"/>
      <c r="JJZ156" s="114"/>
      <c r="JKA156" s="114"/>
      <c r="JKB156" s="114"/>
      <c r="JKC156" s="114"/>
      <c r="JKD156" s="114"/>
      <c r="JKE156" s="114"/>
      <c r="JKF156" s="114"/>
      <c r="JKG156" s="114"/>
      <c r="JKH156" s="114"/>
      <c r="JKI156" s="114"/>
      <c r="JKJ156" s="114"/>
      <c r="JKK156" s="114"/>
      <c r="JKL156" s="114"/>
      <c r="JKM156" s="114"/>
      <c r="JKN156" s="114"/>
      <c r="JKO156" s="114"/>
      <c r="JKP156" s="114"/>
      <c r="JKQ156" s="114"/>
      <c r="JKR156" s="114"/>
      <c r="JKS156" s="114"/>
      <c r="JKT156" s="114"/>
      <c r="JKU156" s="114"/>
      <c r="JKV156" s="114"/>
      <c r="JKW156" s="114"/>
      <c r="JKX156" s="114"/>
      <c r="JKY156" s="114"/>
      <c r="JKZ156" s="114"/>
      <c r="JLA156" s="114"/>
      <c r="JLB156" s="114"/>
      <c r="JLC156" s="114"/>
      <c r="JLD156" s="114"/>
      <c r="JLE156" s="114"/>
      <c r="JLF156" s="114"/>
      <c r="JLG156" s="114"/>
      <c r="JLH156" s="114"/>
      <c r="JLI156" s="114"/>
      <c r="JLJ156" s="114"/>
      <c r="JLK156" s="114"/>
      <c r="JLL156" s="114"/>
      <c r="JLM156" s="114"/>
      <c r="JLN156" s="114"/>
      <c r="JLO156" s="114"/>
      <c r="JLP156" s="114"/>
      <c r="JLQ156" s="114"/>
      <c r="JLR156" s="114"/>
      <c r="JLS156" s="114"/>
      <c r="JLT156" s="114"/>
      <c r="JLU156" s="114"/>
      <c r="JLV156" s="114"/>
      <c r="JLW156" s="114"/>
      <c r="JLX156" s="114"/>
      <c r="JLY156" s="114"/>
      <c r="JLZ156" s="114"/>
      <c r="JMA156" s="114"/>
      <c r="JMB156" s="114"/>
      <c r="JMC156" s="114"/>
      <c r="JMD156" s="114"/>
      <c r="JME156" s="114"/>
      <c r="JMF156" s="114"/>
      <c r="JMG156" s="114"/>
      <c r="JMH156" s="114"/>
      <c r="JMI156" s="114"/>
      <c r="JMJ156" s="114"/>
      <c r="JMK156" s="114"/>
      <c r="JML156" s="114"/>
      <c r="JMM156" s="114"/>
      <c r="JMN156" s="114"/>
      <c r="JMO156" s="114"/>
      <c r="JMP156" s="114"/>
      <c r="JMQ156" s="114"/>
      <c r="JMR156" s="114"/>
      <c r="JMS156" s="114"/>
      <c r="JMT156" s="114"/>
      <c r="JMU156" s="114"/>
      <c r="JMV156" s="114"/>
      <c r="JMW156" s="114"/>
      <c r="JMX156" s="114"/>
      <c r="JMY156" s="114"/>
      <c r="JMZ156" s="114"/>
      <c r="JNA156" s="114"/>
      <c r="JNB156" s="114"/>
      <c r="JNC156" s="114"/>
      <c r="JND156" s="114"/>
      <c r="JNE156" s="114"/>
      <c r="JNF156" s="114"/>
      <c r="JNG156" s="114"/>
      <c r="JNH156" s="114"/>
      <c r="JNI156" s="114"/>
      <c r="JNJ156" s="114"/>
      <c r="JNK156" s="114"/>
      <c r="JNL156" s="114"/>
      <c r="JNM156" s="114"/>
      <c r="JNN156" s="114"/>
      <c r="JNO156" s="114"/>
      <c r="JNP156" s="114"/>
      <c r="JNQ156" s="114"/>
      <c r="JNR156" s="114"/>
      <c r="JNS156" s="114"/>
      <c r="JNT156" s="114"/>
      <c r="JNU156" s="114"/>
      <c r="JNV156" s="114"/>
      <c r="JNW156" s="114"/>
      <c r="JNX156" s="114"/>
      <c r="JNY156" s="114"/>
      <c r="JNZ156" s="114"/>
      <c r="JOA156" s="114"/>
      <c r="JOB156" s="114"/>
      <c r="JOC156" s="114"/>
      <c r="JOD156" s="114"/>
      <c r="JOE156" s="114"/>
      <c r="JOF156" s="114"/>
      <c r="JOG156" s="114"/>
      <c r="JOH156" s="114"/>
      <c r="JOI156" s="114"/>
      <c r="JOJ156" s="114"/>
      <c r="JOK156" s="114"/>
      <c r="JOL156" s="114"/>
      <c r="JOM156" s="114"/>
      <c r="JON156" s="114"/>
      <c r="JOO156" s="114"/>
      <c r="JOP156" s="114"/>
      <c r="JOQ156" s="114"/>
      <c r="JOR156" s="114"/>
      <c r="JOS156" s="114"/>
      <c r="JOT156" s="114"/>
      <c r="JOU156" s="114"/>
      <c r="JOV156" s="114"/>
      <c r="JOW156" s="114"/>
      <c r="JOX156" s="114"/>
      <c r="JOY156" s="114"/>
      <c r="JOZ156" s="114"/>
      <c r="JPA156" s="114"/>
      <c r="JPB156" s="114"/>
      <c r="JPC156" s="114"/>
      <c r="JPD156" s="114"/>
      <c r="JPE156" s="114"/>
      <c r="JPF156" s="114"/>
      <c r="JPG156" s="114"/>
      <c r="JPH156" s="114"/>
      <c r="JPI156" s="114"/>
      <c r="JPJ156" s="114"/>
      <c r="JPK156" s="114"/>
      <c r="JPL156" s="114"/>
      <c r="JPM156" s="114"/>
      <c r="JPN156" s="114"/>
      <c r="JPO156" s="114"/>
      <c r="JPP156" s="114"/>
      <c r="JPQ156" s="114"/>
      <c r="JPR156" s="114"/>
      <c r="JPS156" s="114"/>
      <c r="JPT156" s="114"/>
      <c r="JPU156" s="114"/>
      <c r="JPV156" s="114"/>
      <c r="JPW156" s="114"/>
      <c r="JPX156" s="114"/>
      <c r="JPY156" s="114"/>
      <c r="JPZ156" s="114"/>
      <c r="JQA156" s="114"/>
      <c r="JQB156" s="114"/>
      <c r="JQC156" s="114"/>
      <c r="JQD156" s="114"/>
      <c r="JQE156" s="114"/>
      <c r="JQF156" s="114"/>
      <c r="JQG156" s="114"/>
      <c r="JQH156" s="114"/>
      <c r="JQI156" s="114"/>
      <c r="JQJ156" s="114"/>
      <c r="JQK156" s="114"/>
      <c r="JQL156" s="114"/>
      <c r="JQM156" s="114"/>
      <c r="JQN156" s="114"/>
      <c r="JQO156" s="114"/>
      <c r="JQP156" s="114"/>
      <c r="JQQ156" s="114"/>
      <c r="JQR156" s="114"/>
      <c r="JQS156" s="114"/>
      <c r="JQT156" s="114"/>
      <c r="JQU156" s="114"/>
      <c r="JQV156" s="114"/>
      <c r="JQW156" s="114"/>
      <c r="JQX156" s="114"/>
      <c r="JQY156" s="114"/>
      <c r="JQZ156" s="114"/>
      <c r="JRA156" s="114"/>
      <c r="JRB156" s="114"/>
      <c r="JRC156" s="114"/>
      <c r="JRD156" s="114"/>
      <c r="JRE156" s="114"/>
      <c r="JRF156" s="114"/>
      <c r="JRG156" s="114"/>
      <c r="JRH156" s="114"/>
      <c r="JRI156" s="114"/>
      <c r="JRJ156" s="114"/>
      <c r="JRK156" s="114"/>
      <c r="JRL156" s="114"/>
      <c r="JRM156" s="114"/>
      <c r="JRN156" s="114"/>
      <c r="JRO156" s="114"/>
      <c r="JRP156" s="114"/>
      <c r="JRQ156" s="114"/>
      <c r="JRR156" s="114"/>
      <c r="JRS156" s="114"/>
      <c r="JRT156" s="114"/>
      <c r="JRU156" s="114"/>
      <c r="JRV156" s="114"/>
      <c r="JRW156" s="114"/>
      <c r="JRX156" s="114"/>
      <c r="JRY156" s="114"/>
      <c r="JRZ156" s="114"/>
      <c r="JSA156" s="114"/>
      <c r="JSB156" s="114"/>
      <c r="JSC156" s="114"/>
      <c r="JSD156" s="114"/>
      <c r="JSE156" s="114"/>
      <c r="JSF156" s="114"/>
      <c r="JSG156" s="114"/>
      <c r="JSH156" s="114"/>
      <c r="JSI156" s="114"/>
      <c r="JSJ156" s="114"/>
      <c r="JSK156" s="114"/>
      <c r="JSL156" s="114"/>
      <c r="JSM156" s="114"/>
      <c r="JSN156" s="114"/>
      <c r="JSO156" s="114"/>
      <c r="JSP156" s="114"/>
      <c r="JSQ156" s="114"/>
      <c r="JSR156" s="114"/>
      <c r="JSS156" s="114"/>
      <c r="JST156" s="114"/>
      <c r="JSU156" s="114"/>
      <c r="JSV156" s="114"/>
      <c r="JSW156" s="114"/>
      <c r="JSX156" s="114"/>
      <c r="JSY156" s="114"/>
      <c r="JSZ156" s="114"/>
      <c r="JTA156" s="114"/>
      <c r="JTB156" s="114"/>
      <c r="JTC156" s="114"/>
      <c r="JTD156" s="114"/>
      <c r="JTE156" s="114"/>
      <c r="JTF156" s="114"/>
      <c r="JTG156" s="114"/>
      <c r="JTH156" s="114"/>
      <c r="JTI156" s="114"/>
      <c r="JTJ156" s="114"/>
      <c r="JTK156" s="114"/>
      <c r="JTL156" s="114"/>
      <c r="JTM156" s="114"/>
      <c r="JTN156" s="114"/>
      <c r="JTO156" s="114"/>
      <c r="JTP156" s="114"/>
      <c r="JTQ156" s="114"/>
      <c r="JTR156" s="114"/>
      <c r="JTS156" s="114"/>
      <c r="JTT156" s="114"/>
      <c r="JTU156" s="114"/>
      <c r="JTV156" s="114"/>
      <c r="JTW156" s="114"/>
      <c r="JTX156" s="114"/>
      <c r="JTY156" s="114"/>
      <c r="JTZ156" s="114"/>
      <c r="JUA156" s="114"/>
      <c r="JUB156" s="114"/>
      <c r="JUC156" s="114"/>
      <c r="JUD156" s="114"/>
      <c r="JUE156" s="114"/>
      <c r="JUF156" s="114"/>
      <c r="JUG156" s="114"/>
      <c r="JUH156" s="114"/>
      <c r="JUI156" s="114"/>
      <c r="JUJ156" s="114"/>
      <c r="JUK156" s="114"/>
      <c r="JUL156" s="114"/>
      <c r="JUM156" s="114"/>
      <c r="JUN156" s="114"/>
      <c r="JUO156" s="114"/>
      <c r="JUP156" s="114"/>
      <c r="JUQ156" s="114"/>
      <c r="JUR156" s="114"/>
      <c r="JUS156" s="114"/>
      <c r="JUT156" s="114"/>
      <c r="JUU156" s="114"/>
      <c r="JUV156" s="114"/>
      <c r="JUW156" s="114"/>
      <c r="JUX156" s="114"/>
      <c r="JUY156" s="114"/>
      <c r="JUZ156" s="114"/>
      <c r="JVA156" s="114"/>
      <c r="JVB156" s="114"/>
      <c r="JVC156" s="114"/>
      <c r="JVD156" s="114"/>
      <c r="JVE156" s="114"/>
      <c r="JVF156" s="114"/>
      <c r="JVG156" s="114"/>
      <c r="JVH156" s="114"/>
      <c r="JVI156" s="114"/>
      <c r="JVJ156" s="114"/>
      <c r="JVK156" s="114"/>
      <c r="JVL156" s="114"/>
      <c r="JVM156" s="114"/>
      <c r="JVN156" s="114"/>
      <c r="JVO156" s="114"/>
      <c r="JVP156" s="114"/>
      <c r="JVQ156" s="114"/>
      <c r="JVR156" s="114"/>
      <c r="JVS156" s="114"/>
      <c r="JVT156" s="114"/>
      <c r="JVU156" s="114"/>
      <c r="JVV156" s="114"/>
      <c r="JVW156" s="114"/>
      <c r="JVX156" s="114"/>
      <c r="JVY156" s="114"/>
      <c r="JVZ156" s="114"/>
      <c r="JWA156" s="114"/>
      <c r="JWB156" s="114"/>
      <c r="JWC156" s="114"/>
      <c r="JWD156" s="114"/>
      <c r="JWE156" s="114"/>
      <c r="JWF156" s="114"/>
      <c r="JWG156" s="114"/>
      <c r="JWH156" s="114"/>
      <c r="JWI156" s="114"/>
      <c r="JWJ156" s="114"/>
      <c r="JWK156" s="114"/>
      <c r="JWL156" s="114"/>
      <c r="JWM156" s="114"/>
      <c r="JWN156" s="114"/>
      <c r="JWO156" s="114"/>
      <c r="JWP156" s="114"/>
      <c r="JWQ156" s="114"/>
      <c r="JWR156" s="114"/>
      <c r="JWS156" s="114"/>
      <c r="JWT156" s="114"/>
      <c r="JWU156" s="114"/>
      <c r="JWV156" s="114"/>
      <c r="JWW156" s="114"/>
      <c r="JWX156" s="114"/>
      <c r="JWY156" s="114"/>
      <c r="JWZ156" s="114"/>
      <c r="JXA156" s="114"/>
      <c r="JXB156" s="114"/>
      <c r="JXC156" s="114"/>
      <c r="JXD156" s="114"/>
      <c r="JXE156" s="114"/>
      <c r="JXF156" s="114"/>
      <c r="JXG156" s="114"/>
      <c r="JXH156" s="114"/>
      <c r="JXI156" s="114"/>
      <c r="JXJ156" s="114"/>
      <c r="JXK156" s="114"/>
      <c r="JXL156" s="114"/>
      <c r="JXM156" s="114"/>
      <c r="JXN156" s="114"/>
      <c r="JXO156" s="114"/>
      <c r="JXP156" s="114"/>
      <c r="JXQ156" s="114"/>
      <c r="JXR156" s="114"/>
      <c r="JXS156" s="114"/>
      <c r="JXT156" s="114"/>
      <c r="JXU156" s="114"/>
      <c r="JXV156" s="114"/>
      <c r="JXW156" s="114"/>
      <c r="JXX156" s="114"/>
      <c r="JXY156" s="114"/>
      <c r="JXZ156" s="114"/>
      <c r="JYA156" s="114"/>
      <c r="JYB156" s="114"/>
      <c r="JYC156" s="114"/>
      <c r="JYD156" s="114"/>
      <c r="JYE156" s="114"/>
      <c r="JYF156" s="114"/>
      <c r="JYG156" s="114"/>
      <c r="JYH156" s="114"/>
      <c r="JYI156" s="114"/>
      <c r="JYJ156" s="114"/>
      <c r="JYK156" s="114"/>
      <c r="JYL156" s="114"/>
      <c r="JYM156" s="114"/>
      <c r="JYN156" s="114"/>
      <c r="JYO156" s="114"/>
      <c r="JYP156" s="114"/>
      <c r="JYQ156" s="114"/>
      <c r="JYR156" s="114"/>
      <c r="JYS156" s="114"/>
      <c r="JYT156" s="114"/>
      <c r="JYU156" s="114"/>
      <c r="JYV156" s="114"/>
      <c r="JYW156" s="114"/>
      <c r="JYX156" s="114"/>
      <c r="JYY156" s="114"/>
      <c r="JYZ156" s="114"/>
      <c r="JZA156" s="114"/>
      <c r="JZB156" s="114"/>
      <c r="JZC156" s="114"/>
      <c r="JZD156" s="114"/>
      <c r="JZE156" s="114"/>
      <c r="JZF156" s="114"/>
      <c r="JZG156" s="114"/>
      <c r="JZH156" s="114"/>
      <c r="JZI156" s="114"/>
      <c r="JZJ156" s="114"/>
      <c r="JZK156" s="114"/>
      <c r="JZL156" s="114"/>
      <c r="JZM156" s="114"/>
      <c r="JZN156" s="114"/>
      <c r="JZO156" s="114"/>
      <c r="JZP156" s="114"/>
      <c r="JZQ156" s="114"/>
      <c r="JZR156" s="114"/>
      <c r="JZS156" s="114"/>
      <c r="JZT156" s="114"/>
      <c r="JZU156" s="114"/>
      <c r="JZV156" s="114"/>
      <c r="JZW156" s="114"/>
      <c r="JZX156" s="114"/>
      <c r="JZY156" s="114"/>
      <c r="JZZ156" s="114"/>
      <c r="KAA156" s="114"/>
      <c r="KAB156" s="114"/>
      <c r="KAC156" s="114"/>
      <c r="KAD156" s="114"/>
      <c r="KAE156" s="114"/>
      <c r="KAF156" s="114"/>
      <c r="KAG156" s="114"/>
      <c r="KAH156" s="114"/>
      <c r="KAI156" s="114"/>
      <c r="KAJ156" s="114"/>
      <c r="KAK156" s="114"/>
      <c r="KAL156" s="114"/>
      <c r="KAM156" s="114"/>
      <c r="KAN156" s="114"/>
      <c r="KAO156" s="114"/>
      <c r="KAP156" s="114"/>
      <c r="KAQ156" s="114"/>
      <c r="KAR156" s="114"/>
      <c r="KAS156" s="114"/>
      <c r="KAT156" s="114"/>
      <c r="KAU156" s="114"/>
      <c r="KAV156" s="114"/>
      <c r="KAW156" s="114"/>
      <c r="KAX156" s="114"/>
      <c r="KAY156" s="114"/>
      <c r="KAZ156" s="114"/>
      <c r="KBA156" s="114"/>
      <c r="KBB156" s="114"/>
      <c r="KBC156" s="114"/>
      <c r="KBD156" s="114"/>
      <c r="KBE156" s="114"/>
      <c r="KBF156" s="114"/>
      <c r="KBG156" s="114"/>
      <c r="KBH156" s="114"/>
      <c r="KBI156" s="114"/>
      <c r="KBJ156" s="114"/>
      <c r="KBK156" s="114"/>
      <c r="KBL156" s="114"/>
      <c r="KBM156" s="114"/>
      <c r="KBN156" s="114"/>
      <c r="KBO156" s="114"/>
      <c r="KBP156" s="114"/>
      <c r="KBQ156" s="114"/>
      <c r="KBR156" s="114"/>
      <c r="KBS156" s="114"/>
      <c r="KBT156" s="114"/>
      <c r="KBU156" s="114"/>
      <c r="KBV156" s="114"/>
      <c r="KBW156" s="114"/>
      <c r="KBX156" s="114"/>
      <c r="KBY156" s="114"/>
      <c r="KBZ156" s="114"/>
      <c r="KCA156" s="114"/>
      <c r="KCB156" s="114"/>
      <c r="KCC156" s="114"/>
      <c r="KCD156" s="114"/>
      <c r="KCE156" s="114"/>
      <c r="KCF156" s="114"/>
      <c r="KCG156" s="114"/>
      <c r="KCH156" s="114"/>
      <c r="KCI156" s="114"/>
      <c r="KCJ156" s="114"/>
      <c r="KCK156" s="114"/>
      <c r="KCL156" s="114"/>
      <c r="KCM156" s="114"/>
      <c r="KCN156" s="114"/>
      <c r="KCO156" s="114"/>
      <c r="KCP156" s="114"/>
      <c r="KCQ156" s="114"/>
      <c r="KCR156" s="114"/>
      <c r="KCS156" s="114"/>
      <c r="KCT156" s="114"/>
      <c r="KCU156" s="114"/>
      <c r="KCV156" s="114"/>
      <c r="KCW156" s="114"/>
      <c r="KCX156" s="114"/>
      <c r="KCY156" s="114"/>
      <c r="KCZ156" s="114"/>
      <c r="KDA156" s="114"/>
      <c r="KDB156" s="114"/>
      <c r="KDC156" s="114"/>
      <c r="KDD156" s="114"/>
      <c r="KDE156" s="114"/>
      <c r="KDF156" s="114"/>
      <c r="KDG156" s="114"/>
      <c r="KDH156" s="114"/>
      <c r="KDI156" s="114"/>
      <c r="KDJ156" s="114"/>
      <c r="KDK156" s="114"/>
      <c r="KDL156" s="114"/>
      <c r="KDM156" s="114"/>
      <c r="KDN156" s="114"/>
      <c r="KDO156" s="114"/>
      <c r="KDP156" s="114"/>
      <c r="KDQ156" s="114"/>
      <c r="KDR156" s="114"/>
      <c r="KDS156" s="114"/>
      <c r="KDT156" s="114"/>
      <c r="KDU156" s="114"/>
      <c r="KDV156" s="114"/>
      <c r="KDW156" s="114"/>
      <c r="KDX156" s="114"/>
      <c r="KDY156" s="114"/>
      <c r="KDZ156" s="114"/>
      <c r="KEA156" s="114"/>
      <c r="KEB156" s="114"/>
      <c r="KEC156" s="114"/>
      <c r="KED156" s="114"/>
      <c r="KEE156" s="114"/>
      <c r="KEF156" s="114"/>
      <c r="KEG156" s="114"/>
      <c r="KEH156" s="114"/>
      <c r="KEI156" s="114"/>
      <c r="KEJ156" s="114"/>
      <c r="KEK156" s="114"/>
      <c r="KEL156" s="114"/>
      <c r="KEM156" s="114"/>
      <c r="KEN156" s="114"/>
      <c r="KEO156" s="114"/>
      <c r="KEP156" s="114"/>
      <c r="KEQ156" s="114"/>
      <c r="KER156" s="114"/>
      <c r="KES156" s="114"/>
      <c r="KET156" s="114"/>
      <c r="KEU156" s="114"/>
      <c r="KEV156" s="114"/>
      <c r="KEW156" s="114"/>
      <c r="KEX156" s="114"/>
      <c r="KEY156" s="114"/>
      <c r="KEZ156" s="114"/>
      <c r="KFA156" s="114"/>
      <c r="KFB156" s="114"/>
      <c r="KFC156" s="114"/>
      <c r="KFD156" s="114"/>
      <c r="KFE156" s="114"/>
      <c r="KFF156" s="114"/>
      <c r="KFG156" s="114"/>
      <c r="KFH156" s="114"/>
      <c r="KFI156" s="114"/>
      <c r="KFJ156" s="114"/>
      <c r="KFK156" s="114"/>
      <c r="KFL156" s="114"/>
      <c r="KFM156" s="114"/>
      <c r="KFN156" s="114"/>
      <c r="KFO156" s="114"/>
      <c r="KFP156" s="114"/>
      <c r="KFQ156" s="114"/>
      <c r="KFR156" s="114"/>
      <c r="KFS156" s="114"/>
      <c r="KFT156" s="114"/>
      <c r="KFU156" s="114"/>
      <c r="KFV156" s="114"/>
      <c r="KFW156" s="114"/>
      <c r="KFX156" s="114"/>
      <c r="KFY156" s="114"/>
      <c r="KFZ156" s="114"/>
      <c r="KGA156" s="114"/>
      <c r="KGB156" s="114"/>
      <c r="KGC156" s="114"/>
      <c r="KGD156" s="114"/>
      <c r="KGE156" s="114"/>
      <c r="KGF156" s="114"/>
      <c r="KGG156" s="114"/>
      <c r="KGH156" s="114"/>
      <c r="KGI156" s="114"/>
      <c r="KGJ156" s="114"/>
      <c r="KGK156" s="114"/>
      <c r="KGL156" s="114"/>
      <c r="KGM156" s="114"/>
      <c r="KGN156" s="114"/>
      <c r="KGO156" s="114"/>
      <c r="KGP156" s="114"/>
      <c r="KGQ156" s="114"/>
      <c r="KGR156" s="114"/>
      <c r="KGS156" s="114"/>
      <c r="KGT156" s="114"/>
      <c r="KGU156" s="114"/>
      <c r="KGV156" s="114"/>
      <c r="KGW156" s="114"/>
      <c r="KGX156" s="114"/>
      <c r="KGY156" s="114"/>
      <c r="KGZ156" s="114"/>
      <c r="KHA156" s="114"/>
      <c r="KHB156" s="114"/>
      <c r="KHC156" s="114"/>
      <c r="KHD156" s="114"/>
      <c r="KHE156" s="114"/>
      <c r="KHF156" s="114"/>
      <c r="KHG156" s="114"/>
      <c r="KHH156" s="114"/>
      <c r="KHI156" s="114"/>
      <c r="KHJ156" s="114"/>
      <c r="KHK156" s="114"/>
      <c r="KHL156" s="114"/>
      <c r="KHM156" s="114"/>
      <c r="KHN156" s="114"/>
      <c r="KHO156" s="114"/>
      <c r="KHP156" s="114"/>
      <c r="KHQ156" s="114"/>
      <c r="KHR156" s="114"/>
      <c r="KHS156" s="114"/>
      <c r="KHT156" s="114"/>
      <c r="KHU156" s="114"/>
      <c r="KHV156" s="114"/>
      <c r="KHW156" s="114"/>
      <c r="KHX156" s="114"/>
      <c r="KHY156" s="114"/>
      <c r="KHZ156" s="114"/>
      <c r="KIA156" s="114"/>
      <c r="KIB156" s="114"/>
      <c r="KIC156" s="114"/>
      <c r="KID156" s="114"/>
      <c r="KIE156" s="114"/>
      <c r="KIF156" s="114"/>
      <c r="KIG156" s="114"/>
      <c r="KIH156" s="114"/>
      <c r="KII156" s="114"/>
      <c r="KIJ156" s="114"/>
      <c r="KIK156" s="114"/>
      <c r="KIL156" s="114"/>
      <c r="KIM156" s="114"/>
      <c r="KIN156" s="114"/>
      <c r="KIO156" s="114"/>
      <c r="KIP156" s="114"/>
      <c r="KIQ156" s="114"/>
      <c r="KIR156" s="114"/>
      <c r="KIS156" s="114"/>
      <c r="KIT156" s="114"/>
      <c r="KIU156" s="114"/>
      <c r="KIV156" s="114"/>
      <c r="KIW156" s="114"/>
      <c r="KIX156" s="114"/>
      <c r="KIY156" s="114"/>
      <c r="KIZ156" s="114"/>
      <c r="KJA156" s="114"/>
      <c r="KJB156" s="114"/>
      <c r="KJC156" s="114"/>
      <c r="KJD156" s="114"/>
      <c r="KJE156" s="114"/>
      <c r="KJF156" s="114"/>
      <c r="KJG156" s="114"/>
      <c r="KJH156" s="114"/>
      <c r="KJI156" s="114"/>
      <c r="KJJ156" s="114"/>
      <c r="KJK156" s="114"/>
      <c r="KJL156" s="114"/>
      <c r="KJM156" s="114"/>
      <c r="KJN156" s="114"/>
      <c r="KJO156" s="114"/>
      <c r="KJP156" s="114"/>
      <c r="KJQ156" s="114"/>
      <c r="KJR156" s="114"/>
      <c r="KJS156" s="114"/>
      <c r="KJT156" s="114"/>
      <c r="KJU156" s="114"/>
      <c r="KJV156" s="114"/>
      <c r="KJW156" s="114"/>
      <c r="KJX156" s="114"/>
      <c r="KJY156" s="114"/>
      <c r="KJZ156" s="114"/>
      <c r="KKA156" s="114"/>
      <c r="KKB156" s="114"/>
      <c r="KKC156" s="114"/>
      <c r="KKD156" s="114"/>
      <c r="KKE156" s="114"/>
      <c r="KKF156" s="114"/>
      <c r="KKG156" s="114"/>
      <c r="KKH156" s="114"/>
      <c r="KKI156" s="114"/>
      <c r="KKJ156" s="114"/>
      <c r="KKK156" s="114"/>
      <c r="KKL156" s="114"/>
      <c r="KKM156" s="114"/>
      <c r="KKN156" s="114"/>
      <c r="KKO156" s="114"/>
      <c r="KKP156" s="114"/>
      <c r="KKQ156" s="114"/>
      <c r="KKR156" s="114"/>
      <c r="KKS156" s="114"/>
      <c r="KKT156" s="114"/>
      <c r="KKU156" s="114"/>
      <c r="KKV156" s="114"/>
      <c r="KKW156" s="114"/>
      <c r="KKX156" s="114"/>
      <c r="KKY156" s="114"/>
      <c r="KKZ156" s="114"/>
      <c r="KLA156" s="114"/>
      <c r="KLB156" s="114"/>
      <c r="KLC156" s="114"/>
      <c r="KLD156" s="114"/>
      <c r="KLE156" s="114"/>
      <c r="KLF156" s="114"/>
      <c r="KLG156" s="114"/>
      <c r="KLH156" s="114"/>
      <c r="KLI156" s="114"/>
      <c r="KLJ156" s="114"/>
      <c r="KLK156" s="114"/>
      <c r="KLL156" s="114"/>
      <c r="KLM156" s="114"/>
      <c r="KLN156" s="114"/>
      <c r="KLO156" s="114"/>
      <c r="KLP156" s="114"/>
      <c r="KLQ156" s="114"/>
      <c r="KLR156" s="114"/>
      <c r="KLS156" s="114"/>
      <c r="KLT156" s="114"/>
      <c r="KLU156" s="114"/>
      <c r="KLV156" s="114"/>
      <c r="KLW156" s="114"/>
      <c r="KLX156" s="114"/>
      <c r="KLY156" s="114"/>
      <c r="KLZ156" s="114"/>
      <c r="KMA156" s="114"/>
      <c r="KMB156" s="114"/>
      <c r="KMC156" s="114"/>
      <c r="KMD156" s="114"/>
      <c r="KME156" s="114"/>
      <c r="KMF156" s="114"/>
      <c r="KMG156" s="114"/>
      <c r="KMH156" s="114"/>
      <c r="KMI156" s="114"/>
      <c r="KMJ156" s="114"/>
      <c r="KMK156" s="114"/>
      <c r="KML156" s="114"/>
      <c r="KMM156" s="114"/>
      <c r="KMN156" s="114"/>
      <c r="KMO156" s="114"/>
      <c r="KMP156" s="114"/>
      <c r="KMQ156" s="114"/>
      <c r="KMR156" s="114"/>
      <c r="KMS156" s="114"/>
      <c r="KMT156" s="114"/>
      <c r="KMU156" s="114"/>
      <c r="KMV156" s="114"/>
      <c r="KMW156" s="114"/>
      <c r="KMX156" s="114"/>
      <c r="KMY156" s="114"/>
      <c r="KMZ156" s="114"/>
      <c r="KNA156" s="114"/>
      <c r="KNB156" s="114"/>
      <c r="KNC156" s="114"/>
      <c r="KND156" s="114"/>
      <c r="KNE156" s="114"/>
      <c r="KNF156" s="114"/>
      <c r="KNG156" s="114"/>
      <c r="KNH156" s="114"/>
      <c r="KNI156" s="114"/>
      <c r="KNJ156" s="114"/>
      <c r="KNK156" s="114"/>
      <c r="KNL156" s="114"/>
      <c r="KNM156" s="114"/>
      <c r="KNN156" s="114"/>
      <c r="KNO156" s="114"/>
      <c r="KNP156" s="114"/>
      <c r="KNQ156" s="114"/>
      <c r="KNR156" s="114"/>
      <c r="KNS156" s="114"/>
      <c r="KNT156" s="114"/>
      <c r="KNU156" s="114"/>
      <c r="KNV156" s="114"/>
      <c r="KNW156" s="114"/>
      <c r="KNX156" s="114"/>
      <c r="KNY156" s="114"/>
      <c r="KNZ156" s="114"/>
      <c r="KOA156" s="114"/>
      <c r="KOB156" s="114"/>
      <c r="KOC156" s="114"/>
      <c r="KOD156" s="114"/>
      <c r="KOE156" s="114"/>
      <c r="KOF156" s="114"/>
      <c r="KOG156" s="114"/>
      <c r="KOH156" s="114"/>
      <c r="KOI156" s="114"/>
      <c r="KOJ156" s="114"/>
      <c r="KOK156" s="114"/>
      <c r="KOL156" s="114"/>
      <c r="KOM156" s="114"/>
      <c r="KON156" s="114"/>
      <c r="KOO156" s="114"/>
      <c r="KOP156" s="114"/>
      <c r="KOQ156" s="114"/>
      <c r="KOR156" s="114"/>
      <c r="KOS156" s="114"/>
      <c r="KOT156" s="114"/>
      <c r="KOU156" s="114"/>
      <c r="KOV156" s="114"/>
      <c r="KOW156" s="114"/>
      <c r="KOX156" s="114"/>
      <c r="KOY156" s="114"/>
      <c r="KOZ156" s="114"/>
      <c r="KPA156" s="114"/>
      <c r="KPB156" s="114"/>
      <c r="KPC156" s="114"/>
      <c r="KPD156" s="114"/>
      <c r="KPE156" s="114"/>
      <c r="KPF156" s="114"/>
      <c r="KPG156" s="114"/>
      <c r="KPH156" s="114"/>
      <c r="KPI156" s="114"/>
      <c r="KPJ156" s="114"/>
      <c r="KPK156" s="114"/>
      <c r="KPL156" s="114"/>
      <c r="KPM156" s="114"/>
      <c r="KPN156" s="114"/>
      <c r="KPO156" s="114"/>
      <c r="KPP156" s="114"/>
      <c r="KPQ156" s="114"/>
      <c r="KPR156" s="114"/>
      <c r="KPS156" s="114"/>
      <c r="KPT156" s="114"/>
      <c r="KPU156" s="114"/>
      <c r="KPV156" s="114"/>
      <c r="KPW156" s="114"/>
      <c r="KPX156" s="114"/>
      <c r="KPY156" s="114"/>
      <c r="KPZ156" s="114"/>
      <c r="KQA156" s="114"/>
      <c r="KQB156" s="114"/>
      <c r="KQC156" s="114"/>
      <c r="KQD156" s="114"/>
      <c r="KQE156" s="114"/>
      <c r="KQF156" s="114"/>
      <c r="KQG156" s="114"/>
      <c r="KQH156" s="114"/>
      <c r="KQI156" s="114"/>
      <c r="KQJ156" s="114"/>
      <c r="KQK156" s="114"/>
      <c r="KQL156" s="114"/>
      <c r="KQM156" s="114"/>
      <c r="KQN156" s="114"/>
      <c r="KQO156" s="114"/>
      <c r="KQP156" s="114"/>
      <c r="KQQ156" s="114"/>
      <c r="KQR156" s="114"/>
      <c r="KQS156" s="114"/>
      <c r="KQT156" s="114"/>
      <c r="KQU156" s="114"/>
      <c r="KQV156" s="114"/>
      <c r="KQW156" s="114"/>
      <c r="KQX156" s="114"/>
      <c r="KQY156" s="114"/>
      <c r="KQZ156" s="114"/>
      <c r="KRA156" s="114"/>
      <c r="KRB156" s="114"/>
      <c r="KRC156" s="114"/>
      <c r="KRD156" s="114"/>
      <c r="KRE156" s="114"/>
      <c r="KRF156" s="114"/>
      <c r="KRG156" s="114"/>
      <c r="KRH156" s="114"/>
      <c r="KRI156" s="114"/>
      <c r="KRJ156" s="114"/>
      <c r="KRK156" s="114"/>
      <c r="KRL156" s="114"/>
      <c r="KRM156" s="114"/>
      <c r="KRN156" s="114"/>
      <c r="KRO156" s="114"/>
      <c r="KRP156" s="114"/>
      <c r="KRQ156" s="114"/>
      <c r="KRR156" s="114"/>
      <c r="KRS156" s="114"/>
      <c r="KRT156" s="114"/>
      <c r="KRU156" s="114"/>
      <c r="KRV156" s="114"/>
      <c r="KRW156" s="114"/>
      <c r="KRX156" s="114"/>
      <c r="KRY156" s="114"/>
      <c r="KRZ156" s="114"/>
      <c r="KSA156" s="114"/>
      <c r="KSB156" s="114"/>
      <c r="KSC156" s="114"/>
      <c r="KSD156" s="114"/>
      <c r="KSE156" s="114"/>
      <c r="KSF156" s="114"/>
      <c r="KSG156" s="114"/>
      <c r="KSH156" s="114"/>
      <c r="KSI156" s="114"/>
      <c r="KSJ156" s="114"/>
      <c r="KSK156" s="114"/>
      <c r="KSL156" s="114"/>
      <c r="KSM156" s="114"/>
      <c r="KSN156" s="114"/>
      <c r="KSO156" s="114"/>
      <c r="KSP156" s="114"/>
      <c r="KSQ156" s="114"/>
      <c r="KSR156" s="114"/>
      <c r="KSS156" s="114"/>
      <c r="KST156" s="114"/>
      <c r="KSU156" s="114"/>
      <c r="KSV156" s="114"/>
      <c r="KSW156" s="114"/>
      <c r="KSX156" s="114"/>
      <c r="KSY156" s="114"/>
      <c r="KSZ156" s="114"/>
      <c r="KTA156" s="114"/>
      <c r="KTB156" s="114"/>
      <c r="KTC156" s="114"/>
      <c r="KTD156" s="114"/>
      <c r="KTE156" s="114"/>
      <c r="KTF156" s="114"/>
      <c r="KTG156" s="114"/>
      <c r="KTH156" s="114"/>
      <c r="KTI156" s="114"/>
      <c r="KTJ156" s="114"/>
      <c r="KTK156" s="114"/>
      <c r="KTL156" s="114"/>
      <c r="KTM156" s="114"/>
      <c r="KTN156" s="114"/>
      <c r="KTO156" s="114"/>
      <c r="KTP156" s="114"/>
      <c r="KTQ156" s="114"/>
      <c r="KTR156" s="114"/>
      <c r="KTS156" s="114"/>
      <c r="KTT156" s="114"/>
      <c r="KTU156" s="114"/>
      <c r="KTV156" s="114"/>
      <c r="KTW156" s="114"/>
      <c r="KTX156" s="114"/>
      <c r="KTY156" s="114"/>
      <c r="KTZ156" s="114"/>
      <c r="KUA156" s="114"/>
      <c r="KUB156" s="114"/>
      <c r="KUC156" s="114"/>
      <c r="KUD156" s="114"/>
      <c r="KUE156" s="114"/>
      <c r="KUF156" s="114"/>
      <c r="KUG156" s="114"/>
      <c r="KUH156" s="114"/>
      <c r="KUI156" s="114"/>
      <c r="KUJ156" s="114"/>
      <c r="KUK156" s="114"/>
      <c r="KUL156" s="114"/>
      <c r="KUM156" s="114"/>
      <c r="KUN156" s="114"/>
      <c r="KUO156" s="114"/>
      <c r="KUP156" s="114"/>
      <c r="KUQ156" s="114"/>
      <c r="KUR156" s="114"/>
      <c r="KUS156" s="114"/>
      <c r="KUT156" s="114"/>
      <c r="KUU156" s="114"/>
      <c r="KUV156" s="114"/>
      <c r="KUW156" s="114"/>
      <c r="KUX156" s="114"/>
      <c r="KUY156" s="114"/>
      <c r="KUZ156" s="114"/>
      <c r="KVA156" s="114"/>
      <c r="KVB156" s="114"/>
      <c r="KVC156" s="114"/>
      <c r="KVD156" s="114"/>
      <c r="KVE156" s="114"/>
      <c r="KVF156" s="114"/>
      <c r="KVG156" s="114"/>
      <c r="KVH156" s="114"/>
      <c r="KVI156" s="114"/>
      <c r="KVJ156" s="114"/>
      <c r="KVK156" s="114"/>
      <c r="KVL156" s="114"/>
      <c r="KVM156" s="114"/>
      <c r="KVN156" s="114"/>
      <c r="KVO156" s="114"/>
      <c r="KVP156" s="114"/>
      <c r="KVQ156" s="114"/>
      <c r="KVR156" s="114"/>
      <c r="KVS156" s="114"/>
      <c r="KVT156" s="114"/>
      <c r="KVU156" s="114"/>
      <c r="KVV156" s="114"/>
      <c r="KVW156" s="114"/>
      <c r="KVX156" s="114"/>
      <c r="KVY156" s="114"/>
      <c r="KVZ156" s="114"/>
      <c r="KWA156" s="114"/>
      <c r="KWB156" s="114"/>
      <c r="KWC156" s="114"/>
      <c r="KWD156" s="114"/>
      <c r="KWE156" s="114"/>
      <c r="KWF156" s="114"/>
      <c r="KWG156" s="114"/>
      <c r="KWH156" s="114"/>
      <c r="KWI156" s="114"/>
      <c r="KWJ156" s="114"/>
      <c r="KWK156" s="114"/>
      <c r="KWL156" s="114"/>
      <c r="KWM156" s="114"/>
      <c r="KWN156" s="114"/>
      <c r="KWO156" s="114"/>
      <c r="KWP156" s="114"/>
      <c r="KWQ156" s="114"/>
      <c r="KWR156" s="114"/>
      <c r="KWS156" s="114"/>
      <c r="KWT156" s="114"/>
      <c r="KWU156" s="114"/>
      <c r="KWV156" s="114"/>
      <c r="KWW156" s="114"/>
      <c r="KWX156" s="114"/>
      <c r="KWY156" s="114"/>
      <c r="KWZ156" s="114"/>
      <c r="KXA156" s="114"/>
      <c r="KXB156" s="114"/>
      <c r="KXC156" s="114"/>
      <c r="KXD156" s="114"/>
      <c r="KXE156" s="114"/>
      <c r="KXF156" s="114"/>
      <c r="KXG156" s="114"/>
      <c r="KXH156" s="114"/>
      <c r="KXI156" s="114"/>
      <c r="KXJ156" s="114"/>
      <c r="KXK156" s="114"/>
      <c r="KXL156" s="114"/>
      <c r="KXM156" s="114"/>
      <c r="KXN156" s="114"/>
      <c r="KXO156" s="114"/>
      <c r="KXP156" s="114"/>
      <c r="KXQ156" s="114"/>
      <c r="KXR156" s="114"/>
      <c r="KXS156" s="114"/>
      <c r="KXT156" s="114"/>
      <c r="KXU156" s="114"/>
      <c r="KXV156" s="114"/>
      <c r="KXW156" s="114"/>
      <c r="KXX156" s="114"/>
      <c r="KXY156" s="114"/>
      <c r="KXZ156" s="114"/>
      <c r="KYA156" s="114"/>
      <c r="KYB156" s="114"/>
      <c r="KYC156" s="114"/>
      <c r="KYD156" s="114"/>
      <c r="KYE156" s="114"/>
      <c r="KYF156" s="114"/>
      <c r="KYG156" s="114"/>
      <c r="KYH156" s="114"/>
      <c r="KYI156" s="114"/>
      <c r="KYJ156" s="114"/>
      <c r="KYK156" s="114"/>
      <c r="KYL156" s="114"/>
      <c r="KYM156" s="114"/>
      <c r="KYN156" s="114"/>
      <c r="KYO156" s="114"/>
      <c r="KYP156" s="114"/>
      <c r="KYQ156" s="114"/>
      <c r="KYR156" s="114"/>
      <c r="KYS156" s="114"/>
      <c r="KYT156" s="114"/>
      <c r="KYU156" s="114"/>
      <c r="KYV156" s="114"/>
      <c r="KYW156" s="114"/>
      <c r="KYX156" s="114"/>
      <c r="KYY156" s="114"/>
      <c r="KYZ156" s="114"/>
      <c r="KZA156" s="114"/>
      <c r="KZB156" s="114"/>
      <c r="KZC156" s="114"/>
      <c r="KZD156" s="114"/>
      <c r="KZE156" s="114"/>
      <c r="KZF156" s="114"/>
      <c r="KZG156" s="114"/>
      <c r="KZH156" s="114"/>
      <c r="KZI156" s="114"/>
      <c r="KZJ156" s="114"/>
      <c r="KZK156" s="114"/>
      <c r="KZL156" s="114"/>
      <c r="KZM156" s="114"/>
      <c r="KZN156" s="114"/>
      <c r="KZO156" s="114"/>
      <c r="KZP156" s="114"/>
      <c r="KZQ156" s="114"/>
      <c r="KZR156" s="114"/>
      <c r="KZS156" s="114"/>
      <c r="KZT156" s="114"/>
      <c r="KZU156" s="114"/>
      <c r="KZV156" s="114"/>
      <c r="KZW156" s="114"/>
      <c r="KZX156" s="114"/>
      <c r="KZY156" s="114"/>
      <c r="KZZ156" s="114"/>
      <c r="LAA156" s="114"/>
      <c r="LAB156" s="114"/>
      <c r="LAC156" s="114"/>
      <c r="LAD156" s="114"/>
      <c r="LAE156" s="114"/>
      <c r="LAF156" s="114"/>
      <c r="LAG156" s="114"/>
      <c r="LAH156" s="114"/>
      <c r="LAI156" s="114"/>
      <c r="LAJ156" s="114"/>
      <c r="LAK156" s="114"/>
      <c r="LAL156" s="114"/>
      <c r="LAM156" s="114"/>
      <c r="LAN156" s="114"/>
      <c r="LAO156" s="114"/>
      <c r="LAP156" s="114"/>
      <c r="LAQ156" s="114"/>
      <c r="LAR156" s="114"/>
      <c r="LAS156" s="114"/>
      <c r="LAT156" s="114"/>
      <c r="LAU156" s="114"/>
      <c r="LAV156" s="114"/>
      <c r="LAW156" s="114"/>
      <c r="LAX156" s="114"/>
      <c r="LAY156" s="114"/>
      <c r="LAZ156" s="114"/>
      <c r="LBA156" s="114"/>
      <c r="LBB156" s="114"/>
      <c r="LBC156" s="114"/>
      <c r="LBD156" s="114"/>
      <c r="LBE156" s="114"/>
      <c r="LBF156" s="114"/>
      <c r="LBG156" s="114"/>
      <c r="LBH156" s="114"/>
      <c r="LBI156" s="114"/>
      <c r="LBJ156" s="114"/>
      <c r="LBK156" s="114"/>
      <c r="LBL156" s="114"/>
      <c r="LBM156" s="114"/>
      <c r="LBN156" s="114"/>
      <c r="LBO156" s="114"/>
      <c r="LBP156" s="114"/>
      <c r="LBQ156" s="114"/>
      <c r="LBR156" s="114"/>
      <c r="LBS156" s="114"/>
      <c r="LBT156" s="114"/>
      <c r="LBU156" s="114"/>
      <c r="LBV156" s="114"/>
      <c r="LBW156" s="114"/>
      <c r="LBX156" s="114"/>
      <c r="LBY156" s="114"/>
      <c r="LBZ156" s="114"/>
      <c r="LCA156" s="114"/>
      <c r="LCB156" s="114"/>
      <c r="LCC156" s="114"/>
      <c r="LCD156" s="114"/>
      <c r="LCE156" s="114"/>
      <c r="LCF156" s="114"/>
      <c r="LCG156" s="114"/>
      <c r="LCH156" s="114"/>
      <c r="LCI156" s="114"/>
      <c r="LCJ156" s="114"/>
      <c r="LCK156" s="114"/>
      <c r="LCL156" s="114"/>
      <c r="LCM156" s="114"/>
      <c r="LCN156" s="114"/>
      <c r="LCO156" s="114"/>
      <c r="LCP156" s="114"/>
      <c r="LCQ156" s="114"/>
      <c r="LCR156" s="114"/>
      <c r="LCS156" s="114"/>
      <c r="LCT156" s="114"/>
      <c r="LCU156" s="114"/>
      <c r="LCV156" s="114"/>
      <c r="LCW156" s="114"/>
      <c r="LCX156" s="114"/>
      <c r="LCY156" s="114"/>
      <c r="LCZ156" s="114"/>
      <c r="LDA156" s="114"/>
      <c r="LDB156" s="114"/>
      <c r="LDC156" s="114"/>
      <c r="LDD156" s="114"/>
      <c r="LDE156" s="114"/>
      <c r="LDF156" s="114"/>
      <c r="LDG156" s="114"/>
      <c r="LDH156" s="114"/>
      <c r="LDI156" s="114"/>
      <c r="LDJ156" s="114"/>
      <c r="LDK156" s="114"/>
      <c r="LDL156" s="114"/>
      <c r="LDM156" s="114"/>
      <c r="LDN156" s="114"/>
      <c r="LDO156" s="114"/>
      <c r="LDP156" s="114"/>
      <c r="LDQ156" s="114"/>
      <c r="LDR156" s="114"/>
      <c r="LDS156" s="114"/>
      <c r="LDT156" s="114"/>
      <c r="LDU156" s="114"/>
      <c r="LDV156" s="114"/>
      <c r="LDW156" s="114"/>
      <c r="LDX156" s="114"/>
      <c r="LDY156" s="114"/>
      <c r="LDZ156" s="114"/>
      <c r="LEA156" s="114"/>
      <c r="LEB156" s="114"/>
      <c r="LEC156" s="114"/>
      <c r="LED156" s="114"/>
      <c r="LEE156" s="114"/>
      <c r="LEF156" s="114"/>
      <c r="LEG156" s="114"/>
      <c r="LEH156" s="114"/>
      <c r="LEI156" s="114"/>
      <c r="LEJ156" s="114"/>
      <c r="LEK156" s="114"/>
      <c r="LEL156" s="114"/>
      <c r="LEM156" s="114"/>
      <c r="LEN156" s="114"/>
      <c r="LEO156" s="114"/>
      <c r="LEP156" s="114"/>
      <c r="LEQ156" s="114"/>
      <c r="LER156" s="114"/>
      <c r="LES156" s="114"/>
      <c r="LET156" s="114"/>
      <c r="LEU156" s="114"/>
      <c r="LEV156" s="114"/>
      <c r="LEW156" s="114"/>
      <c r="LEX156" s="114"/>
      <c r="LEY156" s="114"/>
      <c r="LEZ156" s="114"/>
      <c r="LFA156" s="114"/>
      <c r="LFB156" s="114"/>
      <c r="LFC156" s="114"/>
      <c r="LFD156" s="114"/>
      <c r="LFE156" s="114"/>
      <c r="LFF156" s="114"/>
      <c r="LFG156" s="114"/>
      <c r="LFH156" s="114"/>
      <c r="LFI156" s="114"/>
      <c r="LFJ156" s="114"/>
      <c r="LFK156" s="114"/>
      <c r="LFL156" s="114"/>
      <c r="LFM156" s="114"/>
      <c r="LFN156" s="114"/>
      <c r="LFO156" s="114"/>
      <c r="LFP156" s="114"/>
      <c r="LFQ156" s="114"/>
      <c r="LFR156" s="114"/>
      <c r="LFS156" s="114"/>
      <c r="LFT156" s="114"/>
      <c r="LFU156" s="114"/>
      <c r="LFV156" s="114"/>
      <c r="LFW156" s="114"/>
      <c r="LFX156" s="114"/>
      <c r="LFY156" s="114"/>
      <c r="LFZ156" s="114"/>
      <c r="LGA156" s="114"/>
      <c r="LGB156" s="114"/>
      <c r="LGC156" s="114"/>
      <c r="LGD156" s="114"/>
      <c r="LGE156" s="114"/>
      <c r="LGF156" s="114"/>
      <c r="LGG156" s="114"/>
      <c r="LGH156" s="114"/>
      <c r="LGI156" s="114"/>
      <c r="LGJ156" s="114"/>
      <c r="LGK156" s="114"/>
      <c r="LGL156" s="114"/>
      <c r="LGM156" s="114"/>
      <c r="LGN156" s="114"/>
      <c r="LGO156" s="114"/>
      <c r="LGP156" s="114"/>
      <c r="LGQ156" s="114"/>
      <c r="LGR156" s="114"/>
      <c r="LGS156" s="114"/>
      <c r="LGT156" s="114"/>
      <c r="LGU156" s="114"/>
      <c r="LGV156" s="114"/>
      <c r="LGW156" s="114"/>
      <c r="LGX156" s="114"/>
      <c r="LGY156" s="114"/>
      <c r="LGZ156" s="114"/>
      <c r="LHA156" s="114"/>
      <c r="LHB156" s="114"/>
      <c r="LHC156" s="114"/>
      <c r="LHD156" s="114"/>
      <c r="LHE156" s="114"/>
      <c r="LHF156" s="114"/>
      <c r="LHG156" s="114"/>
      <c r="LHH156" s="114"/>
      <c r="LHI156" s="114"/>
      <c r="LHJ156" s="114"/>
      <c r="LHK156" s="114"/>
      <c r="LHL156" s="114"/>
      <c r="LHM156" s="114"/>
      <c r="LHN156" s="114"/>
      <c r="LHO156" s="114"/>
      <c r="LHP156" s="114"/>
      <c r="LHQ156" s="114"/>
      <c r="LHR156" s="114"/>
      <c r="LHS156" s="114"/>
      <c r="LHT156" s="114"/>
      <c r="LHU156" s="114"/>
      <c r="LHV156" s="114"/>
      <c r="LHW156" s="114"/>
      <c r="LHX156" s="114"/>
      <c r="LHY156" s="114"/>
      <c r="LHZ156" s="114"/>
      <c r="LIA156" s="114"/>
      <c r="LIB156" s="114"/>
      <c r="LIC156" s="114"/>
      <c r="LID156" s="114"/>
      <c r="LIE156" s="114"/>
      <c r="LIF156" s="114"/>
      <c r="LIG156" s="114"/>
      <c r="LIH156" s="114"/>
      <c r="LII156" s="114"/>
      <c r="LIJ156" s="114"/>
      <c r="LIK156" s="114"/>
      <c r="LIL156" s="114"/>
      <c r="LIM156" s="114"/>
      <c r="LIN156" s="114"/>
      <c r="LIO156" s="114"/>
      <c r="LIP156" s="114"/>
      <c r="LIQ156" s="114"/>
      <c r="LIR156" s="114"/>
      <c r="LIS156" s="114"/>
      <c r="LIT156" s="114"/>
      <c r="LIU156" s="114"/>
      <c r="LIV156" s="114"/>
      <c r="LIW156" s="114"/>
      <c r="LIX156" s="114"/>
      <c r="LIY156" s="114"/>
      <c r="LIZ156" s="114"/>
      <c r="LJA156" s="114"/>
      <c r="LJB156" s="114"/>
      <c r="LJC156" s="114"/>
      <c r="LJD156" s="114"/>
      <c r="LJE156" s="114"/>
      <c r="LJF156" s="114"/>
      <c r="LJG156" s="114"/>
      <c r="LJH156" s="114"/>
      <c r="LJI156" s="114"/>
      <c r="LJJ156" s="114"/>
      <c r="LJK156" s="114"/>
      <c r="LJL156" s="114"/>
      <c r="LJM156" s="114"/>
      <c r="LJN156" s="114"/>
      <c r="LJO156" s="114"/>
      <c r="LJP156" s="114"/>
      <c r="LJQ156" s="114"/>
      <c r="LJR156" s="114"/>
      <c r="LJS156" s="114"/>
      <c r="LJT156" s="114"/>
      <c r="LJU156" s="114"/>
      <c r="LJV156" s="114"/>
      <c r="LJW156" s="114"/>
      <c r="LJX156" s="114"/>
      <c r="LJY156" s="114"/>
      <c r="LJZ156" s="114"/>
      <c r="LKA156" s="114"/>
      <c r="LKB156" s="114"/>
      <c r="LKC156" s="114"/>
      <c r="LKD156" s="114"/>
      <c r="LKE156" s="114"/>
      <c r="LKF156" s="114"/>
      <c r="LKG156" s="114"/>
      <c r="LKH156" s="114"/>
      <c r="LKI156" s="114"/>
      <c r="LKJ156" s="114"/>
      <c r="LKK156" s="114"/>
      <c r="LKL156" s="114"/>
      <c r="LKM156" s="114"/>
      <c r="LKN156" s="114"/>
      <c r="LKO156" s="114"/>
      <c r="LKP156" s="114"/>
      <c r="LKQ156" s="114"/>
      <c r="LKR156" s="114"/>
      <c r="LKS156" s="114"/>
      <c r="LKT156" s="114"/>
      <c r="LKU156" s="114"/>
      <c r="LKV156" s="114"/>
      <c r="LKW156" s="114"/>
      <c r="LKX156" s="114"/>
      <c r="LKY156" s="114"/>
      <c r="LKZ156" s="114"/>
      <c r="LLA156" s="114"/>
      <c r="LLB156" s="114"/>
      <c r="LLC156" s="114"/>
      <c r="LLD156" s="114"/>
      <c r="LLE156" s="114"/>
      <c r="LLF156" s="114"/>
      <c r="LLG156" s="114"/>
      <c r="LLH156" s="114"/>
      <c r="LLI156" s="114"/>
      <c r="LLJ156" s="114"/>
      <c r="LLK156" s="114"/>
      <c r="LLL156" s="114"/>
      <c r="LLM156" s="114"/>
      <c r="LLN156" s="114"/>
      <c r="LLO156" s="114"/>
      <c r="LLP156" s="114"/>
      <c r="LLQ156" s="114"/>
      <c r="LLR156" s="114"/>
      <c r="LLS156" s="114"/>
      <c r="LLT156" s="114"/>
      <c r="LLU156" s="114"/>
      <c r="LLV156" s="114"/>
      <c r="LLW156" s="114"/>
      <c r="LLX156" s="114"/>
      <c r="LLY156" s="114"/>
      <c r="LLZ156" s="114"/>
      <c r="LMA156" s="114"/>
      <c r="LMB156" s="114"/>
      <c r="LMC156" s="114"/>
      <c r="LMD156" s="114"/>
      <c r="LME156" s="114"/>
      <c r="LMF156" s="114"/>
      <c r="LMG156" s="114"/>
      <c r="LMH156" s="114"/>
      <c r="LMI156" s="114"/>
      <c r="LMJ156" s="114"/>
      <c r="LMK156" s="114"/>
      <c r="LML156" s="114"/>
      <c r="LMM156" s="114"/>
      <c r="LMN156" s="114"/>
      <c r="LMO156" s="114"/>
      <c r="LMP156" s="114"/>
      <c r="LMQ156" s="114"/>
      <c r="LMR156" s="114"/>
      <c r="LMS156" s="114"/>
      <c r="LMT156" s="114"/>
      <c r="LMU156" s="114"/>
      <c r="LMV156" s="114"/>
      <c r="LMW156" s="114"/>
      <c r="LMX156" s="114"/>
      <c r="LMY156" s="114"/>
      <c r="LMZ156" s="114"/>
      <c r="LNA156" s="114"/>
      <c r="LNB156" s="114"/>
      <c r="LNC156" s="114"/>
      <c r="LND156" s="114"/>
      <c r="LNE156" s="114"/>
      <c r="LNF156" s="114"/>
      <c r="LNG156" s="114"/>
      <c r="LNH156" s="114"/>
      <c r="LNI156" s="114"/>
      <c r="LNJ156" s="114"/>
      <c r="LNK156" s="114"/>
      <c r="LNL156" s="114"/>
      <c r="LNM156" s="114"/>
      <c r="LNN156" s="114"/>
      <c r="LNO156" s="114"/>
      <c r="LNP156" s="114"/>
      <c r="LNQ156" s="114"/>
      <c r="LNR156" s="114"/>
      <c r="LNS156" s="114"/>
      <c r="LNT156" s="114"/>
      <c r="LNU156" s="114"/>
      <c r="LNV156" s="114"/>
      <c r="LNW156" s="114"/>
      <c r="LNX156" s="114"/>
      <c r="LNY156" s="114"/>
      <c r="LNZ156" s="114"/>
      <c r="LOA156" s="114"/>
      <c r="LOB156" s="114"/>
      <c r="LOC156" s="114"/>
      <c r="LOD156" s="114"/>
      <c r="LOE156" s="114"/>
      <c r="LOF156" s="114"/>
      <c r="LOG156" s="114"/>
      <c r="LOH156" s="114"/>
      <c r="LOI156" s="114"/>
      <c r="LOJ156" s="114"/>
      <c r="LOK156" s="114"/>
      <c r="LOL156" s="114"/>
      <c r="LOM156" s="114"/>
      <c r="LON156" s="114"/>
      <c r="LOO156" s="114"/>
      <c r="LOP156" s="114"/>
      <c r="LOQ156" s="114"/>
      <c r="LOR156" s="114"/>
      <c r="LOS156" s="114"/>
      <c r="LOT156" s="114"/>
      <c r="LOU156" s="114"/>
      <c r="LOV156" s="114"/>
      <c r="LOW156" s="114"/>
      <c r="LOX156" s="114"/>
      <c r="LOY156" s="114"/>
      <c r="LOZ156" s="114"/>
      <c r="LPA156" s="114"/>
      <c r="LPB156" s="114"/>
      <c r="LPC156" s="114"/>
      <c r="LPD156" s="114"/>
      <c r="LPE156" s="114"/>
      <c r="LPF156" s="114"/>
      <c r="LPG156" s="114"/>
      <c r="LPH156" s="114"/>
      <c r="LPI156" s="114"/>
      <c r="LPJ156" s="114"/>
      <c r="LPK156" s="114"/>
      <c r="LPL156" s="114"/>
      <c r="LPM156" s="114"/>
      <c r="LPN156" s="114"/>
      <c r="LPO156" s="114"/>
      <c r="LPP156" s="114"/>
      <c r="LPQ156" s="114"/>
      <c r="LPR156" s="114"/>
      <c r="LPS156" s="114"/>
      <c r="LPT156" s="114"/>
      <c r="LPU156" s="114"/>
      <c r="LPV156" s="114"/>
      <c r="LPW156" s="114"/>
      <c r="LPX156" s="114"/>
      <c r="LPY156" s="114"/>
      <c r="LPZ156" s="114"/>
      <c r="LQA156" s="114"/>
      <c r="LQB156" s="114"/>
      <c r="LQC156" s="114"/>
      <c r="LQD156" s="114"/>
      <c r="LQE156" s="114"/>
      <c r="LQF156" s="114"/>
      <c r="LQG156" s="114"/>
      <c r="LQH156" s="114"/>
      <c r="LQI156" s="114"/>
      <c r="LQJ156" s="114"/>
      <c r="LQK156" s="114"/>
      <c r="LQL156" s="114"/>
      <c r="LQM156" s="114"/>
      <c r="LQN156" s="114"/>
      <c r="LQO156" s="114"/>
      <c r="LQP156" s="114"/>
      <c r="LQQ156" s="114"/>
      <c r="LQR156" s="114"/>
      <c r="LQS156" s="114"/>
      <c r="LQT156" s="114"/>
      <c r="LQU156" s="114"/>
      <c r="LQV156" s="114"/>
      <c r="LQW156" s="114"/>
      <c r="LQX156" s="114"/>
      <c r="LQY156" s="114"/>
      <c r="LQZ156" s="114"/>
      <c r="LRA156" s="114"/>
      <c r="LRB156" s="114"/>
      <c r="LRC156" s="114"/>
      <c r="LRD156" s="114"/>
      <c r="LRE156" s="114"/>
      <c r="LRF156" s="114"/>
      <c r="LRG156" s="114"/>
      <c r="LRH156" s="114"/>
      <c r="LRI156" s="114"/>
      <c r="LRJ156" s="114"/>
      <c r="LRK156" s="114"/>
      <c r="LRL156" s="114"/>
      <c r="LRM156" s="114"/>
      <c r="LRN156" s="114"/>
      <c r="LRO156" s="114"/>
      <c r="LRP156" s="114"/>
      <c r="LRQ156" s="114"/>
      <c r="LRR156" s="114"/>
      <c r="LRS156" s="114"/>
      <c r="LRT156" s="114"/>
      <c r="LRU156" s="114"/>
      <c r="LRV156" s="114"/>
      <c r="LRW156" s="114"/>
      <c r="LRX156" s="114"/>
      <c r="LRY156" s="114"/>
      <c r="LRZ156" s="114"/>
      <c r="LSA156" s="114"/>
      <c r="LSB156" s="114"/>
      <c r="LSC156" s="114"/>
      <c r="LSD156" s="114"/>
      <c r="LSE156" s="114"/>
      <c r="LSF156" s="114"/>
      <c r="LSG156" s="114"/>
      <c r="LSH156" s="114"/>
      <c r="LSI156" s="114"/>
      <c r="LSJ156" s="114"/>
      <c r="LSK156" s="114"/>
      <c r="LSL156" s="114"/>
      <c r="LSM156" s="114"/>
      <c r="LSN156" s="114"/>
      <c r="LSO156" s="114"/>
      <c r="LSP156" s="114"/>
      <c r="LSQ156" s="114"/>
      <c r="LSR156" s="114"/>
      <c r="LSS156" s="114"/>
      <c r="LST156" s="114"/>
      <c r="LSU156" s="114"/>
      <c r="LSV156" s="114"/>
      <c r="LSW156" s="114"/>
      <c r="LSX156" s="114"/>
      <c r="LSY156" s="114"/>
      <c r="LSZ156" s="114"/>
      <c r="LTA156" s="114"/>
      <c r="LTB156" s="114"/>
      <c r="LTC156" s="114"/>
      <c r="LTD156" s="114"/>
      <c r="LTE156" s="114"/>
      <c r="LTF156" s="114"/>
      <c r="LTG156" s="114"/>
      <c r="LTH156" s="114"/>
      <c r="LTI156" s="114"/>
      <c r="LTJ156" s="114"/>
      <c r="LTK156" s="114"/>
      <c r="LTL156" s="114"/>
      <c r="LTM156" s="114"/>
      <c r="LTN156" s="114"/>
      <c r="LTO156" s="114"/>
      <c r="LTP156" s="114"/>
      <c r="LTQ156" s="114"/>
      <c r="LTR156" s="114"/>
      <c r="LTS156" s="114"/>
      <c r="LTT156" s="114"/>
      <c r="LTU156" s="114"/>
      <c r="LTV156" s="114"/>
      <c r="LTW156" s="114"/>
      <c r="LTX156" s="114"/>
      <c r="LTY156" s="114"/>
      <c r="LTZ156" s="114"/>
      <c r="LUA156" s="114"/>
      <c r="LUB156" s="114"/>
      <c r="LUC156" s="114"/>
      <c r="LUD156" s="114"/>
      <c r="LUE156" s="114"/>
      <c r="LUF156" s="114"/>
      <c r="LUG156" s="114"/>
      <c r="LUH156" s="114"/>
      <c r="LUI156" s="114"/>
      <c r="LUJ156" s="114"/>
      <c r="LUK156" s="114"/>
      <c r="LUL156" s="114"/>
      <c r="LUM156" s="114"/>
      <c r="LUN156" s="114"/>
      <c r="LUO156" s="114"/>
      <c r="LUP156" s="114"/>
      <c r="LUQ156" s="114"/>
      <c r="LUR156" s="114"/>
      <c r="LUS156" s="114"/>
      <c r="LUT156" s="114"/>
      <c r="LUU156" s="114"/>
      <c r="LUV156" s="114"/>
      <c r="LUW156" s="114"/>
      <c r="LUX156" s="114"/>
      <c r="LUY156" s="114"/>
      <c r="LUZ156" s="114"/>
      <c r="LVA156" s="114"/>
      <c r="LVB156" s="114"/>
      <c r="LVC156" s="114"/>
      <c r="LVD156" s="114"/>
      <c r="LVE156" s="114"/>
      <c r="LVF156" s="114"/>
      <c r="LVG156" s="114"/>
      <c r="LVH156" s="114"/>
      <c r="LVI156" s="114"/>
      <c r="LVJ156" s="114"/>
      <c r="LVK156" s="114"/>
      <c r="LVL156" s="114"/>
      <c r="LVM156" s="114"/>
      <c r="LVN156" s="114"/>
      <c r="LVO156" s="114"/>
      <c r="LVP156" s="114"/>
      <c r="LVQ156" s="114"/>
      <c r="LVR156" s="114"/>
      <c r="LVS156" s="114"/>
      <c r="LVT156" s="114"/>
      <c r="LVU156" s="114"/>
      <c r="LVV156" s="114"/>
      <c r="LVW156" s="114"/>
      <c r="LVX156" s="114"/>
      <c r="LVY156" s="114"/>
      <c r="LVZ156" s="114"/>
      <c r="LWA156" s="114"/>
      <c r="LWB156" s="114"/>
      <c r="LWC156" s="114"/>
      <c r="LWD156" s="114"/>
      <c r="LWE156" s="114"/>
      <c r="LWF156" s="114"/>
      <c r="LWG156" s="114"/>
      <c r="LWH156" s="114"/>
      <c r="LWI156" s="114"/>
      <c r="LWJ156" s="114"/>
      <c r="LWK156" s="114"/>
      <c r="LWL156" s="114"/>
      <c r="LWM156" s="114"/>
      <c r="LWN156" s="114"/>
      <c r="LWO156" s="114"/>
      <c r="LWP156" s="114"/>
      <c r="LWQ156" s="114"/>
      <c r="LWR156" s="114"/>
      <c r="LWS156" s="114"/>
      <c r="LWT156" s="114"/>
      <c r="LWU156" s="114"/>
      <c r="LWV156" s="114"/>
      <c r="LWW156" s="114"/>
      <c r="LWX156" s="114"/>
      <c r="LWY156" s="114"/>
      <c r="LWZ156" s="114"/>
      <c r="LXA156" s="114"/>
      <c r="LXB156" s="114"/>
      <c r="LXC156" s="114"/>
      <c r="LXD156" s="114"/>
      <c r="LXE156" s="114"/>
      <c r="LXF156" s="114"/>
      <c r="LXG156" s="114"/>
      <c r="LXH156" s="114"/>
      <c r="LXI156" s="114"/>
      <c r="LXJ156" s="114"/>
      <c r="LXK156" s="114"/>
      <c r="LXL156" s="114"/>
      <c r="LXM156" s="114"/>
      <c r="LXN156" s="114"/>
      <c r="LXO156" s="114"/>
      <c r="LXP156" s="114"/>
      <c r="LXQ156" s="114"/>
      <c r="LXR156" s="114"/>
      <c r="LXS156" s="114"/>
      <c r="LXT156" s="114"/>
      <c r="LXU156" s="114"/>
      <c r="LXV156" s="114"/>
      <c r="LXW156" s="114"/>
      <c r="LXX156" s="114"/>
      <c r="LXY156" s="114"/>
      <c r="LXZ156" s="114"/>
      <c r="LYA156" s="114"/>
      <c r="LYB156" s="114"/>
      <c r="LYC156" s="114"/>
      <c r="LYD156" s="114"/>
      <c r="LYE156" s="114"/>
      <c r="LYF156" s="114"/>
      <c r="LYG156" s="114"/>
      <c r="LYH156" s="114"/>
      <c r="LYI156" s="114"/>
      <c r="LYJ156" s="114"/>
      <c r="LYK156" s="114"/>
      <c r="LYL156" s="114"/>
      <c r="LYM156" s="114"/>
      <c r="LYN156" s="114"/>
      <c r="LYO156" s="114"/>
      <c r="LYP156" s="114"/>
      <c r="LYQ156" s="114"/>
      <c r="LYR156" s="114"/>
      <c r="LYS156" s="114"/>
      <c r="LYT156" s="114"/>
      <c r="LYU156" s="114"/>
      <c r="LYV156" s="114"/>
      <c r="LYW156" s="114"/>
      <c r="LYX156" s="114"/>
      <c r="LYY156" s="114"/>
      <c r="LYZ156" s="114"/>
      <c r="LZA156" s="114"/>
      <c r="LZB156" s="114"/>
      <c r="LZC156" s="114"/>
      <c r="LZD156" s="114"/>
      <c r="LZE156" s="114"/>
      <c r="LZF156" s="114"/>
      <c r="LZG156" s="114"/>
      <c r="LZH156" s="114"/>
      <c r="LZI156" s="114"/>
      <c r="LZJ156" s="114"/>
      <c r="LZK156" s="114"/>
      <c r="LZL156" s="114"/>
      <c r="LZM156" s="114"/>
      <c r="LZN156" s="114"/>
      <c r="LZO156" s="114"/>
      <c r="LZP156" s="114"/>
      <c r="LZQ156" s="114"/>
      <c r="LZR156" s="114"/>
      <c r="LZS156" s="114"/>
      <c r="LZT156" s="114"/>
      <c r="LZU156" s="114"/>
      <c r="LZV156" s="114"/>
      <c r="LZW156" s="114"/>
      <c r="LZX156" s="114"/>
      <c r="LZY156" s="114"/>
      <c r="LZZ156" s="114"/>
      <c r="MAA156" s="114"/>
      <c r="MAB156" s="114"/>
      <c r="MAC156" s="114"/>
      <c r="MAD156" s="114"/>
      <c r="MAE156" s="114"/>
      <c r="MAF156" s="114"/>
      <c r="MAG156" s="114"/>
      <c r="MAH156" s="114"/>
      <c r="MAI156" s="114"/>
      <c r="MAJ156" s="114"/>
      <c r="MAK156" s="114"/>
      <c r="MAL156" s="114"/>
      <c r="MAM156" s="114"/>
      <c r="MAN156" s="114"/>
      <c r="MAO156" s="114"/>
      <c r="MAP156" s="114"/>
      <c r="MAQ156" s="114"/>
      <c r="MAR156" s="114"/>
      <c r="MAS156" s="114"/>
      <c r="MAT156" s="114"/>
      <c r="MAU156" s="114"/>
      <c r="MAV156" s="114"/>
      <c r="MAW156" s="114"/>
      <c r="MAX156" s="114"/>
      <c r="MAY156" s="114"/>
      <c r="MAZ156" s="114"/>
      <c r="MBA156" s="114"/>
      <c r="MBB156" s="114"/>
      <c r="MBC156" s="114"/>
      <c r="MBD156" s="114"/>
      <c r="MBE156" s="114"/>
      <c r="MBF156" s="114"/>
      <c r="MBG156" s="114"/>
      <c r="MBH156" s="114"/>
      <c r="MBI156" s="114"/>
      <c r="MBJ156" s="114"/>
      <c r="MBK156" s="114"/>
      <c r="MBL156" s="114"/>
      <c r="MBM156" s="114"/>
      <c r="MBN156" s="114"/>
      <c r="MBO156" s="114"/>
      <c r="MBP156" s="114"/>
      <c r="MBQ156" s="114"/>
      <c r="MBR156" s="114"/>
      <c r="MBS156" s="114"/>
      <c r="MBT156" s="114"/>
      <c r="MBU156" s="114"/>
      <c r="MBV156" s="114"/>
      <c r="MBW156" s="114"/>
      <c r="MBX156" s="114"/>
      <c r="MBY156" s="114"/>
      <c r="MBZ156" s="114"/>
      <c r="MCA156" s="114"/>
      <c r="MCB156" s="114"/>
      <c r="MCC156" s="114"/>
      <c r="MCD156" s="114"/>
      <c r="MCE156" s="114"/>
      <c r="MCF156" s="114"/>
      <c r="MCG156" s="114"/>
      <c r="MCH156" s="114"/>
      <c r="MCI156" s="114"/>
      <c r="MCJ156" s="114"/>
      <c r="MCK156" s="114"/>
      <c r="MCL156" s="114"/>
      <c r="MCM156" s="114"/>
      <c r="MCN156" s="114"/>
      <c r="MCO156" s="114"/>
      <c r="MCP156" s="114"/>
      <c r="MCQ156" s="114"/>
      <c r="MCR156" s="114"/>
      <c r="MCS156" s="114"/>
      <c r="MCT156" s="114"/>
      <c r="MCU156" s="114"/>
      <c r="MCV156" s="114"/>
      <c r="MCW156" s="114"/>
      <c r="MCX156" s="114"/>
      <c r="MCY156" s="114"/>
      <c r="MCZ156" s="114"/>
      <c r="MDA156" s="114"/>
      <c r="MDB156" s="114"/>
      <c r="MDC156" s="114"/>
      <c r="MDD156" s="114"/>
      <c r="MDE156" s="114"/>
      <c r="MDF156" s="114"/>
      <c r="MDG156" s="114"/>
      <c r="MDH156" s="114"/>
      <c r="MDI156" s="114"/>
      <c r="MDJ156" s="114"/>
      <c r="MDK156" s="114"/>
      <c r="MDL156" s="114"/>
      <c r="MDM156" s="114"/>
      <c r="MDN156" s="114"/>
      <c r="MDO156" s="114"/>
      <c r="MDP156" s="114"/>
      <c r="MDQ156" s="114"/>
      <c r="MDR156" s="114"/>
      <c r="MDS156" s="114"/>
      <c r="MDT156" s="114"/>
      <c r="MDU156" s="114"/>
      <c r="MDV156" s="114"/>
      <c r="MDW156" s="114"/>
      <c r="MDX156" s="114"/>
      <c r="MDY156" s="114"/>
      <c r="MDZ156" s="114"/>
      <c r="MEA156" s="114"/>
      <c r="MEB156" s="114"/>
      <c r="MEC156" s="114"/>
      <c r="MED156" s="114"/>
      <c r="MEE156" s="114"/>
      <c r="MEF156" s="114"/>
      <c r="MEG156" s="114"/>
      <c r="MEH156" s="114"/>
      <c r="MEI156" s="114"/>
      <c r="MEJ156" s="114"/>
      <c r="MEK156" s="114"/>
      <c r="MEL156" s="114"/>
      <c r="MEM156" s="114"/>
      <c r="MEN156" s="114"/>
      <c r="MEO156" s="114"/>
      <c r="MEP156" s="114"/>
      <c r="MEQ156" s="114"/>
      <c r="MER156" s="114"/>
      <c r="MES156" s="114"/>
      <c r="MET156" s="114"/>
      <c r="MEU156" s="114"/>
      <c r="MEV156" s="114"/>
      <c r="MEW156" s="114"/>
      <c r="MEX156" s="114"/>
      <c r="MEY156" s="114"/>
      <c r="MEZ156" s="114"/>
      <c r="MFA156" s="114"/>
      <c r="MFB156" s="114"/>
      <c r="MFC156" s="114"/>
      <c r="MFD156" s="114"/>
      <c r="MFE156" s="114"/>
      <c r="MFF156" s="114"/>
      <c r="MFG156" s="114"/>
      <c r="MFH156" s="114"/>
      <c r="MFI156" s="114"/>
      <c r="MFJ156" s="114"/>
      <c r="MFK156" s="114"/>
      <c r="MFL156" s="114"/>
      <c r="MFM156" s="114"/>
      <c r="MFN156" s="114"/>
      <c r="MFO156" s="114"/>
      <c r="MFP156" s="114"/>
      <c r="MFQ156" s="114"/>
      <c r="MFR156" s="114"/>
      <c r="MFS156" s="114"/>
      <c r="MFT156" s="114"/>
      <c r="MFU156" s="114"/>
      <c r="MFV156" s="114"/>
      <c r="MFW156" s="114"/>
      <c r="MFX156" s="114"/>
      <c r="MFY156" s="114"/>
      <c r="MFZ156" s="114"/>
      <c r="MGA156" s="114"/>
      <c r="MGB156" s="114"/>
      <c r="MGC156" s="114"/>
      <c r="MGD156" s="114"/>
      <c r="MGE156" s="114"/>
      <c r="MGF156" s="114"/>
      <c r="MGG156" s="114"/>
      <c r="MGH156" s="114"/>
      <c r="MGI156" s="114"/>
      <c r="MGJ156" s="114"/>
      <c r="MGK156" s="114"/>
      <c r="MGL156" s="114"/>
      <c r="MGM156" s="114"/>
      <c r="MGN156" s="114"/>
      <c r="MGO156" s="114"/>
      <c r="MGP156" s="114"/>
      <c r="MGQ156" s="114"/>
      <c r="MGR156" s="114"/>
      <c r="MGS156" s="114"/>
      <c r="MGT156" s="114"/>
      <c r="MGU156" s="114"/>
      <c r="MGV156" s="114"/>
      <c r="MGW156" s="114"/>
      <c r="MGX156" s="114"/>
      <c r="MGY156" s="114"/>
      <c r="MGZ156" s="114"/>
      <c r="MHA156" s="114"/>
      <c r="MHB156" s="114"/>
      <c r="MHC156" s="114"/>
      <c r="MHD156" s="114"/>
      <c r="MHE156" s="114"/>
      <c r="MHF156" s="114"/>
      <c r="MHG156" s="114"/>
      <c r="MHH156" s="114"/>
      <c r="MHI156" s="114"/>
      <c r="MHJ156" s="114"/>
      <c r="MHK156" s="114"/>
      <c r="MHL156" s="114"/>
      <c r="MHM156" s="114"/>
      <c r="MHN156" s="114"/>
      <c r="MHO156" s="114"/>
      <c r="MHP156" s="114"/>
      <c r="MHQ156" s="114"/>
      <c r="MHR156" s="114"/>
      <c r="MHS156" s="114"/>
      <c r="MHT156" s="114"/>
      <c r="MHU156" s="114"/>
      <c r="MHV156" s="114"/>
      <c r="MHW156" s="114"/>
      <c r="MHX156" s="114"/>
      <c r="MHY156" s="114"/>
      <c r="MHZ156" s="114"/>
      <c r="MIA156" s="114"/>
      <c r="MIB156" s="114"/>
      <c r="MIC156" s="114"/>
      <c r="MID156" s="114"/>
      <c r="MIE156" s="114"/>
      <c r="MIF156" s="114"/>
      <c r="MIG156" s="114"/>
      <c r="MIH156" s="114"/>
      <c r="MII156" s="114"/>
      <c r="MIJ156" s="114"/>
      <c r="MIK156" s="114"/>
      <c r="MIL156" s="114"/>
      <c r="MIM156" s="114"/>
      <c r="MIN156" s="114"/>
      <c r="MIO156" s="114"/>
      <c r="MIP156" s="114"/>
      <c r="MIQ156" s="114"/>
      <c r="MIR156" s="114"/>
      <c r="MIS156" s="114"/>
      <c r="MIT156" s="114"/>
      <c r="MIU156" s="114"/>
      <c r="MIV156" s="114"/>
      <c r="MIW156" s="114"/>
      <c r="MIX156" s="114"/>
      <c r="MIY156" s="114"/>
      <c r="MIZ156" s="114"/>
      <c r="MJA156" s="114"/>
      <c r="MJB156" s="114"/>
      <c r="MJC156" s="114"/>
      <c r="MJD156" s="114"/>
      <c r="MJE156" s="114"/>
      <c r="MJF156" s="114"/>
      <c r="MJG156" s="114"/>
      <c r="MJH156" s="114"/>
      <c r="MJI156" s="114"/>
      <c r="MJJ156" s="114"/>
      <c r="MJK156" s="114"/>
      <c r="MJL156" s="114"/>
      <c r="MJM156" s="114"/>
      <c r="MJN156" s="114"/>
      <c r="MJO156" s="114"/>
      <c r="MJP156" s="114"/>
      <c r="MJQ156" s="114"/>
      <c r="MJR156" s="114"/>
      <c r="MJS156" s="114"/>
      <c r="MJT156" s="114"/>
      <c r="MJU156" s="114"/>
      <c r="MJV156" s="114"/>
      <c r="MJW156" s="114"/>
      <c r="MJX156" s="114"/>
      <c r="MJY156" s="114"/>
      <c r="MJZ156" s="114"/>
      <c r="MKA156" s="114"/>
      <c r="MKB156" s="114"/>
      <c r="MKC156" s="114"/>
      <c r="MKD156" s="114"/>
      <c r="MKE156" s="114"/>
      <c r="MKF156" s="114"/>
      <c r="MKG156" s="114"/>
      <c r="MKH156" s="114"/>
      <c r="MKI156" s="114"/>
      <c r="MKJ156" s="114"/>
      <c r="MKK156" s="114"/>
      <c r="MKL156" s="114"/>
      <c r="MKM156" s="114"/>
      <c r="MKN156" s="114"/>
      <c r="MKO156" s="114"/>
      <c r="MKP156" s="114"/>
      <c r="MKQ156" s="114"/>
      <c r="MKR156" s="114"/>
      <c r="MKS156" s="114"/>
      <c r="MKT156" s="114"/>
      <c r="MKU156" s="114"/>
      <c r="MKV156" s="114"/>
      <c r="MKW156" s="114"/>
      <c r="MKX156" s="114"/>
      <c r="MKY156" s="114"/>
      <c r="MKZ156" s="114"/>
      <c r="MLA156" s="114"/>
      <c r="MLB156" s="114"/>
      <c r="MLC156" s="114"/>
      <c r="MLD156" s="114"/>
      <c r="MLE156" s="114"/>
      <c r="MLF156" s="114"/>
      <c r="MLG156" s="114"/>
      <c r="MLH156" s="114"/>
      <c r="MLI156" s="114"/>
      <c r="MLJ156" s="114"/>
      <c r="MLK156" s="114"/>
      <c r="MLL156" s="114"/>
      <c r="MLM156" s="114"/>
      <c r="MLN156" s="114"/>
      <c r="MLO156" s="114"/>
      <c r="MLP156" s="114"/>
      <c r="MLQ156" s="114"/>
      <c r="MLR156" s="114"/>
      <c r="MLS156" s="114"/>
      <c r="MLT156" s="114"/>
      <c r="MLU156" s="114"/>
      <c r="MLV156" s="114"/>
      <c r="MLW156" s="114"/>
      <c r="MLX156" s="114"/>
      <c r="MLY156" s="114"/>
      <c r="MLZ156" s="114"/>
      <c r="MMA156" s="114"/>
      <c r="MMB156" s="114"/>
      <c r="MMC156" s="114"/>
      <c r="MMD156" s="114"/>
      <c r="MME156" s="114"/>
      <c r="MMF156" s="114"/>
      <c r="MMG156" s="114"/>
      <c r="MMH156" s="114"/>
      <c r="MMI156" s="114"/>
      <c r="MMJ156" s="114"/>
      <c r="MMK156" s="114"/>
      <c r="MML156" s="114"/>
      <c r="MMM156" s="114"/>
      <c r="MMN156" s="114"/>
      <c r="MMO156" s="114"/>
      <c r="MMP156" s="114"/>
      <c r="MMQ156" s="114"/>
      <c r="MMR156" s="114"/>
      <c r="MMS156" s="114"/>
      <c r="MMT156" s="114"/>
      <c r="MMU156" s="114"/>
      <c r="MMV156" s="114"/>
      <c r="MMW156" s="114"/>
      <c r="MMX156" s="114"/>
      <c r="MMY156" s="114"/>
      <c r="MMZ156" s="114"/>
      <c r="MNA156" s="114"/>
      <c r="MNB156" s="114"/>
      <c r="MNC156" s="114"/>
      <c r="MND156" s="114"/>
      <c r="MNE156" s="114"/>
      <c r="MNF156" s="114"/>
      <c r="MNG156" s="114"/>
      <c r="MNH156" s="114"/>
      <c r="MNI156" s="114"/>
      <c r="MNJ156" s="114"/>
      <c r="MNK156" s="114"/>
      <c r="MNL156" s="114"/>
      <c r="MNM156" s="114"/>
      <c r="MNN156" s="114"/>
      <c r="MNO156" s="114"/>
      <c r="MNP156" s="114"/>
      <c r="MNQ156" s="114"/>
      <c r="MNR156" s="114"/>
      <c r="MNS156" s="114"/>
      <c r="MNT156" s="114"/>
      <c r="MNU156" s="114"/>
      <c r="MNV156" s="114"/>
      <c r="MNW156" s="114"/>
      <c r="MNX156" s="114"/>
      <c r="MNY156" s="114"/>
      <c r="MNZ156" s="114"/>
      <c r="MOA156" s="114"/>
      <c r="MOB156" s="114"/>
      <c r="MOC156" s="114"/>
      <c r="MOD156" s="114"/>
      <c r="MOE156" s="114"/>
      <c r="MOF156" s="114"/>
      <c r="MOG156" s="114"/>
      <c r="MOH156" s="114"/>
      <c r="MOI156" s="114"/>
      <c r="MOJ156" s="114"/>
      <c r="MOK156" s="114"/>
      <c r="MOL156" s="114"/>
      <c r="MOM156" s="114"/>
      <c r="MON156" s="114"/>
      <c r="MOO156" s="114"/>
      <c r="MOP156" s="114"/>
      <c r="MOQ156" s="114"/>
      <c r="MOR156" s="114"/>
      <c r="MOS156" s="114"/>
      <c r="MOT156" s="114"/>
      <c r="MOU156" s="114"/>
      <c r="MOV156" s="114"/>
      <c r="MOW156" s="114"/>
      <c r="MOX156" s="114"/>
      <c r="MOY156" s="114"/>
      <c r="MOZ156" s="114"/>
      <c r="MPA156" s="114"/>
      <c r="MPB156" s="114"/>
      <c r="MPC156" s="114"/>
      <c r="MPD156" s="114"/>
      <c r="MPE156" s="114"/>
      <c r="MPF156" s="114"/>
      <c r="MPG156" s="114"/>
      <c r="MPH156" s="114"/>
      <c r="MPI156" s="114"/>
      <c r="MPJ156" s="114"/>
      <c r="MPK156" s="114"/>
      <c r="MPL156" s="114"/>
      <c r="MPM156" s="114"/>
      <c r="MPN156" s="114"/>
      <c r="MPO156" s="114"/>
      <c r="MPP156" s="114"/>
      <c r="MPQ156" s="114"/>
      <c r="MPR156" s="114"/>
      <c r="MPS156" s="114"/>
      <c r="MPT156" s="114"/>
      <c r="MPU156" s="114"/>
      <c r="MPV156" s="114"/>
      <c r="MPW156" s="114"/>
      <c r="MPX156" s="114"/>
      <c r="MPY156" s="114"/>
      <c r="MPZ156" s="114"/>
      <c r="MQA156" s="114"/>
      <c r="MQB156" s="114"/>
      <c r="MQC156" s="114"/>
      <c r="MQD156" s="114"/>
      <c r="MQE156" s="114"/>
      <c r="MQF156" s="114"/>
      <c r="MQG156" s="114"/>
      <c r="MQH156" s="114"/>
      <c r="MQI156" s="114"/>
      <c r="MQJ156" s="114"/>
      <c r="MQK156" s="114"/>
      <c r="MQL156" s="114"/>
      <c r="MQM156" s="114"/>
      <c r="MQN156" s="114"/>
      <c r="MQO156" s="114"/>
      <c r="MQP156" s="114"/>
      <c r="MQQ156" s="114"/>
      <c r="MQR156" s="114"/>
      <c r="MQS156" s="114"/>
      <c r="MQT156" s="114"/>
      <c r="MQU156" s="114"/>
      <c r="MQV156" s="114"/>
      <c r="MQW156" s="114"/>
      <c r="MQX156" s="114"/>
      <c r="MQY156" s="114"/>
      <c r="MQZ156" s="114"/>
      <c r="MRA156" s="114"/>
      <c r="MRB156" s="114"/>
      <c r="MRC156" s="114"/>
      <c r="MRD156" s="114"/>
      <c r="MRE156" s="114"/>
      <c r="MRF156" s="114"/>
      <c r="MRG156" s="114"/>
      <c r="MRH156" s="114"/>
      <c r="MRI156" s="114"/>
      <c r="MRJ156" s="114"/>
      <c r="MRK156" s="114"/>
      <c r="MRL156" s="114"/>
      <c r="MRM156" s="114"/>
      <c r="MRN156" s="114"/>
      <c r="MRO156" s="114"/>
      <c r="MRP156" s="114"/>
      <c r="MRQ156" s="114"/>
      <c r="MRR156" s="114"/>
      <c r="MRS156" s="114"/>
      <c r="MRT156" s="114"/>
      <c r="MRU156" s="114"/>
      <c r="MRV156" s="114"/>
      <c r="MRW156" s="114"/>
      <c r="MRX156" s="114"/>
      <c r="MRY156" s="114"/>
      <c r="MRZ156" s="114"/>
      <c r="MSA156" s="114"/>
      <c r="MSB156" s="114"/>
      <c r="MSC156" s="114"/>
      <c r="MSD156" s="114"/>
      <c r="MSE156" s="114"/>
      <c r="MSF156" s="114"/>
      <c r="MSG156" s="114"/>
      <c r="MSH156" s="114"/>
      <c r="MSI156" s="114"/>
      <c r="MSJ156" s="114"/>
      <c r="MSK156" s="114"/>
      <c r="MSL156" s="114"/>
      <c r="MSM156" s="114"/>
      <c r="MSN156" s="114"/>
      <c r="MSO156" s="114"/>
      <c r="MSP156" s="114"/>
      <c r="MSQ156" s="114"/>
      <c r="MSR156" s="114"/>
      <c r="MSS156" s="114"/>
      <c r="MST156" s="114"/>
      <c r="MSU156" s="114"/>
      <c r="MSV156" s="114"/>
      <c r="MSW156" s="114"/>
      <c r="MSX156" s="114"/>
      <c r="MSY156" s="114"/>
      <c r="MSZ156" s="114"/>
      <c r="MTA156" s="114"/>
      <c r="MTB156" s="114"/>
      <c r="MTC156" s="114"/>
      <c r="MTD156" s="114"/>
      <c r="MTE156" s="114"/>
      <c r="MTF156" s="114"/>
      <c r="MTG156" s="114"/>
      <c r="MTH156" s="114"/>
      <c r="MTI156" s="114"/>
      <c r="MTJ156" s="114"/>
      <c r="MTK156" s="114"/>
      <c r="MTL156" s="114"/>
      <c r="MTM156" s="114"/>
      <c r="MTN156" s="114"/>
      <c r="MTO156" s="114"/>
      <c r="MTP156" s="114"/>
      <c r="MTQ156" s="114"/>
      <c r="MTR156" s="114"/>
      <c r="MTS156" s="114"/>
      <c r="MTT156" s="114"/>
      <c r="MTU156" s="114"/>
      <c r="MTV156" s="114"/>
      <c r="MTW156" s="114"/>
      <c r="MTX156" s="114"/>
      <c r="MTY156" s="114"/>
      <c r="MTZ156" s="114"/>
      <c r="MUA156" s="114"/>
      <c r="MUB156" s="114"/>
      <c r="MUC156" s="114"/>
      <c r="MUD156" s="114"/>
      <c r="MUE156" s="114"/>
      <c r="MUF156" s="114"/>
      <c r="MUG156" s="114"/>
      <c r="MUH156" s="114"/>
      <c r="MUI156" s="114"/>
      <c r="MUJ156" s="114"/>
      <c r="MUK156" s="114"/>
      <c r="MUL156" s="114"/>
      <c r="MUM156" s="114"/>
      <c r="MUN156" s="114"/>
      <c r="MUO156" s="114"/>
      <c r="MUP156" s="114"/>
      <c r="MUQ156" s="114"/>
      <c r="MUR156" s="114"/>
      <c r="MUS156" s="114"/>
      <c r="MUT156" s="114"/>
      <c r="MUU156" s="114"/>
      <c r="MUV156" s="114"/>
      <c r="MUW156" s="114"/>
      <c r="MUX156" s="114"/>
      <c r="MUY156" s="114"/>
      <c r="MUZ156" s="114"/>
      <c r="MVA156" s="114"/>
      <c r="MVB156" s="114"/>
      <c r="MVC156" s="114"/>
      <c r="MVD156" s="114"/>
      <c r="MVE156" s="114"/>
      <c r="MVF156" s="114"/>
      <c r="MVG156" s="114"/>
      <c r="MVH156" s="114"/>
      <c r="MVI156" s="114"/>
      <c r="MVJ156" s="114"/>
      <c r="MVK156" s="114"/>
      <c r="MVL156" s="114"/>
      <c r="MVM156" s="114"/>
      <c r="MVN156" s="114"/>
      <c r="MVO156" s="114"/>
      <c r="MVP156" s="114"/>
      <c r="MVQ156" s="114"/>
      <c r="MVR156" s="114"/>
      <c r="MVS156" s="114"/>
      <c r="MVT156" s="114"/>
      <c r="MVU156" s="114"/>
      <c r="MVV156" s="114"/>
      <c r="MVW156" s="114"/>
      <c r="MVX156" s="114"/>
      <c r="MVY156" s="114"/>
      <c r="MVZ156" s="114"/>
      <c r="MWA156" s="114"/>
      <c r="MWB156" s="114"/>
      <c r="MWC156" s="114"/>
      <c r="MWD156" s="114"/>
      <c r="MWE156" s="114"/>
      <c r="MWF156" s="114"/>
      <c r="MWG156" s="114"/>
      <c r="MWH156" s="114"/>
      <c r="MWI156" s="114"/>
      <c r="MWJ156" s="114"/>
      <c r="MWK156" s="114"/>
      <c r="MWL156" s="114"/>
      <c r="MWM156" s="114"/>
      <c r="MWN156" s="114"/>
      <c r="MWO156" s="114"/>
      <c r="MWP156" s="114"/>
      <c r="MWQ156" s="114"/>
      <c r="MWR156" s="114"/>
      <c r="MWS156" s="114"/>
      <c r="MWT156" s="114"/>
      <c r="MWU156" s="114"/>
      <c r="MWV156" s="114"/>
      <c r="MWW156" s="114"/>
      <c r="MWX156" s="114"/>
      <c r="MWY156" s="114"/>
      <c r="MWZ156" s="114"/>
      <c r="MXA156" s="114"/>
      <c r="MXB156" s="114"/>
      <c r="MXC156" s="114"/>
      <c r="MXD156" s="114"/>
      <c r="MXE156" s="114"/>
      <c r="MXF156" s="114"/>
      <c r="MXG156" s="114"/>
      <c r="MXH156" s="114"/>
      <c r="MXI156" s="114"/>
      <c r="MXJ156" s="114"/>
      <c r="MXK156" s="114"/>
      <c r="MXL156" s="114"/>
      <c r="MXM156" s="114"/>
      <c r="MXN156" s="114"/>
      <c r="MXO156" s="114"/>
      <c r="MXP156" s="114"/>
      <c r="MXQ156" s="114"/>
      <c r="MXR156" s="114"/>
      <c r="MXS156" s="114"/>
      <c r="MXT156" s="114"/>
      <c r="MXU156" s="114"/>
      <c r="MXV156" s="114"/>
      <c r="MXW156" s="114"/>
      <c r="MXX156" s="114"/>
      <c r="MXY156" s="114"/>
      <c r="MXZ156" s="114"/>
      <c r="MYA156" s="114"/>
      <c r="MYB156" s="114"/>
      <c r="MYC156" s="114"/>
      <c r="MYD156" s="114"/>
      <c r="MYE156" s="114"/>
      <c r="MYF156" s="114"/>
      <c r="MYG156" s="114"/>
      <c r="MYH156" s="114"/>
      <c r="MYI156" s="114"/>
      <c r="MYJ156" s="114"/>
      <c r="MYK156" s="114"/>
      <c r="MYL156" s="114"/>
      <c r="MYM156" s="114"/>
      <c r="MYN156" s="114"/>
      <c r="MYO156" s="114"/>
      <c r="MYP156" s="114"/>
      <c r="MYQ156" s="114"/>
      <c r="MYR156" s="114"/>
      <c r="MYS156" s="114"/>
      <c r="MYT156" s="114"/>
      <c r="MYU156" s="114"/>
      <c r="MYV156" s="114"/>
      <c r="MYW156" s="114"/>
      <c r="MYX156" s="114"/>
      <c r="MYY156" s="114"/>
      <c r="MYZ156" s="114"/>
      <c r="MZA156" s="114"/>
      <c r="MZB156" s="114"/>
      <c r="MZC156" s="114"/>
      <c r="MZD156" s="114"/>
      <c r="MZE156" s="114"/>
      <c r="MZF156" s="114"/>
      <c r="MZG156" s="114"/>
      <c r="MZH156" s="114"/>
      <c r="MZI156" s="114"/>
      <c r="MZJ156" s="114"/>
      <c r="MZK156" s="114"/>
      <c r="MZL156" s="114"/>
      <c r="MZM156" s="114"/>
      <c r="MZN156" s="114"/>
      <c r="MZO156" s="114"/>
      <c r="MZP156" s="114"/>
      <c r="MZQ156" s="114"/>
      <c r="MZR156" s="114"/>
      <c r="MZS156" s="114"/>
      <c r="MZT156" s="114"/>
      <c r="MZU156" s="114"/>
      <c r="MZV156" s="114"/>
      <c r="MZW156" s="114"/>
      <c r="MZX156" s="114"/>
      <c r="MZY156" s="114"/>
      <c r="MZZ156" s="114"/>
      <c r="NAA156" s="114"/>
      <c r="NAB156" s="114"/>
      <c r="NAC156" s="114"/>
      <c r="NAD156" s="114"/>
      <c r="NAE156" s="114"/>
      <c r="NAF156" s="114"/>
      <c r="NAG156" s="114"/>
      <c r="NAH156" s="114"/>
      <c r="NAI156" s="114"/>
      <c r="NAJ156" s="114"/>
      <c r="NAK156" s="114"/>
      <c r="NAL156" s="114"/>
      <c r="NAM156" s="114"/>
      <c r="NAN156" s="114"/>
      <c r="NAO156" s="114"/>
      <c r="NAP156" s="114"/>
      <c r="NAQ156" s="114"/>
      <c r="NAR156" s="114"/>
      <c r="NAS156" s="114"/>
      <c r="NAT156" s="114"/>
      <c r="NAU156" s="114"/>
      <c r="NAV156" s="114"/>
      <c r="NAW156" s="114"/>
      <c r="NAX156" s="114"/>
      <c r="NAY156" s="114"/>
      <c r="NAZ156" s="114"/>
      <c r="NBA156" s="114"/>
      <c r="NBB156" s="114"/>
      <c r="NBC156" s="114"/>
      <c r="NBD156" s="114"/>
      <c r="NBE156" s="114"/>
      <c r="NBF156" s="114"/>
      <c r="NBG156" s="114"/>
      <c r="NBH156" s="114"/>
      <c r="NBI156" s="114"/>
      <c r="NBJ156" s="114"/>
      <c r="NBK156" s="114"/>
      <c r="NBL156" s="114"/>
      <c r="NBM156" s="114"/>
      <c r="NBN156" s="114"/>
      <c r="NBO156" s="114"/>
      <c r="NBP156" s="114"/>
      <c r="NBQ156" s="114"/>
      <c r="NBR156" s="114"/>
      <c r="NBS156" s="114"/>
      <c r="NBT156" s="114"/>
      <c r="NBU156" s="114"/>
      <c r="NBV156" s="114"/>
      <c r="NBW156" s="114"/>
      <c r="NBX156" s="114"/>
      <c r="NBY156" s="114"/>
      <c r="NBZ156" s="114"/>
      <c r="NCA156" s="114"/>
      <c r="NCB156" s="114"/>
      <c r="NCC156" s="114"/>
      <c r="NCD156" s="114"/>
      <c r="NCE156" s="114"/>
      <c r="NCF156" s="114"/>
      <c r="NCG156" s="114"/>
      <c r="NCH156" s="114"/>
      <c r="NCI156" s="114"/>
      <c r="NCJ156" s="114"/>
      <c r="NCK156" s="114"/>
      <c r="NCL156" s="114"/>
      <c r="NCM156" s="114"/>
      <c r="NCN156" s="114"/>
      <c r="NCO156" s="114"/>
      <c r="NCP156" s="114"/>
      <c r="NCQ156" s="114"/>
      <c r="NCR156" s="114"/>
      <c r="NCS156" s="114"/>
      <c r="NCT156" s="114"/>
      <c r="NCU156" s="114"/>
      <c r="NCV156" s="114"/>
      <c r="NCW156" s="114"/>
      <c r="NCX156" s="114"/>
      <c r="NCY156" s="114"/>
      <c r="NCZ156" s="114"/>
      <c r="NDA156" s="114"/>
      <c r="NDB156" s="114"/>
      <c r="NDC156" s="114"/>
      <c r="NDD156" s="114"/>
      <c r="NDE156" s="114"/>
      <c r="NDF156" s="114"/>
      <c r="NDG156" s="114"/>
      <c r="NDH156" s="114"/>
      <c r="NDI156" s="114"/>
      <c r="NDJ156" s="114"/>
      <c r="NDK156" s="114"/>
      <c r="NDL156" s="114"/>
      <c r="NDM156" s="114"/>
      <c r="NDN156" s="114"/>
      <c r="NDO156" s="114"/>
      <c r="NDP156" s="114"/>
      <c r="NDQ156" s="114"/>
      <c r="NDR156" s="114"/>
      <c r="NDS156" s="114"/>
      <c r="NDT156" s="114"/>
      <c r="NDU156" s="114"/>
      <c r="NDV156" s="114"/>
      <c r="NDW156" s="114"/>
      <c r="NDX156" s="114"/>
      <c r="NDY156" s="114"/>
      <c r="NDZ156" s="114"/>
      <c r="NEA156" s="114"/>
      <c r="NEB156" s="114"/>
      <c r="NEC156" s="114"/>
      <c r="NED156" s="114"/>
      <c r="NEE156" s="114"/>
      <c r="NEF156" s="114"/>
      <c r="NEG156" s="114"/>
      <c r="NEH156" s="114"/>
      <c r="NEI156" s="114"/>
      <c r="NEJ156" s="114"/>
      <c r="NEK156" s="114"/>
      <c r="NEL156" s="114"/>
      <c r="NEM156" s="114"/>
      <c r="NEN156" s="114"/>
      <c r="NEO156" s="114"/>
      <c r="NEP156" s="114"/>
      <c r="NEQ156" s="114"/>
      <c r="NER156" s="114"/>
      <c r="NES156" s="114"/>
      <c r="NET156" s="114"/>
      <c r="NEU156" s="114"/>
      <c r="NEV156" s="114"/>
      <c r="NEW156" s="114"/>
      <c r="NEX156" s="114"/>
      <c r="NEY156" s="114"/>
      <c r="NEZ156" s="114"/>
      <c r="NFA156" s="114"/>
      <c r="NFB156" s="114"/>
      <c r="NFC156" s="114"/>
      <c r="NFD156" s="114"/>
      <c r="NFE156" s="114"/>
      <c r="NFF156" s="114"/>
      <c r="NFG156" s="114"/>
      <c r="NFH156" s="114"/>
      <c r="NFI156" s="114"/>
      <c r="NFJ156" s="114"/>
      <c r="NFK156" s="114"/>
      <c r="NFL156" s="114"/>
      <c r="NFM156" s="114"/>
      <c r="NFN156" s="114"/>
      <c r="NFO156" s="114"/>
      <c r="NFP156" s="114"/>
      <c r="NFQ156" s="114"/>
      <c r="NFR156" s="114"/>
      <c r="NFS156" s="114"/>
      <c r="NFT156" s="114"/>
      <c r="NFU156" s="114"/>
      <c r="NFV156" s="114"/>
      <c r="NFW156" s="114"/>
      <c r="NFX156" s="114"/>
      <c r="NFY156" s="114"/>
      <c r="NFZ156" s="114"/>
      <c r="NGA156" s="114"/>
      <c r="NGB156" s="114"/>
      <c r="NGC156" s="114"/>
      <c r="NGD156" s="114"/>
      <c r="NGE156" s="114"/>
      <c r="NGF156" s="114"/>
      <c r="NGG156" s="114"/>
      <c r="NGH156" s="114"/>
      <c r="NGI156" s="114"/>
      <c r="NGJ156" s="114"/>
      <c r="NGK156" s="114"/>
      <c r="NGL156" s="114"/>
      <c r="NGM156" s="114"/>
      <c r="NGN156" s="114"/>
      <c r="NGO156" s="114"/>
      <c r="NGP156" s="114"/>
      <c r="NGQ156" s="114"/>
      <c r="NGR156" s="114"/>
      <c r="NGS156" s="114"/>
      <c r="NGT156" s="114"/>
      <c r="NGU156" s="114"/>
      <c r="NGV156" s="114"/>
      <c r="NGW156" s="114"/>
      <c r="NGX156" s="114"/>
      <c r="NGY156" s="114"/>
      <c r="NGZ156" s="114"/>
      <c r="NHA156" s="114"/>
      <c r="NHB156" s="114"/>
      <c r="NHC156" s="114"/>
      <c r="NHD156" s="114"/>
      <c r="NHE156" s="114"/>
      <c r="NHF156" s="114"/>
      <c r="NHG156" s="114"/>
      <c r="NHH156" s="114"/>
      <c r="NHI156" s="114"/>
      <c r="NHJ156" s="114"/>
      <c r="NHK156" s="114"/>
      <c r="NHL156" s="114"/>
      <c r="NHM156" s="114"/>
      <c r="NHN156" s="114"/>
      <c r="NHO156" s="114"/>
      <c r="NHP156" s="114"/>
      <c r="NHQ156" s="114"/>
      <c r="NHR156" s="114"/>
      <c r="NHS156" s="114"/>
      <c r="NHT156" s="114"/>
      <c r="NHU156" s="114"/>
      <c r="NHV156" s="114"/>
      <c r="NHW156" s="114"/>
      <c r="NHX156" s="114"/>
      <c r="NHY156" s="114"/>
      <c r="NHZ156" s="114"/>
      <c r="NIA156" s="114"/>
      <c r="NIB156" s="114"/>
      <c r="NIC156" s="114"/>
      <c r="NID156" s="114"/>
      <c r="NIE156" s="114"/>
      <c r="NIF156" s="114"/>
      <c r="NIG156" s="114"/>
      <c r="NIH156" s="114"/>
      <c r="NII156" s="114"/>
      <c r="NIJ156" s="114"/>
      <c r="NIK156" s="114"/>
      <c r="NIL156" s="114"/>
      <c r="NIM156" s="114"/>
      <c r="NIN156" s="114"/>
      <c r="NIO156" s="114"/>
      <c r="NIP156" s="114"/>
      <c r="NIQ156" s="114"/>
      <c r="NIR156" s="114"/>
      <c r="NIS156" s="114"/>
      <c r="NIT156" s="114"/>
      <c r="NIU156" s="114"/>
      <c r="NIV156" s="114"/>
      <c r="NIW156" s="114"/>
      <c r="NIX156" s="114"/>
      <c r="NIY156" s="114"/>
      <c r="NIZ156" s="114"/>
      <c r="NJA156" s="114"/>
      <c r="NJB156" s="114"/>
      <c r="NJC156" s="114"/>
      <c r="NJD156" s="114"/>
      <c r="NJE156" s="114"/>
      <c r="NJF156" s="114"/>
      <c r="NJG156" s="114"/>
      <c r="NJH156" s="114"/>
      <c r="NJI156" s="114"/>
      <c r="NJJ156" s="114"/>
      <c r="NJK156" s="114"/>
      <c r="NJL156" s="114"/>
      <c r="NJM156" s="114"/>
      <c r="NJN156" s="114"/>
      <c r="NJO156" s="114"/>
      <c r="NJP156" s="114"/>
      <c r="NJQ156" s="114"/>
      <c r="NJR156" s="114"/>
      <c r="NJS156" s="114"/>
      <c r="NJT156" s="114"/>
      <c r="NJU156" s="114"/>
      <c r="NJV156" s="114"/>
      <c r="NJW156" s="114"/>
      <c r="NJX156" s="114"/>
      <c r="NJY156" s="114"/>
      <c r="NJZ156" s="114"/>
      <c r="NKA156" s="114"/>
      <c r="NKB156" s="114"/>
      <c r="NKC156" s="114"/>
      <c r="NKD156" s="114"/>
      <c r="NKE156" s="114"/>
      <c r="NKF156" s="114"/>
      <c r="NKG156" s="114"/>
      <c r="NKH156" s="114"/>
      <c r="NKI156" s="114"/>
      <c r="NKJ156" s="114"/>
      <c r="NKK156" s="114"/>
      <c r="NKL156" s="114"/>
      <c r="NKM156" s="114"/>
      <c r="NKN156" s="114"/>
      <c r="NKO156" s="114"/>
      <c r="NKP156" s="114"/>
      <c r="NKQ156" s="114"/>
      <c r="NKR156" s="114"/>
      <c r="NKS156" s="114"/>
      <c r="NKT156" s="114"/>
      <c r="NKU156" s="114"/>
      <c r="NKV156" s="114"/>
      <c r="NKW156" s="114"/>
      <c r="NKX156" s="114"/>
      <c r="NKY156" s="114"/>
      <c r="NKZ156" s="114"/>
      <c r="NLA156" s="114"/>
      <c r="NLB156" s="114"/>
      <c r="NLC156" s="114"/>
      <c r="NLD156" s="114"/>
      <c r="NLE156" s="114"/>
      <c r="NLF156" s="114"/>
      <c r="NLG156" s="114"/>
      <c r="NLH156" s="114"/>
      <c r="NLI156" s="114"/>
      <c r="NLJ156" s="114"/>
      <c r="NLK156" s="114"/>
      <c r="NLL156" s="114"/>
      <c r="NLM156" s="114"/>
      <c r="NLN156" s="114"/>
      <c r="NLO156" s="114"/>
      <c r="NLP156" s="114"/>
      <c r="NLQ156" s="114"/>
      <c r="NLR156" s="114"/>
      <c r="NLS156" s="114"/>
      <c r="NLT156" s="114"/>
      <c r="NLU156" s="114"/>
      <c r="NLV156" s="114"/>
      <c r="NLW156" s="114"/>
      <c r="NLX156" s="114"/>
      <c r="NLY156" s="114"/>
      <c r="NLZ156" s="114"/>
      <c r="NMA156" s="114"/>
      <c r="NMB156" s="114"/>
      <c r="NMC156" s="114"/>
      <c r="NMD156" s="114"/>
      <c r="NME156" s="114"/>
      <c r="NMF156" s="114"/>
      <c r="NMG156" s="114"/>
      <c r="NMH156" s="114"/>
      <c r="NMI156" s="114"/>
      <c r="NMJ156" s="114"/>
      <c r="NMK156" s="114"/>
      <c r="NML156" s="114"/>
      <c r="NMM156" s="114"/>
      <c r="NMN156" s="114"/>
      <c r="NMO156" s="114"/>
      <c r="NMP156" s="114"/>
      <c r="NMQ156" s="114"/>
      <c r="NMR156" s="114"/>
      <c r="NMS156" s="114"/>
      <c r="NMT156" s="114"/>
      <c r="NMU156" s="114"/>
      <c r="NMV156" s="114"/>
      <c r="NMW156" s="114"/>
      <c r="NMX156" s="114"/>
      <c r="NMY156" s="114"/>
      <c r="NMZ156" s="114"/>
      <c r="NNA156" s="114"/>
      <c r="NNB156" s="114"/>
      <c r="NNC156" s="114"/>
      <c r="NND156" s="114"/>
      <c r="NNE156" s="114"/>
      <c r="NNF156" s="114"/>
      <c r="NNG156" s="114"/>
      <c r="NNH156" s="114"/>
      <c r="NNI156" s="114"/>
      <c r="NNJ156" s="114"/>
      <c r="NNK156" s="114"/>
      <c r="NNL156" s="114"/>
      <c r="NNM156" s="114"/>
      <c r="NNN156" s="114"/>
      <c r="NNO156" s="114"/>
      <c r="NNP156" s="114"/>
      <c r="NNQ156" s="114"/>
      <c r="NNR156" s="114"/>
      <c r="NNS156" s="114"/>
      <c r="NNT156" s="114"/>
      <c r="NNU156" s="114"/>
      <c r="NNV156" s="114"/>
      <c r="NNW156" s="114"/>
      <c r="NNX156" s="114"/>
      <c r="NNY156" s="114"/>
      <c r="NNZ156" s="114"/>
      <c r="NOA156" s="114"/>
      <c r="NOB156" s="114"/>
      <c r="NOC156" s="114"/>
      <c r="NOD156" s="114"/>
      <c r="NOE156" s="114"/>
      <c r="NOF156" s="114"/>
      <c r="NOG156" s="114"/>
      <c r="NOH156" s="114"/>
      <c r="NOI156" s="114"/>
      <c r="NOJ156" s="114"/>
      <c r="NOK156" s="114"/>
      <c r="NOL156" s="114"/>
      <c r="NOM156" s="114"/>
      <c r="NON156" s="114"/>
      <c r="NOO156" s="114"/>
      <c r="NOP156" s="114"/>
      <c r="NOQ156" s="114"/>
      <c r="NOR156" s="114"/>
      <c r="NOS156" s="114"/>
      <c r="NOT156" s="114"/>
      <c r="NOU156" s="114"/>
      <c r="NOV156" s="114"/>
      <c r="NOW156" s="114"/>
      <c r="NOX156" s="114"/>
      <c r="NOY156" s="114"/>
      <c r="NOZ156" s="114"/>
      <c r="NPA156" s="114"/>
      <c r="NPB156" s="114"/>
      <c r="NPC156" s="114"/>
      <c r="NPD156" s="114"/>
      <c r="NPE156" s="114"/>
      <c r="NPF156" s="114"/>
      <c r="NPG156" s="114"/>
      <c r="NPH156" s="114"/>
      <c r="NPI156" s="114"/>
      <c r="NPJ156" s="114"/>
      <c r="NPK156" s="114"/>
      <c r="NPL156" s="114"/>
      <c r="NPM156" s="114"/>
      <c r="NPN156" s="114"/>
      <c r="NPO156" s="114"/>
      <c r="NPP156" s="114"/>
      <c r="NPQ156" s="114"/>
      <c r="NPR156" s="114"/>
      <c r="NPS156" s="114"/>
      <c r="NPT156" s="114"/>
      <c r="NPU156" s="114"/>
      <c r="NPV156" s="114"/>
      <c r="NPW156" s="114"/>
      <c r="NPX156" s="114"/>
      <c r="NPY156" s="114"/>
      <c r="NPZ156" s="114"/>
      <c r="NQA156" s="114"/>
      <c r="NQB156" s="114"/>
      <c r="NQC156" s="114"/>
      <c r="NQD156" s="114"/>
      <c r="NQE156" s="114"/>
      <c r="NQF156" s="114"/>
      <c r="NQG156" s="114"/>
      <c r="NQH156" s="114"/>
      <c r="NQI156" s="114"/>
      <c r="NQJ156" s="114"/>
      <c r="NQK156" s="114"/>
      <c r="NQL156" s="114"/>
      <c r="NQM156" s="114"/>
      <c r="NQN156" s="114"/>
      <c r="NQO156" s="114"/>
      <c r="NQP156" s="114"/>
      <c r="NQQ156" s="114"/>
      <c r="NQR156" s="114"/>
      <c r="NQS156" s="114"/>
      <c r="NQT156" s="114"/>
      <c r="NQU156" s="114"/>
      <c r="NQV156" s="114"/>
      <c r="NQW156" s="114"/>
      <c r="NQX156" s="114"/>
      <c r="NQY156" s="114"/>
      <c r="NQZ156" s="114"/>
      <c r="NRA156" s="114"/>
      <c r="NRB156" s="114"/>
      <c r="NRC156" s="114"/>
      <c r="NRD156" s="114"/>
      <c r="NRE156" s="114"/>
      <c r="NRF156" s="114"/>
      <c r="NRG156" s="114"/>
      <c r="NRH156" s="114"/>
      <c r="NRI156" s="114"/>
      <c r="NRJ156" s="114"/>
      <c r="NRK156" s="114"/>
      <c r="NRL156" s="114"/>
      <c r="NRM156" s="114"/>
      <c r="NRN156" s="114"/>
      <c r="NRO156" s="114"/>
      <c r="NRP156" s="114"/>
      <c r="NRQ156" s="114"/>
      <c r="NRR156" s="114"/>
      <c r="NRS156" s="114"/>
      <c r="NRT156" s="114"/>
      <c r="NRU156" s="114"/>
      <c r="NRV156" s="114"/>
      <c r="NRW156" s="114"/>
      <c r="NRX156" s="114"/>
      <c r="NRY156" s="114"/>
      <c r="NRZ156" s="114"/>
      <c r="NSA156" s="114"/>
      <c r="NSB156" s="114"/>
      <c r="NSC156" s="114"/>
      <c r="NSD156" s="114"/>
      <c r="NSE156" s="114"/>
      <c r="NSF156" s="114"/>
      <c r="NSG156" s="114"/>
      <c r="NSH156" s="114"/>
      <c r="NSI156" s="114"/>
      <c r="NSJ156" s="114"/>
      <c r="NSK156" s="114"/>
      <c r="NSL156" s="114"/>
      <c r="NSM156" s="114"/>
      <c r="NSN156" s="114"/>
      <c r="NSO156" s="114"/>
      <c r="NSP156" s="114"/>
      <c r="NSQ156" s="114"/>
      <c r="NSR156" s="114"/>
      <c r="NSS156" s="114"/>
      <c r="NST156" s="114"/>
      <c r="NSU156" s="114"/>
      <c r="NSV156" s="114"/>
      <c r="NSW156" s="114"/>
      <c r="NSX156" s="114"/>
      <c r="NSY156" s="114"/>
      <c r="NSZ156" s="114"/>
      <c r="NTA156" s="114"/>
      <c r="NTB156" s="114"/>
      <c r="NTC156" s="114"/>
      <c r="NTD156" s="114"/>
      <c r="NTE156" s="114"/>
      <c r="NTF156" s="114"/>
      <c r="NTG156" s="114"/>
      <c r="NTH156" s="114"/>
      <c r="NTI156" s="114"/>
      <c r="NTJ156" s="114"/>
      <c r="NTK156" s="114"/>
      <c r="NTL156" s="114"/>
      <c r="NTM156" s="114"/>
      <c r="NTN156" s="114"/>
      <c r="NTO156" s="114"/>
      <c r="NTP156" s="114"/>
      <c r="NTQ156" s="114"/>
      <c r="NTR156" s="114"/>
      <c r="NTS156" s="114"/>
      <c r="NTT156" s="114"/>
      <c r="NTU156" s="114"/>
      <c r="NTV156" s="114"/>
      <c r="NTW156" s="114"/>
      <c r="NTX156" s="114"/>
      <c r="NTY156" s="114"/>
      <c r="NTZ156" s="114"/>
      <c r="NUA156" s="114"/>
      <c r="NUB156" s="114"/>
      <c r="NUC156" s="114"/>
      <c r="NUD156" s="114"/>
      <c r="NUE156" s="114"/>
      <c r="NUF156" s="114"/>
      <c r="NUG156" s="114"/>
      <c r="NUH156" s="114"/>
      <c r="NUI156" s="114"/>
      <c r="NUJ156" s="114"/>
      <c r="NUK156" s="114"/>
      <c r="NUL156" s="114"/>
      <c r="NUM156" s="114"/>
      <c r="NUN156" s="114"/>
      <c r="NUO156" s="114"/>
      <c r="NUP156" s="114"/>
      <c r="NUQ156" s="114"/>
      <c r="NUR156" s="114"/>
      <c r="NUS156" s="114"/>
      <c r="NUT156" s="114"/>
      <c r="NUU156" s="114"/>
      <c r="NUV156" s="114"/>
      <c r="NUW156" s="114"/>
      <c r="NUX156" s="114"/>
      <c r="NUY156" s="114"/>
      <c r="NUZ156" s="114"/>
      <c r="NVA156" s="114"/>
      <c r="NVB156" s="114"/>
      <c r="NVC156" s="114"/>
      <c r="NVD156" s="114"/>
      <c r="NVE156" s="114"/>
      <c r="NVF156" s="114"/>
      <c r="NVG156" s="114"/>
      <c r="NVH156" s="114"/>
      <c r="NVI156" s="114"/>
      <c r="NVJ156" s="114"/>
      <c r="NVK156" s="114"/>
      <c r="NVL156" s="114"/>
      <c r="NVM156" s="114"/>
      <c r="NVN156" s="114"/>
      <c r="NVO156" s="114"/>
      <c r="NVP156" s="114"/>
      <c r="NVQ156" s="114"/>
      <c r="NVR156" s="114"/>
      <c r="NVS156" s="114"/>
      <c r="NVT156" s="114"/>
      <c r="NVU156" s="114"/>
      <c r="NVV156" s="114"/>
      <c r="NVW156" s="114"/>
      <c r="NVX156" s="114"/>
      <c r="NVY156" s="114"/>
      <c r="NVZ156" s="114"/>
      <c r="NWA156" s="114"/>
      <c r="NWB156" s="114"/>
      <c r="NWC156" s="114"/>
      <c r="NWD156" s="114"/>
      <c r="NWE156" s="114"/>
      <c r="NWF156" s="114"/>
      <c r="NWG156" s="114"/>
      <c r="NWH156" s="114"/>
      <c r="NWI156" s="114"/>
      <c r="NWJ156" s="114"/>
      <c r="NWK156" s="114"/>
      <c r="NWL156" s="114"/>
      <c r="NWM156" s="114"/>
      <c r="NWN156" s="114"/>
      <c r="NWO156" s="114"/>
      <c r="NWP156" s="114"/>
      <c r="NWQ156" s="114"/>
      <c r="NWR156" s="114"/>
      <c r="NWS156" s="114"/>
      <c r="NWT156" s="114"/>
      <c r="NWU156" s="114"/>
      <c r="NWV156" s="114"/>
      <c r="NWW156" s="114"/>
      <c r="NWX156" s="114"/>
      <c r="NWY156" s="114"/>
      <c r="NWZ156" s="114"/>
      <c r="NXA156" s="114"/>
      <c r="NXB156" s="114"/>
      <c r="NXC156" s="114"/>
      <c r="NXD156" s="114"/>
      <c r="NXE156" s="114"/>
      <c r="NXF156" s="114"/>
      <c r="NXG156" s="114"/>
      <c r="NXH156" s="114"/>
      <c r="NXI156" s="114"/>
      <c r="NXJ156" s="114"/>
      <c r="NXK156" s="114"/>
      <c r="NXL156" s="114"/>
      <c r="NXM156" s="114"/>
      <c r="NXN156" s="114"/>
      <c r="NXO156" s="114"/>
      <c r="NXP156" s="114"/>
      <c r="NXQ156" s="114"/>
      <c r="NXR156" s="114"/>
      <c r="NXS156" s="114"/>
      <c r="NXT156" s="114"/>
      <c r="NXU156" s="114"/>
      <c r="NXV156" s="114"/>
      <c r="NXW156" s="114"/>
      <c r="NXX156" s="114"/>
      <c r="NXY156" s="114"/>
      <c r="NXZ156" s="114"/>
      <c r="NYA156" s="114"/>
      <c r="NYB156" s="114"/>
      <c r="NYC156" s="114"/>
      <c r="NYD156" s="114"/>
      <c r="NYE156" s="114"/>
      <c r="NYF156" s="114"/>
      <c r="NYG156" s="114"/>
      <c r="NYH156" s="114"/>
      <c r="NYI156" s="114"/>
      <c r="NYJ156" s="114"/>
      <c r="NYK156" s="114"/>
      <c r="NYL156" s="114"/>
      <c r="NYM156" s="114"/>
      <c r="NYN156" s="114"/>
      <c r="NYO156" s="114"/>
      <c r="NYP156" s="114"/>
      <c r="NYQ156" s="114"/>
      <c r="NYR156" s="114"/>
      <c r="NYS156" s="114"/>
      <c r="NYT156" s="114"/>
      <c r="NYU156" s="114"/>
      <c r="NYV156" s="114"/>
      <c r="NYW156" s="114"/>
      <c r="NYX156" s="114"/>
      <c r="NYY156" s="114"/>
      <c r="NYZ156" s="114"/>
      <c r="NZA156" s="114"/>
      <c r="NZB156" s="114"/>
      <c r="NZC156" s="114"/>
      <c r="NZD156" s="114"/>
      <c r="NZE156" s="114"/>
      <c r="NZF156" s="114"/>
      <c r="NZG156" s="114"/>
      <c r="NZH156" s="114"/>
      <c r="NZI156" s="114"/>
      <c r="NZJ156" s="114"/>
      <c r="NZK156" s="114"/>
      <c r="NZL156" s="114"/>
      <c r="NZM156" s="114"/>
      <c r="NZN156" s="114"/>
      <c r="NZO156" s="114"/>
      <c r="NZP156" s="114"/>
      <c r="NZQ156" s="114"/>
      <c r="NZR156" s="114"/>
      <c r="NZS156" s="114"/>
      <c r="NZT156" s="114"/>
      <c r="NZU156" s="114"/>
      <c r="NZV156" s="114"/>
      <c r="NZW156" s="114"/>
      <c r="NZX156" s="114"/>
      <c r="NZY156" s="114"/>
      <c r="NZZ156" s="114"/>
      <c r="OAA156" s="114"/>
      <c r="OAB156" s="114"/>
      <c r="OAC156" s="114"/>
      <c r="OAD156" s="114"/>
      <c r="OAE156" s="114"/>
      <c r="OAF156" s="114"/>
      <c r="OAG156" s="114"/>
      <c r="OAH156" s="114"/>
      <c r="OAI156" s="114"/>
      <c r="OAJ156" s="114"/>
      <c r="OAK156" s="114"/>
      <c r="OAL156" s="114"/>
      <c r="OAM156" s="114"/>
      <c r="OAN156" s="114"/>
      <c r="OAO156" s="114"/>
      <c r="OAP156" s="114"/>
      <c r="OAQ156" s="114"/>
      <c r="OAR156" s="114"/>
      <c r="OAS156" s="114"/>
      <c r="OAT156" s="114"/>
      <c r="OAU156" s="114"/>
      <c r="OAV156" s="114"/>
      <c r="OAW156" s="114"/>
      <c r="OAX156" s="114"/>
      <c r="OAY156" s="114"/>
      <c r="OAZ156" s="114"/>
      <c r="OBA156" s="114"/>
      <c r="OBB156" s="114"/>
      <c r="OBC156" s="114"/>
      <c r="OBD156" s="114"/>
      <c r="OBE156" s="114"/>
      <c r="OBF156" s="114"/>
      <c r="OBG156" s="114"/>
      <c r="OBH156" s="114"/>
      <c r="OBI156" s="114"/>
      <c r="OBJ156" s="114"/>
      <c r="OBK156" s="114"/>
      <c r="OBL156" s="114"/>
      <c r="OBM156" s="114"/>
      <c r="OBN156" s="114"/>
      <c r="OBO156" s="114"/>
      <c r="OBP156" s="114"/>
      <c r="OBQ156" s="114"/>
      <c r="OBR156" s="114"/>
      <c r="OBS156" s="114"/>
      <c r="OBT156" s="114"/>
      <c r="OBU156" s="114"/>
      <c r="OBV156" s="114"/>
      <c r="OBW156" s="114"/>
      <c r="OBX156" s="114"/>
      <c r="OBY156" s="114"/>
      <c r="OBZ156" s="114"/>
      <c r="OCA156" s="114"/>
      <c r="OCB156" s="114"/>
      <c r="OCC156" s="114"/>
      <c r="OCD156" s="114"/>
      <c r="OCE156" s="114"/>
      <c r="OCF156" s="114"/>
      <c r="OCG156" s="114"/>
      <c r="OCH156" s="114"/>
      <c r="OCI156" s="114"/>
      <c r="OCJ156" s="114"/>
      <c r="OCK156" s="114"/>
      <c r="OCL156" s="114"/>
      <c r="OCM156" s="114"/>
      <c r="OCN156" s="114"/>
      <c r="OCO156" s="114"/>
      <c r="OCP156" s="114"/>
      <c r="OCQ156" s="114"/>
      <c r="OCR156" s="114"/>
      <c r="OCS156" s="114"/>
      <c r="OCT156" s="114"/>
      <c r="OCU156" s="114"/>
      <c r="OCV156" s="114"/>
      <c r="OCW156" s="114"/>
      <c r="OCX156" s="114"/>
      <c r="OCY156" s="114"/>
      <c r="OCZ156" s="114"/>
      <c r="ODA156" s="114"/>
      <c r="ODB156" s="114"/>
      <c r="ODC156" s="114"/>
      <c r="ODD156" s="114"/>
      <c r="ODE156" s="114"/>
      <c r="ODF156" s="114"/>
      <c r="ODG156" s="114"/>
      <c r="ODH156" s="114"/>
      <c r="ODI156" s="114"/>
      <c r="ODJ156" s="114"/>
      <c r="ODK156" s="114"/>
      <c r="ODL156" s="114"/>
      <c r="ODM156" s="114"/>
      <c r="ODN156" s="114"/>
      <c r="ODO156" s="114"/>
      <c r="ODP156" s="114"/>
      <c r="ODQ156" s="114"/>
      <c r="ODR156" s="114"/>
      <c r="ODS156" s="114"/>
      <c r="ODT156" s="114"/>
      <c r="ODU156" s="114"/>
      <c r="ODV156" s="114"/>
      <c r="ODW156" s="114"/>
      <c r="ODX156" s="114"/>
      <c r="ODY156" s="114"/>
      <c r="ODZ156" s="114"/>
      <c r="OEA156" s="114"/>
      <c r="OEB156" s="114"/>
      <c r="OEC156" s="114"/>
      <c r="OED156" s="114"/>
      <c r="OEE156" s="114"/>
      <c r="OEF156" s="114"/>
      <c r="OEG156" s="114"/>
      <c r="OEH156" s="114"/>
      <c r="OEI156" s="114"/>
      <c r="OEJ156" s="114"/>
      <c r="OEK156" s="114"/>
      <c r="OEL156" s="114"/>
      <c r="OEM156" s="114"/>
      <c r="OEN156" s="114"/>
      <c r="OEO156" s="114"/>
      <c r="OEP156" s="114"/>
      <c r="OEQ156" s="114"/>
      <c r="OER156" s="114"/>
      <c r="OES156" s="114"/>
      <c r="OET156" s="114"/>
      <c r="OEU156" s="114"/>
      <c r="OEV156" s="114"/>
      <c r="OEW156" s="114"/>
      <c r="OEX156" s="114"/>
      <c r="OEY156" s="114"/>
      <c r="OEZ156" s="114"/>
      <c r="OFA156" s="114"/>
      <c r="OFB156" s="114"/>
      <c r="OFC156" s="114"/>
      <c r="OFD156" s="114"/>
      <c r="OFE156" s="114"/>
      <c r="OFF156" s="114"/>
      <c r="OFG156" s="114"/>
      <c r="OFH156" s="114"/>
      <c r="OFI156" s="114"/>
      <c r="OFJ156" s="114"/>
      <c r="OFK156" s="114"/>
      <c r="OFL156" s="114"/>
      <c r="OFM156" s="114"/>
      <c r="OFN156" s="114"/>
      <c r="OFO156" s="114"/>
      <c r="OFP156" s="114"/>
      <c r="OFQ156" s="114"/>
      <c r="OFR156" s="114"/>
      <c r="OFS156" s="114"/>
      <c r="OFT156" s="114"/>
      <c r="OFU156" s="114"/>
      <c r="OFV156" s="114"/>
      <c r="OFW156" s="114"/>
      <c r="OFX156" s="114"/>
      <c r="OFY156" s="114"/>
      <c r="OFZ156" s="114"/>
      <c r="OGA156" s="114"/>
      <c r="OGB156" s="114"/>
      <c r="OGC156" s="114"/>
      <c r="OGD156" s="114"/>
      <c r="OGE156" s="114"/>
      <c r="OGF156" s="114"/>
      <c r="OGG156" s="114"/>
      <c r="OGH156" s="114"/>
      <c r="OGI156" s="114"/>
      <c r="OGJ156" s="114"/>
      <c r="OGK156" s="114"/>
      <c r="OGL156" s="114"/>
      <c r="OGM156" s="114"/>
      <c r="OGN156" s="114"/>
      <c r="OGO156" s="114"/>
      <c r="OGP156" s="114"/>
      <c r="OGQ156" s="114"/>
      <c r="OGR156" s="114"/>
      <c r="OGS156" s="114"/>
      <c r="OGT156" s="114"/>
      <c r="OGU156" s="114"/>
      <c r="OGV156" s="114"/>
      <c r="OGW156" s="114"/>
      <c r="OGX156" s="114"/>
      <c r="OGY156" s="114"/>
      <c r="OGZ156" s="114"/>
      <c r="OHA156" s="114"/>
      <c r="OHB156" s="114"/>
      <c r="OHC156" s="114"/>
      <c r="OHD156" s="114"/>
      <c r="OHE156" s="114"/>
      <c r="OHF156" s="114"/>
      <c r="OHG156" s="114"/>
      <c r="OHH156" s="114"/>
      <c r="OHI156" s="114"/>
      <c r="OHJ156" s="114"/>
      <c r="OHK156" s="114"/>
      <c r="OHL156" s="114"/>
      <c r="OHM156" s="114"/>
      <c r="OHN156" s="114"/>
      <c r="OHO156" s="114"/>
      <c r="OHP156" s="114"/>
      <c r="OHQ156" s="114"/>
      <c r="OHR156" s="114"/>
      <c r="OHS156" s="114"/>
      <c r="OHT156" s="114"/>
      <c r="OHU156" s="114"/>
      <c r="OHV156" s="114"/>
      <c r="OHW156" s="114"/>
      <c r="OHX156" s="114"/>
      <c r="OHY156" s="114"/>
      <c r="OHZ156" s="114"/>
      <c r="OIA156" s="114"/>
      <c r="OIB156" s="114"/>
      <c r="OIC156" s="114"/>
      <c r="OID156" s="114"/>
      <c r="OIE156" s="114"/>
      <c r="OIF156" s="114"/>
      <c r="OIG156" s="114"/>
      <c r="OIH156" s="114"/>
      <c r="OII156" s="114"/>
      <c r="OIJ156" s="114"/>
      <c r="OIK156" s="114"/>
      <c r="OIL156" s="114"/>
      <c r="OIM156" s="114"/>
      <c r="OIN156" s="114"/>
      <c r="OIO156" s="114"/>
      <c r="OIP156" s="114"/>
      <c r="OIQ156" s="114"/>
      <c r="OIR156" s="114"/>
      <c r="OIS156" s="114"/>
      <c r="OIT156" s="114"/>
      <c r="OIU156" s="114"/>
      <c r="OIV156" s="114"/>
      <c r="OIW156" s="114"/>
      <c r="OIX156" s="114"/>
      <c r="OIY156" s="114"/>
      <c r="OIZ156" s="114"/>
      <c r="OJA156" s="114"/>
      <c r="OJB156" s="114"/>
      <c r="OJC156" s="114"/>
      <c r="OJD156" s="114"/>
      <c r="OJE156" s="114"/>
      <c r="OJF156" s="114"/>
      <c r="OJG156" s="114"/>
      <c r="OJH156" s="114"/>
      <c r="OJI156" s="114"/>
      <c r="OJJ156" s="114"/>
      <c r="OJK156" s="114"/>
      <c r="OJL156" s="114"/>
      <c r="OJM156" s="114"/>
      <c r="OJN156" s="114"/>
      <c r="OJO156" s="114"/>
      <c r="OJP156" s="114"/>
      <c r="OJQ156" s="114"/>
      <c r="OJR156" s="114"/>
      <c r="OJS156" s="114"/>
      <c r="OJT156" s="114"/>
      <c r="OJU156" s="114"/>
      <c r="OJV156" s="114"/>
      <c r="OJW156" s="114"/>
      <c r="OJX156" s="114"/>
      <c r="OJY156" s="114"/>
      <c r="OJZ156" s="114"/>
      <c r="OKA156" s="114"/>
      <c r="OKB156" s="114"/>
      <c r="OKC156" s="114"/>
      <c r="OKD156" s="114"/>
      <c r="OKE156" s="114"/>
      <c r="OKF156" s="114"/>
      <c r="OKG156" s="114"/>
      <c r="OKH156" s="114"/>
      <c r="OKI156" s="114"/>
      <c r="OKJ156" s="114"/>
      <c r="OKK156" s="114"/>
      <c r="OKL156" s="114"/>
      <c r="OKM156" s="114"/>
      <c r="OKN156" s="114"/>
      <c r="OKO156" s="114"/>
      <c r="OKP156" s="114"/>
      <c r="OKQ156" s="114"/>
      <c r="OKR156" s="114"/>
      <c r="OKS156" s="114"/>
      <c r="OKT156" s="114"/>
      <c r="OKU156" s="114"/>
      <c r="OKV156" s="114"/>
      <c r="OKW156" s="114"/>
      <c r="OKX156" s="114"/>
      <c r="OKY156" s="114"/>
      <c r="OKZ156" s="114"/>
      <c r="OLA156" s="114"/>
      <c r="OLB156" s="114"/>
      <c r="OLC156" s="114"/>
      <c r="OLD156" s="114"/>
      <c r="OLE156" s="114"/>
      <c r="OLF156" s="114"/>
      <c r="OLG156" s="114"/>
      <c r="OLH156" s="114"/>
      <c r="OLI156" s="114"/>
      <c r="OLJ156" s="114"/>
      <c r="OLK156" s="114"/>
      <c r="OLL156" s="114"/>
      <c r="OLM156" s="114"/>
      <c r="OLN156" s="114"/>
      <c r="OLO156" s="114"/>
      <c r="OLP156" s="114"/>
      <c r="OLQ156" s="114"/>
      <c r="OLR156" s="114"/>
      <c r="OLS156" s="114"/>
      <c r="OLT156" s="114"/>
      <c r="OLU156" s="114"/>
      <c r="OLV156" s="114"/>
      <c r="OLW156" s="114"/>
      <c r="OLX156" s="114"/>
      <c r="OLY156" s="114"/>
      <c r="OLZ156" s="114"/>
      <c r="OMA156" s="114"/>
      <c r="OMB156" s="114"/>
      <c r="OMC156" s="114"/>
      <c r="OMD156" s="114"/>
      <c r="OME156" s="114"/>
      <c r="OMF156" s="114"/>
      <c r="OMG156" s="114"/>
      <c r="OMH156" s="114"/>
      <c r="OMI156" s="114"/>
      <c r="OMJ156" s="114"/>
      <c r="OMK156" s="114"/>
      <c r="OML156" s="114"/>
      <c r="OMM156" s="114"/>
      <c r="OMN156" s="114"/>
      <c r="OMO156" s="114"/>
      <c r="OMP156" s="114"/>
      <c r="OMQ156" s="114"/>
      <c r="OMR156" s="114"/>
      <c r="OMS156" s="114"/>
      <c r="OMT156" s="114"/>
      <c r="OMU156" s="114"/>
      <c r="OMV156" s="114"/>
      <c r="OMW156" s="114"/>
      <c r="OMX156" s="114"/>
      <c r="OMY156" s="114"/>
      <c r="OMZ156" s="114"/>
      <c r="ONA156" s="114"/>
      <c r="ONB156" s="114"/>
      <c r="ONC156" s="114"/>
      <c r="OND156" s="114"/>
      <c r="ONE156" s="114"/>
      <c r="ONF156" s="114"/>
      <c r="ONG156" s="114"/>
      <c r="ONH156" s="114"/>
      <c r="ONI156" s="114"/>
      <c r="ONJ156" s="114"/>
      <c r="ONK156" s="114"/>
      <c r="ONL156" s="114"/>
      <c r="ONM156" s="114"/>
      <c r="ONN156" s="114"/>
      <c r="ONO156" s="114"/>
      <c r="ONP156" s="114"/>
      <c r="ONQ156" s="114"/>
      <c r="ONR156" s="114"/>
      <c r="ONS156" s="114"/>
      <c r="ONT156" s="114"/>
      <c r="ONU156" s="114"/>
      <c r="ONV156" s="114"/>
      <c r="ONW156" s="114"/>
      <c r="ONX156" s="114"/>
      <c r="ONY156" s="114"/>
      <c r="ONZ156" s="114"/>
      <c r="OOA156" s="114"/>
      <c r="OOB156" s="114"/>
      <c r="OOC156" s="114"/>
      <c r="OOD156" s="114"/>
      <c r="OOE156" s="114"/>
      <c r="OOF156" s="114"/>
      <c r="OOG156" s="114"/>
      <c r="OOH156" s="114"/>
      <c r="OOI156" s="114"/>
      <c r="OOJ156" s="114"/>
      <c r="OOK156" s="114"/>
      <c r="OOL156" s="114"/>
      <c r="OOM156" s="114"/>
      <c r="OON156" s="114"/>
      <c r="OOO156" s="114"/>
      <c r="OOP156" s="114"/>
      <c r="OOQ156" s="114"/>
      <c r="OOR156" s="114"/>
      <c r="OOS156" s="114"/>
      <c r="OOT156" s="114"/>
      <c r="OOU156" s="114"/>
      <c r="OOV156" s="114"/>
      <c r="OOW156" s="114"/>
      <c r="OOX156" s="114"/>
      <c r="OOY156" s="114"/>
      <c r="OOZ156" s="114"/>
      <c r="OPA156" s="114"/>
      <c r="OPB156" s="114"/>
      <c r="OPC156" s="114"/>
      <c r="OPD156" s="114"/>
      <c r="OPE156" s="114"/>
      <c r="OPF156" s="114"/>
      <c r="OPG156" s="114"/>
      <c r="OPH156" s="114"/>
      <c r="OPI156" s="114"/>
      <c r="OPJ156" s="114"/>
      <c r="OPK156" s="114"/>
      <c r="OPL156" s="114"/>
      <c r="OPM156" s="114"/>
      <c r="OPN156" s="114"/>
      <c r="OPO156" s="114"/>
      <c r="OPP156" s="114"/>
      <c r="OPQ156" s="114"/>
      <c r="OPR156" s="114"/>
      <c r="OPS156" s="114"/>
      <c r="OPT156" s="114"/>
      <c r="OPU156" s="114"/>
      <c r="OPV156" s="114"/>
      <c r="OPW156" s="114"/>
      <c r="OPX156" s="114"/>
      <c r="OPY156" s="114"/>
      <c r="OPZ156" s="114"/>
      <c r="OQA156" s="114"/>
      <c r="OQB156" s="114"/>
      <c r="OQC156" s="114"/>
      <c r="OQD156" s="114"/>
      <c r="OQE156" s="114"/>
      <c r="OQF156" s="114"/>
      <c r="OQG156" s="114"/>
      <c r="OQH156" s="114"/>
      <c r="OQI156" s="114"/>
      <c r="OQJ156" s="114"/>
      <c r="OQK156" s="114"/>
      <c r="OQL156" s="114"/>
      <c r="OQM156" s="114"/>
      <c r="OQN156" s="114"/>
      <c r="OQO156" s="114"/>
      <c r="OQP156" s="114"/>
      <c r="OQQ156" s="114"/>
      <c r="OQR156" s="114"/>
      <c r="OQS156" s="114"/>
      <c r="OQT156" s="114"/>
      <c r="OQU156" s="114"/>
      <c r="OQV156" s="114"/>
      <c r="OQW156" s="114"/>
      <c r="OQX156" s="114"/>
      <c r="OQY156" s="114"/>
      <c r="OQZ156" s="114"/>
      <c r="ORA156" s="114"/>
      <c r="ORB156" s="114"/>
      <c r="ORC156" s="114"/>
      <c r="ORD156" s="114"/>
      <c r="ORE156" s="114"/>
      <c r="ORF156" s="114"/>
      <c r="ORG156" s="114"/>
      <c r="ORH156" s="114"/>
      <c r="ORI156" s="114"/>
      <c r="ORJ156" s="114"/>
      <c r="ORK156" s="114"/>
      <c r="ORL156" s="114"/>
      <c r="ORM156" s="114"/>
      <c r="ORN156" s="114"/>
      <c r="ORO156" s="114"/>
      <c r="ORP156" s="114"/>
      <c r="ORQ156" s="114"/>
      <c r="ORR156" s="114"/>
      <c r="ORS156" s="114"/>
      <c r="ORT156" s="114"/>
      <c r="ORU156" s="114"/>
      <c r="ORV156" s="114"/>
      <c r="ORW156" s="114"/>
      <c r="ORX156" s="114"/>
      <c r="ORY156" s="114"/>
      <c r="ORZ156" s="114"/>
      <c r="OSA156" s="114"/>
      <c r="OSB156" s="114"/>
      <c r="OSC156" s="114"/>
      <c r="OSD156" s="114"/>
      <c r="OSE156" s="114"/>
      <c r="OSF156" s="114"/>
      <c r="OSG156" s="114"/>
      <c r="OSH156" s="114"/>
      <c r="OSI156" s="114"/>
      <c r="OSJ156" s="114"/>
      <c r="OSK156" s="114"/>
      <c r="OSL156" s="114"/>
      <c r="OSM156" s="114"/>
      <c r="OSN156" s="114"/>
      <c r="OSO156" s="114"/>
      <c r="OSP156" s="114"/>
      <c r="OSQ156" s="114"/>
      <c r="OSR156" s="114"/>
      <c r="OSS156" s="114"/>
      <c r="OST156" s="114"/>
      <c r="OSU156" s="114"/>
      <c r="OSV156" s="114"/>
      <c r="OSW156" s="114"/>
      <c r="OSX156" s="114"/>
      <c r="OSY156" s="114"/>
      <c r="OSZ156" s="114"/>
      <c r="OTA156" s="114"/>
      <c r="OTB156" s="114"/>
      <c r="OTC156" s="114"/>
      <c r="OTD156" s="114"/>
      <c r="OTE156" s="114"/>
      <c r="OTF156" s="114"/>
      <c r="OTG156" s="114"/>
      <c r="OTH156" s="114"/>
      <c r="OTI156" s="114"/>
      <c r="OTJ156" s="114"/>
      <c r="OTK156" s="114"/>
      <c r="OTL156" s="114"/>
      <c r="OTM156" s="114"/>
      <c r="OTN156" s="114"/>
      <c r="OTO156" s="114"/>
      <c r="OTP156" s="114"/>
      <c r="OTQ156" s="114"/>
      <c r="OTR156" s="114"/>
      <c r="OTS156" s="114"/>
      <c r="OTT156" s="114"/>
      <c r="OTU156" s="114"/>
      <c r="OTV156" s="114"/>
      <c r="OTW156" s="114"/>
      <c r="OTX156" s="114"/>
      <c r="OTY156" s="114"/>
      <c r="OTZ156" s="114"/>
      <c r="OUA156" s="114"/>
      <c r="OUB156" s="114"/>
      <c r="OUC156" s="114"/>
      <c r="OUD156" s="114"/>
      <c r="OUE156" s="114"/>
      <c r="OUF156" s="114"/>
      <c r="OUG156" s="114"/>
      <c r="OUH156" s="114"/>
      <c r="OUI156" s="114"/>
      <c r="OUJ156" s="114"/>
      <c r="OUK156" s="114"/>
      <c r="OUL156" s="114"/>
      <c r="OUM156" s="114"/>
      <c r="OUN156" s="114"/>
      <c r="OUO156" s="114"/>
      <c r="OUP156" s="114"/>
      <c r="OUQ156" s="114"/>
      <c r="OUR156" s="114"/>
      <c r="OUS156" s="114"/>
      <c r="OUT156" s="114"/>
      <c r="OUU156" s="114"/>
      <c r="OUV156" s="114"/>
      <c r="OUW156" s="114"/>
      <c r="OUX156" s="114"/>
      <c r="OUY156" s="114"/>
      <c r="OUZ156" s="114"/>
      <c r="OVA156" s="114"/>
      <c r="OVB156" s="114"/>
      <c r="OVC156" s="114"/>
      <c r="OVD156" s="114"/>
      <c r="OVE156" s="114"/>
      <c r="OVF156" s="114"/>
      <c r="OVG156" s="114"/>
      <c r="OVH156" s="114"/>
      <c r="OVI156" s="114"/>
      <c r="OVJ156" s="114"/>
      <c r="OVK156" s="114"/>
      <c r="OVL156" s="114"/>
      <c r="OVM156" s="114"/>
      <c r="OVN156" s="114"/>
      <c r="OVO156" s="114"/>
      <c r="OVP156" s="114"/>
      <c r="OVQ156" s="114"/>
      <c r="OVR156" s="114"/>
      <c r="OVS156" s="114"/>
      <c r="OVT156" s="114"/>
      <c r="OVU156" s="114"/>
      <c r="OVV156" s="114"/>
      <c r="OVW156" s="114"/>
      <c r="OVX156" s="114"/>
      <c r="OVY156" s="114"/>
      <c r="OVZ156" s="114"/>
      <c r="OWA156" s="114"/>
      <c r="OWB156" s="114"/>
      <c r="OWC156" s="114"/>
      <c r="OWD156" s="114"/>
      <c r="OWE156" s="114"/>
      <c r="OWF156" s="114"/>
      <c r="OWG156" s="114"/>
      <c r="OWH156" s="114"/>
      <c r="OWI156" s="114"/>
      <c r="OWJ156" s="114"/>
      <c r="OWK156" s="114"/>
      <c r="OWL156" s="114"/>
      <c r="OWM156" s="114"/>
      <c r="OWN156" s="114"/>
      <c r="OWO156" s="114"/>
      <c r="OWP156" s="114"/>
      <c r="OWQ156" s="114"/>
      <c r="OWR156" s="114"/>
      <c r="OWS156" s="114"/>
      <c r="OWT156" s="114"/>
      <c r="OWU156" s="114"/>
      <c r="OWV156" s="114"/>
      <c r="OWW156" s="114"/>
      <c r="OWX156" s="114"/>
      <c r="OWY156" s="114"/>
      <c r="OWZ156" s="114"/>
      <c r="OXA156" s="114"/>
      <c r="OXB156" s="114"/>
      <c r="OXC156" s="114"/>
      <c r="OXD156" s="114"/>
      <c r="OXE156" s="114"/>
      <c r="OXF156" s="114"/>
      <c r="OXG156" s="114"/>
      <c r="OXH156" s="114"/>
      <c r="OXI156" s="114"/>
      <c r="OXJ156" s="114"/>
      <c r="OXK156" s="114"/>
      <c r="OXL156" s="114"/>
      <c r="OXM156" s="114"/>
      <c r="OXN156" s="114"/>
      <c r="OXO156" s="114"/>
      <c r="OXP156" s="114"/>
      <c r="OXQ156" s="114"/>
      <c r="OXR156" s="114"/>
      <c r="OXS156" s="114"/>
      <c r="OXT156" s="114"/>
      <c r="OXU156" s="114"/>
      <c r="OXV156" s="114"/>
      <c r="OXW156" s="114"/>
      <c r="OXX156" s="114"/>
      <c r="OXY156" s="114"/>
      <c r="OXZ156" s="114"/>
      <c r="OYA156" s="114"/>
      <c r="OYB156" s="114"/>
      <c r="OYC156" s="114"/>
      <c r="OYD156" s="114"/>
      <c r="OYE156" s="114"/>
      <c r="OYF156" s="114"/>
      <c r="OYG156" s="114"/>
      <c r="OYH156" s="114"/>
      <c r="OYI156" s="114"/>
      <c r="OYJ156" s="114"/>
      <c r="OYK156" s="114"/>
      <c r="OYL156" s="114"/>
      <c r="OYM156" s="114"/>
      <c r="OYN156" s="114"/>
      <c r="OYO156" s="114"/>
      <c r="OYP156" s="114"/>
      <c r="OYQ156" s="114"/>
      <c r="OYR156" s="114"/>
      <c r="OYS156" s="114"/>
      <c r="OYT156" s="114"/>
      <c r="OYU156" s="114"/>
      <c r="OYV156" s="114"/>
      <c r="OYW156" s="114"/>
      <c r="OYX156" s="114"/>
      <c r="OYY156" s="114"/>
      <c r="OYZ156" s="114"/>
      <c r="OZA156" s="114"/>
      <c r="OZB156" s="114"/>
      <c r="OZC156" s="114"/>
      <c r="OZD156" s="114"/>
      <c r="OZE156" s="114"/>
      <c r="OZF156" s="114"/>
      <c r="OZG156" s="114"/>
      <c r="OZH156" s="114"/>
      <c r="OZI156" s="114"/>
      <c r="OZJ156" s="114"/>
      <c r="OZK156" s="114"/>
      <c r="OZL156" s="114"/>
      <c r="OZM156" s="114"/>
      <c r="OZN156" s="114"/>
      <c r="OZO156" s="114"/>
      <c r="OZP156" s="114"/>
      <c r="OZQ156" s="114"/>
      <c r="OZR156" s="114"/>
      <c r="OZS156" s="114"/>
      <c r="OZT156" s="114"/>
      <c r="OZU156" s="114"/>
      <c r="OZV156" s="114"/>
      <c r="OZW156" s="114"/>
      <c r="OZX156" s="114"/>
      <c r="OZY156" s="114"/>
      <c r="OZZ156" s="114"/>
      <c r="PAA156" s="114"/>
      <c r="PAB156" s="114"/>
      <c r="PAC156" s="114"/>
      <c r="PAD156" s="114"/>
      <c r="PAE156" s="114"/>
      <c r="PAF156" s="114"/>
      <c r="PAG156" s="114"/>
      <c r="PAH156" s="114"/>
      <c r="PAI156" s="114"/>
      <c r="PAJ156" s="114"/>
      <c r="PAK156" s="114"/>
      <c r="PAL156" s="114"/>
      <c r="PAM156" s="114"/>
      <c r="PAN156" s="114"/>
      <c r="PAO156" s="114"/>
      <c r="PAP156" s="114"/>
      <c r="PAQ156" s="114"/>
      <c r="PAR156" s="114"/>
      <c r="PAS156" s="114"/>
      <c r="PAT156" s="114"/>
      <c r="PAU156" s="114"/>
      <c r="PAV156" s="114"/>
      <c r="PAW156" s="114"/>
      <c r="PAX156" s="114"/>
      <c r="PAY156" s="114"/>
      <c r="PAZ156" s="114"/>
      <c r="PBA156" s="114"/>
      <c r="PBB156" s="114"/>
      <c r="PBC156" s="114"/>
      <c r="PBD156" s="114"/>
      <c r="PBE156" s="114"/>
      <c r="PBF156" s="114"/>
      <c r="PBG156" s="114"/>
      <c r="PBH156" s="114"/>
      <c r="PBI156" s="114"/>
      <c r="PBJ156" s="114"/>
      <c r="PBK156" s="114"/>
      <c r="PBL156" s="114"/>
      <c r="PBM156" s="114"/>
      <c r="PBN156" s="114"/>
      <c r="PBO156" s="114"/>
      <c r="PBP156" s="114"/>
      <c r="PBQ156" s="114"/>
      <c r="PBR156" s="114"/>
      <c r="PBS156" s="114"/>
      <c r="PBT156" s="114"/>
      <c r="PBU156" s="114"/>
      <c r="PBV156" s="114"/>
      <c r="PBW156" s="114"/>
      <c r="PBX156" s="114"/>
      <c r="PBY156" s="114"/>
      <c r="PBZ156" s="114"/>
      <c r="PCA156" s="114"/>
      <c r="PCB156" s="114"/>
      <c r="PCC156" s="114"/>
      <c r="PCD156" s="114"/>
      <c r="PCE156" s="114"/>
      <c r="PCF156" s="114"/>
      <c r="PCG156" s="114"/>
      <c r="PCH156" s="114"/>
      <c r="PCI156" s="114"/>
      <c r="PCJ156" s="114"/>
      <c r="PCK156" s="114"/>
      <c r="PCL156" s="114"/>
      <c r="PCM156" s="114"/>
      <c r="PCN156" s="114"/>
      <c r="PCO156" s="114"/>
      <c r="PCP156" s="114"/>
      <c r="PCQ156" s="114"/>
      <c r="PCR156" s="114"/>
      <c r="PCS156" s="114"/>
      <c r="PCT156" s="114"/>
      <c r="PCU156" s="114"/>
      <c r="PCV156" s="114"/>
      <c r="PCW156" s="114"/>
      <c r="PCX156" s="114"/>
      <c r="PCY156" s="114"/>
      <c r="PCZ156" s="114"/>
      <c r="PDA156" s="114"/>
      <c r="PDB156" s="114"/>
      <c r="PDC156" s="114"/>
      <c r="PDD156" s="114"/>
      <c r="PDE156" s="114"/>
      <c r="PDF156" s="114"/>
      <c r="PDG156" s="114"/>
      <c r="PDH156" s="114"/>
      <c r="PDI156" s="114"/>
      <c r="PDJ156" s="114"/>
      <c r="PDK156" s="114"/>
      <c r="PDL156" s="114"/>
      <c r="PDM156" s="114"/>
      <c r="PDN156" s="114"/>
      <c r="PDO156" s="114"/>
      <c r="PDP156" s="114"/>
      <c r="PDQ156" s="114"/>
      <c r="PDR156" s="114"/>
      <c r="PDS156" s="114"/>
      <c r="PDT156" s="114"/>
      <c r="PDU156" s="114"/>
      <c r="PDV156" s="114"/>
      <c r="PDW156" s="114"/>
      <c r="PDX156" s="114"/>
      <c r="PDY156" s="114"/>
      <c r="PDZ156" s="114"/>
      <c r="PEA156" s="114"/>
      <c r="PEB156" s="114"/>
      <c r="PEC156" s="114"/>
      <c r="PED156" s="114"/>
      <c r="PEE156" s="114"/>
      <c r="PEF156" s="114"/>
      <c r="PEG156" s="114"/>
      <c r="PEH156" s="114"/>
      <c r="PEI156" s="114"/>
      <c r="PEJ156" s="114"/>
      <c r="PEK156" s="114"/>
      <c r="PEL156" s="114"/>
      <c r="PEM156" s="114"/>
      <c r="PEN156" s="114"/>
      <c r="PEO156" s="114"/>
      <c r="PEP156" s="114"/>
      <c r="PEQ156" s="114"/>
      <c r="PER156" s="114"/>
      <c r="PES156" s="114"/>
      <c r="PET156" s="114"/>
      <c r="PEU156" s="114"/>
      <c r="PEV156" s="114"/>
      <c r="PEW156" s="114"/>
      <c r="PEX156" s="114"/>
      <c r="PEY156" s="114"/>
      <c r="PEZ156" s="114"/>
      <c r="PFA156" s="114"/>
      <c r="PFB156" s="114"/>
      <c r="PFC156" s="114"/>
      <c r="PFD156" s="114"/>
      <c r="PFE156" s="114"/>
      <c r="PFF156" s="114"/>
      <c r="PFG156" s="114"/>
      <c r="PFH156" s="114"/>
      <c r="PFI156" s="114"/>
      <c r="PFJ156" s="114"/>
      <c r="PFK156" s="114"/>
      <c r="PFL156" s="114"/>
      <c r="PFM156" s="114"/>
      <c r="PFN156" s="114"/>
      <c r="PFO156" s="114"/>
      <c r="PFP156" s="114"/>
      <c r="PFQ156" s="114"/>
      <c r="PFR156" s="114"/>
      <c r="PFS156" s="114"/>
      <c r="PFT156" s="114"/>
      <c r="PFU156" s="114"/>
      <c r="PFV156" s="114"/>
      <c r="PFW156" s="114"/>
      <c r="PFX156" s="114"/>
      <c r="PFY156" s="114"/>
      <c r="PFZ156" s="114"/>
      <c r="PGA156" s="114"/>
      <c r="PGB156" s="114"/>
      <c r="PGC156" s="114"/>
      <c r="PGD156" s="114"/>
      <c r="PGE156" s="114"/>
      <c r="PGF156" s="114"/>
      <c r="PGG156" s="114"/>
      <c r="PGH156" s="114"/>
      <c r="PGI156" s="114"/>
      <c r="PGJ156" s="114"/>
      <c r="PGK156" s="114"/>
      <c r="PGL156" s="114"/>
      <c r="PGM156" s="114"/>
      <c r="PGN156" s="114"/>
      <c r="PGO156" s="114"/>
      <c r="PGP156" s="114"/>
      <c r="PGQ156" s="114"/>
      <c r="PGR156" s="114"/>
      <c r="PGS156" s="114"/>
      <c r="PGT156" s="114"/>
      <c r="PGU156" s="114"/>
      <c r="PGV156" s="114"/>
      <c r="PGW156" s="114"/>
      <c r="PGX156" s="114"/>
      <c r="PGY156" s="114"/>
      <c r="PGZ156" s="114"/>
      <c r="PHA156" s="114"/>
      <c r="PHB156" s="114"/>
      <c r="PHC156" s="114"/>
      <c r="PHD156" s="114"/>
      <c r="PHE156" s="114"/>
      <c r="PHF156" s="114"/>
      <c r="PHG156" s="114"/>
      <c r="PHH156" s="114"/>
      <c r="PHI156" s="114"/>
      <c r="PHJ156" s="114"/>
      <c r="PHK156" s="114"/>
      <c r="PHL156" s="114"/>
      <c r="PHM156" s="114"/>
      <c r="PHN156" s="114"/>
      <c r="PHO156" s="114"/>
      <c r="PHP156" s="114"/>
      <c r="PHQ156" s="114"/>
      <c r="PHR156" s="114"/>
      <c r="PHS156" s="114"/>
      <c r="PHT156" s="114"/>
      <c r="PHU156" s="114"/>
      <c r="PHV156" s="114"/>
      <c r="PHW156" s="114"/>
      <c r="PHX156" s="114"/>
      <c r="PHY156" s="114"/>
      <c r="PHZ156" s="114"/>
      <c r="PIA156" s="114"/>
      <c r="PIB156" s="114"/>
      <c r="PIC156" s="114"/>
      <c r="PID156" s="114"/>
      <c r="PIE156" s="114"/>
      <c r="PIF156" s="114"/>
      <c r="PIG156" s="114"/>
      <c r="PIH156" s="114"/>
      <c r="PII156" s="114"/>
      <c r="PIJ156" s="114"/>
      <c r="PIK156" s="114"/>
      <c r="PIL156" s="114"/>
      <c r="PIM156" s="114"/>
      <c r="PIN156" s="114"/>
      <c r="PIO156" s="114"/>
      <c r="PIP156" s="114"/>
      <c r="PIQ156" s="114"/>
      <c r="PIR156" s="114"/>
      <c r="PIS156" s="114"/>
      <c r="PIT156" s="114"/>
      <c r="PIU156" s="114"/>
      <c r="PIV156" s="114"/>
      <c r="PIW156" s="114"/>
      <c r="PIX156" s="114"/>
      <c r="PIY156" s="114"/>
      <c r="PIZ156" s="114"/>
      <c r="PJA156" s="114"/>
      <c r="PJB156" s="114"/>
      <c r="PJC156" s="114"/>
      <c r="PJD156" s="114"/>
      <c r="PJE156" s="114"/>
      <c r="PJF156" s="114"/>
      <c r="PJG156" s="114"/>
      <c r="PJH156" s="114"/>
      <c r="PJI156" s="114"/>
      <c r="PJJ156" s="114"/>
      <c r="PJK156" s="114"/>
      <c r="PJL156" s="114"/>
      <c r="PJM156" s="114"/>
      <c r="PJN156" s="114"/>
      <c r="PJO156" s="114"/>
      <c r="PJP156" s="114"/>
      <c r="PJQ156" s="114"/>
      <c r="PJR156" s="114"/>
      <c r="PJS156" s="114"/>
      <c r="PJT156" s="114"/>
      <c r="PJU156" s="114"/>
      <c r="PJV156" s="114"/>
      <c r="PJW156" s="114"/>
      <c r="PJX156" s="114"/>
      <c r="PJY156" s="114"/>
      <c r="PJZ156" s="114"/>
      <c r="PKA156" s="114"/>
      <c r="PKB156" s="114"/>
      <c r="PKC156" s="114"/>
      <c r="PKD156" s="114"/>
      <c r="PKE156" s="114"/>
      <c r="PKF156" s="114"/>
      <c r="PKG156" s="114"/>
      <c r="PKH156" s="114"/>
      <c r="PKI156" s="114"/>
      <c r="PKJ156" s="114"/>
      <c r="PKK156" s="114"/>
      <c r="PKL156" s="114"/>
      <c r="PKM156" s="114"/>
      <c r="PKN156" s="114"/>
      <c r="PKO156" s="114"/>
      <c r="PKP156" s="114"/>
      <c r="PKQ156" s="114"/>
      <c r="PKR156" s="114"/>
      <c r="PKS156" s="114"/>
      <c r="PKT156" s="114"/>
      <c r="PKU156" s="114"/>
      <c r="PKV156" s="114"/>
      <c r="PKW156" s="114"/>
      <c r="PKX156" s="114"/>
      <c r="PKY156" s="114"/>
      <c r="PKZ156" s="114"/>
      <c r="PLA156" s="114"/>
      <c r="PLB156" s="114"/>
      <c r="PLC156" s="114"/>
      <c r="PLD156" s="114"/>
      <c r="PLE156" s="114"/>
      <c r="PLF156" s="114"/>
      <c r="PLG156" s="114"/>
      <c r="PLH156" s="114"/>
      <c r="PLI156" s="114"/>
      <c r="PLJ156" s="114"/>
      <c r="PLK156" s="114"/>
      <c r="PLL156" s="114"/>
      <c r="PLM156" s="114"/>
      <c r="PLN156" s="114"/>
      <c r="PLO156" s="114"/>
      <c r="PLP156" s="114"/>
      <c r="PLQ156" s="114"/>
      <c r="PLR156" s="114"/>
      <c r="PLS156" s="114"/>
      <c r="PLT156" s="114"/>
      <c r="PLU156" s="114"/>
      <c r="PLV156" s="114"/>
      <c r="PLW156" s="114"/>
      <c r="PLX156" s="114"/>
      <c r="PLY156" s="114"/>
      <c r="PLZ156" s="114"/>
      <c r="PMA156" s="114"/>
      <c r="PMB156" s="114"/>
      <c r="PMC156" s="114"/>
      <c r="PMD156" s="114"/>
      <c r="PME156" s="114"/>
      <c r="PMF156" s="114"/>
      <c r="PMG156" s="114"/>
      <c r="PMH156" s="114"/>
      <c r="PMI156" s="114"/>
      <c r="PMJ156" s="114"/>
      <c r="PMK156" s="114"/>
      <c r="PML156" s="114"/>
      <c r="PMM156" s="114"/>
      <c r="PMN156" s="114"/>
      <c r="PMO156" s="114"/>
      <c r="PMP156" s="114"/>
      <c r="PMQ156" s="114"/>
      <c r="PMR156" s="114"/>
      <c r="PMS156" s="114"/>
      <c r="PMT156" s="114"/>
      <c r="PMU156" s="114"/>
      <c r="PMV156" s="114"/>
      <c r="PMW156" s="114"/>
      <c r="PMX156" s="114"/>
      <c r="PMY156" s="114"/>
      <c r="PMZ156" s="114"/>
      <c r="PNA156" s="114"/>
      <c r="PNB156" s="114"/>
      <c r="PNC156" s="114"/>
      <c r="PND156" s="114"/>
      <c r="PNE156" s="114"/>
      <c r="PNF156" s="114"/>
      <c r="PNG156" s="114"/>
      <c r="PNH156" s="114"/>
      <c r="PNI156" s="114"/>
      <c r="PNJ156" s="114"/>
      <c r="PNK156" s="114"/>
      <c r="PNL156" s="114"/>
      <c r="PNM156" s="114"/>
      <c r="PNN156" s="114"/>
      <c r="PNO156" s="114"/>
      <c r="PNP156" s="114"/>
      <c r="PNQ156" s="114"/>
      <c r="PNR156" s="114"/>
      <c r="PNS156" s="114"/>
      <c r="PNT156" s="114"/>
      <c r="PNU156" s="114"/>
      <c r="PNV156" s="114"/>
      <c r="PNW156" s="114"/>
      <c r="PNX156" s="114"/>
      <c r="PNY156" s="114"/>
      <c r="PNZ156" s="114"/>
      <c r="POA156" s="114"/>
      <c r="POB156" s="114"/>
      <c r="POC156" s="114"/>
      <c r="POD156" s="114"/>
      <c r="POE156" s="114"/>
      <c r="POF156" s="114"/>
      <c r="POG156" s="114"/>
      <c r="POH156" s="114"/>
      <c r="POI156" s="114"/>
      <c r="POJ156" s="114"/>
      <c r="POK156" s="114"/>
      <c r="POL156" s="114"/>
      <c r="POM156" s="114"/>
      <c r="PON156" s="114"/>
      <c r="POO156" s="114"/>
      <c r="POP156" s="114"/>
      <c r="POQ156" s="114"/>
      <c r="POR156" s="114"/>
      <c r="POS156" s="114"/>
      <c r="POT156" s="114"/>
      <c r="POU156" s="114"/>
      <c r="POV156" s="114"/>
      <c r="POW156" s="114"/>
      <c r="POX156" s="114"/>
      <c r="POY156" s="114"/>
      <c r="POZ156" s="114"/>
      <c r="PPA156" s="114"/>
      <c r="PPB156" s="114"/>
      <c r="PPC156" s="114"/>
      <c r="PPD156" s="114"/>
      <c r="PPE156" s="114"/>
      <c r="PPF156" s="114"/>
      <c r="PPG156" s="114"/>
      <c r="PPH156" s="114"/>
      <c r="PPI156" s="114"/>
      <c r="PPJ156" s="114"/>
      <c r="PPK156" s="114"/>
      <c r="PPL156" s="114"/>
      <c r="PPM156" s="114"/>
      <c r="PPN156" s="114"/>
      <c r="PPO156" s="114"/>
      <c r="PPP156" s="114"/>
      <c r="PPQ156" s="114"/>
      <c r="PPR156" s="114"/>
      <c r="PPS156" s="114"/>
      <c r="PPT156" s="114"/>
      <c r="PPU156" s="114"/>
      <c r="PPV156" s="114"/>
      <c r="PPW156" s="114"/>
      <c r="PPX156" s="114"/>
      <c r="PPY156" s="114"/>
      <c r="PPZ156" s="114"/>
      <c r="PQA156" s="114"/>
      <c r="PQB156" s="114"/>
      <c r="PQC156" s="114"/>
      <c r="PQD156" s="114"/>
      <c r="PQE156" s="114"/>
      <c r="PQF156" s="114"/>
      <c r="PQG156" s="114"/>
      <c r="PQH156" s="114"/>
      <c r="PQI156" s="114"/>
      <c r="PQJ156" s="114"/>
      <c r="PQK156" s="114"/>
      <c r="PQL156" s="114"/>
      <c r="PQM156" s="114"/>
      <c r="PQN156" s="114"/>
      <c r="PQO156" s="114"/>
      <c r="PQP156" s="114"/>
      <c r="PQQ156" s="114"/>
      <c r="PQR156" s="114"/>
      <c r="PQS156" s="114"/>
      <c r="PQT156" s="114"/>
      <c r="PQU156" s="114"/>
      <c r="PQV156" s="114"/>
      <c r="PQW156" s="114"/>
      <c r="PQX156" s="114"/>
      <c r="PQY156" s="114"/>
      <c r="PQZ156" s="114"/>
      <c r="PRA156" s="114"/>
      <c r="PRB156" s="114"/>
      <c r="PRC156" s="114"/>
      <c r="PRD156" s="114"/>
      <c r="PRE156" s="114"/>
      <c r="PRF156" s="114"/>
      <c r="PRG156" s="114"/>
      <c r="PRH156" s="114"/>
      <c r="PRI156" s="114"/>
      <c r="PRJ156" s="114"/>
      <c r="PRK156" s="114"/>
      <c r="PRL156" s="114"/>
      <c r="PRM156" s="114"/>
      <c r="PRN156" s="114"/>
      <c r="PRO156" s="114"/>
      <c r="PRP156" s="114"/>
      <c r="PRQ156" s="114"/>
      <c r="PRR156" s="114"/>
      <c r="PRS156" s="114"/>
      <c r="PRT156" s="114"/>
      <c r="PRU156" s="114"/>
      <c r="PRV156" s="114"/>
      <c r="PRW156" s="114"/>
      <c r="PRX156" s="114"/>
      <c r="PRY156" s="114"/>
      <c r="PRZ156" s="114"/>
      <c r="PSA156" s="114"/>
      <c r="PSB156" s="114"/>
      <c r="PSC156" s="114"/>
      <c r="PSD156" s="114"/>
      <c r="PSE156" s="114"/>
      <c r="PSF156" s="114"/>
      <c r="PSG156" s="114"/>
      <c r="PSH156" s="114"/>
      <c r="PSI156" s="114"/>
      <c r="PSJ156" s="114"/>
      <c r="PSK156" s="114"/>
      <c r="PSL156" s="114"/>
      <c r="PSM156" s="114"/>
      <c r="PSN156" s="114"/>
      <c r="PSO156" s="114"/>
      <c r="PSP156" s="114"/>
      <c r="PSQ156" s="114"/>
      <c r="PSR156" s="114"/>
      <c r="PSS156" s="114"/>
      <c r="PST156" s="114"/>
      <c r="PSU156" s="114"/>
      <c r="PSV156" s="114"/>
      <c r="PSW156" s="114"/>
      <c r="PSX156" s="114"/>
      <c r="PSY156" s="114"/>
      <c r="PSZ156" s="114"/>
      <c r="PTA156" s="114"/>
      <c r="PTB156" s="114"/>
      <c r="PTC156" s="114"/>
      <c r="PTD156" s="114"/>
      <c r="PTE156" s="114"/>
      <c r="PTF156" s="114"/>
      <c r="PTG156" s="114"/>
      <c r="PTH156" s="114"/>
      <c r="PTI156" s="114"/>
      <c r="PTJ156" s="114"/>
      <c r="PTK156" s="114"/>
      <c r="PTL156" s="114"/>
      <c r="PTM156" s="114"/>
      <c r="PTN156" s="114"/>
      <c r="PTO156" s="114"/>
      <c r="PTP156" s="114"/>
      <c r="PTQ156" s="114"/>
      <c r="PTR156" s="114"/>
      <c r="PTS156" s="114"/>
      <c r="PTT156" s="114"/>
      <c r="PTU156" s="114"/>
      <c r="PTV156" s="114"/>
      <c r="PTW156" s="114"/>
      <c r="PTX156" s="114"/>
      <c r="PTY156" s="114"/>
      <c r="PTZ156" s="114"/>
      <c r="PUA156" s="114"/>
      <c r="PUB156" s="114"/>
      <c r="PUC156" s="114"/>
      <c r="PUD156" s="114"/>
      <c r="PUE156" s="114"/>
      <c r="PUF156" s="114"/>
      <c r="PUG156" s="114"/>
      <c r="PUH156" s="114"/>
      <c r="PUI156" s="114"/>
      <c r="PUJ156" s="114"/>
      <c r="PUK156" s="114"/>
      <c r="PUL156" s="114"/>
      <c r="PUM156" s="114"/>
      <c r="PUN156" s="114"/>
      <c r="PUO156" s="114"/>
      <c r="PUP156" s="114"/>
      <c r="PUQ156" s="114"/>
      <c r="PUR156" s="114"/>
      <c r="PUS156" s="114"/>
      <c r="PUT156" s="114"/>
      <c r="PUU156" s="114"/>
      <c r="PUV156" s="114"/>
      <c r="PUW156" s="114"/>
      <c r="PUX156" s="114"/>
      <c r="PUY156" s="114"/>
      <c r="PUZ156" s="114"/>
      <c r="PVA156" s="114"/>
      <c r="PVB156" s="114"/>
      <c r="PVC156" s="114"/>
      <c r="PVD156" s="114"/>
      <c r="PVE156" s="114"/>
      <c r="PVF156" s="114"/>
      <c r="PVG156" s="114"/>
      <c r="PVH156" s="114"/>
      <c r="PVI156" s="114"/>
      <c r="PVJ156" s="114"/>
      <c r="PVK156" s="114"/>
      <c r="PVL156" s="114"/>
      <c r="PVM156" s="114"/>
      <c r="PVN156" s="114"/>
      <c r="PVO156" s="114"/>
      <c r="PVP156" s="114"/>
      <c r="PVQ156" s="114"/>
      <c r="PVR156" s="114"/>
      <c r="PVS156" s="114"/>
      <c r="PVT156" s="114"/>
      <c r="PVU156" s="114"/>
      <c r="PVV156" s="114"/>
      <c r="PVW156" s="114"/>
      <c r="PVX156" s="114"/>
      <c r="PVY156" s="114"/>
      <c r="PVZ156" s="114"/>
      <c r="PWA156" s="114"/>
      <c r="PWB156" s="114"/>
      <c r="PWC156" s="114"/>
      <c r="PWD156" s="114"/>
      <c r="PWE156" s="114"/>
      <c r="PWF156" s="114"/>
      <c r="PWG156" s="114"/>
      <c r="PWH156" s="114"/>
      <c r="PWI156" s="114"/>
      <c r="PWJ156" s="114"/>
      <c r="PWK156" s="114"/>
      <c r="PWL156" s="114"/>
      <c r="PWM156" s="114"/>
      <c r="PWN156" s="114"/>
      <c r="PWO156" s="114"/>
      <c r="PWP156" s="114"/>
      <c r="PWQ156" s="114"/>
      <c r="PWR156" s="114"/>
      <c r="PWS156" s="114"/>
      <c r="PWT156" s="114"/>
      <c r="PWU156" s="114"/>
      <c r="PWV156" s="114"/>
      <c r="PWW156" s="114"/>
      <c r="PWX156" s="114"/>
      <c r="PWY156" s="114"/>
      <c r="PWZ156" s="114"/>
      <c r="PXA156" s="114"/>
      <c r="PXB156" s="114"/>
      <c r="PXC156" s="114"/>
      <c r="PXD156" s="114"/>
      <c r="PXE156" s="114"/>
      <c r="PXF156" s="114"/>
      <c r="PXG156" s="114"/>
      <c r="PXH156" s="114"/>
      <c r="PXI156" s="114"/>
      <c r="PXJ156" s="114"/>
      <c r="PXK156" s="114"/>
      <c r="PXL156" s="114"/>
      <c r="PXM156" s="114"/>
      <c r="PXN156" s="114"/>
      <c r="PXO156" s="114"/>
      <c r="PXP156" s="114"/>
      <c r="PXQ156" s="114"/>
      <c r="PXR156" s="114"/>
      <c r="PXS156" s="114"/>
      <c r="PXT156" s="114"/>
      <c r="PXU156" s="114"/>
      <c r="PXV156" s="114"/>
      <c r="PXW156" s="114"/>
      <c r="PXX156" s="114"/>
      <c r="PXY156" s="114"/>
      <c r="PXZ156" s="114"/>
      <c r="PYA156" s="114"/>
      <c r="PYB156" s="114"/>
      <c r="PYC156" s="114"/>
      <c r="PYD156" s="114"/>
      <c r="PYE156" s="114"/>
      <c r="PYF156" s="114"/>
      <c r="PYG156" s="114"/>
      <c r="PYH156" s="114"/>
      <c r="PYI156" s="114"/>
      <c r="PYJ156" s="114"/>
      <c r="PYK156" s="114"/>
      <c r="PYL156" s="114"/>
      <c r="PYM156" s="114"/>
      <c r="PYN156" s="114"/>
      <c r="PYO156" s="114"/>
      <c r="PYP156" s="114"/>
      <c r="PYQ156" s="114"/>
      <c r="PYR156" s="114"/>
      <c r="PYS156" s="114"/>
      <c r="PYT156" s="114"/>
      <c r="PYU156" s="114"/>
      <c r="PYV156" s="114"/>
      <c r="PYW156" s="114"/>
      <c r="PYX156" s="114"/>
      <c r="PYY156" s="114"/>
      <c r="PYZ156" s="114"/>
      <c r="PZA156" s="114"/>
      <c r="PZB156" s="114"/>
      <c r="PZC156" s="114"/>
      <c r="PZD156" s="114"/>
      <c r="PZE156" s="114"/>
      <c r="PZF156" s="114"/>
      <c r="PZG156" s="114"/>
      <c r="PZH156" s="114"/>
      <c r="PZI156" s="114"/>
      <c r="PZJ156" s="114"/>
      <c r="PZK156" s="114"/>
      <c r="PZL156" s="114"/>
      <c r="PZM156" s="114"/>
      <c r="PZN156" s="114"/>
      <c r="PZO156" s="114"/>
      <c r="PZP156" s="114"/>
      <c r="PZQ156" s="114"/>
      <c r="PZR156" s="114"/>
      <c r="PZS156" s="114"/>
      <c r="PZT156" s="114"/>
      <c r="PZU156" s="114"/>
      <c r="PZV156" s="114"/>
      <c r="PZW156" s="114"/>
      <c r="PZX156" s="114"/>
      <c r="PZY156" s="114"/>
      <c r="PZZ156" s="114"/>
      <c r="QAA156" s="114"/>
      <c r="QAB156" s="114"/>
      <c r="QAC156" s="114"/>
      <c r="QAD156" s="114"/>
      <c r="QAE156" s="114"/>
      <c r="QAF156" s="114"/>
      <c r="QAG156" s="114"/>
      <c r="QAH156" s="114"/>
      <c r="QAI156" s="114"/>
      <c r="QAJ156" s="114"/>
      <c r="QAK156" s="114"/>
      <c r="QAL156" s="114"/>
      <c r="QAM156" s="114"/>
      <c r="QAN156" s="114"/>
      <c r="QAO156" s="114"/>
      <c r="QAP156" s="114"/>
      <c r="QAQ156" s="114"/>
      <c r="QAR156" s="114"/>
      <c r="QAS156" s="114"/>
      <c r="QAT156" s="114"/>
      <c r="QAU156" s="114"/>
      <c r="QAV156" s="114"/>
      <c r="QAW156" s="114"/>
      <c r="QAX156" s="114"/>
      <c r="QAY156" s="114"/>
      <c r="QAZ156" s="114"/>
      <c r="QBA156" s="114"/>
      <c r="QBB156" s="114"/>
      <c r="QBC156" s="114"/>
      <c r="QBD156" s="114"/>
      <c r="QBE156" s="114"/>
      <c r="QBF156" s="114"/>
      <c r="QBG156" s="114"/>
      <c r="QBH156" s="114"/>
      <c r="QBI156" s="114"/>
      <c r="QBJ156" s="114"/>
      <c r="QBK156" s="114"/>
      <c r="QBL156" s="114"/>
      <c r="QBM156" s="114"/>
      <c r="QBN156" s="114"/>
      <c r="QBO156" s="114"/>
      <c r="QBP156" s="114"/>
      <c r="QBQ156" s="114"/>
      <c r="QBR156" s="114"/>
      <c r="QBS156" s="114"/>
      <c r="QBT156" s="114"/>
      <c r="QBU156" s="114"/>
      <c r="QBV156" s="114"/>
      <c r="QBW156" s="114"/>
      <c r="QBX156" s="114"/>
      <c r="QBY156" s="114"/>
      <c r="QBZ156" s="114"/>
      <c r="QCA156" s="114"/>
      <c r="QCB156" s="114"/>
      <c r="QCC156" s="114"/>
      <c r="QCD156" s="114"/>
      <c r="QCE156" s="114"/>
      <c r="QCF156" s="114"/>
      <c r="QCG156" s="114"/>
      <c r="QCH156" s="114"/>
      <c r="QCI156" s="114"/>
      <c r="QCJ156" s="114"/>
      <c r="QCK156" s="114"/>
      <c r="QCL156" s="114"/>
      <c r="QCM156" s="114"/>
      <c r="QCN156" s="114"/>
      <c r="QCO156" s="114"/>
      <c r="QCP156" s="114"/>
      <c r="QCQ156" s="114"/>
      <c r="QCR156" s="114"/>
      <c r="QCS156" s="114"/>
      <c r="QCT156" s="114"/>
      <c r="QCU156" s="114"/>
      <c r="QCV156" s="114"/>
      <c r="QCW156" s="114"/>
      <c r="QCX156" s="114"/>
      <c r="QCY156" s="114"/>
      <c r="QCZ156" s="114"/>
      <c r="QDA156" s="114"/>
      <c r="QDB156" s="114"/>
      <c r="QDC156" s="114"/>
      <c r="QDD156" s="114"/>
      <c r="QDE156" s="114"/>
      <c r="QDF156" s="114"/>
      <c r="QDG156" s="114"/>
      <c r="QDH156" s="114"/>
      <c r="QDI156" s="114"/>
      <c r="QDJ156" s="114"/>
      <c r="QDK156" s="114"/>
      <c r="QDL156" s="114"/>
      <c r="QDM156" s="114"/>
      <c r="QDN156" s="114"/>
      <c r="QDO156" s="114"/>
      <c r="QDP156" s="114"/>
      <c r="QDQ156" s="114"/>
      <c r="QDR156" s="114"/>
      <c r="QDS156" s="114"/>
      <c r="QDT156" s="114"/>
      <c r="QDU156" s="114"/>
      <c r="QDV156" s="114"/>
      <c r="QDW156" s="114"/>
      <c r="QDX156" s="114"/>
      <c r="QDY156" s="114"/>
      <c r="QDZ156" s="114"/>
      <c r="QEA156" s="114"/>
      <c r="QEB156" s="114"/>
      <c r="QEC156" s="114"/>
      <c r="QED156" s="114"/>
      <c r="QEE156" s="114"/>
      <c r="QEF156" s="114"/>
      <c r="QEG156" s="114"/>
      <c r="QEH156" s="114"/>
      <c r="QEI156" s="114"/>
      <c r="QEJ156" s="114"/>
      <c r="QEK156" s="114"/>
      <c r="QEL156" s="114"/>
      <c r="QEM156" s="114"/>
      <c r="QEN156" s="114"/>
      <c r="QEO156" s="114"/>
      <c r="QEP156" s="114"/>
      <c r="QEQ156" s="114"/>
      <c r="QER156" s="114"/>
      <c r="QES156" s="114"/>
      <c r="QET156" s="114"/>
      <c r="QEU156" s="114"/>
      <c r="QEV156" s="114"/>
      <c r="QEW156" s="114"/>
      <c r="QEX156" s="114"/>
      <c r="QEY156" s="114"/>
      <c r="QEZ156" s="114"/>
      <c r="QFA156" s="114"/>
      <c r="QFB156" s="114"/>
      <c r="QFC156" s="114"/>
      <c r="QFD156" s="114"/>
      <c r="QFE156" s="114"/>
      <c r="QFF156" s="114"/>
      <c r="QFG156" s="114"/>
      <c r="QFH156" s="114"/>
      <c r="QFI156" s="114"/>
      <c r="QFJ156" s="114"/>
      <c r="QFK156" s="114"/>
      <c r="QFL156" s="114"/>
      <c r="QFM156" s="114"/>
      <c r="QFN156" s="114"/>
      <c r="QFO156" s="114"/>
      <c r="QFP156" s="114"/>
      <c r="QFQ156" s="114"/>
      <c r="QFR156" s="114"/>
      <c r="QFS156" s="114"/>
      <c r="QFT156" s="114"/>
      <c r="QFU156" s="114"/>
      <c r="QFV156" s="114"/>
      <c r="QFW156" s="114"/>
      <c r="QFX156" s="114"/>
      <c r="QFY156" s="114"/>
      <c r="QFZ156" s="114"/>
      <c r="QGA156" s="114"/>
      <c r="QGB156" s="114"/>
      <c r="QGC156" s="114"/>
      <c r="QGD156" s="114"/>
      <c r="QGE156" s="114"/>
      <c r="QGF156" s="114"/>
      <c r="QGG156" s="114"/>
      <c r="QGH156" s="114"/>
      <c r="QGI156" s="114"/>
      <c r="QGJ156" s="114"/>
      <c r="QGK156" s="114"/>
      <c r="QGL156" s="114"/>
      <c r="QGM156" s="114"/>
      <c r="QGN156" s="114"/>
      <c r="QGO156" s="114"/>
      <c r="QGP156" s="114"/>
      <c r="QGQ156" s="114"/>
      <c r="QGR156" s="114"/>
      <c r="QGS156" s="114"/>
      <c r="QGT156" s="114"/>
      <c r="QGU156" s="114"/>
      <c r="QGV156" s="114"/>
      <c r="QGW156" s="114"/>
      <c r="QGX156" s="114"/>
      <c r="QGY156" s="114"/>
      <c r="QGZ156" s="114"/>
      <c r="QHA156" s="114"/>
      <c r="QHB156" s="114"/>
      <c r="QHC156" s="114"/>
      <c r="QHD156" s="114"/>
      <c r="QHE156" s="114"/>
      <c r="QHF156" s="114"/>
      <c r="QHG156" s="114"/>
      <c r="QHH156" s="114"/>
      <c r="QHI156" s="114"/>
      <c r="QHJ156" s="114"/>
      <c r="QHK156" s="114"/>
      <c r="QHL156" s="114"/>
      <c r="QHM156" s="114"/>
      <c r="QHN156" s="114"/>
      <c r="QHO156" s="114"/>
      <c r="QHP156" s="114"/>
      <c r="QHQ156" s="114"/>
      <c r="QHR156" s="114"/>
      <c r="QHS156" s="114"/>
      <c r="QHT156" s="114"/>
      <c r="QHU156" s="114"/>
      <c r="QHV156" s="114"/>
      <c r="QHW156" s="114"/>
      <c r="QHX156" s="114"/>
      <c r="QHY156" s="114"/>
      <c r="QHZ156" s="114"/>
      <c r="QIA156" s="114"/>
      <c r="QIB156" s="114"/>
      <c r="QIC156" s="114"/>
      <c r="QID156" s="114"/>
      <c r="QIE156" s="114"/>
      <c r="QIF156" s="114"/>
      <c r="QIG156" s="114"/>
      <c r="QIH156" s="114"/>
      <c r="QII156" s="114"/>
      <c r="QIJ156" s="114"/>
      <c r="QIK156" s="114"/>
      <c r="QIL156" s="114"/>
      <c r="QIM156" s="114"/>
      <c r="QIN156" s="114"/>
      <c r="QIO156" s="114"/>
      <c r="QIP156" s="114"/>
      <c r="QIQ156" s="114"/>
      <c r="QIR156" s="114"/>
      <c r="QIS156" s="114"/>
      <c r="QIT156" s="114"/>
      <c r="QIU156" s="114"/>
      <c r="QIV156" s="114"/>
      <c r="QIW156" s="114"/>
      <c r="QIX156" s="114"/>
      <c r="QIY156" s="114"/>
      <c r="QIZ156" s="114"/>
      <c r="QJA156" s="114"/>
      <c r="QJB156" s="114"/>
      <c r="QJC156" s="114"/>
      <c r="QJD156" s="114"/>
      <c r="QJE156" s="114"/>
      <c r="QJF156" s="114"/>
      <c r="QJG156" s="114"/>
      <c r="QJH156" s="114"/>
      <c r="QJI156" s="114"/>
      <c r="QJJ156" s="114"/>
      <c r="QJK156" s="114"/>
      <c r="QJL156" s="114"/>
      <c r="QJM156" s="114"/>
      <c r="QJN156" s="114"/>
      <c r="QJO156" s="114"/>
      <c r="QJP156" s="114"/>
      <c r="QJQ156" s="114"/>
      <c r="QJR156" s="114"/>
      <c r="QJS156" s="114"/>
      <c r="QJT156" s="114"/>
      <c r="QJU156" s="114"/>
      <c r="QJV156" s="114"/>
      <c r="QJW156" s="114"/>
      <c r="QJX156" s="114"/>
      <c r="QJY156" s="114"/>
      <c r="QJZ156" s="114"/>
      <c r="QKA156" s="114"/>
      <c r="QKB156" s="114"/>
      <c r="QKC156" s="114"/>
      <c r="QKD156" s="114"/>
      <c r="QKE156" s="114"/>
      <c r="QKF156" s="114"/>
      <c r="QKG156" s="114"/>
      <c r="QKH156" s="114"/>
      <c r="QKI156" s="114"/>
      <c r="QKJ156" s="114"/>
      <c r="QKK156" s="114"/>
      <c r="QKL156" s="114"/>
      <c r="QKM156" s="114"/>
      <c r="QKN156" s="114"/>
      <c r="QKO156" s="114"/>
      <c r="QKP156" s="114"/>
      <c r="QKQ156" s="114"/>
      <c r="QKR156" s="114"/>
      <c r="QKS156" s="114"/>
      <c r="QKT156" s="114"/>
      <c r="QKU156" s="114"/>
      <c r="QKV156" s="114"/>
      <c r="QKW156" s="114"/>
      <c r="QKX156" s="114"/>
      <c r="QKY156" s="114"/>
      <c r="QKZ156" s="114"/>
      <c r="QLA156" s="114"/>
      <c r="QLB156" s="114"/>
      <c r="QLC156" s="114"/>
      <c r="QLD156" s="114"/>
      <c r="QLE156" s="114"/>
      <c r="QLF156" s="114"/>
      <c r="QLG156" s="114"/>
      <c r="QLH156" s="114"/>
      <c r="QLI156" s="114"/>
      <c r="QLJ156" s="114"/>
      <c r="QLK156" s="114"/>
      <c r="QLL156" s="114"/>
      <c r="QLM156" s="114"/>
      <c r="QLN156" s="114"/>
      <c r="QLO156" s="114"/>
      <c r="QLP156" s="114"/>
      <c r="QLQ156" s="114"/>
      <c r="QLR156" s="114"/>
      <c r="QLS156" s="114"/>
      <c r="QLT156" s="114"/>
      <c r="QLU156" s="114"/>
      <c r="QLV156" s="114"/>
      <c r="QLW156" s="114"/>
      <c r="QLX156" s="114"/>
      <c r="QLY156" s="114"/>
      <c r="QLZ156" s="114"/>
      <c r="QMA156" s="114"/>
      <c r="QMB156" s="114"/>
      <c r="QMC156" s="114"/>
      <c r="QMD156" s="114"/>
      <c r="QME156" s="114"/>
      <c r="QMF156" s="114"/>
      <c r="QMG156" s="114"/>
      <c r="QMH156" s="114"/>
      <c r="QMI156" s="114"/>
      <c r="QMJ156" s="114"/>
      <c r="QMK156" s="114"/>
      <c r="QML156" s="114"/>
      <c r="QMM156" s="114"/>
      <c r="QMN156" s="114"/>
      <c r="QMO156" s="114"/>
      <c r="QMP156" s="114"/>
      <c r="QMQ156" s="114"/>
      <c r="QMR156" s="114"/>
      <c r="QMS156" s="114"/>
      <c r="QMT156" s="114"/>
      <c r="QMU156" s="114"/>
      <c r="QMV156" s="114"/>
      <c r="QMW156" s="114"/>
      <c r="QMX156" s="114"/>
      <c r="QMY156" s="114"/>
      <c r="QMZ156" s="114"/>
      <c r="QNA156" s="114"/>
      <c r="QNB156" s="114"/>
      <c r="QNC156" s="114"/>
      <c r="QND156" s="114"/>
      <c r="QNE156" s="114"/>
      <c r="QNF156" s="114"/>
      <c r="QNG156" s="114"/>
      <c r="QNH156" s="114"/>
      <c r="QNI156" s="114"/>
      <c r="QNJ156" s="114"/>
      <c r="QNK156" s="114"/>
      <c r="QNL156" s="114"/>
      <c r="QNM156" s="114"/>
      <c r="QNN156" s="114"/>
      <c r="QNO156" s="114"/>
      <c r="QNP156" s="114"/>
      <c r="QNQ156" s="114"/>
      <c r="QNR156" s="114"/>
      <c r="QNS156" s="114"/>
      <c r="QNT156" s="114"/>
      <c r="QNU156" s="114"/>
      <c r="QNV156" s="114"/>
      <c r="QNW156" s="114"/>
      <c r="QNX156" s="114"/>
      <c r="QNY156" s="114"/>
      <c r="QNZ156" s="114"/>
      <c r="QOA156" s="114"/>
      <c r="QOB156" s="114"/>
      <c r="QOC156" s="114"/>
      <c r="QOD156" s="114"/>
      <c r="QOE156" s="114"/>
      <c r="QOF156" s="114"/>
      <c r="QOG156" s="114"/>
      <c r="QOH156" s="114"/>
      <c r="QOI156" s="114"/>
      <c r="QOJ156" s="114"/>
      <c r="QOK156" s="114"/>
      <c r="QOL156" s="114"/>
      <c r="QOM156" s="114"/>
      <c r="QON156" s="114"/>
      <c r="QOO156" s="114"/>
      <c r="QOP156" s="114"/>
      <c r="QOQ156" s="114"/>
      <c r="QOR156" s="114"/>
      <c r="QOS156" s="114"/>
      <c r="QOT156" s="114"/>
      <c r="QOU156" s="114"/>
      <c r="QOV156" s="114"/>
      <c r="QOW156" s="114"/>
      <c r="QOX156" s="114"/>
      <c r="QOY156" s="114"/>
      <c r="QOZ156" s="114"/>
      <c r="QPA156" s="114"/>
      <c r="QPB156" s="114"/>
      <c r="QPC156" s="114"/>
      <c r="QPD156" s="114"/>
      <c r="QPE156" s="114"/>
      <c r="QPF156" s="114"/>
      <c r="QPG156" s="114"/>
      <c r="QPH156" s="114"/>
      <c r="QPI156" s="114"/>
      <c r="QPJ156" s="114"/>
      <c r="QPK156" s="114"/>
      <c r="QPL156" s="114"/>
      <c r="QPM156" s="114"/>
      <c r="QPN156" s="114"/>
      <c r="QPO156" s="114"/>
      <c r="QPP156" s="114"/>
      <c r="QPQ156" s="114"/>
      <c r="QPR156" s="114"/>
      <c r="QPS156" s="114"/>
      <c r="QPT156" s="114"/>
      <c r="QPU156" s="114"/>
      <c r="QPV156" s="114"/>
      <c r="QPW156" s="114"/>
      <c r="QPX156" s="114"/>
      <c r="QPY156" s="114"/>
      <c r="QPZ156" s="114"/>
      <c r="QQA156" s="114"/>
      <c r="QQB156" s="114"/>
      <c r="QQC156" s="114"/>
      <c r="QQD156" s="114"/>
      <c r="QQE156" s="114"/>
      <c r="QQF156" s="114"/>
      <c r="QQG156" s="114"/>
      <c r="QQH156" s="114"/>
      <c r="QQI156" s="114"/>
      <c r="QQJ156" s="114"/>
      <c r="QQK156" s="114"/>
      <c r="QQL156" s="114"/>
      <c r="QQM156" s="114"/>
      <c r="QQN156" s="114"/>
      <c r="QQO156" s="114"/>
      <c r="QQP156" s="114"/>
      <c r="QQQ156" s="114"/>
      <c r="QQR156" s="114"/>
      <c r="QQS156" s="114"/>
      <c r="QQT156" s="114"/>
      <c r="QQU156" s="114"/>
      <c r="QQV156" s="114"/>
      <c r="QQW156" s="114"/>
      <c r="QQX156" s="114"/>
      <c r="QQY156" s="114"/>
      <c r="QQZ156" s="114"/>
      <c r="QRA156" s="114"/>
      <c r="QRB156" s="114"/>
      <c r="QRC156" s="114"/>
      <c r="QRD156" s="114"/>
      <c r="QRE156" s="114"/>
      <c r="QRF156" s="114"/>
      <c r="QRG156" s="114"/>
      <c r="QRH156" s="114"/>
      <c r="QRI156" s="114"/>
      <c r="QRJ156" s="114"/>
      <c r="QRK156" s="114"/>
      <c r="QRL156" s="114"/>
      <c r="QRM156" s="114"/>
      <c r="QRN156" s="114"/>
      <c r="QRO156" s="114"/>
      <c r="QRP156" s="114"/>
      <c r="QRQ156" s="114"/>
      <c r="QRR156" s="114"/>
      <c r="QRS156" s="114"/>
      <c r="QRT156" s="114"/>
      <c r="QRU156" s="114"/>
      <c r="QRV156" s="114"/>
      <c r="QRW156" s="114"/>
      <c r="QRX156" s="114"/>
      <c r="QRY156" s="114"/>
      <c r="QRZ156" s="114"/>
      <c r="QSA156" s="114"/>
      <c r="QSB156" s="114"/>
      <c r="QSC156" s="114"/>
      <c r="QSD156" s="114"/>
      <c r="QSE156" s="114"/>
      <c r="QSF156" s="114"/>
      <c r="QSG156" s="114"/>
      <c r="QSH156" s="114"/>
      <c r="QSI156" s="114"/>
      <c r="QSJ156" s="114"/>
      <c r="QSK156" s="114"/>
      <c r="QSL156" s="114"/>
      <c r="QSM156" s="114"/>
      <c r="QSN156" s="114"/>
      <c r="QSO156" s="114"/>
      <c r="QSP156" s="114"/>
      <c r="QSQ156" s="114"/>
      <c r="QSR156" s="114"/>
      <c r="QSS156" s="114"/>
      <c r="QST156" s="114"/>
      <c r="QSU156" s="114"/>
      <c r="QSV156" s="114"/>
      <c r="QSW156" s="114"/>
      <c r="QSX156" s="114"/>
      <c r="QSY156" s="114"/>
      <c r="QSZ156" s="114"/>
      <c r="QTA156" s="114"/>
      <c r="QTB156" s="114"/>
      <c r="QTC156" s="114"/>
      <c r="QTD156" s="114"/>
      <c r="QTE156" s="114"/>
      <c r="QTF156" s="114"/>
      <c r="QTG156" s="114"/>
      <c r="QTH156" s="114"/>
      <c r="QTI156" s="114"/>
      <c r="QTJ156" s="114"/>
      <c r="QTK156" s="114"/>
      <c r="QTL156" s="114"/>
      <c r="QTM156" s="114"/>
      <c r="QTN156" s="114"/>
      <c r="QTO156" s="114"/>
      <c r="QTP156" s="114"/>
      <c r="QTQ156" s="114"/>
      <c r="QTR156" s="114"/>
      <c r="QTS156" s="114"/>
      <c r="QTT156" s="114"/>
      <c r="QTU156" s="114"/>
      <c r="QTV156" s="114"/>
      <c r="QTW156" s="114"/>
      <c r="QTX156" s="114"/>
      <c r="QTY156" s="114"/>
      <c r="QTZ156" s="114"/>
      <c r="QUA156" s="114"/>
      <c r="QUB156" s="114"/>
      <c r="QUC156" s="114"/>
      <c r="QUD156" s="114"/>
      <c r="QUE156" s="114"/>
      <c r="QUF156" s="114"/>
      <c r="QUG156" s="114"/>
      <c r="QUH156" s="114"/>
      <c r="QUI156" s="114"/>
      <c r="QUJ156" s="114"/>
      <c r="QUK156" s="114"/>
      <c r="QUL156" s="114"/>
      <c r="QUM156" s="114"/>
      <c r="QUN156" s="114"/>
      <c r="QUO156" s="114"/>
      <c r="QUP156" s="114"/>
      <c r="QUQ156" s="114"/>
      <c r="QUR156" s="114"/>
      <c r="QUS156" s="114"/>
      <c r="QUT156" s="114"/>
      <c r="QUU156" s="114"/>
      <c r="QUV156" s="114"/>
      <c r="QUW156" s="114"/>
      <c r="QUX156" s="114"/>
      <c r="QUY156" s="114"/>
      <c r="QUZ156" s="114"/>
      <c r="QVA156" s="114"/>
      <c r="QVB156" s="114"/>
      <c r="QVC156" s="114"/>
      <c r="QVD156" s="114"/>
      <c r="QVE156" s="114"/>
      <c r="QVF156" s="114"/>
      <c r="QVG156" s="114"/>
      <c r="QVH156" s="114"/>
      <c r="QVI156" s="114"/>
      <c r="QVJ156" s="114"/>
      <c r="QVK156" s="114"/>
      <c r="QVL156" s="114"/>
      <c r="QVM156" s="114"/>
      <c r="QVN156" s="114"/>
      <c r="QVO156" s="114"/>
      <c r="QVP156" s="114"/>
      <c r="QVQ156" s="114"/>
      <c r="QVR156" s="114"/>
      <c r="QVS156" s="114"/>
      <c r="QVT156" s="114"/>
      <c r="QVU156" s="114"/>
      <c r="QVV156" s="114"/>
      <c r="QVW156" s="114"/>
      <c r="QVX156" s="114"/>
      <c r="QVY156" s="114"/>
      <c r="QVZ156" s="114"/>
      <c r="QWA156" s="114"/>
      <c r="QWB156" s="114"/>
      <c r="QWC156" s="114"/>
      <c r="QWD156" s="114"/>
      <c r="QWE156" s="114"/>
      <c r="QWF156" s="114"/>
      <c r="QWG156" s="114"/>
      <c r="QWH156" s="114"/>
      <c r="QWI156" s="114"/>
      <c r="QWJ156" s="114"/>
      <c r="QWK156" s="114"/>
      <c r="QWL156" s="114"/>
      <c r="QWM156" s="114"/>
      <c r="QWN156" s="114"/>
      <c r="QWO156" s="114"/>
      <c r="QWP156" s="114"/>
      <c r="QWQ156" s="114"/>
      <c r="QWR156" s="114"/>
      <c r="QWS156" s="114"/>
      <c r="QWT156" s="114"/>
      <c r="QWU156" s="114"/>
      <c r="QWV156" s="114"/>
      <c r="QWW156" s="114"/>
      <c r="QWX156" s="114"/>
      <c r="QWY156" s="114"/>
      <c r="QWZ156" s="114"/>
      <c r="QXA156" s="114"/>
      <c r="QXB156" s="114"/>
      <c r="QXC156" s="114"/>
      <c r="QXD156" s="114"/>
      <c r="QXE156" s="114"/>
      <c r="QXF156" s="114"/>
      <c r="QXG156" s="114"/>
      <c r="QXH156" s="114"/>
      <c r="QXI156" s="114"/>
      <c r="QXJ156" s="114"/>
      <c r="QXK156" s="114"/>
      <c r="QXL156" s="114"/>
      <c r="QXM156" s="114"/>
      <c r="QXN156" s="114"/>
      <c r="QXO156" s="114"/>
      <c r="QXP156" s="114"/>
      <c r="QXQ156" s="114"/>
      <c r="QXR156" s="114"/>
      <c r="QXS156" s="114"/>
      <c r="QXT156" s="114"/>
      <c r="QXU156" s="114"/>
      <c r="QXV156" s="114"/>
      <c r="QXW156" s="114"/>
      <c r="QXX156" s="114"/>
      <c r="QXY156" s="114"/>
      <c r="QXZ156" s="114"/>
      <c r="QYA156" s="114"/>
      <c r="QYB156" s="114"/>
      <c r="QYC156" s="114"/>
      <c r="QYD156" s="114"/>
      <c r="QYE156" s="114"/>
      <c r="QYF156" s="114"/>
      <c r="QYG156" s="114"/>
      <c r="QYH156" s="114"/>
      <c r="QYI156" s="114"/>
      <c r="QYJ156" s="114"/>
      <c r="QYK156" s="114"/>
      <c r="QYL156" s="114"/>
      <c r="QYM156" s="114"/>
      <c r="QYN156" s="114"/>
      <c r="QYO156" s="114"/>
      <c r="QYP156" s="114"/>
      <c r="QYQ156" s="114"/>
      <c r="QYR156" s="114"/>
      <c r="QYS156" s="114"/>
      <c r="QYT156" s="114"/>
      <c r="QYU156" s="114"/>
      <c r="QYV156" s="114"/>
      <c r="QYW156" s="114"/>
      <c r="QYX156" s="114"/>
      <c r="QYY156" s="114"/>
      <c r="QYZ156" s="114"/>
      <c r="QZA156" s="114"/>
      <c r="QZB156" s="114"/>
      <c r="QZC156" s="114"/>
      <c r="QZD156" s="114"/>
      <c r="QZE156" s="114"/>
      <c r="QZF156" s="114"/>
      <c r="QZG156" s="114"/>
      <c r="QZH156" s="114"/>
      <c r="QZI156" s="114"/>
      <c r="QZJ156" s="114"/>
      <c r="QZK156" s="114"/>
      <c r="QZL156" s="114"/>
      <c r="QZM156" s="114"/>
      <c r="QZN156" s="114"/>
      <c r="QZO156" s="114"/>
      <c r="QZP156" s="114"/>
      <c r="QZQ156" s="114"/>
      <c r="QZR156" s="114"/>
      <c r="QZS156" s="114"/>
      <c r="QZT156" s="114"/>
      <c r="QZU156" s="114"/>
      <c r="QZV156" s="114"/>
      <c r="QZW156" s="114"/>
      <c r="QZX156" s="114"/>
      <c r="QZY156" s="114"/>
      <c r="QZZ156" s="114"/>
      <c r="RAA156" s="114"/>
      <c r="RAB156" s="114"/>
      <c r="RAC156" s="114"/>
      <c r="RAD156" s="114"/>
      <c r="RAE156" s="114"/>
      <c r="RAF156" s="114"/>
      <c r="RAG156" s="114"/>
      <c r="RAH156" s="114"/>
      <c r="RAI156" s="114"/>
      <c r="RAJ156" s="114"/>
      <c r="RAK156" s="114"/>
      <c r="RAL156" s="114"/>
      <c r="RAM156" s="114"/>
      <c r="RAN156" s="114"/>
      <c r="RAO156" s="114"/>
      <c r="RAP156" s="114"/>
      <c r="RAQ156" s="114"/>
      <c r="RAR156" s="114"/>
      <c r="RAS156" s="114"/>
      <c r="RAT156" s="114"/>
      <c r="RAU156" s="114"/>
      <c r="RAV156" s="114"/>
      <c r="RAW156" s="114"/>
      <c r="RAX156" s="114"/>
      <c r="RAY156" s="114"/>
      <c r="RAZ156" s="114"/>
      <c r="RBA156" s="114"/>
      <c r="RBB156" s="114"/>
      <c r="RBC156" s="114"/>
      <c r="RBD156" s="114"/>
      <c r="RBE156" s="114"/>
      <c r="RBF156" s="114"/>
      <c r="RBG156" s="114"/>
      <c r="RBH156" s="114"/>
      <c r="RBI156" s="114"/>
      <c r="RBJ156" s="114"/>
      <c r="RBK156" s="114"/>
      <c r="RBL156" s="114"/>
      <c r="RBM156" s="114"/>
      <c r="RBN156" s="114"/>
      <c r="RBO156" s="114"/>
      <c r="RBP156" s="114"/>
      <c r="RBQ156" s="114"/>
      <c r="RBR156" s="114"/>
      <c r="RBS156" s="114"/>
      <c r="RBT156" s="114"/>
      <c r="RBU156" s="114"/>
      <c r="RBV156" s="114"/>
      <c r="RBW156" s="114"/>
      <c r="RBX156" s="114"/>
      <c r="RBY156" s="114"/>
      <c r="RBZ156" s="114"/>
      <c r="RCA156" s="114"/>
      <c r="RCB156" s="114"/>
      <c r="RCC156" s="114"/>
      <c r="RCD156" s="114"/>
      <c r="RCE156" s="114"/>
      <c r="RCF156" s="114"/>
      <c r="RCG156" s="114"/>
      <c r="RCH156" s="114"/>
      <c r="RCI156" s="114"/>
      <c r="RCJ156" s="114"/>
      <c r="RCK156" s="114"/>
      <c r="RCL156" s="114"/>
      <c r="RCM156" s="114"/>
      <c r="RCN156" s="114"/>
      <c r="RCO156" s="114"/>
      <c r="RCP156" s="114"/>
      <c r="RCQ156" s="114"/>
      <c r="RCR156" s="114"/>
      <c r="RCS156" s="114"/>
      <c r="RCT156" s="114"/>
      <c r="RCU156" s="114"/>
      <c r="RCV156" s="114"/>
      <c r="RCW156" s="114"/>
      <c r="RCX156" s="114"/>
      <c r="RCY156" s="114"/>
      <c r="RCZ156" s="114"/>
      <c r="RDA156" s="114"/>
      <c r="RDB156" s="114"/>
      <c r="RDC156" s="114"/>
      <c r="RDD156" s="114"/>
      <c r="RDE156" s="114"/>
      <c r="RDF156" s="114"/>
      <c r="RDG156" s="114"/>
      <c r="RDH156" s="114"/>
      <c r="RDI156" s="114"/>
      <c r="RDJ156" s="114"/>
      <c r="RDK156" s="114"/>
      <c r="RDL156" s="114"/>
      <c r="RDM156" s="114"/>
      <c r="RDN156" s="114"/>
      <c r="RDO156" s="114"/>
      <c r="RDP156" s="114"/>
      <c r="RDQ156" s="114"/>
      <c r="RDR156" s="114"/>
      <c r="RDS156" s="114"/>
      <c r="RDT156" s="114"/>
      <c r="RDU156" s="114"/>
      <c r="RDV156" s="114"/>
      <c r="RDW156" s="114"/>
      <c r="RDX156" s="114"/>
      <c r="RDY156" s="114"/>
      <c r="RDZ156" s="114"/>
      <c r="REA156" s="114"/>
      <c r="REB156" s="114"/>
      <c r="REC156" s="114"/>
      <c r="RED156" s="114"/>
      <c r="REE156" s="114"/>
      <c r="REF156" s="114"/>
      <c r="REG156" s="114"/>
      <c r="REH156" s="114"/>
      <c r="REI156" s="114"/>
      <c r="REJ156" s="114"/>
      <c r="REK156" s="114"/>
      <c r="REL156" s="114"/>
      <c r="REM156" s="114"/>
      <c r="REN156" s="114"/>
      <c r="REO156" s="114"/>
      <c r="REP156" s="114"/>
      <c r="REQ156" s="114"/>
      <c r="RER156" s="114"/>
      <c r="RES156" s="114"/>
      <c r="RET156" s="114"/>
      <c r="REU156" s="114"/>
      <c r="REV156" s="114"/>
      <c r="REW156" s="114"/>
      <c r="REX156" s="114"/>
      <c r="REY156" s="114"/>
      <c r="REZ156" s="114"/>
      <c r="RFA156" s="114"/>
      <c r="RFB156" s="114"/>
      <c r="RFC156" s="114"/>
      <c r="RFD156" s="114"/>
      <c r="RFE156" s="114"/>
      <c r="RFF156" s="114"/>
      <c r="RFG156" s="114"/>
      <c r="RFH156" s="114"/>
      <c r="RFI156" s="114"/>
      <c r="RFJ156" s="114"/>
      <c r="RFK156" s="114"/>
      <c r="RFL156" s="114"/>
      <c r="RFM156" s="114"/>
      <c r="RFN156" s="114"/>
      <c r="RFO156" s="114"/>
      <c r="RFP156" s="114"/>
      <c r="RFQ156" s="114"/>
      <c r="RFR156" s="114"/>
      <c r="RFS156" s="114"/>
      <c r="RFT156" s="114"/>
      <c r="RFU156" s="114"/>
      <c r="RFV156" s="114"/>
      <c r="RFW156" s="114"/>
      <c r="RFX156" s="114"/>
      <c r="RFY156" s="114"/>
      <c r="RFZ156" s="114"/>
      <c r="RGA156" s="114"/>
      <c r="RGB156" s="114"/>
      <c r="RGC156" s="114"/>
      <c r="RGD156" s="114"/>
      <c r="RGE156" s="114"/>
      <c r="RGF156" s="114"/>
      <c r="RGG156" s="114"/>
      <c r="RGH156" s="114"/>
      <c r="RGI156" s="114"/>
      <c r="RGJ156" s="114"/>
      <c r="RGK156" s="114"/>
      <c r="RGL156" s="114"/>
      <c r="RGM156" s="114"/>
      <c r="RGN156" s="114"/>
      <c r="RGO156" s="114"/>
      <c r="RGP156" s="114"/>
      <c r="RGQ156" s="114"/>
      <c r="RGR156" s="114"/>
      <c r="RGS156" s="114"/>
      <c r="RGT156" s="114"/>
      <c r="RGU156" s="114"/>
      <c r="RGV156" s="114"/>
      <c r="RGW156" s="114"/>
      <c r="RGX156" s="114"/>
      <c r="RGY156" s="114"/>
      <c r="RGZ156" s="114"/>
      <c r="RHA156" s="114"/>
      <c r="RHB156" s="114"/>
      <c r="RHC156" s="114"/>
      <c r="RHD156" s="114"/>
      <c r="RHE156" s="114"/>
      <c r="RHF156" s="114"/>
      <c r="RHG156" s="114"/>
      <c r="RHH156" s="114"/>
      <c r="RHI156" s="114"/>
      <c r="RHJ156" s="114"/>
      <c r="RHK156" s="114"/>
      <c r="RHL156" s="114"/>
      <c r="RHM156" s="114"/>
      <c r="RHN156" s="114"/>
      <c r="RHO156" s="114"/>
      <c r="RHP156" s="114"/>
      <c r="RHQ156" s="114"/>
      <c r="RHR156" s="114"/>
      <c r="RHS156" s="114"/>
      <c r="RHT156" s="114"/>
      <c r="RHU156" s="114"/>
      <c r="RHV156" s="114"/>
      <c r="RHW156" s="114"/>
      <c r="RHX156" s="114"/>
      <c r="RHY156" s="114"/>
      <c r="RHZ156" s="114"/>
      <c r="RIA156" s="114"/>
      <c r="RIB156" s="114"/>
      <c r="RIC156" s="114"/>
      <c r="RID156" s="114"/>
      <c r="RIE156" s="114"/>
      <c r="RIF156" s="114"/>
      <c r="RIG156" s="114"/>
      <c r="RIH156" s="114"/>
      <c r="RII156" s="114"/>
      <c r="RIJ156" s="114"/>
      <c r="RIK156" s="114"/>
      <c r="RIL156" s="114"/>
      <c r="RIM156" s="114"/>
      <c r="RIN156" s="114"/>
      <c r="RIO156" s="114"/>
      <c r="RIP156" s="114"/>
      <c r="RIQ156" s="114"/>
      <c r="RIR156" s="114"/>
      <c r="RIS156" s="114"/>
      <c r="RIT156" s="114"/>
      <c r="RIU156" s="114"/>
      <c r="RIV156" s="114"/>
      <c r="RIW156" s="114"/>
      <c r="RIX156" s="114"/>
      <c r="RIY156" s="114"/>
      <c r="RIZ156" s="114"/>
      <c r="RJA156" s="114"/>
      <c r="RJB156" s="114"/>
      <c r="RJC156" s="114"/>
      <c r="RJD156" s="114"/>
      <c r="RJE156" s="114"/>
      <c r="RJF156" s="114"/>
      <c r="RJG156" s="114"/>
      <c r="RJH156" s="114"/>
      <c r="RJI156" s="114"/>
      <c r="RJJ156" s="114"/>
      <c r="RJK156" s="114"/>
      <c r="RJL156" s="114"/>
      <c r="RJM156" s="114"/>
      <c r="RJN156" s="114"/>
      <c r="RJO156" s="114"/>
      <c r="RJP156" s="114"/>
      <c r="RJQ156" s="114"/>
      <c r="RJR156" s="114"/>
      <c r="RJS156" s="114"/>
      <c r="RJT156" s="114"/>
      <c r="RJU156" s="114"/>
      <c r="RJV156" s="114"/>
      <c r="RJW156" s="114"/>
      <c r="RJX156" s="114"/>
      <c r="RJY156" s="114"/>
      <c r="RJZ156" s="114"/>
      <c r="RKA156" s="114"/>
      <c r="RKB156" s="114"/>
      <c r="RKC156" s="114"/>
      <c r="RKD156" s="114"/>
      <c r="RKE156" s="114"/>
      <c r="RKF156" s="114"/>
      <c r="RKG156" s="114"/>
      <c r="RKH156" s="114"/>
      <c r="RKI156" s="114"/>
      <c r="RKJ156" s="114"/>
      <c r="RKK156" s="114"/>
      <c r="RKL156" s="114"/>
      <c r="RKM156" s="114"/>
      <c r="RKN156" s="114"/>
      <c r="RKO156" s="114"/>
      <c r="RKP156" s="114"/>
      <c r="RKQ156" s="114"/>
      <c r="RKR156" s="114"/>
      <c r="RKS156" s="114"/>
      <c r="RKT156" s="114"/>
      <c r="RKU156" s="114"/>
      <c r="RKV156" s="114"/>
      <c r="RKW156" s="114"/>
      <c r="RKX156" s="114"/>
      <c r="RKY156" s="114"/>
      <c r="RKZ156" s="114"/>
      <c r="RLA156" s="114"/>
      <c r="RLB156" s="114"/>
      <c r="RLC156" s="114"/>
      <c r="RLD156" s="114"/>
      <c r="RLE156" s="114"/>
      <c r="RLF156" s="114"/>
      <c r="RLG156" s="114"/>
      <c r="RLH156" s="114"/>
      <c r="RLI156" s="114"/>
      <c r="RLJ156" s="114"/>
      <c r="RLK156" s="114"/>
      <c r="RLL156" s="114"/>
      <c r="RLM156" s="114"/>
      <c r="RLN156" s="114"/>
      <c r="RLO156" s="114"/>
      <c r="RLP156" s="114"/>
      <c r="RLQ156" s="114"/>
      <c r="RLR156" s="114"/>
      <c r="RLS156" s="114"/>
      <c r="RLT156" s="114"/>
      <c r="RLU156" s="114"/>
      <c r="RLV156" s="114"/>
      <c r="RLW156" s="114"/>
      <c r="RLX156" s="114"/>
      <c r="RLY156" s="114"/>
      <c r="RLZ156" s="114"/>
      <c r="RMA156" s="114"/>
      <c r="RMB156" s="114"/>
      <c r="RMC156" s="114"/>
      <c r="RMD156" s="114"/>
      <c r="RME156" s="114"/>
      <c r="RMF156" s="114"/>
      <c r="RMG156" s="114"/>
      <c r="RMH156" s="114"/>
      <c r="RMI156" s="114"/>
      <c r="RMJ156" s="114"/>
      <c r="RMK156" s="114"/>
      <c r="RML156" s="114"/>
      <c r="RMM156" s="114"/>
      <c r="RMN156" s="114"/>
      <c r="RMO156" s="114"/>
      <c r="RMP156" s="114"/>
      <c r="RMQ156" s="114"/>
      <c r="RMR156" s="114"/>
      <c r="RMS156" s="114"/>
      <c r="RMT156" s="114"/>
      <c r="RMU156" s="114"/>
      <c r="RMV156" s="114"/>
      <c r="RMW156" s="114"/>
      <c r="RMX156" s="114"/>
      <c r="RMY156" s="114"/>
      <c r="RMZ156" s="114"/>
      <c r="RNA156" s="114"/>
      <c r="RNB156" s="114"/>
      <c r="RNC156" s="114"/>
      <c r="RND156" s="114"/>
      <c r="RNE156" s="114"/>
      <c r="RNF156" s="114"/>
      <c r="RNG156" s="114"/>
      <c r="RNH156" s="114"/>
      <c r="RNI156" s="114"/>
      <c r="RNJ156" s="114"/>
      <c r="RNK156" s="114"/>
      <c r="RNL156" s="114"/>
      <c r="RNM156" s="114"/>
      <c r="RNN156" s="114"/>
      <c r="RNO156" s="114"/>
      <c r="RNP156" s="114"/>
      <c r="RNQ156" s="114"/>
      <c r="RNR156" s="114"/>
      <c r="RNS156" s="114"/>
      <c r="RNT156" s="114"/>
      <c r="RNU156" s="114"/>
      <c r="RNV156" s="114"/>
      <c r="RNW156" s="114"/>
      <c r="RNX156" s="114"/>
      <c r="RNY156" s="114"/>
      <c r="RNZ156" s="114"/>
      <c r="ROA156" s="114"/>
      <c r="ROB156" s="114"/>
      <c r="ROC156" s="114"/>
      <c r="ROD156" s="114"/>
      <c r="ROE156" s="114"/>
      <c r="ROF156" s="114"/>
      <c r="ROG156" s="114"/>
      <c r="ROH156" s="114"/>
      <c r="ROI156" s="114"/>
      <c r="ROJ156" s="114"/>
      <c r="ROK156" s="114"/>
      <c r="ROL156" s="114"/>
      <c r="ROM156" s="114"/>
      <c r="RON156" s="114"/>
      <c r="ROO156" s="114"/>
      <c r="ROP156" s="114"/>
      <c r="ROQ156" s="114"/>
      <c r="ROR156" s="114"/>
      <c r="ROS156" s="114"/>
      <c r="ROT156" s="114"/>
      <c r="ROU156" s="114"/>
      <c r="ROV156" s="114"/>
      <c r="ROW156" s="114"/>
      <c r="ROX156" s="114"/>
      <c r="ROY156" s="114"/>
      <c r="ROZ156" s="114"/>
      <c r="RPA156" s="114"/>
      <c r="RPB156" s="114"/>
      <c r="RPC156" s="114"/>
      <c r="RPD156" s="114"/>
      <c r="RPE156" s="114"/>
      <c r="RPF156" s="114"/>
      <c r="RPG156" s="114"/>
      <c r="RPH156" s="114"/>
      <c r="RPI156" s="114"/>
      <c r="RPJ156" s="114"/>
      <c r="RPK156" s="114"/>
      <c r="RPL156" s="114"/>
      <c r="RPM156" s="114"/>
      <c r="RPN156" s="114"/>
      <c r="RPO156" s="114"/>
      <c r="RPP156" s="114"/>
      <c r="RPQ156" s="114"/>
      <c r="RPR156" s="114"/>
      <c r="RPS156" s="114"/>
      <c r="RPT156" s="114"/>
      <c r="RPU156" s="114"/>
      <c r="RPV156" s="114"/>
      <c r="RPW156" s="114"/>
      <c r="RPX156" s="114"/>
      <c r="RPY156" s="114"/>
      <c r="RPZ156" s="114"/>
      <c r="RQA156" s="114"/>
      <c r="RQB156" s="114"/>
      <c r="RQC156" s="114"/>
      <c r="RQD156" s="114"/>
      <c r="RQE156" s="114"/>
      <c r="RQF156" s="114"/>
      <c r="RQG156" s="114"/>
      <c r="RQH156" s="114"/>
      <c r="RQI156" s="114"/>
      <c r="RQJ156" s="114"/>
      <c r="RQK156" s="114"/>
      <c r="RQL156" s="114"/>
      <c r="RQM156" s="114"/>
      <c r="RQN156" s="114"/>
      <c r="RQO156" s="114"/>
      <c r="RQP156" s="114"/>
      <c r="RQQ156" s="114"/>
      <c r="RQR156" s="114"/>
      <c r="RQS156" s="114"/>
      <c r="RQT156" s="114"/>
      <c r="RQU156" s="114"/>
      <c r="RQV156" s="114"/>
      <c r="RQW156" s="114"/>
      <c r="RQX156" s="114"/>
      <c r="RQY156" s="114"/>
      <c r="RQZ156" s="114"/>
      <c r="RRA156" s="114"/>
      <c r="RRB156" s="114"/>
      <c r="RRC156" s="114"/>
      <c r="RRD156" s="114"/>
      <c r="RRE156" s="114"/>
      <c r="RRF156" s="114"/>
      <c r="RRG156" s="114"/>
      <c r="RRH156" s="114"/>
      <c r="RRI156" s="114"/>
      <c r="RRJ156" s="114"/>
      <c r="RRK156" s="114"/>
      <c r="RRL156" s="114"/>
      <c r="RRM156" s="114"/>
      <c r="RRN156" s="114"/>
      <c r="RRO156" s="114"/>
      <c r="RRP156" s="114"/>
      <c r="RRQ156" s="114"/>
      <c r="RRR156" s="114"/>
      <c r="RRS156" s="114"/>
      <c r="RRT156" s="114"/>
      <c r="RRU156" s="114"/>
      <c r="RRV156" s="114"/>
      <c r="RRW156" s="114"/>
      <c r="RRX156" s="114"/>
      <c r="RRY156" s="114"/>
      <c r="RRZ156" s="114"/>
      <c r="RSA156" s="114"/>
      <c r="RSB156" s="114"/>
      <c r="RSC156" s="114"/>
      <c r="RSD156" s="114"/>
      <c r="RSE156" s="114"/>
      <c r="RSF156" s="114"/>
      <c r="RSG156" s="114"/>
      <c r="RSH156" s="114"/>
      <c r="RSI156" s="114"/>
      <c r="RSJ156" s="114"/>
      <c r="RSK156" s="114"/>
      <c r="RSL156" s="114"/>
      <c r="RSM156" s="114"/>
      <c r="RSN156" s="114"/>
      <c r="RSO156" s="114"/>
      <c r="RSP156" s="114"/>
      <c r="RSQ156" s="114"/>
      <c r="RSR156" s="114"/>
      <c r="RSS156" s="114"/>
      <c r="RST156" s="114"/>
      <c r="RSU156" s="114"/>
      <c r="RSV156" s="114"/>
      <c r="RSW156" s="114"/>
      <c r="RSX156" s="114"/>
      <c r="RSY156" s="114"/>
      <c r="RSZ156" s="114"/>
      <c r="RTA156" s="114"/>
      <c r="RTB156" s="114"/>
      <c r="RTC156" s="114"/>
      <c r="RTD156" s="114"/>
      <c r="RTE156" s="114"/>
      <c r="RTF156" s="114"/>
      <c r="RTG156" s="114"/>
      <c r="RTH156" s="114"/>
      <c r="RTI156" s="114"/>
      <c r="RTJ156" s="114"/>
      <c r="RTK156" s="114"/>
      <c r="RTL156" s="114"/>
      <c r="RTM156" s="114"/>
      <c r="RTN156" s="114"/>
      <c r="RTO156" s="114"/>
      <c r="RTP156" s="114"/>
      <c r="RTQ156" s="114"/>
      <c r="RTR156" s="114"/>
      <c r="RTS156" s="114"/>
      <c r="RTT156" s="114"/>
      <c r="RTU156" s="114"/>
      <c r="RTV156" s="114"/>
      <c r="RTW156" s="114"/>
      <c r="RTX156" s="114"/>
      <c r="RTY156" s="114"/>
      <c r="RTZ156" s="114"/>
      <c r="RUA156" s="114"/>
      <c r="RUB156" s="114"/>
      <c r="RUC156" s="114"/>
      <c r="RUD156" s="114"/>
      <c r="RUE156" s="114"/>
      <c r="RUF156" s="114"/>
      <c r="RUG156" s="114"/>
      <c r="RUH156" s="114"/>
      <c r="RUI156" s="114"/>
      <c r="RUJ156" s="114"/>
      <c r="RUK156" s="114"/>
      <c r="RUL156" s="114"/>
      <c r="RUM156" s="114"/>
      <c r="RUN156" s="114"/>
      <c r="RUO156" s="114"/>
      <c r="RUP156" s="114"/>
      <c r="RUQ156" s="114"/>
      <c r="RUR156" s="114"/>
      <c r="RUS156" s="114"/>
      <c r="RUT156" s="114"/>
      <c r="RUU156" s="114"/>
      <c r="RUV156" s="114"/>
      <c r="RUW156" s="114"/>
      <c r="RUX156" s="114"/>
      <c r="RUY156" s="114"/>
      <c r="RUZ156" s="114"/>
      <c r="RVA156" s="114"/>
      <c r="RVB156" s="114"/>
      <c r="RVC156" s="114"/>
      <c r="RVD156" s="114"/>
      <c r="RVE156" s="114"/>
      <c r="RVF156" s="114"/>
      <c r="RVG156" s="114"/>
      <c r="RVH156" s="114"/>
      <c r="RVI156" s="114"/>
      <c r="RVJ156" s="114"/>
      <c r="RVK156" s="114"/>
      <c r="RVL156" s="114"/>
      <c r="RVM156" s="114"/>
      <c r="RVN156" s="114"/>
      <c r="RVO156" s="114"/>
      <c r="RVP156" s="114"/>
      <c r="RVQ156" s="114"/>
      <c r="RVR156" s="114"/>
      <c r="RVS156" s="114"/>
      <c r="RVT156" s="114"/>
      <c r="RVU156" s="114"/>
      <c r="RVV156" s="114"/>
      <c r="RVW156" s="114"/>
      <c r="RVX156" s="114"/>
      <c r="RVY156" s="114"/>
      <c r="RVZ156" s="114"/>
      <c r="RWA156" s="114"/>
      <c r="RWB156" s="114"/>
      <c r="RWC156" s="114"/>
      <c r="RWD156" s="114"/>
      <c r="RWE156" s="114"/>
      <c r="RWF156" s="114"/>
      <c r="RWG156" s="114"/>
      <c r="RWH156" s="114"/>
      <c r="RWI156" s="114"/>
      <c r="RWJ156" s="114"/>
      <c r="RWK156" s="114"/>
      <c r="RWL156" s="114"/>
      <c r="RWM156" s="114"/>
      <c r="RWN156" s="114"/>
      <c r="RWO156" s="114"/>
      <c r="RWP156" s="114"/>
      <c r="RWQ156" s="114"/>
      <c r="RWR156" s="114"/>
      <c r="RWS156" s="114"/>
      <c r="RWT156" s="114"/>
      <c r="RWU156" s="114"/>
      <c r="RWV156" s="114"/>
      <c r="RWW156" s="114"/>
      <c r="RWX156" s="114"/>
      <c r="RWY156" s="114"/>
      <c r="RWZ156" s="114"/>
      <c r="RXA156" s="114"/>
      <c r="RXB156" s="114"/>
      <c r="RXC156" s="114"/>
      <c r="RXD156" s="114"/>
      <c r="RXE156" s="114"/>
      <c r="RXF156" s="114"/>
      <c r="RXG156" s="114"/>
      <c r="RXH156" s="114"/>
      <c r="RXI156" s="114"/>
      <c r="RXJ156" s="114"/>
      <c r="RXK156" s="114"/>
      <c r="RXL156" s="114"/>
      <c r="RXM156" s="114"/>
      <c r="RXN156" s="114"/>
      <c r="RXO156" s="114"/>
      <c r="RXP156" s="114"/>
      <c r="RXQ156" s="114"/>
      <c r="RXR156" s="114"/>
      <c r="RXS156" s="114"/>
      <c r="RXT156" s="114"/>
      <c r="RXU156" s="114"/>
      <c r="RXV156" s="114"/>
      <c r="RXW156" s="114"/>
      <c r="RXX156" s="114"/>
      <c r="RXY156" s="114"/>
      <c r="RXZ156" s="114"/>
      <c r="RYA156" s="114"/>
      <c r="RYB156" s="114"/>
      <c r="RYC156" s="114"/>
      <c r="RYD156" s="114"/>
      <c r="RYE156" s="114"/>
      <c r="RYF156" s="114"/>
      <c r="RYG156" s="114"/>
      <c r="RYH156" s="114"/>
      <c r="RYI156" s="114"/>
      <c r="RYJ156" s="114"/>
      <c r="RYK156" s="114"/>
      <c r="RYL156" s="114"/>
      <c r="RYM156" s="114"/>
      <c r="RYN156" s="114"/>
      <c r="RYO156" s="114"/>
      <c r="RYP156" s="114"/>
      <c r="RYQ156" s="114"/>
      <c r="RYR156" s="114"/>
      <c r="RYS156" s="114"/>
      <c r="RYT156" s="114"/>
      <c r="RYU156" s="114"/>
      <c r="RYV156" s="114"/>
      <c r="RYW156" s="114"/>
      <c r="RYX156" s="114"/>
      <c r="RYY156" s="114"/>
      <c r="RYZ156" s="114"/>
      <c r="RZA156" s="114"/>
      <c r="RZB156" s="114"/>
      <c r="RZC156" s="114"/>
      <c r="RZD156" s="114"/>
      <c r="RZE156" s="114"/>
      <c r="RZF156" s="114"/>
      <c r="RZG156" s="114"/>
      <c r="RZH156" s="114"/>
      <c r="RZI156" s="114"/>
      <c r="RZJ156" s="114"/>
      <c r="RZK156" s="114"/>
      <c r="RZL156" s="114"/>
      <c r="RZM156" s="114"/>
      <c r="RZN156" s="114"/>
      <c r="RZO156" s="114"/>
      <c r="RZP156" s="114"/>
      <c r="RZQ156" s="114"/>
      <c r="RZR156" s="114"/>
      <c r="RZS156" s="114"/>
      <c r="RZT156" s="114"/>
      <c r="RZU156" s="114"/>
      <c r="RZV156" s="114"/>
      <c r="RZW156" s="114"/>
      <c r="RZX156" s="114"/>
      <c r="RZY156" s="114"/>
      <c r="RZZ156" s="114"/>
      <c r="SAA156" s="114"/>
      <c r="SAB156" s="114"/>
      <c r="SAC156" s="114"/>
      <c r="SAD156" s="114"/>
      <c r="SAE156" s="114"/>
      <c r="SAF156" s="114"/>
      <c r="SAG156" s="114"/>
      <c r="SAH156" s="114"/>
      <c r="SAI156" s="114"/>
      <c r="SAJ156" s="114"/>
      <c r="SAK156" s="114"/>
      <c r="SAL156" s="114"/>
      <c r="SAM156" s="114"/>
      <c r="SAN156" s="114"/>
      <c r="SAO156" s="114"/>
      <c r="SAP156" s="114"/>
      <c r="SAQ156" s="114"/>
      <c r="SAR156" s="114"/>
      <c r="SAS156" s="114"/>
      <c r="SAT156" s="114"/>
      <c r="SAU156" s="114"/>
      <c r="SAV156" s="114"/>
      <c r="SAW156" s="114"/>
      <c r="SAX156" s="114"/>
      <c r="SAY156" s="114"/>
      <c r="SAZ156" s="114"/>
      <c r="SBA156" s="114"/>
      <c r="SBB156" s="114"/>
      <c r="SBC156" s="114"/>
      <c r="SBD156" s="114"/>
      <c r="SBE156" s="114"/>
      <c r="SBF156" s="114"/>
      <c r="SBG156" s="114"/>
      <c r="SBH156" s="114"/>
      <c r="SBI156" s="114"/>
      <c r="SBJ156" s="114"/>
      <c r="SBK156" s="114"/>
      <c r="SBL156" s="114"/>
      <c r="SBM156" s="114"/>
      <c r="SBN156" s="114"/>
      <c r="SBO156" s="114"/>
      <c r="SBP156" s="114"/>
      <c r="SBQ156" s="114"/>
      <c r="SBR156" s="114"/>
      <c r="SBS156" s="114"/>
      <c r="SBT156" s="114"/>
      <c r="SBU156" s="114"/>
      <c r="SBV156" s="114"/>
      <c r="SBW156" s="114"/>
      <c r="SBX156" s="114"/>
      <c r="SBY156" s="114"/>
      <c r="SBZ156" s="114"/>
      <c r="SCA156" s="114"/>
      <c r="SCB156" s="114"/>
      <c r="SCC156" s="114"/>
      <c r="SCD156" s="114"/>
      <c r="SCE156" s="114"/>
      <c r="SCF156" s="114"/>
      <c r="SCG156" s="114"/>
      <c r="SCH156" s="114"/>
      <c r="SCI156" s="114"/>
      <c r="SCJ156" s="114"/>
      <c r="SCK156" s="114"/>
      <c r="SCL156" s="114"/>
      <c r="SCM156" s="114"/>
      <c r="SCN156" s="114"/>
      <c r="SCO156" s="114"/>
      <c r="SCP156" s="114"/>
      <c r="SCQ156" s="114"/>
      <c r="SCR156" s="114"/>
      <c r="SCS156" s="114"/>
      <c r="SCT156" s="114"/>
      <c r="SCU156" s="114"/>
      <c r="SCV156" s="114"/>
      <c r="SCW156" s="114"/>
      <c r="SCX156" s="114"/>
      <c r="SCY156" s="114"/>
      <c r="SCZ156" s="114"/>
      <c r="SDA156" s="114"/>
      <c r="SDB156" s="114"/>
      <c r="SDC156" s="114"/>
      <c r="SDD156" s="114"/>
      <c r="SDE156" s="114"/>
      <c r="SDF156" s="114"/>
      <c r="SDG156" s="114"/>
      <c r="SDH156" s="114"/>
      <c r="SDI156" s="114"/>
      <c r="SDJ156" s="114"/>
      <c r="SDK156" s="114"/>
      <c r="SDL156" s="114"/>
      <c r="SDM156" s="114"/>
      <c r="SDN156" s="114"/>
      <c r="SDO156" s="114"/>
      <c r="SDP156" s="114"/>
      <c r="SDQ156" s="114"/>
      <c r="SDR156" s="114"/>
      <c r="SDS156" s="114"/>
      <c r="SDT156" s="114"/>
      <c r="SDU156" s="114"/>
      <c r="SDV156" s="114"/>
      <c r="SDW156" s="114"/>
      <c r="SDX156" s="114"/>
      <c r="SDY156" s="114"/>
      <c r="SDZ156" s="114"/>
      <c r="SEA156" s="114"/>
      <c r="SEB156" s="114"/>
      <c r="SEC156" s="114"/>
      <c r="SED156" s="114"/>
      <c r="SEE156" s="114"/>
      <c r="SEF156" s="114"/>
      <c r="SEG156" s="114"/>
      <c r="SEH156" s="114"/>
      <c r="SEI156" s="114"/>
      <c r="SEJ156" s="114"/>
      <c r="SEK156" s="114"/>
      <c r="SEL156" s="114"/>
      <c r="SEM156" s="114"/>
      <c r="SEN156" s="114"/>
      <c r="SEO156" s="114"/>
      <c r="SEP156" s="114"/>
      <c r="SEQ156" s="114"/>
      <c r="SER156" s="114"/>
      <c r="SES156" s="114"/>
      <c r="SET156" s="114"/>
      <c r="SEU156" s="114"/>
      <c r="SEV156" s="114"/>
      <c r="SEW156" s="114"/>
      <c r="SEX156" s="114"/>
      <c r="SEY156" s="114"/>
      <c r="SEZ156" s="114"/>
      <c r="SFA156" s="114"/>
      <c r="SFB156" s="114"/>
      <c r="SFC156" s="114"/>
      <c r="SFD156" s="114"/>
      <c r="SFE156" s="114"/>
      <c r="SFF156" s="114"/>
      <c r="SFG156" s="114"/>
      <c r="SFH156" s="114"/>
      <c r="SFI156" s="114"/>
      <c r="SFJ156" s="114"/>
      <c r="SFK156" s="114"/>
      <c r="SFL156" s="114"/>
      <c r="SFM156" s="114"/>
      <c r="SFN156" s="114"/>
      <c r="SFO156" s="114"/>
      <c r="SFP156" s="114"/>
      <c r="SFQ156" s="114"/>
      <c r="SFR156" s="114"/>
      <c r="SFS156" s="114"/>
      <c r="SFT156" s="114"/>
      <c r="SFU156" s="114"/>
      <c r="SFV156" s="114"/>
      <c r="SFW156" s="114"/>
      <c r="SFX156" s="114"/>
      <c r="SFY156" s="114"/>
      <c r="SFZ156" s="114"/>
      <c r="SGA156" s="114"/>
      <c r="SGB156" s="114"/>
      <c r="SGC156" s="114"/>
      <c r="SGD156" s="114"/>
      <c r="SGE156" s="114"/>
      <c r="SGF156" s="114"/>
      <c r="SGG156" s="114"/>
      <c r="SGH156" s="114"/>
      <c r="SGI156" s="114"/>
      <c r="SGJ156" s="114"/>
      <c r="SGK156" s="114"/>
      <c r="SGL156" s="114"/>
      <c r="SGM156" s="114"/>
      <c r="SGN156" s="114"/>
      <c r="SGO156" s="114"/>
      <c r="SGP156" s="114"/>
      <c r="SGQ156" s="114"/>
      <c r="SGR156" s="114"/>
      <c r="SGS156" s="114"/>
      <c r="SGT156" s="114"/>
      <c r="SGU156" s="114"/>
      <c r="SGV156" s="114"/>
      <c r="SGW156" s="114"/>
      <c r="SGX156" s="114"/>
      <c r="SGY156" s="114"/>
      <c r="SGZ156" s="114"/>
      <c r="SHA156" s="114"/>
      <c r="SHB156" s="114"/>
      <c r="SHC156" s="114"/>
      <c r="SHD156" s="114"/>
      <c r="SHE156" s="114"/>
      <c r="SHF156" s="114"/>
      <c r="SHG156" s="114"/>
      <c r="SHH156" s="114"/>
      <c r="SHI156" s="114"/>
      <c r="SHJ156" s="114"/>
      <c r="SHK156" s="114"/>
      <c r="SHL156" s="114"/>
      <c r="SHM156" s="114"/>
      <c r="SHN156" s="114"/>
      <c r="SHO156" s="114"/>
      <c r="SHP156" s="114"/>
      <c r="SHQ156" s="114"/>
      <c r="SHR156" s="114"/>
      <c r="SHS156" s="114"/>
      <c r="SHT156" s="114"/>
      <c r="SHU156" s="114"/>
      <c r="SHV156" s="114"/>
      <c r="SHW156" s="114"/>
      <c r="SHX156" s="114"/>
      <c r="SHY156" s="114"/>
      <c r="SHZ156" s="114"/>
      <c r="SIA156" s="114"/>
      <c r="SIB156" s="114"/>
      <c r="SIC156" s="114"/>
      <c r="SID156" s="114"/>
      <c r="SIE156" s="114"/>
      <c r="SIF156" s="114"/>
      <c r="SIG156" s="114"/>
      <c r="SIH156" s="114"/>
      <c r="SII156" s="114"/>
      <c r="SIJ156" s="114"/>
      <c r="SIK156" s="114"/>
      <c r="SIL156" s="114"/>
      <c r="SIM156" s="114"/>
      <c r="SIN156" s="114"/>
      <c r="SIO156" s="114"/>
      <c r="SIP156" s="114"/>
      <c r="SIQ156" s="114"/>
      <c r="SIR156" s="114"/>
      <c r="SIS156" s="114"/>
      <c r="SIT156" s="114"/>
      <c r="SIU156" s="114"/>
      <c r="SIV156" s="114"/>
      <c r="SIW156" s="114"/>
      <c r="SIX156" s="114"/>
      <c r="SIY156" s="114"/>
      <c r="SIZ156" s="114"/>
      <c r="SJA156" s="114"/>
      <c r="SJB156" s="114"/>
      <c r="SJC156" s="114"/>
      <c r="SJD156" s="114"/>
      <c r="SJE156" s="114"/>
      <c r="SJF156" s="114"/>
      <c r="SJG156" s="114"/>
      <c r="SJH156" s="114"/>
      <c r="SJI156" s="114"/>
      <c r="SJJ156" s="114"/>
      <c r="SJK156" s="114"/>
      <c r="SJL156" s="114"/>
      <c r="SJM156" s="114"/>
      <c r="SJN156" s="114"/>
      <c r="SJO156" s="114"/>
      <c r="SJP156" s="114"/>
      <c r="SJQ156" s="114"/>
      <c r="SJR156" s="114"/>
      <c r="SJS156" s="114"/>
      <c r="SJT156" s="114"/>
      <c r="SJU156" s="114"/>
      <c r="SJV156" s="114"/>
      <c r="SJW156" s="114"/>
      <c r="SJX156" s="114"/>
      <c r="SJY156" s="114"/>
      <c r="SJZ156" s="114"/>
      <c r="SKA156" s="114"/>
      <c r="SKB156" s="114"/>
      <c r="SKC156" s="114"/>
      <c r="SKD156" s="114"/>
      <c r="SKE156" s="114"/>
      <c r="SKF156" s="114"/>
      <c r="SKG156" s="114"/>
      <c r="SKH156" s="114"/>
      <c r="SKI156" s="114"/>
      <c r="SKJ156" s="114"/>
      <c r="SKK156" s="114"/>
      <c r="SKL156" s="114"/>
      <c r="SKM156" s="114"/>
      <c r="SKN156" s="114"/>
      <c r="SKO156" s="114"/>
      <c r="SKP156" s="114"/>
      <c r="SKQ156" s="114"/>
      <c r="SKR156" s="114"/>
      <c r="SKS156" s="114"/>
      <c r="SKT156" s="114"/>
      <c r="SKU156" s="114"/>
      <c r="SKV156" s="114"/>
      <c r="SKW156" s="114"/>
      <c r="SKX156" s="114"/>
      <c r="SKY156" s="114"/>
      <c r="SKZ156" s="114"/>
      <c r="SLA156" s="114"/>
      <c r="SLB156" s="114"/>
      <c r="SLC156" s="114"/>
      <c r="SLD156" s="114"/>
      <c r="SLE156" s="114"/>
      <c r="SLF156" s="114"/>
      <c r="SLG156" s="114"/>
      <c r="SLH156" s="114"/>
      <c r="SLI156" s="114"/>
      <c r="SLJ156" s="114"/>
      <c r="SLK156" s="114"/>
      <c r="SLL156" s="114"/>
      <c r="SLM156" s="114"/>
      <c r="SLN156" s="114"/>
      <c r="SLO156" s="114"/>
      <c r="SLP156" s="114"/>
      <c r="SLQ156" s="114"/>
      <c r="SLR156" s="114"/>
      <c r="SLS156" s="114"/>
      <c r="SLT156" s="114"/>
      <c r="SLU156" s="114"/>
      <c r="SLV156" s="114"/>
      <c r="SLW156" s="114"/>
      <c r="SLX156" s="114"/>
      <c r="SLY156" s="114"/>
      <c r="SLZ156" s="114"/>
      <c r="SMA156" s="114"/>
      <c r="SMB156" s="114"/>
      <c r="SMC156" s="114"/>
      <c r="SMD156" s="114"/>
      <c r="SME156" s="114"/>
      <c r="SMF156" s="114"/>
      <c r="SMG156" s="114"/>
      <c r="SMH156" s="114"/>
      <c r="SMI156" s="114"/>
      <c r="SMJ156" s="114"/>
      <c r="SMK156" s="114"/>
      <c r="SML156" s="114"/>
      <c r="SMM156" s="114"/>
      <c r="SMN156" s="114"/>
      <c r="SMO156" s="114"/>
      <c r="SMP156" s="114"/>
      <c r="SMQ156" s="114"/>
      <c r="SMR156" s="114"/>
      <c r="SMS156" s="114"/>
      <c r="SMT156" s="114"/>
      <c r="SMU156" s="114"/>
      <c r="SMV156" s="114"/>
      <c r="SMW156" s="114"/>
      <c r="SMX156" s="114"/>
      <c r="SMY156" s="114"/>
      <c r="SMZ156" s="114"/>
      <c r="SNA156" s="114"/>
      <c r="SNB156" s="114"/>
      <c r="SNC156" s="114"/>
      <c r="SND156" s="114"/>
      <c r="SNE156" s="114"/>
      <c r="SNF156" s="114"/>
      <c r="SNG156" s="114"/>
      <c r="SNH156" s="114"/>
      <c r="SNI156" s="114"/>
      <c r="SNJ156" s="114"/>
      <c r="SNK156" s="114"/>
      <c r="SNL156" s="114"/>
      <c r="SNM156" s="114"/>
      <c r="SNN156" s="114"/>
      <c r="SNO156" s="114"/>
      <c r="SNP156" s="114"/>
      <c r="SNQ156" s="114"/>
      <c r="SNR156" s="114"/>
      <c r="SNS156" s="114"/>
      <c r="SNT156" s="114"/>
      <c r="SNU156" s="114"/>
      <c r="SNV156" s="114"/>
      <c r="SNW156" s="114"/>
      <c r="SNX156" s="114"/>
      <c r="SNY156" s="114"/>
      <c r="SNZ156" s="114"/>
      <c r="SOA156" s="114"/>
      <c r="SOB156" s="114"/>
      <c r="SOC156" s="114"/>
      <c r="SOD156" s="114"/>
      <c r="SOE156" s="114"/>
      <c r="SOF156" s="114"/>
      <c r="SOG156" s="114"/>
      <c r="SOH156" s="114"/>
      <c r="SOI156" s="114"/>
      <c r="SOJ156" s="114"/>
      <c r="SOK156" s="114"/>
      <c r="SOL156" s="114"/>
      <c r="SOM156" s="114"/>
      <c r="SON156" s="114"/>
      <c r="SOO156" s="114"/>
      <c r="SOP156" s="114"/>
      <c r="SOQ156" s="114"/>
      <c r="SOR156" s="114"/>
      <c r="SOS156" s="114"/>
      <c r="SOT156" s="114"/>
      <c r="SOU156" s="114"/>
      <c r="SOV156" s="114"/>
      <c r="SOW156" s="114"/>
      <c r="SOX156" s="114"/>
      <c r="SOY156" s="114"/>
      <c r="SOZ156" s="114"/>
      <c r="SPA156" s="114"/>
      <c r="SPB156" s="114"/>
      <c r="SPC156" s="114"/>
      <c r="SPD156" s="114"/>
      <c r="SPE156" s="114"/>
      <c r="SPF156" s="114"/>
      <c r="SPG156" s="114"/>
      <c r="SPH156" s="114"/>
      <c r="SPI156" s="114"/>
      <c r="SPJ156" s="114"/>
      <c r="SPK156" s="114"/>
      <c r="SPL156" s="114"/>
      <c r="SPM156" s="114"/>
      <c r="SPN156" s="114"/>
      <c r="SPO156" s="114"/>
      <c r="SPP156" s="114"/>
      <c r="SPQ156" s="114"/>
      <c r="SPR156" s="114"/>
      <c r="SPS156" s="114"/>
      <c r="SPT156" s="114"/>
      <c r="SPU156" s="114"/>
      <c r="SPV156" s="114"/>
      <c r="SPW156" s="114"/>
      <c r="SPX156" s="114"/>
      <c r="SPY156" s="114"/>
      <c r="SPZ156" s="114"/>
      <c r="SQA156" s="114"/>
      <c r="SQB156" s="114"/>
      <c r="SQC156" s="114"/>
      <c r="SQD156" s="114"/>
      <c r="SQE156" s="114"/>
      <c r="SQF156" s="114"/>
      <c r="SQG156" s="114"/>
      <c r="SQH156" s="114"/>
      <c r="SQI156" s="114"/>
      <c r="SQJ156" s="114"/>
      <c r="SQK156" s="114"/>
      <c r="SQL156" s="114"/>
      <c r="SQM156" s="114"/>
      <c r="SQN156" s="114"/>
      <c r="SQO156" s="114"/>
      <c r="SQP156" s="114"/>
      <c r="SQQ156" s="114"/>
      <c r="SQR156" s="114"/>
      <c r="SQS156" s="114"/>
      <c r="SQT156" s="114"/>
      <c r="SQU156" s="114"/>
      <c r="SQV156" s="114"/>
      <c r="SQW156" s="114"/>
      <c r="SQX156" s="114"/>
      <c r="SQY156" s="114"/>
      <c r="SQZ156" s="114"/>
      <c r="SRA156" s="114"/>
      <c r="SRB156" s="114"/>
      <c r="SRC156" s="114"/>
      <c r="SRD156" s="114"/>
      <c r="SRE156" s="114"/>
      <c r="SRF156" s="114"/>
      <c r="SRG156" s="114"/>
      <c r="SRH156" s="114"/>
      <c r="SRI156" s="114"/>
      <c r="SRJ156" s="114"/>
      <c r="SRK156" s="114"/>
      <c r="SRL156" s="114"/>
      <c r="SRM156" s="114"/>
      <c r="SRN156" s="114"/>
      <c r="SRO156" s="114"/>
      <c r="SRP156" s="114"/>
      <c r="SRQ156" s="114"/>
      <c r="SRR156" s="114"/>
      <c r="SRS156" s="114"/>
      <c r="SRT156" s="114"/>
      <c r="SRU156" s="114"/>
      <c r="SRV156" s="114"/>
      <c r="SRW156" s="114"/>
      <c r="SRX156" s="114"/>
      <c r="SRY156" s="114"/>
      <c r="SRZ156" s="114"/>
      <c r="SSA156" s="114"/>
      <c r="SSB156" s="114"/>
      <c r="SSC156" s="114"/>
      <c r="SSD156" s="114"/>
      <c r="SSE156" s="114"/>
      <c r="SSF156" s="114"/>
      <c r="SSG156" s="114"/>
      <c r="SSH156" s="114"/>
      <c r="SSI156" s="114"/>
      <c r="SSJ156" s="114"/>
      <c r="SSK156" s="114"/>
      <c r="SSL156" s="114"/>
      <c r="SSM156" s="114"/>
      <c r="SSN156" s="114"/>
      <c r="SSO156" s="114"/>
      <c r="SSP156" s="114"/>
      <c r="SSQ156" s="114"/>
      <c r="SSR156" s="114"/>
      <c r="SSS156" s="114"/>
      <c r="SST156" s="114"/>
      <c r="SSU156" s="114"/>
      <c r="SSV156" s="114"/>
      <c r="SSW156" s="114"/>
      <c r="SSX156" s="114"/>
      <c r="SSY156" s="114"/>
      <c r="SSZ156" s="114"/>
      <c r="STA156" s="114"/>
      <c r="STB156" s="114"/>
      <c r="STC156" s="114"/>
      <c r="STD156" s="114"/>
      <c r="STE156" s="114"/>
      <c r="STF156" s="114"/>
      <c r="STG156" s="114"/>
      <c r="STH156" s="114"/>
      <c r="STI156" s="114"/>
      <c r="STJ156" s="114"/>
      <c r="STK156" s="114"/>
      <c r="STL156" s="114"/>
      <c r="STM156" s="114"/>
      <c r="STN156" s="114"/>
      <c r="STO156" s="114"/>
      <c r="STP156" s="114"/>
      <c r="STQ156" s="114"/>
      <c r="STR156" s="114"/>
      <c r="STS156" s="114"/>
      <c r="STT156" s="114"/>
      <c r="STU156" s="114"/>
      <c r="STV156" s="114"/>
      <c r="STW156" s="114"/>
      <c r="STX156" s="114"/>
      <c r="STY156" s="114"/>
      <c r="STZ156" s="114"/>
      <c r="SUA156" s="114"/>
      <c r="SUB156" s="114"/>
      <c r="SUC156" s="114"/>
      <c r="SUD156" s="114"/>
      <c r="SUE156" s="114"/>
      <c r="SUF156" s="114"/>
      <c r="SUG156" s="114"/>
      <c r="SUH156" s="114"/>
      <c r="SUI156" s="114"/>
      <c r="SUJ156" s="114"/>
      <c r="SUK156" s="114"/>
      <c r="SUL156" s="114"/>
      <c r="SUM156" s="114"/>
      <c r="SUN156" s="114"/>
      <c r="SUO156" s="114"/>
      <c r="SUP156" s="114"/>
      <c r="SUQ156" s="114"/>
      <c r="SUR156" s="114"/>
      <c r="SUS156" s="114"/>
      <c r="SUT156" s="114"/>
      <c r="SUU156" s="114"/>
      <c r="SUV156" s="114"/>
      <c r="SUW156" s="114"/>
      <c r="SUX156" s="114"/>
      <c r="SUY156" s="114"/>
      <c r="SUZ156" s="114"/>
      <c r="SVA156" s="114"/>
      <c r="SVB156" s="114"/>
      <c r="SVC156" s="114"/>
      <c r="SVD156" s="114"/>
      <c r="SVE156" s="114"/>
      <c r="SVF156" s="114"/>
      <c r="SVG156" s="114"/>
      <c r="SVH156" s="114"/>
      <c r="SVI156" s="114"/>
      <c r="SVJ156" s="114"/>
      <c r="SVK156" s="114"/>
      <c r="SVL156" s="114"/>
      <c r="SVM156" s="114"/>
      <c r="SVN156" s="114"/>
      <c r="SVO156" s="114"/>
      <c r="SVP156" s="114"/>
      <c r="SVQ156" s="114"/>
      <c r="SVR156" s="114"/>
      <c r="SVS156" s="114"/>
      <c r="SVT156" s="114"/>
      <c r="SVU156" s="114"/>
      <c r="SVV156" s="114"/>
      <c r="SVW156" s="114"/>
      <c r="SVX156" s="114"/>
      <c r="SVY156" s="114"/>
      <c r="SVZ156" s="114"/>
      <c r="SWA156" s="114"/>
      <c r="SWB156" s="114"/>
      <c r="SWC156" s="114"/>
      <c r="SWD156" s="114"/>
      <c r="SWE156" s="114"/>
      <c r="SWF156" s="114"/>
      <c r="SWG156" s="114"/>
      <c r="SWH156" s="114"/>
      <c r="SWI156" s="114"/>
      <c r="SWJ156" s="114"/>
      <c r="SWK156" s="114"/>
      <c r="SWL156" s="114"/>
      <c r="SWM156" s="114"/>
      <c r="SWN156" s="114"/>
      <c r="SWO156" s="114"/>
      <c r="SWP156" s="114"/>
      <c r="SWQ156" s="114"/>
      <c r="SWR156" s="114"/>
      <c r="SWS156" s="114"/>
      <c r="SWT156" s="114"/>
      <c r="SWU156" s="114"/>
      <c r="SWV156" s="114"/>
      <c r="SWW156" s="114"/>
      <c r="SWX156" s="114"/>
      <c r="SWY156" s="114"/>
      <c r="SWZ156" s="114"/>
      <c r="SXA156" s="114"/>
      <c r="SXB156" s="114"/>
      <c r="SXC156" s="114"/>
      <c r="SXD156" s="114"/>
      <c r="SXE156" s="114"/>
      <c r="SXF156" s="114"/>
      <c r="SXG156" s="114"/>
      <c r="SXH156" s="114"/>
      <c r="SXI156" s="114"/>
      <c r="SXJ156" s="114"/>
      <c r="SXK156" s="114"/>
      <c r="SXL156" s="114"/>
      <c r="SXM156" s="114"/>
      <c r="SXN156" s="114"/>
      <c r="SXO156" s="114"/>
      <c r="SXP156" s="114"/>
      <c r="SXQ156" s="114"/>
      <c r="SXR156" s="114"/>
      <c r="SXS156" s="114"/>
      <c r="SXT156" s="114"/>
      <c r="SXU156" s="114"/>
      <c r="SXV156" s="114"/>
      <c r="SXW156" s="114"/>
      <c r="SXX156" s="114"/>
      <c r="SXY156" s="114"/>
      <c r="SXZ156" s="114"/>
      <c r="SYA156" s="114"/>
      <c r="SYB156" s="114"/>
      <c r="SYC156" s="114"/>
      <c r="SYD156" s="114"/>
      <c r="SYE156" s="114"/>
      <c r="SYF156" s="114"/>
      <c r="SYG156" s="114"/>
      <c r="SYH156" s="114"/>
      <c r="SYI156" s="114"/>
      <c r="SYJ156" s="114"/>
      <c r="SYK156" s="114"/>
      <c r="SYL156" s="114"/>
      <c r="SYM156" s="114"/>
      <c r="SYN156" s="114"/>
      <c r="SYO156" s="114"/>
      <c r="SYP156" s="114"/>
      <c r="SYQ156" s="114"/>
      <c r="SYR156" s="114"/>
      <c r="SYS156" s="114"/>
      <c r="SYT156" s="114"/>
      <c r="SYU156" s="114"/>
      <c r="SYV156" s="114"/>
      <c r="SYW156" s="114"/>
      <c r="SYX156" s="114"/>
      <c r="SYY156" s="114"/>
      <c r="SYZ156" s="114"/>
      <c r="SZA156" s="114"/>
      <c r="SZB156" s="114"/>
      <c r="SZC156" s="114"/>
      <c r="SZD156" s="114"/>
      <c r="SZE156" s="114"/>
      <c r="SZF156" s="114"/>
      <c r="SZG156" s="114"/>
      <c r="SZH156" s="114"/>
      <c r="SZI156" s="114"/>
      <c r="SZJ156" s="114"/>
      <c r="SZK156" s="114"/>
      <c r="SZL156" s="114"/>
      <c r="SZM156" s="114"/>
      <c r="SZN156" s="114"/>
      <c r="SZO156" s="114"/>
      <c r="SZP156" s="114"/>
      <c r="SZQ156" s="114"/>
      <c r="SZR156" s="114"/>
      <c r="SZS156" s="114"/>
      <c r="SZT156" s="114"/>
      <c r="SZU156" s="114"/>
      <c r="SZV156" s="114"/>
      <c r="SZW156" s="114"/>
      <c r="SZX156" s="114"/>
      <c r="SZY156" s="114"/>
      <c r="SZZ156" s="114"/>
      <c r="TAA156" s="114"/>
      <c r="TAB156" s="114"/>
      <c r="TAC156" s="114"/>
      <c r="TAD156" s="114"/>
      <c r="TAE156" s="114"/>
      <c r="TAF156" s="114"/>
      <c r="TAG156" s="114"/>
      <c r="TAH156" s="114"/>
      <c r="TAI156" s="114"/>
      <c r="TAJ156" s="114"/>
      <c r="TAK156" s="114"/>
      <c r="TAL156" s="114"/>
      <c r="TAM156" s="114"/>
      <c r="TAN156" s="114"/>
      <c r="TAO156" s="114"/>
      <c r="TAP156" s="114"/>
      <c r="TAQ156" s="114"/>
      <c r="TAR156" s="114"/>
      <c r="TAS156" s="114"/>
      <c r="TAT156" s="114"/>
      <c r="TAU156" s="114"/>
      <c r="TAV156" s="114"/>
      <c r="TAW156" s="114"/>
      <c r="TAX156" s="114"/>
      <c r="TAY156" s="114"/>
      <c r="TAZ156" s="114"/>
      <c r="TBA156" s="114"/>
      <c r="TBB156" s="114"/>
      <c r="TBC156" s="114"/>
      <c r="TBD156" s="114"/>
      <c r="TBE156" s="114"/>
      <c r="TBF156" s="114"/>
      <c r="TBG156" s="114"/>
      <c r="TBH156" s="114"/>
      <c r="TBI156" s="114"/>
      <c r="TBJ156" s="114"/>
      <c r="TBK156" s="114"/>
      <c r="TBL156" s="114"/>
      <c r="TBM156" s="114"/>
      <c r="TBN156" s="114"/>
      <c r="TBO156" s="114"/>
      <c r="TBP156" s="114"/>
      <c r="TBQ156" s="114"/>
      <c r="TBR156" s="114"/>
      <c r="TBS156" s="114"/>
      <c r="TBT156" s="114"/>
      <c r="TBU156" s="114"/>
      <c r="TBV156" s="114"/>
      <c r="TBW156" s="114"/>
      <c r="TBX156" s="114"/>
      <c r="TBY156" s="114"/>
      <c r="TBZ156" s="114"/>
      <c r="TCA156" s="114"/>
      <c r="TCB156" s="114"/>
      <c r="TCC156" s="114"/>
      <c r="TCD156" s="114"/>
      <c r="TCE156" s="114"/>
      <c r="TCF156" s="114"/>
      <c r="TCG156" s="114"/>
      <c r="TCH156" s="114"/>
      <c r="TCI156" s="114"/>
      <c r="TCJ156" s="114"/>
      <c r="TCK156" s="114"/>
      <c r="TCL156" s="114"/>
      <c r="TCM156" s="114"/>
      <c r="TCN156" s="114"/>
      <c r="TCO156" s="114"/>
      <c r="TCP156" s="114"/>
      <c r="TCQ156" s="114"/>
      <c r="TCR156" s="114"/>
      <c r="TCS156" s="114"/>
      <c r="TCT156" s="114"/>
      <c r="TCU156" s="114"/>
      <c r="TCV156" s="114"/>
      <c r="TCW156" s="114"/>
      <c r="TCX156" s="114"/>
      <c r="TCY156" s="114"/>
      <c r="TCZ156" s="114"/>
      <c r="TDA156" s="114"/>
      <c r="TDB156" s="114"/>
      <c r="TDC156" s="114"/>
      <c r="TDD156" s="114"/>
      <c r="TDE156" s="114"/>
      <c r="TDF156" s="114"/>
      <c r="TDG156" s="114"/>
      <c r="TDH156" s="114"/>
      <c r="TDI156" s="114"/>
      <c r="TDJ156" s="114"/>
      <c r="TDK156" s="114"/>
      <c r="TDL156" s="114"/>
      <c r="TDM156" s="114"/>
      <c r="TDN156" s="114"/>
      <c r="TDO156" s="114"/>
      <c r="TDP156" s="114"/>
      <c r="TDQ156" s="114"/>
      <c r="TDR156" s="114"/>
      <c r="TDS156" s="114"/>
      <c r="TDT156" s="114"/>
      <c r="TDU156" s="114"/>
      <c r="TDV156" s="114"/>
      <c r="TDW156" s="114"/>
      <c r="TDX156" s="114"/>
      <c r="TDY156" s="114"/>
      <c r="TDZ156" s="114"/>
      <c r="TEA156" s="114"/>
      <c r="TEB156" s="114"/>
      <c r="TEC156" s="114"/>
      <c r="TED156" s="114"/>
      <c r="TEE156" s="114"/>
      <c r="TEF156" s="114"/>
      <c r="TEG156" s="114"/>
      <c r="TEH156" s="114"/>
      <c r="TEI156" s="114"/>
      <c r="TEJ156" s="114"/>
      <c r="TEK156" s="114"/>
      <c r="TEL156" s="114"/>
      <c r="TEM156" s="114"/>
      <c r="TEN156" s="114"/>
      <c r="TEO156" s="114"/>
      <c r="TEP156" s="114"/>
      <c r="TEQ156" s="114"/>
      <c r="TER156" s="114"/>
      <c r="TES156" s="114"/>
      <c r="TET156" s="114"/>
      <c r="TEU156" s="114"/>
      <c r="TEV156" s="114"/>
      <c r="TEW156" s="114"/>
      <c r="TEX156" s="114"/>
      <c r="TEY156" s="114"/>
      <c r="TEZ156" s="114"/>
      <c r="TFA156" s="114"/>
      <c r="TFB156" s="114"/>
      <c r="TFC156" s="114"/>
      <c r="TFD156" s="114"/>
      <c r="TFE156" s="114"/>
      <c r="TFF156" s="114"/>
      <c r="TFG156" s="114"/>
      <c r="TFH156" s="114"/>
      <c r="TFI156" s="114"/>
      <c r="TFJ156" s="114"/>
      <c r="TFK156" s="114"/>
      <c r="TFL156" s="114"/>
      <c r="TFM156" s="114"/>
      <c r="TFN156" s="114"/>
      <c r="TFO156" s="114"/>
      <c r="TFP156" s="114"/>
      <c r="TFQ156" s="114"/>
      <c r="TFR156" s="114"/>
      <c r="TFS156" s="114"/>
      <c r="TFT156" s="114"/>
      <c r="TFU156" s="114"/>
      <c r="TFV156" s="114"/>
      <c r="TFW156" s="114"/>
      <c r="TFX156" s="114"/>
      <c r="TFY156" s="114"/>
      <c r="TFZ156" s="114"/>
      <c r="TGA156" s="114"/>
      <c r="TGB156" s="114"/>
      <c r="TGC156" s="114"/>
      <c r="TGD156" s="114"/>
      <c r="TGE156" s="114"/>
      <c r="TGF156" s="114"/>
      <c r="TGG156" s="114"/>
      <c r="TGH156" s="114"/>
      <c r="TGI156" s="114"/>
      <c r="TGJ156" s="114"/>
      <c r="TGK156" s="114"/>
      <c r="TGL156" s="114"/>
      <c r="TGM156" s="114"/>
      <c r="TGN156" s="114"/>
      <c r="TGO156" s="114"/>
      <c r="TGP156" s="114"/>
      <c r="TGQ156" s="114"/>
      <c r="TGR156" s="114"/>
      <c r="TGS156" s="114"/>
      <c r="TGT156" s="114"/>
      <c r="TGU156" s="114"/>
      <c r="TGV156" s="114"/>
      <c r="TGW156" s="114"/>
      <c r="TGX156" s="114"/>
      <c r="TGY156" s="114"/>
      <c r="TGZ156" s="114"/>
      <c r="THA156" s="114"/>
      <c r="THB156" s="114"/>
      <c r="THC156" s="114"/>
      <c r="THD156" s="114"/>
      <c r="THE156" s="114"/>
      <c r="THF156" s="114"/>
      <c r="THG156" s="114"/>
      <c r="THH156" s="114"/>
      <c r="THI156" s="114"/>
      <c r="THJ156" s="114"/>
      <c r="THK156" s="114"/>
      <c r="THL156" s="114"/>
      <c r="THM156" s="114"/>
      <c r="THN156" s="114"/>
      <c r="THO156" s="114"/>
      <c r="THP156" s="114"/>
      <c r="THQ156" s="114"/>
      <c r="THR156" s="114"/>
      <c r="THS156" s="114"/>
      <c r="THT156" s="114"/>
      <c r="THU156" s="114"/>
      <c r="THV156" s="114"/>
      <c r="THW156" s="114"/>
      <c r="THX156" s="114"/>
      <c r="THY156" s="114"/>
      <c r="THZ156" s="114"/>
      <c r="TIA156" s="114"/>
      <c r="TIB156" s="114"/>
      <c r="TIC156" s="114"/>
      <c r="TID156" s="114"/>
      <c r="TIE156" s="114"/>
      <c r="TIF156" s="114"/>
      <c r="TIG156" s="114"/>
      <c r="TIH156" s="114"/>
      <c r="TII156" s="114"/>
      <c r="TIJ156" s="114"/>
      <c r="TIK156" s="114"/>
      <c r="TIL156" s="114"/>
      <c r="TIM156" s="114"/>
      <c r="TIN156" s="114"/>
      <c r="TIO156" s="114"/>
      <c r="TIP156" s="114"/>
      <c r="TIQ156" s="114"/>
      <c r="TIR156" s="114"/>
      <c r="TIS156" s="114"/>
      <c r="TIT156" s="114"/>
      <c r="TIU156" s="114"/>
      <c r="TIV156" s="114"/>
      <c r="TIW156" s="114"/>
      <c r="TIX156" s="114"/>
      <c r="TIY156" s="114"/>
      <c r="TIZ156" s="114"/>
      <c r="TJA156" s="114"/>
      <c r="TJB156" s="114"/>
      <c r="TJC156" s="114"/>
      <c r="TJD156" s="114"/>
      <c r="TJE156" s="114"/>
      <c r="TJF156" s="114"/>
      <c r="TJG156" s="114"/>
      <c r="TJH156" s="114"/>
      <c r="TJI156" s="114"/>
      <c r="TJJ156" s="114"/>
      <c r="TJK156" s="114"/>
      <c r="TJL156" s="114"/>
      <c r="TJM156" s="114"/>
      <c r="TJN156" s="114"/>
      <c r="TJO156" s="114"/>
      <c r="TJP156" s="114"/>
      <c r="TJQ156" s="114"/>
      <c r="TJR156" s="114"/>
      <c r="TJS156" s="114"/>
      <c r="TJT156" s="114"/>
      <c r="TJU156" s="114"/>
      <c r="TJV156" s="114"/>
      <c r="TJW156" s="114"/>
      <c r="TJX156" s="114"/>
      <c r="TJY156" s="114"/>
      <c r="TJZ156" s="114"/>
      <c r="TKA156" s="114"/>
      <c r="TKB156" s="114"/>
      <c r="TKC156" s="114"/>
      <c r="TKD156" s="114"/>
      <c r="TKE156" s="114"/>
      <c r="TKF156" s="114"/>
      <c r="TKG156" s="114"/>
      <c r="TKH156" s="114"/>
      <c r="TKI156" s="114"/>
      <c r="TKJ156" s="114"/>
      <c r="TKK156" s="114"/>
      <c r="TKL156" s="114"/>
      <c r="TKM156" s="114"/>
      <c r="TKN156" s="114"/>
      <c r="TKO156" s="114"/>
      <c r="TKP156" s="114"/>
      <c r="TKQ156" s="114"/>
      <c r="TKR156" s="114"/>
      <c r="TKS156" s="114"/>
      <c r="TKT156" s="114"/>
      <c r="TKU156" s="114"/>
      <c r="TKV156" s="114"/>
      <c r="TKW156" s="114"/>
      <c r="TKX156" s="114"/>
      <c r="TKY156" s="114"/>
      <c r="TKZ156" s="114"/>
      <c r="TLA156" s="114"/>
      <c r="TLB156" s="114"/>
      <c r="TLC156" s="114"/>
      <c r="TLD156" s="114"/>
      <c r="TLE156" s="114"/>
      <c r="TLF156" s="114"/>
      <c r="TLG156" s="114"/>
      <c r="TLH156" s="114"/>
      <c r="TLI156" s="114"/>
      <c r="TLJ156" s="114"/>
      <c r="TLK156" s="114"/>
      <c r="TLL156" s="114"/>
      <c r="TLM156" s="114"/>
      <c r="TLN156" s="114"/>
      <c r="TLO156" s="114"/>
      <c r="TLP156" s="114"/>
      <c r="TLQ156" s="114"/>
      <c r="TLR156" s="114"/>
      <c r="TLS156" s="114"/>
      <c r="TLT156" s="114"/>
      <c r="TLU156" s="114"/>
      <c r="TLV156" s="114"/>
      <c r="TLW156" s="114"/>
      <c r="TLX156" s="114"/>
      <c r="TLY156" s="114"/>
      <c r="TLZ156" s="114"/>
      <c r="TMA156" s="114"/>
      <c r="TMB156" s="114"/>
      <c r="TMC156" s="114"/>
      <c r="TMD156" s="114"/>
      <c r="TME156" s="114"/>
      <c r="TMF156" s="114"/>
      <c r="TMG156" s="114"/>
      <c r="TMH156" s="114"/>
      <c r="TMI156" s="114"/>
      <c r="TMJ156" s="114"/>
      <c r="TMK156" s="114"/>
      <c r="TML156" s="114"/>
      <c r="TMM156" s="114"/>
      <c r="TMN156" s="114"/>
      <c r="TMO156" s="114"/>
      <c r="TMP156" s="114"/>
      <c r="TMQ156" s="114"/>
      <c r="TMR156" s="114"/>
      <c r="TMS156" s="114"/>
      <c r="TMT156" s="114"/>
      <c r="TMU156" s="114"/>
      <c r="TMV156" s="114"/>
      <c r="TMW156" s="114"/>
      <c r="TMX156" s="114"/>
      <c r="TMY156" s="114"/>
      <c r="TMZ156" s="114"/>
      <c r="TNA156" s="114"/>
      <c r="TNB156" s="114"/>
      <c r="TNC156" s="114"/>
      <c r="TND156" s="114"/>
      <c r="TNE156" s="114"/>
      <c r="TNF156" s="114"/>
      <c r="TNG156" s="114"/>
      <c r="TNH156" s="114"/>
      <c r="TNI156" s="114"/>
      <c r="TNJ156" s="114"/>
      <c r="TNK156" s="114"/>
      <c r="TNL156" s="114"/>
      <c r="TNM156" s="114"/>
      <c r="TNN156" s="114"/>
      <c r="TNO156" s="114"/>
      <c r="TNP156" s="114"/>
      <c r="TNQ156" s="114"/>
      <c r="TNR156" s="114"/>
      <c r="TNS156" s="114"/>
      <c r="TNT156" s="114"/>
      <c r="TNU156" s="114"/>
      <c r="TNV156" s="114"/>
      <c r="TNW156" s="114"/>
      <c r="TNX156" s="114"/>
      <c r="TNY156" s="114"/>
      <c r="TNZ156" s="114"/>
      <c r="TOA156" s="114"/>
      <c r="TOB156" s="114"/>
      <c r="TOC156" s="114"/>
      <c r="TOD156" s="114"/>
      <c r="TOE156" s="114"/>
      <c r="TOF156" s="114"/>
      <c r="TOG156" s="114"/>
      <c r="TOH156" s="114"/>
      <c r="TOI156" s="114"/>
      <c r="TOJ156" s="114"/>
      <c r="TOK156" s="114"/>
      <c r="TOL156" s="114"/>
      <c r="TOM156" s="114"/>
      <c r="TON156" s="114"/>
      <c r="TOO156" s="114"/>
      <c r="TOP156" s="114"/>
      <c r="TOQ156" s="114"/>
      <c r="TOR156" s="114"/>
      <c r="TOS156" s="114"/>
      <c r="TOT156" s="114"/>
      <c r="TOU156" s="114"/>
      <c r="TOV156" s="114"/>
      <c r="TOW156" s="114"/>
      <c r="TOX156" s="114"/>
      <c r="TOY156" s="114"/>
      <c r="TOZ156" s="114"/>
      <c r="TPA156" s="114"/>
      <c r="TPB156" s="114"/>
      <c r="TPC156" s="114"/>
      <c r="TPD156" s="114"/>
      <c r="TPE156" s="114"/>
      <c r="TPF156" s="114"/>
      <c r="TPG156" s="114"/>
      <c r="TPH156" s="114"/>
      <c r="TPI156" s="114"/>
      <c r="TPJ156" s="114"/>
      <c r="TPK156" s="114"/>
      <c r="TPL156" s="114"/>
      <c r="TPM156" s="114"/>
      <c r="TPN156" s="114"/>
      <c r="TPO156" s="114"/>
      <c r="TPP156" s="114"/>
      <c r="TPQ156" s="114"/>
      <c r="TPR156" s="114"/>
      <c r="TPS156" s="114"/>
      <c r="TPT156" s="114"/>
      <c r="TPU156" s="114"/>
      <c r="TPV156" s="114"/>
      <c r="TPW156" s="114"/>
      <c r="TPX156" s="114"/>
      <c r="TPY156" s="114"/>
      <c r="TPZ156" s="114"/>
      <c r="TQA156" s="114"/>
      <c r="TQB156" s="114"/>
      <c r="TQC156" s="114"/>
      <c r="TQD156" s="114"/>
      <c r="TQE156" s="114"/>
      <c r="TQF156" s="114"/>
      <c r="TQG156" s="114"/>
      <c r="TQH156" s="114"/>
      <c r="TQI156" s="114"/>
      <c r="TQJ156" s="114"/>
      <c r="TQK156" s="114"/>
      <c r="TQL156" s="114"/>
      <c r="TQM156" s="114"/>
      <c r="TQN156" s="114"/>
      <c r="TQO156" s="114"/>
      <c r="TQP156" s="114"/>
      <c r="TQQ156" s="114"/>
      <c r="TQR156" s="114"/>
      <c r="TQS156" s="114"/>
      <c r="TQT156" s="114"/>
      <c r="TQU156" s="114"/>
      <c r="TQV156" s="114"/>
      <c r="TQW156" s="114"/>
      <c r="TQX156" s="114"/>
      <c r="TQY156" s="114"/>
      <c r="TQZ156" s="114"/>
      <c r="TRA156" s="114"/>
      <c r="TRB156" s="114"/>
      <c r="TRC156" s="114"/>
      <c r="TRD156" s="114"/>
      <c r="TRE156" s="114"/>
      <c r="TRF156" s="114"/>
      <c r="TRG156" s="114"/>
      <c r="TRH156" s="114"/>
      <c r="TRI156" s="114"/>
      <c r="TRJ156" s="114"/>
      <c r="TRK156" s="114"/>
      <c r="TRL156" s="114"/>
      <c r="TRM156" s="114"/>
      <c r="TRN156" s="114"/>
      <c r="TRO156" s="114"/>
      <c r="TRP156" s="114"/>
      <c r="TRQ156" s="114"/>
      <c r="TRR156" s="114"/>
      <c r="TRS156" s="114"/>
      <c r="TRT156" s="114"/>
      <c r="TRU156" s="114"/>
      <c r="TRV156" s="114"/>
      <c r="TRW156" s="114"/>
      <c r="TRX156" s="114"/>
      <c r="TRY156" s="114"/>
      <c r="TRZ156" s="114"/>
      <c r="TSA156" s="114"/>
      <c r="TSB156" s="114"/>
      <c r="TSC156" s="114"/>
      <c r="TSD156" s="114"/>
      <c r="TSE156" s="114"/>
      <c r="TSF156" s="114"/>
      <c r="TSG156" s="114"/>
      <c r="TSH156" s="114"/>
      <c r="TSI156" s="114"/>
      <c r="TSJ156" s="114"/>
      <c r="TSK156" s="114"/>
      <c r="TSL156" s="114"/>
      <c r="TSM156" s="114"/>
      <c r="TSN156" s="114"/>
      <c r="TSO156" s="114"/>
      <c r="TSP156" s="114"/>
      <c r="TSQ156" s="114"/>
      <c r="TSR156" s="114"/>
      <c r="TSS156" s="114"/>
      <c r="TST156" s="114"/>
      <c r="TSU156" s="114"/>
      <c r="TSV156" s="114"/>
      <c r="TSW156" s="114"/>
      <c r="TSX156" s="114"/>
      <c r="TSY156" s="114"/>
      <c r="TSZ156" s="114"/>
      <c r="TTA156" s="114"/>
      <c r="TTB156" s="114"/>
      <c r="TTC156" s="114"/>
      <c r="TTD156" s="114"/>
      <c r="TTE156" s="114"/>
      <c r="TTF156" s="114"/>
      <c r="TTG156" s="114"/>
      <c r="TTH156" s="114"/>
      <c r="TTI156" s="114"/>
      <c r="TTJ156" s="114"/>
      <c r="TTK156" s="114"/>
      <c r="TTL156" s="114"/>
      <c r="TTM156" s="114"/>
      <c r="TTN156" s="114"/>
      <c r="TTO156" s="114"/>
      <c r="TTP156" s="114"/>
      <c r="TTQ156" s="114"/>
      <c r="TTR156" s="114"/>
      <c r="TTS156" s="114"/>
      <c r="TTT156" s="114"/>
      <c r="TTU156" s="114"/>
      <c r="TTV156" s="114"/>
      <c r="TTW156" s="114"/>
      <c r="TTX156" s="114"/>
      <c r="TTY156" s="114"/>
      <c r="TTZ156" s="114"/>
      <c r="TUA156" s="114"/>
      <c r="TUB156" s="114"/>
      <c r="TUC156" s="114"/>
      <c r="TUD156" s="114"/>
      <c r="TUE156" s="114"/>
      <c r="TUF156" s="114"/>
      <c r="TUG156" s="114"/>
      <c r="TUH156" s="114"/>
      <c r="TUI156" s="114"/>
      <c r="TUJ156" s="114"/>
      <c r="TUK156" s="114"/>
      <c r="TUL156" s="114"/>
      <c r="TUM156" s="114"/>
      <c r="TUN156" s="114"/>
      <c r="TUO156" s="114"/>
      <c r="TUP156" s="114"/>
      <c r="TUQ156" s="114"/>
      <c r="TUR156" s="114"/>
      <c r="TUS156" s="114"/>
      <c r="TUT156" s="114"/>
      <c r="TUU156" s="114"/>
      <c r="TUV156" s="114"/>
      <c r="TUW156" s="114"/>
      <c r="TUX156" s="114"/>
      <c r="TUY156" s="114"/>
      <c r="TUZ156" s="114"/>
      <c r="TVA156" s="114"/>
      <c r="TVB156" s="114"/>
      <c r="TVC156" s="114"/>
      <c r="TVD156" s="114"/>
      <c r="TVE156" s="114"/>
      <c r="TVF156" s="114"/>
      <c r="TVG156" s="114"/>
      <c r="TVH156" s="114"/>
      <c r="TVI156" s="114"/>
      <c r="TVJ156" s="114"/>
      <c r="TVK156" s="114"/>
      <c r="TVL156" s="114"/>
      <c r="TVM156" s="114"/>
      <c r="TVN156" s="114"/>
      <c r="TVO156" s="114"/>
      <c r="TVP156" s="114"/>
      <c r="TVQ156" s="114"/>
      <c r="TVR156" s="114"/>
      <c r="TVS156" s="114"/>
      <c r="TVT156" s="114"/>
      <c r="TVU156" s="114"/>
      <c r="TVV156" s="114"/>
      <c r="TVW156" s="114"/>
      <c r="TVX156" s="114"/>
      <c r="TVY156" s="114"/>
      <c r="TVZ156" s="114"/>
      <c r="TWA156" s="114"/>
      <c r="TWB156" s="114"/>
      <c r="TWC156" s="114"/>
      <c r="TWD156" s="114"/>
      <c r="TWE156" s="114"/>
      <c r="TWF156" s="114"/>
      <c r="TWG156" s="114"/>
      <c r="TWH156" s="114"/>
      <c r="TWI156" s="114"/>
      <c r="TWJ156" s="114"/>
      <c r="TWK156" s="114"/>
      <c r="TWL156" s="114"/>
      <c r="TWM156" s="114"/>
      <c r="TWN156" s="114"/>
      <c r="TWO156" s="114"/>
      <c r="TWP156" s="114"/>
      <c r="TWQ156" s="114"/>
      <c r="TWR156" s="114"/>
      <c r="TWS156" s="114"/>
      <c r="TWT156" s="114"/>
      <c r="TWU156" s="114"/>
      <c r="TWV156" s="114"/>
      <c r="TWW156" s="114"/>
      <c r="TWX156" s="114"/>
      <c r="TWY156" s="114"/>
      <c r="TWZ156" s="114"/>
      <c r="TXA156" s="114"/>
      <c r="TXB156" s="114"/>
      <c r="TXC156" s="114"/>
      <c r="TXD156" s="114"/>
      <c r="TXE156" s="114"/>
      <c r="TXF156" s="114"/>
      <c r="TXG156" s="114"/>
      <c r="TXH156" s="114"/>
      <c r="TXI156" s="114"/>
      <c r="TXJ156" s="114"/>
      <c r="TXK156" s="114"/>
      <c r="TXL156" s="114"/>
      <c r="TXM156" s="114"/>
      <c r="TXN156" s="114"/>
      <c r="TXO156" s="114"/>
      <c r="TXP156" s="114"/>
      <c r="TXQ156" s="114"/>
      <c r="TXR156" s="114"/>
      <c r="TXS156" s="114"/>
      <c r="TXT156" s="114"/>
      <c r="TXU156" s="114"/>
      <c r="TXV156" s="114"/>
      <c r="TXW156" s="114"/>
      <c r="TXX156" s="114"/>
      <c r="TXY156" s="114"/>
      <c r="TXZ156" s="114"/>
      <c r="TYA156" s="114"/>
      <c r="TYB156" s="114"/>
      <c r="TYC156" s="114"/>
      <c r="TYD156" s="114"/>
      <c r="TYE156" s="114"/>
      <c r="TYF156" s="114"/>
      <c r="TYG156" s="114"/>
      <c r="TYH156" s="114"/>
      <c r="TYI156" s="114"/>
      <c r="TYJ156" s="114"/>
      <c r="TYK156" s="114"/>
      <c r="TYL156" s="114"/>
      <c r="TYM156" s="114"/>
      <c r="TYN156" s="114"/>
      <c r="TYO156" s="114"/>
      <c r="TYP156" s="114"/>
      <c r="TYQ156" s="114"/>
      <c r="TYR156" s="114"/>
      <c r="TYS156" s="114"/>
      <c r="TYT156" s="114"/>
      <c r="TYU156" s="114"/>
      <c r="TYV156" s="114"/>
      <c r="TYW156" s="114"/>
      <c r="TYX156" s="114"/>
      <c r="TYY156" s="114"/>
      <c r="TYZ156" s="114"/>
      <c r="TZA156" s="114"/>
      <c r="TZB156" s="114"/>
      <c r="TZC156" s="114"/>
      <c r="TZD156" s="114"/>
      <c r="TZE156" s="114"/>
      <c r="TZF156" s="114"/>
      <c r="TZG156" s="114"/>
      <c r="TZH156" s="114"/>
      <c r="TZI156" s="114"/>
      <c r="TZJ156" s="114"/>
      <c r="TZK156" s="114"/>
      <c r="TZL156" s="114"/>
      <c r="TZM156" s="114"/>
      <c r="TZN156" s="114"/>
      <c r="TZO156" s="114"/>
      <c r="TZP156" s="114"/>
      <c r="TZQ156" s="114"/>
      <c r="TZR156" s="114"/>
      <c r="TZS156" s="114"/>
      <c r="TZT156" s="114"/>
      <c r="TZU156" s="114"/>
      <c r="TZV156" s="114"/>
      <c r="TZW156" s="114"/>
      <c r="TZX156" s="114"/>
      <c r="TZY156" s="114"/>
      <c r="TZZ156" s="114"/>
      <c r="UAA156" s="114"/>
      <c r="UAB156" s="114"/>
      <c r="UAC156" s="114"/>
      <c r="UAD156" s="114"/>
      <c r="UAE156" s="114"/>
      <c r="UAF156" s="114"/>
      <c r="UAG156" s="114"/>
      <c r="UAH156" s="114"/>
      <c r="UAI156" s="114"/>
      <c r="UAJ156" s="114"/>
      <c r="UAK156" s="114"/>
      <c r="UAL156" s="114"/>
      <c r="UAM156" s="114"/>
      <c r="UAN156" s="114"/>
      <c r="UAO156" s="114"/>
      <c r="UAP156" s="114"/>
      <c r="UAQ156" s="114"/>
      <c r="UAR156" s="114"/>
      <c r="UAS156" s="114"/>
      <c r="UAT156" s="114"/>
      <c r="UAU156" s="114"/>
      <c r="UAV156" s="114"/>
      <c r="UAW156" s="114"/>
      <c r="UAX156" s="114"/>
      <c r="UAY156" s="114"/>
      <c r="UAZ156" s="114"/>
      <c r="UBA156" s="114"/>
      <c r="UBB156" s="114"/>
      <c r="UBC156" s="114"/>
      <c r="UBD156" s="114"/>
      <c r="UBE156" s="114"/>
      <c r="UBF156" s="114"/>
      <c r="UBG156" s="114"/>
      <c r="UBH156" s="114"/>
      <c r="UBI156" s="114"/>
      <c r="UBJ156" s="114"/>
      <c r="UBK156" s="114"/>
      <c r="UBL156" s="114"/>
      <c r="UBM156" s="114"/>
      <c r="UBN156" s="114"/>
      <c r="UBO156" s="114"/>
      <c r="UBP156" s="114"/>
      <c r="UBQ156" s="114"/>
      <c r="UBR156" s="114"/>
      <c r="UBS156" s="114"/>
      <c r="UBT156" s="114"/>
      <c r="UBU156" s="114"/>
      <c r="UBV156" s="114"/>
      <c r="UBW156" s="114"/>
      <c r="UBX156" s="114"/>
      <c r="UBY156" s="114"/>
      <c r="UBZ156" s="114"/>
      <c r="UCA156" s="114"/>
      <c r="UCB156" s="114"/>
      <c r="UCC156" s="114"/>
      <c r="UCD156" s="114"/>
      <c r="UCE156" s="114"/>
      <c r="UCF156" s="114"/>
      <c r="UCG156" s="114"/>
      <c r="UCH156" s="114"/>
      <c r="UCI156" s="114"/>
      <c r="UCJ156" s="114"/>
      <c r="UCK156" s="114"/>
      <c r="UCL156" s="114"/>
      <c r="UCM156" s="114"/>
      <c r="UCN156" s="114"/>
      <c r="UCO156" s="114"/>
      <c r="UCP156" s="114"/>
      <c r="UCQ156" s="114"/>
      <c r="UCR156" s="114"/>
      <c r="UCS156" s="114"/>
      <c r="UCT156" s="114"/>
      <c r="UCU156" s="114"/>
      <c r="UCV156" s="114"/>
      <c r="UCW156" s="114"/>
      <c r="UCX156" s="114"/>
      <c r="UCY156" s="114"/>
      <c r="UCZ156" s="114"/>
      <c r="UDA156" s="114"/>
      <c r="UDB156" s="114"/>
      <c r="UDC156" s="114"/>
      <c r="UDD156" s="114"/>
      <c r="UDE156" s="114"/>
      <c r="UDF156" s="114"/>
      <c r="UDG156" s="114"/>
      <c r="UDH156" s="114"/>
      <c r="UDI156" s="114"/>
      <c r="UDJ156" s="114"/>
      <c r="UDK156" s="114"/>
      <c r="UDL156" s="114"/>
      <c r="UDM156" s="114"/>
      <c r="UDN156" s="114"/>
      <c r="UDO156" s="114"/>
      <c r="UDP156" s="114"/>
      <c r="UDQ156" s="114"/>
      <c r="UDR156" s="114"/>
      <c r="UDS156" s="114"/>
      <c r="UDT156" s="114"/>
      <c r="UDU156" s="114"/>
      <c r="UDV156" s="114"/>
      <c r="UDW156" s="114"/>
      <c r="UDX156" s="114"/>
      <c r="UDY156" s="114"/>
      <c r="UDZ156" s="114"/>
      <c r="UEA156" s="114"/>
      <c r="UEB156" s="114"/>
      <c r="UEC156" s="114"/>
      <c r="UED156" s="114"/>
      <c r="UEE156" s="114"/>
      <c r="UEF156" s="114"/>
      <c r="UEG156" s="114"/>
      <c r="UEH156" s="114"/>
      <c r="UEI156" s="114"/>
      <c r="UEJ156" s="114"/>
      <c r="UEK156" s="114"/>
      <c r="UEL156" s="114"/>
      <c r="UEM156" s="114"/>
      <c r="UEN156" s="114"/>
      <c r="UEO156" s="114"/>
      <c r="UEP156" s="114"/>
      <c r="UEQ156" s="114"/>
      <c r="UER156" s="114"/>
      <c r="UES156" s="114"/>
      <c r="UET156" s="114"/>
      <c r="UEU156" s="114"/>
      <c r="UEV156" s="114"/>
      <c r="UEW156" s="114"/>
      <c r="UEX156" s="114"/>
      <c r="UEY156" s="114"/>
      <c r="UEZ156" s="114"/>
      <c r="UFA156" s="114"/>
      <c r="UFB156" s="114"/>
      <c r="UFC156" s="114"/>
      <c r="UFD156" s="114"/>
      <c r="UFE156" s="114"/>
      <c r="UFF156" s="114"/>
      <c r="UFG156" s="114"/>
      <c r="UFH156" s="114"/>
      <c r="UFI156" s="114"/>
      <c r="UFJ156" s="114"/>
      <c r="UFK156" s="114"/>
      <c r="UFL156" s="114"/>
      <c r="UFM156" s="114"/>
      <c r="UFN156" s="114"/>
      <c r="UFO156" s="114"/>
      <c r="UFP156" s="114"/>
      <c r="UFQ156" s="114"/>
      <c r="UFR156" s="114"/>
      <c r="UFS156" s="114"/>
      <c r="UFT156" s="114"/>
      <c r="UFU156" s="114"/>
      <c r="UFV156" s="114"/>
      <c r="UFW156" s="114"/>
      <c r="UFX156" s="114"/>
      <c r="UFY156" s="114"/>
      <c r="UFZ156" s="114"/>
      <c r="UGA156" s="114"/>
      <c r="UGB156" s="114"/>
      <c r="UGC156" s="114"/>
      <c r="UGD156" s="114"/>
      <c r="UGE156" s="114"/>
      <c r="UGF156" s="114"/>
      <c r="UGG156" s="114"/>
      <c r="UGH156" s="114"/>
      <c r="UGI156" s="114"/>
      <c r="UGJ156" s="114"/>
      <c r="UGK156" s="114"/>
      <c r="UGL156" s="114"/>
      <c r="UGM156" s="114"/>
      <c r="UGN156" s="114"/>
      <c r="UGO156" s="114"/>
      <c r="UGP156" s="114"/>
      <c r="UGQ156" s="114"/>
      <c r="UGR156" s="114"/>
      <c r="UGS156" s="114"/>
      <c r="UGT156" s="114"/>
      <c r="UGU156" s="114"/>
      <c r="UGV156" s="114"/>
      <c r="UGW156" s="114"/>
      <c r="UGX156" s="114"/>
      <c r="UGY156" s="114"/>
      <c r="UGZ156" s="114"/>
      <c r="UHA156" s="114"/>
      <c r="UHB156" s="114"/>
      <c r="UHC156" s="114"/>
      <c r="UHD156" s="114"/>
      <c r="UHE156" s="114"/>
      <c r="UHF156" s="114"/>
      <c r="UHG156" s="114"/>
      <c r="UHH156" s="114"/>
      <c r="UHI156" s="114"/>
      <c r="UHJ156" s="114"/>
      <c r="UHK156" s="114"/>
      <c r="UHL156" s="114"/>
      <c r="UHM156" s="114"/>
      <c r="UHN156" s="114"/>
      <c r="UHO156" s="114"/>
      <c r="UHP156" s="114"/>
      <c r="UHQ156" s="114"/>
      <c r="UHR156" s="114"/>
      <c r="UHS156" s="114"/>
      <c r="UHT156" s="114"/>
      <c r="UHU156" s="114"/>
      <c r="UHV156" s="114"/>
      <c r="UHW156" s="114"/>
      <c r="UHX156" s="114"/>
      <c r="UHY156" s="114"/>
      <c r="UHZ156" s="114"/>
      <c r="UIA156" s="114"/>
      <c r="UIB156" s="114"/>
      <c r="UIC156" s="114"/>
      <c r="UID156" s="114"/>
      <c r="UIE156" s="114"/>
      <c r="UIF156" s="114"/>
      <c r="UIG156" s="114"/>
      <c r="UIH156" s="114"/>
      <c r="UII156" s="114"/>
      <c r="UIJ156" s="114"/>
      <c r="UIK156" s="114"/>
      <c r="UIL156" s="114"/>
      <c r="UIM156" s="114"/>
      <c r="UIN156" s="114"/>
      <c r="UIO156" s="114"/>
      <c r="UIP156" s="114"/>
      <c r="UIQ156" s="114"/>
      <c r="UIR156" s="114"/>
      <c r="UIS156" s="114"/>
      <c r="UIT156" s="114"/>
      <c r="UIU156" s="114"/>
      <c r="UIV156" s="114"/>
      <c r="UIW156" s="114"/>
      <c r="UIX156" s="114"/>
      <c r="UIY156" s="114"/>
      <c r="UIZ156" s="114"/>
      <c r="UJA156" s="114"/>
      <c r="UJB156" s="114"/>
      <c r="UJC156" s="114"/>
      <c r="UJD156" s="114"/>
      <c r="UJE156" s="114"/>
      <c r="UJF156" s="114"/>
      <c r="UJG156" s="114"/>
      <c r="UJH156" s="114"/>
      <c r="UJI156" s="114"/>
      <c r="UJJ156" s="114"/>
      <c r="UJK156" s="114"/>
      <c r="UJL156" s="114"/>
      <c r="UJM156" s="114"/>
      <c r="UJN156" s="114"/>
      <c r="UJO156" s="114"/>
      <c r="UJP156" s="114"/>
      <c r="UJQ156" s="114"/>
      <c r="UJR156" s="114"/>
      <c r="UJS156" s="114"/>
      <c r="UJT156" s="114"/>
      <c r="UJU156" s="114"/>
      <c r="UJV156" s="114"/>
      <c r="UJW156" s="114"/>
      <c r="UJX156" s="114"/>
      <c r="UJY156" s="114"/>
      <c r="UJZ156" s="114"/>
      <c r="UKA156" s="114"/>
      <c r="UKB156" s="114"/>
      <c r="UKC156" s="114"/>
      <c r="UKD156" s="114"/>
      <c r="UKE156" s="114"/>
      <c r="UKF156" s="114"/>
      <c r="UKG156" s="114"/>
      <c r="UKH156" s="114"/>
      <c r="UKI156" s="114"/>
      <c r="UKJ156" s="114"/>
      <c r="UKK156" s="114"/>
      <c r="UKL156" s="114"/>
      <c r="UKM156" s="114"/>
      <c r="UKN156" s="114"/>
      <c r="UKO156" s="114"/>
      <c r="UKP156" s="114"/>
      <c r="UKQ156" s="114"/>
      <c r="UKR156" s="114"/>
      <c r="UKS156" s="114"/>
      <c r="UKT156" s="114"/>
      <c r="UKU156" s="114"/>
      <c r="UKV156" s="114"/>
      <c r="UKW156" s="114"/>
      <c r="UKX156" s="114"/>
      <c r="UKY156" s="114"/>
      <c r="UKZ156" s="114"/>
      <c r="ULA156" s="114"/>
      <c r="ULB156" s="114"/>
      <c r="ULC156" s="114"/>
      <c r="ULD156" s="114"/>
      <c r="ULE156" s="114"/>
      <c r="ULF156" s="114"/>
      <c r="ULG156" s="114"/>
      <c r="ULH156" s="114"/>
      <c r="ULI156" s="114"/>
      <c r="ULJ156" s="114"/>
      <c r="ULK156" s="114"/>
      <c r="ULL156" s="114"/>
      <c r="ULM156" s="114"/>
      <c r="ULN156" s="114"/>
      <c r="ULO156" s="114"/>
      <c r="ULP156" s="114"/>
      <c r="ULQ156" s="114"/>
      <c r="ULR156" s="114"/>
      <c r="ULS156" s="114"/>
      <c r="ULT156" s="114"/>
      <c r="ULU156" s="114"/>
      <c r="ULV156" s="114"/>
      <c r="ULW156" s="114"/>
      <c r="ULX156" s="114"/>
      <c r="ULY156" s="114"/>
      <c r="ULZ156" s="114"/>
      <c r="UMA156" s="114"/>
      <c r="UMB156" s="114"/>
      <c r="UMC156" s="114"/>
      <c r="UMD156" s="114"/>
      <c r="UME156" s="114"/>
      <c r="UMF156" s="114"/>
      <c r="UMG156" s="114"/>
      <c r="UMH156" s="114"/>
      <c r="UMI156" s="114"/>
      <c r="UMJ156" s="114"/>
      <c r="UMK156" s="114"/>
      <c r="UML156" s="114"/>
      <c r="UMM156" s="114"/>
      <c r="UMN156" s="114"/>
      <c r="UMO156" s="114"/>
      <c r="UMP156" s="114"/>
      <c r="UMQ156" s="114"/>
      <c r="UMR156" s="114"/>
      <c r="UMS156" s="114"/>
      <c r="UMT156" s="114"/>
      <c r="UMU156" s="114"/>
      <c r="UMV156" s="114"/>
      <c r="UMW156" s="114"/>
      <c r="UMX156" s="114"/>
      <c r="UMY156" s="114"/>
      <c r="UMZ156" s="114"/>
      <c r="UNA156" s="114"/>
      <c r="UNB156" s="114"/>
      <c r="UNC156" s="114"/>
      <c r="UND156" s="114"/>
      <c r="UNE156" s="114"/>
      <c r="UNF156" s="114"/>
      <c r="UNG156" s="114"/>
      <c r="UNH156" s="114"/>
      <c r="UNI156" s="114"/>
      <c r="UNJ156" s="114"/>
      <c r="UNK156" s="114"/>
      <c r="UNL156" s="114"/>
      <c r="UNM156" s="114"/>
      <c r="UNN156" s="114"/>
      <c r="UNO156" s="114"/>
      <c r="UNP156" s="114"/>
      <c r="UNQ156" s="114"/>
      <c r="UNR156" s="114"/>
      <c r="UNS156" s="114"/>
      <c r="UNT156" s="114"/>
      <c r="UNU156" s="114"/>
      <c r="UNV156" s="114"/>
      <c r="UNW156" s="114"/>
      <c r="UNX156" s="114"/>
      <c r="UNY156" s="114"/>
      <c r="UNZ156" s="114"/>
      <c r="UOA156" s="114"/>
      <c r="UOB156" s="114"/>
      <c r="UOC156" s="114"/>
      <c r="UOD156" s="114"/>
      <c r="UOE156" s="114"/>
      <c r="UOF156" s="114"/>
      <c r="UOG156" s="114"/>
      <c r="UOH156" s="114"/>
      <c r="UOI156" s="114"/>
      <c r="UOJ156" s="114"/>
      <c r="UOK156" s="114"/>
      <c r="UOL156" s="114"/>
      <c r="UOM156" s="114"/>
      <c r="UON156" s="114"/>
      <c r="UOO156" s="114"/>
      <c r="UOP156" s="114"/>
      <c r="UOQ156" s="114"/>
      <c r="UOR156" s="114"/>
      <c r="UOS156" s="114"/>
      <c r="UOT156" s="114"/>
      <c r="UOU156" s="114"/>
      <c r="UOV156" s="114"/>
      <c r="UOW156" s="114"/>
      <c r="UOX156" s="114"/>
      <c r="UOY156" s="114"/>
      <c r="UOZ156" s="114"/>
      <c r="UPA156" s="114"/>
      <c r="UPB156" s="114"/>
      <c r="UPC156" s="114"/>
      <c r="UPD156" s="114"/>
      <c r="UPE156" s="114"/>
      <c r="UPF156" s="114"/>
      <c r="UPG156" s="114"/>
      <c r="UPH156" s="114"/>
      <c r="UPI156" s="114"/>
      <c r="UPJ156" s="114"/>
      <c r="UPK156" s="114"/>
      <c r="UPL156" s="114"/>
      <c r="UPM156" s="114"/>
      <c r="UPN156" s="114"/>
      <c r="UPO156" s="114"/>
      <c r="UPP156" s="114"/>
      <c r="UPQ156" s="114"/>
      <c r="UPR156" s="114"/>
      <c r="UPS156" s="114"/>
      <c r="UPT156" s="114"/>
      <c r="UPU156" s="114"/>
      <c r="UPV156" s="114"/>
      <c r="UPW156" s="114"/>
      <c r="UPX156" s="114"/>
      <c r="UPY156" s="114"/>
      <c r="UPZ156" s="114"/>
      <c r="UQA156" s="114"/>
      <c r="UQB156" s="114"/>
      <c r="UQC156" s="114"/>
      <c r="UQD156" s="114"/>
      <c r="UQE156" s="114"/>
      <c r="UQF156" s="114"/>
      <c r="UQG156" s="114"/>
      <c r="UQH156" s="114"/>
      <c r="UQI156" s="114"/>
      <c r="UQJ156" s="114"/>
      <c r="UQK156" s="114"/>
      <c r="UQL156" s="114"/>
      <c r="UQM156" s="114"/>
      <c r="UQN156" s="114"/>
      <c r="UQO156" s="114"/>
      <c r="UQP156" s="114"/>
      <c r="UQQ156" s="114"/>
      <c r="UQR156" s="114"/>
      <c r="UQS156" s="114"/>
      <c r="UQT156" s="114"/>
      <c r="UQU156" s="114"/>
      <c r="UQV156" s="114"/>
      <c r="UQW156" s="114"/>
      <c r="UQX156" s="114"/>
      <c r="UQY156" s="114"/>
      <c r="UQZ156" s="114"/>
      <c r="URA156" s="114"/>
      <c r="URB156" s="114"/>
      <c r="URC156" s="114"/>
      <c r="URD156" s="114"/>
      <c r="URE156" s="114"/>
      <c r="URF156" s="114"/>
      <c r="URG156" s="114"/>
      <c r="URH156" s="114"/>
      <c r="URI156" s="114"/>
      <c r="URJ156" s="114"/>
      <c r="URK156" s="114"/>
      <c r="URL156" s="114"/>
      <c r="URM156" s="114"/>
      <c r="URN156" s="114"/>
      <c r="URO156" s="114"/>
      <c r="URP156" s="114"/>
      <c r="URQ156" s="114"/>
      <c r="URR156" s="114"/>
      <c r="URS156" s="114"/>
      <c r="URT156" s="114"/>
      <c r="URU156" s="114"/>
      <c r="URV156" s="114"/>
      <c r="URW156" s="114"/>
      <c r="URX156" s="114"/>
      <c r="URY156" s="114"/>
      <c r="URZ156" s="114"/>
      <c r="USA156" s="114"/>
      <c r="USB156" s="114"/>
      <c r="USC156" s="114"/>
      <c r="USD156" s="114"/>
      <c r="USE156" s="114"/>
      <c r="USF156" s="114"/>
      <c r="USG156" s="114"/>
      <c r="USH156" s="114"/>
      <c r="USI156" s="114"/>
      <c r="USJ156" s="114"/>
      <c r="USK156" s="114"/>
      <c r="USL156" s="114"/>
      <c r="USM156" s="114"/>
      <c r="USN156" s="114"/>
      <c r="USO156" s="114"/>
      <c r="USP156" s="114"/>
      <c r="USQ156" s="114"/>
      <c r="USR156" s="114"/>
      <c r="USS156" s="114"/>
      <c r="UST156" s="114"/>
      <c r="USU156" s="114"/>
      <c r="USV156" s="114"/>
      <c r="USW156" s="114"/>
      <c r="USX156" s="114"/>
      <c r="USY156" s="114"/>
      <c r="USZ156" s="114"/>
      <c r="UTA156" s="114"/>
      <c r="UTB156" s="114"/>
      <c r="UTC156" s="114"/>
      <c r="UTD156" s="114"/>
      <c r="UTE156" s="114"/>
      <c r="UTF156" s="114"/>
      <c r="UTG156" s="114"/>
      <c r="UTH156" s="114"/>
      <c r="UTI156" s="114"/>
      <c r="UTJ156" s="114"/>
      <c r="UTK156" s="114"/>
      <c r="UTL156" s="114"/>
      <c r="UTM156" s="114"/>
      <c r="UTN156" s="114"/>
      <c r="UTO156" s="114"/>
      <c r="UTP156" s="114"/>
      <c r="UTQ156" s="114"/>
      <c r="UTR156" s="114"/>
      <c r="UTS156" s="114"/>
      <c r="UTT156" s="114"/>
      <c r="UTU156" s="114"/>
      <c r="UTV156" s="114"/>
      <c r="UTW156" s="114"/>
      <c r="UTX156" s="114"/>
      <c r="UTY156" s="114"/>
      <c r="UTZ156" s="114"/>
      <c r="UUA156" s="114"/>
      <c r="UUB156" s="114"/>
      <c r="UUC156" s="114"/>
      <c r="UUD156" s="114"/>
      <c r="UUE156" s="114"/>
      <c r="UUF156" s="114"/>
      <c r="UUG156" s="114"/>
      <c r="UUH156" s="114"/>
      <c r="UUI156" s="114"/>
      <c r="UUJ156" s="114"/>
      <c r="UUK156" s="114"/>
      <c r="UUL156" s="114"/>
      <c r="UUM156" s="114"/>
      <c r="UUN156" s="114"/>
      <c r="UUO156" s="114"/>
      <c r="UUP156" s="114"/>
      <c r="UUQ156" s="114"/>
      <c r="UUR156" s="114"/>
      <c r="UUS156" s="114"/>
      <c r="UUT156" s="114"/>
      <c r="UUU156" s="114"/>
      <c r="UUV156" s="114"/>
      <c r="UUW156" s="114"/>
      <c r="UUX156" s="114"/>
      <c r="UUY156" s="114"/>
      <c r="UUZ156" s="114"/>
      <c r="UVA156" s="114"/>
      <c r="UVB156" s="114"/>
      <c r="UVC156" s="114"/>
      <c r="UVD156" s="114"/>
      <c r="UVE156" s="114"/>
      <c r="UVF156" s="114"/>
      <c r="UVG156" s="114"/>
      <c r="UVH156" s="114"/>
      <c r="UVI156" s="114"/>
      <c r="UVJ156" s="114"/>
      <c r="UVK156" s="114"/>
      <c r="UVL156" s="114"/>
      <c r="UVM156" s="114"/>
      <c r="UVN156" s="114"/>
      <c r="UVO156" s="114"/>
      <c r="UVP156" s="114"/>
      <c r="UVQ156" s="114"/>
      <c r="UVR156" s="114"/>
      <c r="UVS156" s="114"/>
      <c r="UVT156" s="114"/>
      <c r="UVU156" s="114"/>
      <c r="UVV156" s="114"/>
      <c r="UVW156" s="114"/>
      <c r="UVX156" s="114"/>
      <c r="UVY156" s="114"/>
      <c r="UVZ156" s="114"/>
      <c r="UWA156" s="114"/>
      <c r="UWB156" s="114"/>
      <c r="UWC156" s="114"/>
      <c r="UWD156" s="114"/>
      <c r="UWE156" s="114"/>
      <c r="UWF156" s="114"/>
      <c r="UWG156" s="114"/>
      <c r="UWH156" s="114"/>
      <c r="UWI156" s="114"/>
      <c r="UWJ156" s="114"/>
      <c r="UWK156" s="114"/>
      <c r="UWL156" s="114"/>
      <c r="UWM156" s="114"/>
      <c r="UWN156" s="114"/>
      <c r="UWO156" s="114"/>
      <c r="UWP156" s="114"/>
      <c r="UWQ156" s="114"/>
      <c r="UWR156" s="114"/>
      <c r="UWS156" s="114"/>
      <c r="UWT156" s="114"/>
      <c r="UWU156" s="114"/>
      <c r="UWV156" s="114"/>
      <c r="UWW156" s="114"/>
      <c r="UWX156" s="114"/>
      <c r="UWY156" s="114"/>
      <c r="UWZ156" s="114"/>
      <c r="UXA156" s="114"/>
      <c r="UXB156" s="114"/>
      <c r="UXC156" s="114"/>
      <c r="UXD156" s="114"/>
      <c r="UXE156" s="114"/>
      <c r="UXF156" s="114"/>
      <c r="UXG156" s="114"/>
      <c r="UXH156" s="114"/>
      <c r="UXI156" s="114"/>
      <c r="UXJ156" s="114"/>
      <c r="UXK156" s="114"/>
      <c r="UXL156" s="114"/>
      <c r="UXM156" s="114"/>
      <c r="UXN156" s="114"/>
      <c r="UXO156" s="114"/>
      <c r="UXP156" s="114"/>
      <c r="UXQ156" s="114"/>
      <c r="UXR156" s="114"/>
      <c r="UXS156" s="114"/>
      <c r="UXT156" s="114"/>
      <c r="UXU156" s="114"/>
      <c r="UXV156" s="114"/>
      <c r="UXW156" s="114"/>
      <c r="UXX156" s="114"/>
      <c r="UXY156" s="114"/>
      <c r="UXZ156" s="114"/>
      <c r="UYA156" s="114"/>
      <c r="UYB156" s="114"/>
      <c r="UYC156" s="114"/>
      <c r="UYD156" s="114"/>
      <c r="UYE156" s="114"/>
      <c r="UYF156" s="114"/>
      <c r="UYG156" s="114"/>
      <c r="UYH156" s="114"/>
      <c r="UYI156" s="114"/>
      <c r="UYJ156" s="114"/>
      <c r="UYK156" s="114"/>
      <c r="UYL156" s="114"/>
      <c r="UYM156" s="114"/>
      <c r="UYN156" s="114"/>
      <c r="UYO156" s="114"/>
      <c r="UYP156" s="114"/>
      <c r="UYQ156" s="114"/>
      <c r="UYR156" s="114"/>
      <c r="UYS156" s="114"/>
      <c r="UYT156" s="114"/>
      <c r="UYU156" s="114"/>
      <c r="UYV156" s="114"/>
      <c r="UYW156" s="114"/>
      <c r="UYX156" s="114"/>
      <c r="UYY156" s="114"/>
      <c r="UYZ156" s="114"/>
      <c r="UZA156" s="114"/>
      <c r="UZB156" s="114"/>
      <c r="UZC156" s="114"/>
      <c r="UZD156" s="114"/>
      <c r="UZE156" s="114"/>
      <c r="UZF156" s="114"/>
      <c r="UZG156" s="114"/>
      <c r="UZH156" s="114"/>
      <c r="UZI156" s="114"/>
      <c r="UZJ156" s="114"/>
      <c r="UZK156" s="114"/>
      <c r="UZL156" s="114"/>
      <c r="UZM156" s="114"/>
      <c r="UZN156" s="114"/>
      <c r="UZO156" s="114"/>
      <c r="UZP156" s="114"/>
      <c r="UZQ156" s="114"/>
      <c r="UZR156" s="114"/>
      <c r="UZS156" s="114"/>
      <c r="UZT156" s="114"/>
      <c r="UZU156" s="114"/>
      <c r="UZV156" s="114"/>
      <c r="UZW156" s="114"/>
      <c r="UZX156" s="114"/>
      <c r="UZY156" s="114"/>
      <c r="UZZ156" s="114"/>
      <c r="VAA156" s="114"/>
      <c r="VAB156" s="114"/>
      <c r="VAC156" s="114"/>
      <c r="VAD156" s="114"/>
      <c r="VAE156" s="114"/>
      <c r="VAF156" s="114"/>
      <c r="VAG156" s="114"/>
      <c r="VAH156" s="114"/>
      <c r="VAI156" s="114"/>
      <c r="VAJ156" s="114"/>
      <c r="VAK156" s="114"/>
      <c r="VAL156" s="114"/>
      <c r="VAM156" s="114"/>
      <c r="VAN156" s="114"/>
      <c r="VAO156" s="114"/>
      <c r="VAP156" s="114"/>
      <c r="VAQ156" s="114"/>
      <c r="VAR156" s="114"/>
      <c r="VAS156" s="114"/>
      <c r="VAT156" s="114"/>
      <c r="VAU156" s="114"/>
      <c r="VAV156" s="114"/>
      <c r="VAW156" s="114"/>
      <c r="VAX156" s="114"/>
      <c r="VAY156" s="114"/>
      <c r="VAZ156" s="114"/>
      <c r="VBA156" s="114"/>
      <c r="VBB156" s="114"/>
      <c r="VBC156" s="114"/>
      <c r="VBD156" s="114"/>
      <c r="VBE156" s="114"/>
      <c r="VBF156" s="114"/>
      <c r="VBG156" s="114"/>
      <c r="VBH156" s="114"/>
      <c r="VBI156" s="114"/>
      <c r="VBJ156" s="114"/>
      <c r="VBK156" s="114"/>
      <c r="VBL156" s="114"/>
      <c r="VBM156" s="114"/>
      <c r="VBN156" s="114"/>
      <c r="VBO156" s="114"/>
      <c r="VBP156" s="114"/>
      <c r="VBQ156" s="114"/>
      <c r="VBR156" s="114"/>
      <c r="VBS156" s="114"/>
      <c r="VBT156" s="114"/>
      <c r="VBU156" s="114"/>
      <c r="VBV156" s="114"/>
      <c r="VBW156" s="114"/>
      <c r="VBX156" s="114"/>
      <c r="VBY156" s="114"/>
      <c r="VBZ156" s="114"/>
      <c r="VCA156" s="114"/>
      <c r="VCB156" s="114"/>
      <c r="VCC156" s="114"/>
      <c r="VCD156" s="114"/>
      <c r="VCE156" s="114"/>
      <c r="VCF156" s="114"/>
      <c r="VCG156" s="114"/>
      <c r="VCH156" s="114"/>
      <c r="VCI156" s="114"/>
      <c r="VCJ156" s="114"/>
      <c r="VCK156" s="114"/>
      <c r="VCL156" s="114"/>
      <c r="VCM156" s="114"/>
      <c r="VCN156" s="114"/>
      <c r="VCO156" s="114"/>
      <c r="VCP156" s="114"/>
      <c r="VCQ156" s="114"/>
      <c r="VCR156" s="114"/>
      <c r="VCS156" s="114"/>
      <c r="VCT156" s="114"/>
      <c r="VCU156" s="114"/>
      <c r="VCV156" s="114"/>
      <c r="VCW156" s="114"/>
      <c r="VCX156" s="114"/>
      <c r="VCY156" s="114"/>
      <c r="VCZ156" s="114"/>
      <c r="VDA156" s="114"/>
      <c r="VDB156" s="114"/>
      <c r="VDC156" s="114"/>
      <c r="VDD156" s="114"/>
      <c r="VDE156" s="114"/>
      <c r="VDF156" s="114"/>
      <c r="VDG156" s="114"/>
      <c r="VDH156" s="114"/>
      <c r="VDI156" s="114"/>
      <c r="VDJ156" s="114"/>
      <c r="VDK156" s="114"/>
      <c r="VDL156" s="114"/>
      <c r="VDM156" s="114"/>
      <c r="VDN156" s="114"/>
      <c r="VDO156" s="114"/>
      <c r="VDP156" s="114"/>
      <c r="VDQ156" s="114"/>
      <c r="VDR156" s="114"/>
      <c r="VDS156" s="114"/>
      <c r="VDT156" s="114"/>
      <c r="VDU156" s="114"/>
      <c r="VDV156" s="114"/>
      <c r="VDW156" s="114"/>
      <c r="VDX156" s="114"/>
      <c r="VDY156" s="114"/>
      <c r="VDZ156" s="114"/>
      <c r="VEA156" s="114"/>
      <c r="VEB156" s="114"/>
      <c r="VEC156" s="114"/>
      <c r="VED156" s="114"/>
      <c r="VEE156" s="114"/>
      <c r="VEF156" s="114"/>
      <c r="VEG156" s="114"/>
      <c r="VEH156" s="114"/>
      <c r="VEI156" s="114"/>
      <c r="VEJ156" s="114"/>
      <c r="VEK156" s="114"/>
      <c r="VEL156" s="114"/>
      <c r="VEM156" s="114"/>
      <c r="VEN156" s="114"/>
      <c r="VEO156" s="114"/>
      <c r="VEP156" s="114"/>
      <c r="VEQ156" s="114"/>
      <c r="VER156" s="114"/>
      <c r="VES156" s="114"/>
      <c r="VET156" s="114"/>
      <c r="VEU156" s="114"/>
      <c r="VEV156" s="114"/>
      <c r="VEW156" s="114"/>
      <c r="VEX156" s="114"/>
      <c r="VEY156" s="114"/>
      <c r="VEZ156" s="114"/>
      <c r="VFA156" s="114"/>
      <c r="VFB156" s="114"/>
      <c r="VFC156" s="114"/>
      <c r="VFD156" s="114"/>
      <c r="VFE156" s="114"/>
      <c r="VFF156" s="114"/>
      <c r="VFG156" s="114"/>
      <c r="VFH156" s="114"/>
      <c r="VFI156" s="114"/>
      <c r="VFJ156" s="114"/>
      <c r="VFK156" s="114"/>
      <c r="VFL156" s="114"/>
      <c r="VFM156" s="114"/>
      <c r="VFN156" s="114"/>
      <c r="VFO156" s="114"/>
      <c r="VFP156" s="114"/>
      <c r="VFQ156" s="114"/>
      <c r="VFR156" s="114"/>
      <c r="VFS156" s="114"/>
      <c r="VFT156" s="114"/>
      <c r="VFU156" s="114"/>
      <c r="VFV156" s="114"/>
      <c r="VFW156" s="114"/>
      <c r="VFX156" s="114"/>
      <c r="VFY156" s="114"/>
      <c r="VFZ156" s="114"/>
      <c r="VGA156" s="114"/>
      <c r="VGB156" s="114"/>
      <c r="VGC156" s="114"/>
      <c r="VGD156" s="114"/>
      <c r="VGE156" s="114"/>
      <c r="VGF156" s="114"/>
      <c r="VGG156" s="114"/>
      <c r="VGH156" s="114"/>
      <c r="VGI156" s="114"/>
      <c r="VGJ156" s="114"/>
      <c r="VGK156" s="114"/>
      <c r="VGL156" s="114"/>
      <c r="VGM156" s="114"/>
      <c r="VGN156" s="114"/>
      <c r="VGO156" s="114"/>
      <c r="VGP156" s="114"/>
      <c r="VGQ156" s="114"/>
      <c r="VGR156" s="114"/>
      <c r="VGS156" s="114"/>
      <c r="VGT156" s="114"/>
      <c r="VGU156" s="114"/>
      <c r="VGV156" s="114"/>
      <c r="VGW156" s="114"/>
      <c r="VGX156" s="114"/>
      <c r="VGY156" s="114"/>
      <c r="VGZ156" s="114"/>
      <c r="VHA156" s="114"/>
      <c r="VHB156" s="114"/>
      <c r="VHC156" s="114"/>
      <c r="VHD156" s="114"/>
      <c r="VHE156" s="114"/>
      <c r="VHF156" s="114"/>
      <c r="VHG156" s="114"/>
      <c r="VHH156" s="114"/>
      <c r="VHI156" s="114"/>
      <c r="VHJ156" s="114"/>
      <c r="VHK156" s="114"/>
      <c r="VHL156" s="114"/>
      <c r="VHM156" s="114"/>
      <c r="VHN156" s="114"/>
      <c r="VHO156" s="114"/>
      <c r="VHP156" s="114"/>
      <c r="VHQ156" s="114"/>
      <c r="VHR156" s="114"/>
      <c r="VHS156" s="114"/>
      <c r="VHT156" s="114"/>
      <c r="VHU156" s="114"/>
      <c r="VHV156" s="114"/>
      <c r="VHW156" s="114"/>
      <c r="VHX156" s="114"/>
      <c r="VHY156" s="114"/>
      <c r="VHZ156" s="114"/>
      <c r="VIA156" s="114"/>
      <c r="VIB156" s="114"/>
      <c r="VIC156" s="114"/>
      <c r="VID156" s="114"/>
      <c r="VIE156" s="114"/>
      <c r="VIF156" s="114"/>
      <c r="VIG156" s="114"/>
      <c r="VIH156" s="114"/>
      <c r="VII156" s="114"/>
      <c r="VIJ156" s="114"/>
      <c r="VIK156" s="114"/>
      <c r="VIL156" s="114"/>
      <c r="VIM156" s="114"/>
      <c r="VIN156" s="114"/>
      <c r="VIO156" s="114"/>
      <c r="VIP156" s="114"/>
      <c r="VIQ156" s="114"/>
      <c r="VIR156" s="114"/>
      <c r="VIS156" s="114"/>
      <c r="VIT156" s="114"/>
      <c r="VIU156" s="114"/>
      <c r="VIV156" s="114"/>
      <c r="VIW156" s="114"/>
      <c r="VIX156" s="114"/>
      <c r="VIY156" s="114"/>
      <c r="VIZ156" s="114"/>
      <c r="VJA156" s="114"/>
      <c r="VJB156" s="114"/>
      <c r="VJC156" s="114"/>
      <c r="VJD156" s="114"/>
      <c r="VJE156" s="114"/>
      <c r="VJF156" s="114"/>
      <c r="VJG156" s="114"/>
      <c r="VJH156" s="114"/>
      <c r="VJI156" s="114"/>
      <c r="VJJ156" s="114"/>
      <c r="VJK156" s="114"/>
      <c r="VJL156" s="114"/>
      <c r="VJM156" s="114"/>
      <c r="VJN156" s="114"/>
      <c r="VJO156" s="114"/>
      <c r="VJP156" s="114"/>
      <c r="VJQ156" s="114"/>
      <c r="VJR156" s="114"/>
      <c r="VJS156" s="114"/>
      <c r="VJT156" s="114"/>
      <c r="VJU156" s="114"/>
      <c r="VJV156" s="114"/>
      <c r="VJW156" s="114"/>
      <c r="VJX156" s="114"/>
      <c r="VJY156" s="114"/>
      <c r="VJZ156" s="114"/>
      <c r="VKA156" s="114"/>
      <c r="VKB156" s="114"/>
      <c r="VKC156" s="114"/>
      <c r="VKD156" s="114"/>
      <c r="VKE156" s="114"/>
      <c r="VKF156" s="114"/>
      <c r="VKG156" s="114"/>
      <c r="VKH156" s="114"/>
      <c r="VKI156" s="114"/>
      <c r="VKJ156" s="114"/>
      <c r="VKK156" s="114"/>
      <c r="VKL156" s="114"/>
      <c r="VKM156" s="114"/>
      <c r="VKN156" s="114"/>
      <c r="VKO156" s="114"/>
      <c r="VKP156" s="114"/>
      <c r="VKQ156" s="114"/>
      <c r="VKR156" s="114"/>
      <c r="VKS156" s="114"/>
      <c r="VKT156" s="114"/>
      <c r="VKU156" s="114"/>
      <c r="VKV156" s="114"/>
      <c r="VKW156" s="114"/>
      <c r="VKX156" s="114"/>
      <c r="VKY156" s="114"/>
      <c r="VKZ156" s="114"/>
      <c r="VLA156" s="114"/>
      <c r="VLB156" s="114"/>
      <c r="VLC156" s="114"/>
      <c r="VLD156" s="114"/>
      <c r="VLE156" s="114"/>
      <c r="VLF156" s="114"/>
      <c r="VLG156" s="114"/>
      <c r="VLH156" s="114"/>
      <c r="VLI156" s="114"/>
      <c r="VLJ156" s="114"/>
      <c r="VLK156" s="114"/>
      <c r="VLL156" s="114"/>
      <c r="VLM156" s="114"/>
      <c r="VLN156" s="114"/>
      <c r="VLO156" s="114"/>
      <c r="VLP156" s="114"/>
      <c r="VLQ156" s="114"/>
      <c r="VLR156" s="114"/>
      <c r="VLS156" s="114"/>
      <c r="VLT156" s="114"/>
      <c r="VLU156" s="114"/>
      <c r="VLV156" s="114"/>
      <c r="VLW156" s="114"/>
      <c r="VLX156" s="114"/>
      <c r="VLY156" s="114"/>
      <c r="VLZ156" s="114"/>
      <c r="VMA156" s="114"/>
      <c r="VMB156" s="114"/>
      <c r="VMC156" s="114"/>
      <c r="VMD156" s="114"/>
      <c r="VME156" s="114"/>
      <c r="VMF156" s="114"/>
      <c r="VMG156" s="114"/>
      <c r="VMH156" s="114"/>
      <c r="VMI156" s="114"/>
      <c r="VMJ156" s="114"/>
      <c r="VMK156" s="114"/>
      <c r="VML156" s="114"/>
      <c r="VMM156" s="114"/>
      <c r="VMN156" s="114"/>
      <c r="VMO156" s="114"/>
      <c r="VMP156" s="114"/>
      <c r="VMQ156" s="114"/>
      <c r="VMR156" s="114"/>
      <c r="VMS156" s="114"/>
      <c r="VMT156" s="114"/>
      <c r="VMU156" s="114"/>
      <c r="VMV156" s="114"/>
      <c r="VMW156" s="114"/>
      <c r="VMX156" s="114"/>
      <c r="VMY156" s="114"/>
      <c r="VMZ156" s="114"/>
      <c r="VNA156" s="114"/>
      <c r="VNB156" s="114"/>
      <c r="VNC156" s="114"/>
      <c r="VND156" s="114"/>
      <c r="VNE156" s="114"/>
      <c r="VNF156" s="114"/>
      <c r="VNG156" s="114"/>
      <c r="VNH156" s="114"/>
      <c r="VNI156" s="114"/>
      <c r="VNJ156" s="114"/>
      <c r="VNK156" s="114"/>
      <c r="VNL156" s="114"/>
      <c r="VNM156" s="114"/>
      <c r="VNN156" s="114"/>
      <c r="VNO156" s="114"/>
      <c r="VNP156" s="114"/>
      <c r="VNQ156" s="114"/>
      <c r="VNR156" s="114"/>
      <c r="VNS156" s="114"/>
      <c r="VNT156" s="114"/>
      <c r="VNU156" s="114"/>
      <c r="VNV156" s="114"/>
      <c r="VNW156" s="114"/>
      <c r="VNX156" s="114"/>
      <c r="VNY156" s="114"/>
      <c r="VNZ156" s="114"/>
      <c r="VOA156" s="114"/>
      <c r="VOB156" s="114"/>
      <c r="VOC156" s="114"/>
      <c r="VOD156" s="114"/>
      <c r="VOE156" s="114"/>
      <c r="VOF156" s="114"/>
      <c r="VOG156" s="114"/>
      <c r="VOH156" s="114"/>
      <c r="VOI156" s="114"/>
      <c r="VOJ156" s="114"/>
      <c r="VOK156" s="114"/>
      <c r="VOL156" s="114"/>
      <c r="VOM156" s="114"/>
      <c r="VON156" s="114"/>
      <c r="VOO156" s="114"/>
      <c r="VOP156" s="114"/>
      <c r="VOQ156" s="114"/>
      <c r="VOR156" s="114"/>
      <c r="VOS156" s="114"/>
      <c r="VOT156" s="114"/>
      <c r="VOU156" s="114"/>
      <c r="VOV156" s="114"/>
      <c r="VOW156" s="114"/>
      <c r="VOX156" s="114"/>
      <c r="VOY156" s="114"/>
      <c r="VOZ156" s="114"/>
      <c r="VPA156" s="114"/>
      <c r="VPB156" s="114"/>
      <c r="VPC156" s="114"/>
      <c r="VPD156" s="114"/>
      <c r="VPE156" s="114"/>
      <c r="VPF156" s="114"/>
      <c r="VPG156" s="114"/>
      <c r="VPH156" s="114"/>
      <c r="VPI156" s="114"/>
      <c r="VPJ156" s="114"/>
      <c r="VPK156" s="114"/>
      <c r="VPL156" s="114"/>
      <c r="VPM156" s="114"/>
      <c r="VPN156" s="114"/>
      <c r="VPO156" s="114"/>
      <c r="VPP156" s="114"/>
      <c r="VPQ156" s="114"/>
      <c r="VPR156" s="114"/>
      <c r="VPS156" s="114"/>
      <c r="VPT156" s="114"/>
      <c r="VPU156" s="114"/>
      <c r="VPV156" s="114"/>
      <c r="VPW156" s="114"/>
      <c r="VPX156" s="114"/>
      <c r="VPY156" s="114"/>
      <c r="VPZ156" s="114"/>
      <c r="VQA156" s="114"/>
      <c r="VQB156" s="114"/>
      <c r="VQC156" s="114"/>
      <c r="VQD156" s="114"/>
      <c r="VQE156" s="114"/>
      <c r="VQF156" s="114"/>
      <c r="VQG156" s="114"/>
      <c r="VQH156" s="114"/>
      <c r="VQI156" s="114"/>
      <c r="VQJ156" s="114"/>
      <c r="VQK156" s="114"/>
      <c r="VQL156" s="114"/>
      <c r="VQM156" s="114"/>
      <c r="VQN156" s="114"/>
      <c r="VQO156" s="114"/>
      <c r="VQP156" s="114"/>
      <c r="VQQ156" s="114"/>
      <c r="VQR156" s="114"/>
      <c r="VQS156" s="114"/>
      <c r="VQT156" s="114"/>
      <c r="VQU156" s="114"/>
      <c r="VQV156" s="114"/>
      <c r="VQW156" s="114"/>
      <c r="VQX156" s="114"/>
      <c r="VQY156" s="114"/>
      <c r="VQZ156" s="114"/>
      <c r="VRA156" s="114"/>
      <c r="VRB156" s="114"/>
      <c r="VRC156" s="114"/>
      <c r="VRD156" s="114"/>
      <c r="VRE156" s="114"/>
      <c r="VRF156" s="114"/>
      <c r="VRG156" s="114"/>
      <c r="VRH156" s="114"/>
      <c r="VRI156" s="114"/>
      <c r="VRJ156" s="114"/>
      <c r="VRK156" s="114"/>
      <c r="VRL156" s="114"/>
      <c r="VRM156" s="114"/>
      <c r="VRN156" s="114"/>
      <c r="VRO156" s="114"/>
      <c r="VRP156" s="114"/>
      <c r="VRQ156" s="114"/>
      <c r="VRR156" s="114"/>
      <c r="VRS156" s="114"/>
      <c r="VRT156" s="114"/>
      <c r="VRU156" s="114"/>
      <c r="VRV156" s="114"/>
      <c r="VRW156" s="114"/>
      <c r="VRX156" s="114"/>
      <c r="VRY156" s="114"/>
      <c r="VRZ156" s="114"/>
      <c r="VSA156" s="114"/>
      <c r="VSB156" s="114"/>
      <c r="VSC156" s="114"/>
      <c r="VSD156" s="114"/>
      <c r="VSE156" s="114"/>
      <c r="VSF156" s="114"/>
      <c r="VSG156" s="114"/>
      <c r="VSH156" s="114"/>
      <c r="VSI156" s="114"/>
      <c r="VSJ156" s="114"/>
      <c r="VSK156" s="114"/>
      <c r="VSL156" s="114"/>
      <c r="VSM156" s="114"/>
      <c r="VSN156" s="114"/>
      <c r="VSO156" s="114"/>
      <c r="VSP156" s="114"/>
      <c r="VSQ156" s="114"/>
      <c r="VSR156" s="114"/>
      <c r="VSS156" s="114"/>
      <c r="VST156" s="114"/>
      <c r="VSU156" s="114"/>
      <c r="VSV156" s="114"/>
      <c r="VSW156" s="114"/>
      <c r="VSX156" s="114"/>
      <c r="VSY156" s="114"/>
      <c r="VSZ156" s="114"/>
      <c r="VTA156" s="114"/>
      <c r="VTB156" s="114"/>
      <c r="VTC156" s="114"/>
      <c r="VTD156" s="114"/>
      <c r="VTE156" s="114"/>
      <c r="VTF156" s="114"/>
      <c r="VTG156" s="114"/>
      <c r="VTH156" s="114"/>
      <c r="VTI156" s="114"/>
      <c r="VTJ156" s="114"/>
      <c r="VTK156" s="114"/>
      <c r="VTL156" s="114"/>
      <c r="VTM156" s="114"/>
      <c r="VTN156" s="114"/>
      <c r="VTO156" s="114"/>
      <c r="VTP156" s="114"/>
      <c r="VTQ156" s="114"/>
      <c r="VTR156" s="114"/>
      <c r="VTS156" s="114"/>
      <c r="VTT156" s="114"/>
      <c r="VTU156" s="114"/>
      <c r="VTV156" s="114"/>
      <c r="VTW156" s="114"/>
      <c r="VTX156" s="114"/>
      <c r="VTY156" s="114"/>
      <c r="VTZ156" s="114"/>
      <c r="VUA156" s="114"/>
      <c r="VUB156" s="114"/>
      <c r="VUC156" s="114"/>
      <c r="VUD156" s="114"/>
      <c r="VUE156" s="114"/>
      <c r="VUF156" s="114"/>
      <c r="VUG156" s="114"/>
      <c r="VUH156" s="114"/>
      <c r="VUI156" s="114"/>
      <c r="VUJ156" s="114"/>
      <c r="VUK156" s="114"/>
      <c r="VUL156" s="114"/>
      <c r="VUM156" s="114"/>
      <c r="VUN156" s="114"/>
      <c r="VUO156" s="114"/>
      <c r="VUP156" s="114"/>
      <c r="VUQ156" s="114"/>
      <c r="VUR156" s="114"/>
      <c r="VUS156" s="114"/>
      <c r="VUT156" s="114"/>
      <c r="VUU156" s="114"/>
      <c r="VUV156" s="114"/>
      <c r="VUW156" s="114"/>
      <c r="VUX156" s="114"/>
      <c r="VUY156" s="114"/>
      <c r="VUZ156" s="114"/>
      <c r="VVA156" s="114"/>
      <c r="VVB156" s="114"/>
      <c r="VVC156" s="114"/>
      <c r="VVD156" s="114"/>
      <c r="VVE156" s="114"/>
      <c r="VVF156" s="114"/>
      <c r="VVG156" s="114"/>
      <c r="VVH156" s="114"/>
      <c r="VVI156" s="114"/>
      <c r="VVJ156" s="114"/>
      <c r="VVK156" s="114"/>
      <c r="VVL156" s="114"/>
      <c r="VVM156" s="114"/>
      <c r="VVN156" s="114"/>
      <c r="VVO156" s="114"/>
      <c r="VVP156" s="114"/>
      <c r="VVQ156" s="114"/>
      <c r="VVR156" s="114"/>
      <c r="VVS156" s="114"/>
      <c r="VVT156" s="114"/>
      <c r="VVU156" s="114"/>
      <c r="VVV156" s="114"/>
      <c r="VVW156" s="114"/>
      <c r="VVX156" s="114"/>
      <c r="VVY156" s="114"/>
      <c r="VVZ156" s="114"/>
      <c r="VWA156" s="114"/>
      <c r="VWB156" s="114"/>
      <c r="VWC156" s="114"/>
      <c r="VWD156" s="114"/>
      <c r="VWE156" s="114"/>
      <c r="VWF156" s="114"/>
      <c r="VWG156" s="114"/>
      <c r="VWH156" s="114"/>
      <c r="VWI156" s="114"/>
      <c r="VWJ156" s="114"/>
      <c r="VWK156" s="114"/>
      <c r="VWL156" s="114"/>
      <c r="VWM156" s="114"/>
      <c r="VWN156" s="114"/>
      <c r="VWO156" s="114"/>
      <c r="VWP156" s="114"/>
      <c r="VWQ156" s="114"/>
      <c r="VWR156" s="114"/>
      <c r="VWS156" s="114"/>
      <c r="VWT156" s="114"/>
      <c r="VWU156" s="114"/>
      <c r="VWV156" s="114"/>
      <c r="VWW156" s="114"/>
      <c r="VWX156" s="114"/>
      <c r="VWY156" s="114"/>
      <c r="VWZ156" s="114"/>
      <c r="VXA156" s="114"/>
      <c r="VXB156" s="114"/>
      <c r="VXC156" s="114"/>
      <c r="VXD156" s="114"/>
      <c r="VXE156" s="114"/>
      <c r="VXF156" s="114"/>
      <c r="VXG156" s="114"/>
      <c r="VXH156" s="114"/>
      <c r="VXI156" s="114"/>
      <c r="VXJ156" s="114"/>
      <c r="VXK156" s="114"/>
      <c r="VXL156" s="114"/>
      <c r="VXM156" s="114"/>
      <c r="VXN156" s="114"/>
      <c r="VXO156" s="114"/>
      <c r="VXP156" s="114"/>
      <c r="VXQ156" s="114"/>
      <c r="VXR156" s="114"/>
      <c r="VXS156" s="114"/>
      <c r="VXT156" s="114"/>
      <c r="VXU156" s="114"/>
      <c r="VXV156" s="114"/>
      <c r="VXW156" s="114"/>
      <c r="VXX156" s="114"/>
      <c r="VXY156" s="114"/>
      <c r="VXZ156" s="114"/>
      <c r="VYA156" s="114"/>
      <c r="VYB156" s="114"/>
      <c r="VYC156" s="114"/>
      <c r="VYD156" s="114"/>
      <c r="VYE156" s="114"/>
      <c r="VYF156" s="114"/>
      <c r="VYG156" s="114"/>
      <c r="VYH156" s="114"/>
      <c r="VYI156" s="114"/>
      <c r="VYJ156" s="114"/>
      <c r="VYK156" s="114"/>
      <c r="VYL156" s="114"/>
      <c r="VYM156" s="114"/>
      <c r="VYN156" s="114"/>
      <c r="VYO156" s="114"/>
      <c r="VYP156" s="114"/>
      <c r="VYQ156" s="114"/>
      <c r="VYR156" s="114"/>
      <c r="VYS156" s="114"/>
      <c r="VYT156" s="114"/>
      <c r="VYU156" s="114"/>
      <c r="VYV156" s="114"/>
      <c r="VYW156" s="114"/>
      <c r="VYX156" s="114"/>
      <c r="VYY156" s="114"/>
      <c r="VYZ156" s="114"/>
      <c r="VZA156" s="114"/>
      <c r="VZB156" s="114"/>
      <c r="VZC156" s="114"/>
      <c r="VZD156" s="114"/>
      <c r="VZE156" s="114"/>
      <c r="VZF156" s="114"/>
      <c r="VZG156" s="114"/>
      <c r="VZH156" s="114"/>
      <c r="VZI156" s="114"/>
      <c r="VZJ156" s="114"/>
      <c r="VZK156" s="114"/>
      <c r="VZL156" s="114"/>
      <c r="VZM156" s="114"/>
      <c r="VZN156" s="114"/>
      <c r="VZO156" s="114"/>
      <c r="VZP156" s="114"/>
      <c r="VZQ156" s="114"/>
      <c r="VZR156" s="114"/>
      <c r="VZS156" s="114"/>
      <c r="VZT156" s="114"/>
      <c r="VZU156" s="114"/>
      <c r="VZV156" s="114"/>
      <c r="VZW156" s="114"/>
      <c r="VZX156" s="114"/>
      <c r="VZY156" s="114"/>
      <c r="VZZ156" s="114"/>
      <c r="WAA156" s="114"/>
      <c r="WAB156" s="114"/>
      <c r="WAC156" s="114"/>
      <c r="WAD156" s="114"/>
      <c r="WAE156" s="114"/>
      <c r="WAF156" s="114"/>
      <c r="WAG156" s="114"/>
      <c r="WAH156" s="114"/>
      <c r="WAI156" s="114"/>
      <c r="WAJ156" s="114"/>
      <c r="WAK156" s="114"/>
      <c r="WAL156" s="114"/>
      <c r="WAM156" s="114"/>
      <c r="WAN156" s="114"/>
      <c r="WAO156" s="114"/>
      <c r="WAP156" s="114"/>
      <c r="WAQ156" s="114"/>
      <c r="WAR156" s="114"/>
      <c r="WAS156" s="114"/>
      <c r="WAT156" s="114"/>
      <c r="WAU156" s="114"/>
      <c r="WAV156" s="114"/>
      <c r="WAW156" s="114"/>
      <c r="WAX156" s="114"/>
      <c r="WAY156" s="114"/>
      <c r="WAZ156" s="114"/>
      <c r="WBA156" s="114"/>
      <c r="WBB156" s="114"/>
      <c r="WBC156" s="114"/>
      <c r="WBD156" s="114"/>
      <c r="WBE156" s="114"/>
      <c r="WBF156" s="114"/>
      <c r="WBG156" s="114"/>
      <c r="WBH156" s="114"/>
      <c r="WBI156" s="114"/>
      <c r="WBJ156" s="114"/>
      <c r="WBK156" s="114"/>
      <c r="WBL156" s="114"/>
      <c r="WBM156" s="114"/>
      <c r="WBN156" s="114"/>
      <c r="WBO156" s="114"/>
      <c r="WBP156" s="114"/>
      <c r="WBQ156" s="114"/>
      <c r="WBR156" s="114"/>
      <c r="WBS156" s="114"/>
      <c r="WBT156" s="114"/>
      <c r="WBU156" s="114"/>
      <c r="WBV156" s="114"/>
      <c r="WBW156" s="114"/>
      <c r="WBX156" s="114"/>
      <c r="WBY156" s="114"/>
      <c r="WBZ156" s="114"/>
      <c r="WCA156" s="114"/>
      <c r="WCB156" s="114"/>
      <c r="WCC156" s="114"/>
      <c r="WCD156" s="114"/>
      <c r="WCE156" s="114"/>
      <c r="WCF156" s="114"/>
      <c r="WCG156" s="114"/>
      <c r="WCH156" s="114"/>
      <c r="WCI156" s="114"/>
      <c r="WCJ156" s="114"/>
      <c r="WCK156" s="114"/>
      <c r="WCL156" s="114"/>
      <c r="WCM156" s="114"/>
      <c r="WCN156" s="114"/>
      <c r="WCO156" s="114"/>
      <c r="WCP156" s="114"/>
      <c r="WCQ156" s="114"/>
      <c r="WCR156" s="114"/>
      <c r="WCS156" s="114"/>
      <c r="WCT156" s="114"/>
      <c r="WCU156" s="114"/>
      <c r="WCV156" s="114"/>
      <c r="WCW156" s="114"/>
      <c r="WCX156" s="114"/>
      <c r="WCY156" s="114"/>
      <c r="WCZ156" s="114"/>
      <c r="WDA156" s="114"/>
      <c r="WDB156" s="114"/>
      <c r="WDC156" s="114"/>
      <c r="WDD156" s="114"/>
      <c r="WDE156" s="114"/>
      <c r="WDF156" s="114"/>
      <c r="WDG156" s="114"/>
      <c r="WDH156" s="114"/>
      <c r="WDI156" s="114"/>
      <c r="WDJ156" s="114"/>
      <c r="WDK156" s="114"/>
      <c r="WDL156" s="114"/>
      <c r="WDM156" s="114"/>
      <c r="WDN156" s="114"/>
      <c r="WDO156" s="114"/>
      <c r="WDP156" s="114"/>
      <c r="WDQ156" s="114"/>
      <c r="WDR156" s="114"/>
      <c r="WDS156" s="114"/>
      <c r="WDT156" s="114"/>
      <c r="WDU156" s="114"/>
      <c r="WDV156" s="114"/>
      <c r="WDW156" s="114"/>
      <c r="WDX156" s="114"/>
      <c r="WDY156" s="114"/>
      <c r="WDZ156" s="114"/>
      <c r="WEA156" s="114"/>
      <c r="WEB156" s="114"/>
      <c r="WEC156" s="114"/>
      <c r="WED156" s="114"/>
      <c r="WEE156" s="114"/>
      <c r="WEF156" s="114"/>
      <c r="WEG156" s="114"/>
      <c r="WEH156" s="114"/>
      <c r="WEI156" s="114"/>
      <c r="WEJ156" s="114"/>
      <c r="WEK156" s="114"/>
      <c r="WEL156" s="114"/>
      <c r="WEM156" s="114"/>
      <c r="WEN156" s="114"/>
      <c r="WEO156" s="114"/>
      <c r="WEP156" s="114"/>
      <c r="WEQ156" s="114"/>
      <c r="WER156" s="114"/>
      <c r="WES156" s="114"/>
      <c r="WET156" s="114"/>
      <c r="WEU156" s="114"/>
      <c r="WEV156" s="114"/>
      <c r="WEW156" s="114"/>
      <c r="WEX156" s="114"/>
      <c r="WEY156" s="114"/>
      <c r="WEZ156" s="114"/>
      <c r="WFA156" s="114"/>
      <c r="WFB156" s="114"/>
      <c r="WFC156" s="114"/>
      <c r="WFD156" s="114"/>
      <c r="WFE156" s="114"/>
      <c r="WFF156" s="114"/>
      <c r="WFG156" s="114"/>
      <c r="WFH156" s="114"/>
      <c r="WFI156" s="114"/>
      <c r="WFJ156" s="114"/>
      <c r="WFK156" s="114"/>
      <c r="WFL156" s="114"/>
      <c r="WFM156" s="114"/>
      <c r="WFN156" s="114"/>
      <c r="WFO156" s="114"/>
      <c r="WFP156" s="114"/>
      <c r="WFQ156" s="114"/>
      <c r="WFR156" s="114"/>
      <c r="WFS156" s="114"/>
      <c r="WFT156" s="114"/>
      <c r="WFU156" s="114"/>
      <c r="WFV156" s="114"/>
      <c r="WFW156" s="114"/>
      <c r="WFX156" s="114"/>
      <c r="WFY156" s="114"/>
      <c r="WFZ156" s="114"/>
      <c r="WGA156" s="114"/>
      <c r="WGB156" s="114"/>
      <c r="WGC156" s="114"/>
      <c r="WGD156" s="114"/>
      <c r="WGE156" s="114"/>
      <c r="WGF156" s="114"/>
      <c r="WGG156" s="114"/>
      <c r="WGH156" s="114"/>
      <c r="WGI156" s="114"/>
      <c r="WGJ156" s="114"/>
      <c r="WGK156" s="114"/>
      <c r="WGL156" s="114"/>
      <c r="WGM156" s="114"/>
      <c r="WGN156" s="114"/>
      <c r="WGO156" s="114"/>
      <c r="WGP156" s="114"/>
      <c r="WGQ156" s="114"/>
      <c r="WGR156" s="114"/>
      <c r="WGS156" s="114"/>
      <c r="WGT156" s="114"/>
      <c r="WGU156" s="114"/>
      <c r="WGV156" s="114"/>
      <c r="WGW156" s="114"/>
      <c r="WGX156" s="114"/>
      <c r="WGY156" s="114"/>
      <c r="WGZ156" s="114"/>
      <c r="WHA156" s="114"/>
      <c r="WHB156" s="114"/>
      <c r="WHC156" s="114"/>
      <c r="WHD156" s="114"/>
      <c r="WHE156" s="114"/>
      <c r="WHF156" s="114"/>
      <c r="WHG156" s="114"/>
      <c r="WHH156" s="114"/>
      <c r="WHI156" s="114"/>
      <c r="WHJ156" s="114"/>
      <c r="WHK156" s="114"/>
      <c r="WHL156" s="114"/>
      <c r="WHM156" s="114"/>
      <c r="WHN156" s="114"/>
      <c r="WHO156" s="114"/>
      <c r="WHP156" s="114"/>
      <c r="WHQ156" s="114"/>
      <c r="WHR156" s="114"/>
      <c r="WHS156" s="114"/>
      <c r="WHT156" s="114"/>
      <c r="WHU156" s="114"/>
      <c r="WHV156" s="114"/>
      <c r="WHW156" s="114"/>
      <c r="WHX156" s="114"/>
      <c r="WHY156" s="114"/>
      <c r="WHZ156" s="114"/>
      <c r="WIA156" s="114"/>
      <c r="WIB156" s="114"/>
      <c r="WIC156" s="114"/>
      <c r="WID156" s="114"/>
      <c r="WIE156" s="114"/>
      <c r="WIF156" s="114"/>
      <c r="WIG156" s="114"/>
      <c r="WIH156" s="114"/>
      <c r="WII156" s="114"/>
      <c r="WIJ156" s="114"/>
      <c r="WIK156" s="114"/>
      <c r="WIL156" s="114"/>
      <c r="WIM156" s="114"/>
      <c r="WIN156" s="114"/>
      <c r="WIO156" s="114"/>
      <c r="WIP156" s="114"/>
      <c r="WIQ156" s="114"/>
      <c r="WIR156" s="114"/>
      <c r="WIS156" s="114"/>
      <c r="WIT156" s="114"/>
      <c r="WIU156" s="114"/>
      <c r="WIV156" s="114"/>
      <c r="WIW156" s="114"/>
      <c r="WIX156" s="114"/>
      <c r="WIY156" s="114"/>
      <c r="WIZ156" s="114"/>
      <c r="WJA156" s="114"/>
      <c r="WJB156" s="114"/>
      <c r="WJC156" s="114"/>
      <c r="WJD156" s="114"/>
      <c r="WJE156" s="114"/>
      <c r="WJF156" s="114"/>
      <c r="WJG156" s="114"/>
      <c r="WJH156" s="114"/>
      <c r="WJI156" s="114"/>
      <c r="WJJ156" s="114"/>
      <c r="WJK156" s="114"/>
      <c r="WJL156" s="114"/>
      <c r="WJM156" s="114"/>
      <c r="WJN156" s="114"/>
      <c r="WJO156" s="114"/>
      <c r="WJP156" s="114"/>
      <c r="WJQ156" s="114"/>
      <c r="WJR156" s="114"/>
      <c r="WJS156" s="114"/>
      <c r="WJT156" s="114"/>
      <c r="WJU156" s="114"/>
      <c r="WJV156" s="114"/>
      <c r="WJW156" s="114"/>
      <c r="WJX156" s="114"/>
      <c r="WJY156" s="114"/>
      <c r="WJZ156" s="114"/>
      <c r="WKA156" s="114"/>
      <c r="WKB156" s="114"/>
      <c r="WKC156" s="114"/>
      <c r="WKD156" s="114"/>
      <c r="WKE156" s="114"/>
      <c r="WKF156" s="114"/>
      <c r="WKG156" s="114"/>
      <c r="WKH156" s="114"/>
      <c r="WKI156" s="114"/>
      <c r="WKJ156" s="114"/>
      <c r="WKK156" s="114"/>
      <c r="WKL156" s="114"/>
      <c r="WKM156" s="114"/>
      <c r="WKN156" s="114"/>
      <c r="WKO156" s="114"/>
      <c r="WKP156" s="114"/>
      <c r="WKQ156" s="114"/>
      <c r="WKR156" s="114"/>
      <c r="WKS156" s="114"/>
      <c r="WKT156" s="114"/>
      <c r="WKU156" s="114"/>
      <c r="WKV156" s="114"/>
      <c r="WKW156" s="114"/>
      <c r="WKX156" s="114"/>
      <c r="WKY156" s="114"/>
      <c r="WKZ156" s="114"/>
      <c r="WLA156" s="114"/>
      <c r="WLB156" s="114"/>
      <c r="WLC156" s="114"/>
      <c r="WLD156" s="114"/>
      <c r="WLE156" s="114"/>
      <c r="WLF156" s="114"/>
      <c r="WLG156" s="114"/>
      <c r="WLH156" s="114"/>
      <c r="WLI156" s="114"/>
      <c r="WLJ156" s="114"/>
      <c r="WLK156" s="114"/>
      <c r="WLL156" s="114"/>
      <c r="WLM156" s="114"/>
      <c r="WLN156" s="114"/>
      <c r="WLO156" s="114"/>
      <c r="WLP156" s="114"/>
      <c r="WLQ156" s="114"/>
      <c r="WLR156" s="114"/>
      <c r="WLS156" s="114"/>
      <c r="WLT156" s="114"/>
      <c r="WLU156" s="114"/>
      <c r="WLV156" s="114"/>
      <c r="WLW156" s="114"/>
      <c r="WLX156" s="114"/>
      <c r="WLY156" s="114"/>
      <c r="WLZ156" s="114"/>
      <c r="WMA156" s="114"/>
      <c r="WMB156" s="114"/>
      <c r="WMC156" s="114"/>
      <c r="WMD156" s="114"/>
      <c r="WME156" s="114"/>
      <c r="WMF156" s="114"/>
      <c r="WMG156" s="114"/>
      <c r="WMH156" s="114"/>
      <c r="WMI156" s="114"/>
      <c r="WMJ156" s="114"/>
      <c r="WMK156" s="114"/>
      <c r="WML156" s="114"/>
      <c r="WMM156" s="114"/>
      <c r="WMN156" s="114"/>
      <c r="WMO156" s="114"/>
      <c r="WMP156" s="114"/>
      <c r="WMQ156" s="114"/>
      <c r="WMR156" s="114"/>
      <c r="WMS156" s="114"/>
      <c r="WMT156" s="114"/>
      <c r="WMU156" s="114"/>
      <c r="WMV156" s="114"/>
      <c r="WMW156" s="114"/>
      <c r="WMX156" s="114"/>
      <c r="WMY156" s="114"/>
      <c r="WMZ156" s="114"/>
      <c r="WNA156" s="114"/>
      <c r="WNB156" s="114"/>
      <c r="WNC156" s="114"/>
      <c r="WND156" s="114"/>
      <c r="WNE156" s="114"/>
      <c r="WNF156" s="114"/>
      <c r="WNG156" s="114"/>
      <c r="WNH156" s="114"/>
      <c r="WNI156" s="114"/>
      <c r="WNJ156" s="114"/>
      <c r="WNK156" s="114"/>
      <c r="WNL156" s="114"/>
      <c r="WNM156" s="114"/>
      <c r="WNN156" s="114"/>
      <c r="WNO156" s="114"/>
      <c r="WNP156" s="114"/>
      <c r="WNQ156" s="114"/>
      <c r="WNR156" s="114"/>
      <c r="WNS156" s="114"/>
      <c r="WNT156" s="114"/>
      <c r="WNU156" s="114"/>
      <c r="WNV156" s="114"/>
      <c r="WNW156" s="114"/>
      <c r="WNX156" s="114"/>
      <c r="WNY156" s="114"/>
      <c r="WNZ156" s="114"/>
      <c r="WOA156" s="114"/>
      <c r="WOB156" s="114"/>
      <c r="WOC156" s="114"/>
      <c r="WOD156" s="114"/>
      <c r="WOE156" s="114"/>
      <c r="WOF156" s="114"/>
      <c r="WOG156" s="114"/>
      <c r="WOH156" s="114"/>
      <c r="WOI156" s="114"/>
      <c r="WOJ156" s="114"/>
      <c r="WOK156" s="114"/>
      <c r="WOL156" s="114"/>
      <c r="WOM156" s="114"/>
      <c r="WON156" s="114"/>
      <c r="WOO156" s="114"/>
      <c r="WOP156" s="114"/>
      <c r="WOQ156" s="114"/>
      <c r="WOR156" s="114"/>
      <c r="WOS156" s="114"/>
      <c r="WOT156" s="114"/>
      <c r="WOU156" s="114"/>
      <c r="WOV156" s="114"/>
      <c r="WOW156" s="114"/>
      <c r="WOX156" s="114"/>
      <c r="WOY156" s="114"/>
      <c r="WOZ156" s="114"/>
      <c r="WPA156" s="114"/>
      <c r="WPB156" s="114"/>
      <c r="WPC156" s="114"/>
      <c r="WPD156" s="114"/>
      <c r="WPE156" s="114"/>
      <c r="WPF156" s="114"/>
      <c r="WPG156" s="114"/>
      <c r="WPH156" s="114"/>
      <c r="WPI156" s="114"/>
      <c r="WPJ156" s="114"/>
      <c r="WPK156" s="114"/>
      <c r="WPL156" s="114"/>
      <c r="WPM156" s="114"/>
      <c r="WPN156" s="114"/>
      <c r="WPO156" s="114"/>
      <c r="WPP156" s="114"/>
      <c r="WPQ156" s="114"/>
      <c r="WPR156" s="114"/>
      <c r="WPS156" s="114"/>
      <c r="WPT156" s="114"/>
      <c r="WPU156" s="114"/>
      <c r="WPV156" s="114"/>
      <c r="WPW156" s="114"/>
      <c r="WPX156" s="114"/>
      <c r="WPY156" s="114"/>
      <c r="WPZ156" s="114"/>
      <c r="WQA156" s="114"/>
      <c r="WQB156" s="114"/>
      <c r="WQC156" s="114"/>
      <c r="WQD156" s="114"/>
      <c r="WQE156" s="114"/>
      <c r="WQF156" s="114"/>
      <c r="WQG156" s="114"/>
      <c r="WQH156" s="114"/>
      <c r="WQI156" s="114"/>
      <c r="WQJ156" s="114"/>
      <c r="WQK156" s="114"/>
      <c r="WQL156" s="114"/>
      <c r="WQM156" s="114"/>
      <c r="WQN156" s="114"/>
      <c r="WQO156" s="114"/>
      <c r="WQP156" s="114"/>
      <c r="WQQ156" s="114"/>
      <c r="WQR156" s="114"/>
      <c r="WQS156" s="114"/>
      <c r="WQT156" s="114"/>
      <c r="WQU156" s="114"/>
      <c r="WQV156" s="114"/>
      <c r="WQW156" s="114"/>
      <c r="WQX156" s="114"/>
      <c r="WQY156" s="114"/>
      <c r="WQZ156" s="114"/>
      <c r="WRA156" s="114"/>
      <c r="WRB156" s="114"/>
      <c r="WRC156" s="114"/>
      <c r="WRD156" s="114"/>
      <c r="WRE156" s="114"/>
      <c r="WRF156" s="114"/>
      <c r="WRG156" s="114"/>
      <c r="WRH156" s="114"/>
      <c r="WRI156" s="114"/>
      <c r="WRJ156" s="114"/>
      <c r="WRK156" s="114"/>
      <c r="WRL156" s="114"/>
      <c r="WRM156" s="114"/>
      <c r="WRN156" s="114"/>
      <c r="WRO156" s="114"/>
      <c r="WRP156" s="114"/>
      <c r="WRQ156" s="114"/>
      <c r="WRR156" s="114"/>
      <c r="WRS156" s="114"/>
      <c r="WRT156" s="114"/>
      <c r="WRU156" s="114"/>
      <c r="WRV156" s="114"/>
      <c r="WRW156" s="114"/>
      <c r="WRX156" s="114"/>
      <c r="WRY156" s="114"/>
      <c r="WRZ156" s="114"/>
      <c r="WSA156" s="114"/>
      <c r="WSB156" s="114"/>
      <c r="WSC156" s="114"/>
      <c r="WSD156" s="114"/>
      <c r="WSE156" s="114"/>
      <c r="WSF156" s="114"/>
      <c r="WSG156" s="114"/>
      <c r="WSH156" s="114"/>
      <c r="WSI156" s="114"/>
      <c r="WSJ156" s="114"/>
      <c r="WSK156" s="114"/>
      <c r="WSL156" s="114"/>
      <c r="WSM156" s="114"/>
      <c r="WSN156" s="114"/>
      <c r="WSO156" s="114"/>
      <c r="WSP156" s="114"/>
      <c r="WSQ156" s="114"/>
      <c r="WSR156" s="114"/>
      <c r="WSS156" s="114"/>
      <c r="WST156" s="114"/>
      <c r="WSU156" s="114"/>
      <c r="WSV156" s="114"/>
      <c r="WSW156" s="114"/>
      <c r="WSX156" s="114"/>
      <c r="WSY156" s="114"/>
      <c r="WSZ156" s="114"/>
      <c r="WTA156" s="114"/>
      <c r="WTB156" s="114"/>
      <c r="WTC156" s="114"/>
      <c r="WTD156" s="114"/>
      <c r="WTE156" s="114"/>
      <c r="WTF156" s="114"/>
      <c r="WTG156" s="114"/>
      <c r="WTH156" s="114"/>
      <c r="WTI156" s="114"/>
      <c r="WTJ156" s="114"/>
      <c r="WTK156" s="114"/>
      <c r="WTL156" s="114"/>
      <c r="WTM156" s="114"/>
      <c r="WTN156" s="114"/>
      <c r="WTO156" s="114"/>
      <c r="WTP156" s="114"/>
      <c r="WTQ156" s="114"/>
      <c r="WTR156" s="114"/>
      <c r="WTS156" s="114"/>
      <c r="WTT156" s="114"/>
      <c r="WTU156" s="114"/>
      <c r="WTV156" s="114"/>
      <c r="WTW156" s="114"/>
      <c r="WTX156" s="114"/>
      <c r="WTY156" s="114"/>
      <c r="WTZ156" s="114"/>
      <c r="WUA156" s="114"/>
      <c r="WUB156" s="114"/>
      <c r="WUC156" s="114"/>
      <c r="WUD156" s="114"/>
      <c r="WUE156" s="114"/>
      <c r="WUF156" s="114"/>
      <c r="WUG156" s="114"/>
      <c r="WUH156" s="114"/>
      <c r="WUI156" s="114"/>
      <c r="WUJ156" s="114"/>
      <c r="WUK156" s="114"/>
      <c r="WUL156" s="114"/>
      <c r="WUM156" s="114"/>
      <c r="WUN156" s="114"/>
      <c r="WUO156" s="114"/>
      <c r="WUP156" s="114"/>
      <c r="WUQ156" s="114"/>
      <c r="WUR156" s="114"/>
      <c r="WUS156" s="114"/>
      <c r="WUT156" s="114"/>
      <c r="WUU156" s="114"/>
      <c r="WUV156" s="114"/>
      <c r="WUW156" s="114"/>
      <c r="WUX156" s="114"/>
      <c r="WUY156" s="114"/>
      <c r="WUZ156" s="114"/>
      <c r="WVA156" s="114"/>
      <c r="WVB156" s="114"/>
      <c r="WVC156" s="114"/>
      <c r="WVD156" s="114"/>
      <c r="WVE156" s="114"/>
      <c r="WVF156" s="114"/>
      <c r="WVG156" s="114"/>
      <c r="WVH156" s="114"/>
      <c r="WVI156" s="114"/>
      <c r="WVJ156" s="114"/>
      <c r="WVK156" s="114"/>
      <c r="WVL156" s="114"/>
      <c r="WVM156" s="114"/>
      <c r="WVN156" s="114"/>
      <c r="WVO156" s="114"/>
      <c r="WVP156" s="114"/>
      <c r="WVQ156" s="114"/>
      <c r="WVR156" s="114"/>
      <c r="WVS156" s="114"/>
      <c r="WVT156" s="114"/>
      <c r="WVU156" s="114"/>
      <c r="WVV156" s="114"/>
      <c r="WVW156" s="114"/>
      <c r="WVX156" s="114"/>
      <c r="WVY156" s="114"/>
      <c r="WVZ156" s="114"/>
      <c r="WWA156" s="114"/>
      <c r="WWB156" s="114"/>
      <c r="WWC156" s="114"/>
      <c r="WWD156" s="114"/>
      <c r="WWE156" s="114"/>
      <c r="WWF156" s="114"/>
      <c r="WWG156" s="114"/>
      <c r="WWH156" s="114"/>
      <c r="WWI156" s="114"/>
      <c r="WWJ156" s="114"/>
      <c r="WWK156" s="114"/>
      <c r="WWL156" s="114"/>
      <c r="WWM156" s="114"/>
      <c r="WWN156" s="114"/>
      <c r="WWO156" s="114"/>
      <c r="WWP156" s="114"/>
      <c r="WWQ156" s="114"/>
      <c r="WWR156" s="114"/>
      <c r="WWS156" s="114"/>
      <c r="WWT156" s="114"/>
      <c r="WWU156" s="114"/>
      <c r="WWV156" s="114"/>
      <c r="WWW156" s="114"/>
      <c r="WWX156" s="114"/>
      <c r="WWY156" s="114"/>
      <c r="WWZ156" s="114"/>
      <c r="WXA156" s="114"/>
      <c r="WXB156" s="114"/>
      <c r="WXC156" s="114"/>
      <c r="WXD156" s="114"/>
      <c r="WXE156" s="114"/>
      <c r="WXF156" s="114"/>
      <c r="WXG156" s="114"/>
      <c r="WXH156" s="114"/>
      <c r="WXI156" s="114"/>
      <c r="WXJ156" s="114"/>
      <c r="WXK156" s="114"/>
      <c r="WXL156" s="114"/>
      <c r="WXM156" s="114"/>
      <c r="WXN156" s="114"/>
      <c r="WXO156" s="114"/>
      <c r="WXP156" s="114"/>
      <c r="WXQ156" s="114"/>
      <c r="WXR156" s="114"/>
      <c r="WXS156" s="114"/>
      <c r="WXT156" s="114"/>
      <c r="WXU156" s="114"/>
      <c r="WXV156" s="114"/>
      <c r="WXW156" s="114"/>
      <c r="WXX156" s="114"/>
      <c r="WXY156" s="114"/>
      <c r="WXZ156" s="114"/>
      <c r="WYA156" s="114"/>
      <c r="WYB156" s="114"/>
      <c r="WYC156" s="114"/>
      <c r="WYD156" s="114"/>
      <c r="WYE156" s="114"/>
      <c r="WYF156" s="114"/>
      <c r="WYG156" s="114"/>
      <c r="WYH156" s="114"/>
      <c r="WYI156" s="114"/>
      <c r="WYJ156" s="114"/>
      <c r="WYK156" s="114"/>
      <c r="WYL156" s="114"/>
      <c r="WYM156" s="114"/>
      <c r="WYN156" s="114"/>
      <c r="WYO156" s="114"/>
      <c r="WYP156" s="114"/>
      <c r="WYQ156" s="114"/>
      <c r="WYR156" s="114"/>
      <c r="WYS156" s="114"/>
      <c r="WYT156" s="114"/>
      <c r="WYU156" s="114"/>
      <c r="WYV156" s="114"/>
      <c r="WYW156" s="114"/>
      <c r="WYX156" s="114"/>
      <c r="WYY156" s="114"/>
      <c r="WYZ156" s="114"/>
      <c r="WZA156" s="114"/>
      <c r="WZB156" s="114"/>
      <c r="WZC156" s="114"/>
      <c r="WZD156" s="114"/>
      <c r="WZE156" s="114"/>
      <c r="WZF156" s="114"/>
      <c r="WZG156" s="114"/>
      <c r="WZH156" s="114"/>
      <c r="WZI156" s="114"/>
      <c r="WZJ156" s="114"/>
      <c r="WZK156" s="114"/>
      <c r="WZL156" s="114"/>
      <c r="WZM156" s="114"/>
      <c r="WZN156" s="114"/>
      <c r="WZO156" s="114"/>
      <c r="WZP156" s="114"/>
      <c r="WZQ156" s="114"/>
      <c r="WZR156" s="114"/>
      <c r="WZS156" s="114"/>
      <c r="WZT156" s="114"/>
      <c r="WZU156" s="114"/>
      <c r="WZV156" s="114"/>
      <c r="WZW156" s="114"/>
      <c r="WZX156" s="114"/>
      <c r="WZY156" s="114"/>
      <c r="WZZ156" s="114"/>
      <c r="XAA156" s="114"/>
      <c r="XAB156" s="114"/>
      <c r="XAC156" s="114"/>
      <c r="XAD156" s="114"/>
      <c r="XAE156" s="114"/>
      <c r="XAF156" s="114"/>
      <c r="XAG156" s="114"/>
      <c r="XAH156" s="114"/>
      <c r="XAI156" s="114"/>
      <c r="XAJ156" s="114"/>
      <c r="XAK156" s="114"/>
      <c r="XAL156" s="114"/>
      <c r="XAM156" s="114"/>
      <c r="XAN156" s="114"/>
      <c r="XAO156" s="114"/>
      <c r="XAP156" s="114"/>
      <c r="XAQ156" s="114"/>
      <c r="XAR156" s="114"/>
      <c r="XAS156" s="114"/>
      <c r="XAT156" s="114"/>
      <c r="XAU156" s="114"/>
      <c r="XAV156" s="114"/>
      <c r="XAW156" s="114"/>
      <c r="XAX156" s="114"/>
      <c r="XAY156" s="114"/>
      <c r="XAZ156" s="114"/>
      <c r="XBA156" s="114"/>
      <c r="XBB156" s="114"/>
      <c r="XBC156" s="114"/>
      <c r="XBD156" s="114"/>
      <c r="XBE156" s="114"/>
      <c r="XBF156" s="114"/>
      <c r="XBG156" s="114"/>
      <c r="XBH156" s="114"/>
      <c r="XBI156" s="114"/>
      <c r="XBJ156" s="114"/>
      <c r="XBK156" s="114"/>
      <c r="XBL156" s="114"/>
      <c r="XBM156" s="114"/>
      <c r="XBN156" s="114"/>
      <c r="XBO156" s="114"/>
      <c r="XBP156" s="114"/>
      <c r="XBQ156" s="114"/>
      <c r="XBR156" s="114"/>
      <c r="XBS156" s="114"/>
      <c r="XBT156" s="114"/>
      <c r="XBU156" s="114"/>
      <c r="XBV156" s="114"/>
      <c r="XBW156" s="114"/>
      <c r="XBX156" s="114"/>
      <c r="XBY156" s="114"/>
      <c r="XBZ156" s="114"/>
      <c r="XCA156" s="114"/>
      <c r="XCB156" s="114"/>
      <c r="XCC156" s="114"/>
      <c r="XCD156" s="114"/>
      <c r="XCE156" s="114"/>
      <c r="XCF156" s="114"/>
      <c r="XCG156" s="114"/>
      <c r="XCH156" s="114"/>
      <c r="XCI156" s="114"/>
      <c r="XCJ156" s="114"/>
      <c r="XCK156" s="114"/>
      <c r="XCL156" s="114"/>
      <c r="XCM156" s="114"/>
      <c r="XCN156" s="114"/>
      <c r="XCO156" s="114"/>
      <c r="XCP156" s="114"/>
      <c r="XCQ156" s="114"/>
      <c r="XCR156" s="114"/>
      <c r="XCS156" s="114"/>
      <c r="XCT156" s="114"/>
      <c r="XCU156" s="114"/>
      <c r="XCV156" s="114"/>
      <c r="XCW156" s="114"/>
      <c r="XCX156" s="114"/>
      <c r="XCY156" s="114"/>
      <c r="XCZ156" s="114"/>
      <c r="XDA156" s="114"/>
      <c r="XDB156" s="114"/>
      <c r="XDC156" s="114"/>
      <c r="XDD156" s="114"/>
      <c r="XDE156" s="114"/>
      <c r="XDF156" s="114"/>
      <c r="XDG156" s="114"/>
      <c r="XDH156" s="114"/>
      <c r="XDI156" s="114"/>
      <c r="XDJ156" s="114"/>
      <c r="XDK156" s="114"/>
      <c r="XDL156" s="114"/>
      <c r="XDM156" s="114"/>
      <c r="XDN156" s="114"/>
      <c r="XDO156" s="114"/>
      <c r="XDP156" s="114"/>
      <c r="XDQ156" s="114"/>
      <c r="XDR156" s="114"/>
      <c r="XDS156" s="114"/>
      <c r="XDT156" s="114"/>
      <c r="XDU156" s="114"/>
      <c r="XDV156" s="114"/>
      <c r="XDW156" s="114"/>
      <c r="XDX156" s="114"/>
      <c r="XDY156" s="114"/>
      <c r="XDZ156" s="114"/>
      <c r="XEA156" s="114"/>
      <c r="XEB156" s="114"/>
      <c r="XEC156" s="114"/>
      <c r="XED156" s="114"/>
      <c r="XEE156" s="114"/>
      <c r="XEF156" s="114"/>
      <c r="XEG156" s="114"/>
      <c r="XEH156" s="114"/>
      <c r="XEI156" s="114"/>
      <c r="XEJ156" s="114"/>
      <c r="XEK156" s="114"/>
      <c r="XEL156" s="114"/>
      <c r="XEM156" s="114"/>
      <c r="XEN156" s="114"/>
      <c r="XEO156" s="114"/>
      <c r="XEP156" s="114"/>
      <c r="XEQ156" s="114"/>
      <c r="XER156" s="114"/>
      <c r="XES156" s="114"/>
      <c r="XET156" s="114"/>
      <c r="XEU156" s="114"/>
      <c r="XEV156" s="114"/>
      <c r="XEW156" s="114"/>
      <c r="XEX156" s="114"/>
      <c r="XEY156" s="114"/>
      <c r="XEZ156" s="114"/>
      <c r="XFA156" s="114"/>
      <c r="XFB156" s="114"/>
      <c r="XFC156" s="114"/>
      <c r="XFD156" s="114"/>
    </row>
    <row r="157" spans="1:16384" x14ac:dyDescent="0.3">
      <c r="A157" s="95" t="s">
        <v>243</v>
      </c>
      <c r="B157" s="95"/>
      <c r="C157" s="95"/>
      <c r="D157" s="95"/>
      <c r="E157" s="95"/>
      <c r="F157" s="95"/>
      <c r="G157" s="95"/>
      <c r="H157" s="95"/>
      <c r="I157" s="6">
        <f>5</f>
        <v>5</v>
      </c>
    </row>
    <row r="158" spans="1:16384" s="76" customFormat="1" x14ac:dyDescent="0.3">
      <c r="A158" s="95" t="s">
        <v>248</v>
      </c>
      <c r="B158" s="95"/>
      <c r="C158" s="95"/>
      <c r="D158" s="95"/>
      <c r="E158" s="95"/>
      <c r="F158" s="95"/>
      <c r="G158" s="95"/>
      <c r="H158" s="95"/>
      <c r="I158" s="114"/>
      <c r="J158" s="114"/>
      <c r="K158" s="114"/>
      <c r="L158" s="114"/>
      <c r="M158" s="114"/>
      <c r="N158" s="114"/>
      <c r="O158" s="114"/>
      <c r="P158" s="114"/>
      <c r="Q158" s="114"/>
      <c r="R158" s="114"/>
      <c r="S158" s="114"/>
      <c r="T158" s="114"/>
      <c r="U158" s="114"/>
      <c r="V158" s="114"/>
      <c r="W158" s="114"/>
      <c r="X158" s="114"/>
      <c r="Y158" s="114"/>
      <c r="Z158" s="114"/>
      <c r="AA158" s="114"/>
      <c r="AB158" s="114"/>
      <c r="AC158" s="114"/>
      <c r="AD158" s="114"/>
      <c r="AE158" s="114"/>
      <c r="AF158" s="114"/>
      <c r="AG158" s="114"/>
      <c r="AH158" s="114"/>
      <c r="AI158" s="114"/>
      <c r="AJ158" s="114"/>
      <c r="AK158" s="114"/>
      <c r="AL158" s="114"/>
      <c r="AM158" s="114"/>
      <c r="AN158" s="114"/>
      <c r="AO158" s="114"/>
      <c r="AP158" s="114"/>
      <c r="AQ158" s="114"/>
      <c r="AR158" s="114"/>
      <c r="AS158" s="114"/>
      <c r="AT158" s="114"/>
      <c r="AU158" s="114"/>
      <c r="AV158" s="114"/>
      <c r="AW158" s="114"/>
      <c r="AX158" s="114"/>
      <c r="AY158" s="114"/>
      <c r="AZ158" s="114"/>
      <c r="BA158" s="114"/>
      <c r="BB158" s="114"/>
      <c r="BC158" s="114"/>
      <c r="BD158" s="114"/>
      <c r="BE158" s="114"/>
      <c r="BF158" s="114"/>
      <c r="BG158" s="114"/>
      <c r="BH158" s="114"/>
      <c r="BI158" s="114"/>
      <c r="BJ158" s="114"/>
      <c r="BK158" s="114"/>
      <c r="BL158" s="114"/>
      <c r="BM158" s="114"/>
      <c r="BN158" s="114"/>
      <c r="BO158" s="114"/>
      <c r="BP158" s="114"/>
      <c r="BQ158" s="114"/>
      <c r="BR158" s="114"/>
      <c r="BS158" s="114"/>
      <c r="BT158" s="114"/>
      <c r="BU158" s="114"/>
      <c r="BV158" s="114"/>
      <c r="BW158" s="114"/>
      <c r="BX158" s="114"/>
      <c r="BY158" s="114"/>
      <c r="BZ158" s="114"/>
      <c r="CA158" s="114"/>
      <c r="CB158" s="114"/>
      <c r="CC158" s="114"/>
      <c r="CD158" s="114"/>
      <c r="CE158" s="114"/>
      <c r="CF158" s="114"/>
      <c r="CG158" s="114"/>
      <c r="CH158" s="114"/>
      <c r="CI158" s="114"/>
      <c r="CJ158" s="114"/>
      <c r="CK158" s="114"/>
      <c r="CL158" s="114"/>
      <c r="CM158" s="114"/>
      <c r="CN158" s="114"/>
      <c r="CO158" s="114"/>
      <c r="CP158" s="114"/>
      <c r="CQ158" s="114"/>
      <c r="CR158" s="114"/>
      <c r="CS158" s="114"/>
      <c r="CT158" s="114"/>
      <c r="CU158" s="114"/>
      <c r="CV158" s="114"/>
      <c r="CW158" s="114"/>
      <c r="CX158" s="114"/>
      <c r="CY158" s="114"/>
      <c r="CZ158" s="114"/>
      <c r="DA158" s="114"/>
      <c r="DB158" s="114"/>
      <c r="DC158" s="114"/>
      <c r="DD158" s="114"/>
      <c r="DE158" s="114"/>
      <c r="DF158" s="114"/>
      <c r="DG158" s="114"/>
      <c r="DH158" s="114"/>
      <c r="DI158" s="114"/>
      <c r="DJ158" s="114"/>
      <c r="DK158" s="114"/>
      <c r="DL158" s="114"/>
      <c r="DM158" s="114"/>
      <c r="DN158" s="114"/>
      <c r="DO158" s="114"/>
      <c r="DP158" s="114"/>
      <c r="DQ158" s="114"/>
      <c r="DR158" s="114"/>
      <c r="DS158" s="114"/>
      <c r="DT158" s="114"/>
      <c r="DU158" s="114"/>
      <c r="DV158" s="114"/>
      <c r="DW158" s="114"/>
      <c r="DX158" s="114"/>
      <c r="DY158" s="114"/>
      <c r="DZ158" s="114"/>
      <c r="EA158" s="114"/>
      <c r="EB158" s="114"/>
      <c r="EC158" s="114"/>
      <c r="ED158" s="114"/>
      <c r="EE158" s="114"/>
      <c r="EF158" s="114"/>
      <c r="EG158" s="114"/>
      <c r="EH158" s="114"/>
      <c r="EI158" s="114"/>
      <c r="EJ158" s="114"/>
      <c r="EK158" s="114"/>
      <c r="EL158" s="114"/>
      <c r="EM158" s="114"/>
      <c r="EN158" s="114"/>
      <c r="EO158" s="114"/>
      <c r="EP158" s="114"/>
      <c r="EQ158" s="114"/>
      <c r="ER158" s="114"/>
      <c r="ES158" s="114"/>
      <c r="ET158" s="114"/>
      <c r="EU158" s="114"/>
      <c r="EV158" s="114"/>
      <c r="EW158" s="114"/>
      <c r="EX158" s="114"/>
      <c r="EY158" s="114"/>
      <c r="EZ158" s="114"/>
      <c r="FA158" s="114"/>
      <c r="FB158" s="114"/>
      <c r="FC158" s="114"/>
      <c r="FD158" s="114"/>
      <c r="FE158" s="114"/>
      <c r="FF158" s="114"/>
      <c r="FG158" s="114"/>
      <c r="FH158" s="114"/>
      <c r="FI158" s="114"/>
      <c r="FJ158" s="114"/>
      <c r="FK158" s="114"/>
      <c r="FL158" s="114"/>
      <c r="FM158" s="114"/>
      <c r="FN158" s="114"/>
      <c r="FO158" s="114"/>
      <c r="FP158" s="114"/>
      <c r="FQ158" s="114"/>
      <c r="FR158" s="114"/>
      <c r="FS158" s="114"/>
      <c r="FT158" s="114"/>
      <c r="FU158" s="114"/>
      <c r="FV158" s="114"/>
      <c r="FW158" s="114"/>
      <c r="FX158" s="114"/>
      <c r="FY158" s="114"/>
      <c r="FZ158" s="114"/>
      <c r="GA158" s="114"/>
      <c r="GB158" s="114"/>
      <c r="GC158" s="114"/>
      <c r="GD158" s="114"/>
      <c r="GE158" s="114"/>
      <c r="GF158" s="114"/>
      <c r="GG158" s="114"/>
      <c r="GH158" s="114"/>
      <c r="GI158" s="114"/>
      <c r="GJ158" s="114"/>
      <c r="GK158" s="114"/>
      <c r="GL158" s="114"/>
      <c r="GM158" s="114"/>
      <c r="GN158" s="114"/>
      <c r="GO158" s="114"/>
      <c r="GP158" s="114"/>
      <c r="GQ158" s="114"/>
      <c r="GR158" s="114"/>
      <c r="GS158" s="114"/>
      <c r="GT158" s="114"/>
      <c r="GU158" s="114"/>
      <c r="GV158" s="114"/>
      <c r="GW158" s="114"/>
      <c r="GX158" s="114"/>
      <c r="GY158" s="114"/>
      <c r="GZ158" s="114"/>
      <c r="HA158" s="114"/>
      <c r="HB158" s="114"/>
      <c r="HC158" s="114"/>
      <c r="HD158" s="114"/>
      <c r="HE158" s="114"/>
      <c r="HF158" s="114"/>
      <c r="HG158" s="114"/>
      <c r="HH158" s="114"/>
      <c r="HI158" s="114"/>
      <c r="HJ158" s="114"/>
      <c r="HK158" s="114"/>
      <c r="HL158" s="114"/>
      <c r="HM158" s="114"/>
      <c r="HN158" s="114"/>
      <c r="HO158" s="114"/>
      <c r="HP158" s="114"/>
      <c r="HQ158" s="114"/>
      <c r="HR158" s="114"/>
      <c r="HS158" s="114"/>
      <c r="HT158" s="114"/>
      <c r="HU158" s="114"/>
      <c r="HV158" s="114"/>
      <c r="HW158" s="114"/>
      <c r="HX158" s="114"/>
      <c r="HY158" s="114"/>
      <c r="HZ158" s="114"/>
      <c r="IA158" s="114"/>
      <c r="IB158" s="114"/>
      <c r="IC158" s="114"/>
      <c r="ID158" s="114"/>
      <c r="IE158" s="114"/>
      <c r="IF158" s="114"/>
      <c r="IG158" s="114"/>
      <c r="IH158" s="114"/>
      <c r="II158" s="114"/>
      <c r="IJ158" s="114"/>
      <c r="IK158" s="114"/>
      <c r="IL158" s="114"/>
      <c r="IM158" s="114"/>
      <c r="IN158" s="114"/>
      <c r="IO158" s="114"/>
      <c r="IP158" s="114"/>
      <c r="IQ158" s="114"/>
      <c r="IR158" s="114"/>
      <c r="IS158" s="114"/>
      <c r="IT158" s="114"/>
      <c r="IU158" s="114"/>
      <c r="IV158" s="114"/>
      <c r="IW158" s="114"/>
      <c r="IX158" s="114"/>
      <c r="IY158" s="114"/>
      <c r="IZ158" s="114"/>
      <c r="JA158" s="114"/>
      <c r="JB158" s="114"/>
      <c r="JC158" s="114"/>
      <c r="JD158" s="114"/>
      <c r="JE158" s="114"/>
      <c r="JF158" s="114"/>
      <c r="JG158" s="114"/>
      <c r="JH158" s="114"/>
      <c r="JI158" s="114"/>
      <c r="JJ158" s="114"/>
      <c r="JK158" s="114"/>
      <c r="JL158" s="114"/>
      <c r="JM158" s="114"/>
      <c r="JN158" s="114"/>
      <c r="JO158" s="114"/>
      <c r="JP158" s="114"/>
      <c r="JQ158" s="114"/>
      <c r="JR158" s="114"/>
      <c r="JS158" s="114"/>
      <c r="JT158" s="114"/>
      <c r="JU158" s="114"/>
      <c r="JV158" s="114"/>
      <c r="JW158" s="114"/>
      <c r="JX158" s="114"/>
      <c r="JY158" s="114"/>
      <c r="JZ158" s="114"/>
      <c r="KA158" s="114"/>
      <c r="KB158" s="114"/>
      <c r="KC158" s="114"/>
      <c r="KD158" s="114"/>
      <c r="KE158" s="114"/>
      <c r="KF158" s="114"/>
      <c r="KG158" s="114"/>
      <c r="KH158" s="114"/>
      <c r="KI158" s="114"/>
      <c r="KJ158" s="114"/>
      <c r="KK158" s="114"/>
      <c r="KL158" s="114"/>
      <c r="KM158" s="114"/>
      <c r="KN158" s="114"/>
      <c r="KO158" s="114"/>
      <c r="KP158" s="114"/>
      <c r="KQ158" s="114"/>
      <c r="KR158" s="114"/>
      <c r="KS158" s="114"/>
      <c r="KT158" s="114"/>
      <c r="KU158" s="114"/>
      <c r="KV158" s="114"/>
      <c r="KW158" s="114"/>
      <c r="KX158" s="114"/>
      <c r="KY158" s="114"/>
      <c r="KZ158" s="114"/>
      <c r="LA158" s="114"/>
      <c r="LB158" s="114"/>
      <c r="LC158" s="114"/>
      <c r="LD158" s="114"/>
      <c r="LE158" s="114"/>
      <c r="LF158" s="114"/>
      <c r="LG158" s="114"/>
      <c r="LH158" s="114"/>
      <c r="LI158" s="114"/>
      <c r="LJ158" s="114"/>
      <c r="LK158" s="114"/>
      <c r="LL158" s="114"/>
      <c r="LM158" s="114"/>
      <c r="LN158" s="114"/>
      <c r="LO158" s="114"/>
      <c r="LP158" s="114"/>
      <c r="LQ158" s="114"/>
      <c r="LR158" s="114"/>
      <c r="LS158" s="114"/>
      <c r="LT158" s="114"/>
      <c r="LU158" s="114"/>
      <c r="LV158" s="114"/>
      <c r="LW158" s="114"/>
      <c r="LX158" s="114"/>
      <c r="LY158" s="114"/>
      <c r="LZ158" s="114"/>
      <c r="MA158" s="114"/>
      <c r="MB158" s="114"/>
      <c r="MC158" s="114"/>
      <c r="MD158" s="114"/>
      <c r="ME158" s="114"/>
      <c r="MF158" s="114"/>
      <c r="MG158" s="114"/>
      <c r="MH158" s="114"/>
      <c r="MI158" s="114"/>
      <c r="MJ158" s="114"/>
      <c r="MK158" s="114"/>
      <c r="ML158" s="114"/>
      <c r="MM158" s="114"/>
      <c r="MN158" s="114"/>
      <c r="MO158" s="114"/>
      <c r="MP158" s="114"/>
      <c r="MQ158" s="114"/>
      <c r="MR158" s="114"/>
      <c r="MS158" s="114"/>
      <c r="MT158" s="114"/>
      <c r="MU158" s="114"/>
      <c r="MV158" s="114"/>
      <c r="MW158" s="114"/>
      <c r="MX158" s="114"/>
      <c r="MY158" s="114"/>
      <c r="MZ158" s="114"/>
      <c r="NA158" s="114"/>
      <c r="NB158" s="114"/>
      <c r="NC158" s="114"/>
      <c r="ND158" s="114"/>
      <c r="NE158" s="114"/>
      <c r="NF158" s="114"/>
      <c r="NG158" s="114"/>
      <c r="NH158" s="114"/>
      <c r="NI158" s="114"/>
      <c r="NJ158" s="114"/>
      <c r="NK158" s="114"/>
      <c r="NL158" s="114"/>
      <c r="NM158" s="114"/>
      <c r="NN158" s="114"/>
      <c r="NO158" s="114"/>
      <c r="NP158" s="114"/>
      <c r="NQ158" s="114"/>
      <c r="NR158" s="114"/>
      <c r="NS158" s="114"/>
      <c r="NT158" s="114"/>
      <c r="NU158" s="114"/>
      <c r="NV158" s="114"/>
      <c r="NW158" s="114"/>
      <c r="NX158" s="114"/>
      <c r="NY158" s="114"/>
      <c r="NZ158" s="114"/>
      <c r="OA158" s="114"/>
      <c r="OB158" s="114"/>
      <c r="OC158" s="114"/>
      <c r="OD158" s="114"/>
      <c r="OE158" s="114"/>
      <c r="OF158" s="114"/>
      <c r="OG158" s="114"/>
      <c r="OH158" s="114"/>
      <c r="OI158" s="114"/>
      <c r="OJ158" s="114"/>
      <c r="OK158" s="114"/>
      <c r="OL158" s="114"/>
      <c r="OM158" s="114"/>
      <c r="ON158" s="114"/>
      <c r="OO158" s="114"/>
      <c r="OP158" s="114"/>
      <c r="OQ158" s="114"/>
      <c r="OR158" s="114"/>
      <c r="OS158" s="114"/>
      <c r="OT158" s="114"/>
      <c r="OU158" s="114"/>
      <c r="OV158" s="114"/>
      <c r="OW158" s="114"/>
      <c r="OX158" s="114"/>
      <c r="OY158" s="114"/>
      <c r="OZ158" s="114"/>
      <c r="PA158" s="114"/>
      <c r="PB158" s="114"/>
      <c r="PC158" s="114"/>
      <c r="PD158" s="114"/>
      <c r="PE158" s="114"/>
      <c r="PF158" s="114"/>
      <c r="PG158" s="114"/>
      <c r="PH158" s="114"/>
      <c r="PI158" s="114"/>
      <c r="PJ158" s="114"/>
      <c r="PK158" s="114"/>
      <c r="PL158" s="114"/>
      <c r="PM158" s="114"/>
      <c r="PN158" s="114"/>
      <c r="PO158" s="114"/>
      <c r="PP158" s="114"/>
      <c r="PQ158" s="114"/>
      <c r="PR158" s="114"/>
      <c r="PS158" s="114"/>
      <c r="PT158" s="114"/>
      <c r="PU158" s="114"/>
      <c r="PV158" s="114"/>
      <c r="PW158" s="114"/>
      <c r="PX158" s="114"/>
      <c r="PY158" s="114"/>
      <c r="PZ158" s="114"/>
      <c r="QA158" s="114"/>
      <c r="QB158" s="114"/>
      <c r="QC158" s="114"/>
      <c r="QD158" s="114"/>
      <c r="QE158" s="114"/>
      <c r="QF158" s="114"/>
      <c r="QG158" s="114"/>
      <c r="QH158" s="114"/>
      <c r="QI158" s="114"/>
      <c r="QJ158" s="114"/>
      <c r="QK158" s="114"/>
      <c r="QL158" s="114"/>
      <c r="QM158" s="114"/>
      <c r="QN158" s="114"/>
      <c r="QO158" s="114"/>
      <c r="QP158" s="114"/>
      <c r="QQ158" s="114"/>
      <c r="QR158" s="114"/>
      <c r="QS158" s="114"/>
      <c r="QT158" s="114"/>
      <c r="QU158" s="114"/>
      <c r="QV158" s="114"/>
      <c r="QW158" s="114"/>
      <c r="QX158" s="114"/>
      <c r="QY158" s="114"/>
      <c r="QZ158" s="114"/>
      <c r="RA158" s="114"/>
      <c r="RB158" s="114"/>
      <c r="RC158" s="114"/>
      <c r="RD158" s="114"/>
      <c r="RE158" s="114"/>
      <c r="RF158" s="114"/>
      <c r="RG158" s="114"/>
      <c r="RH158" s="114"/>
      <c r="RI158" s="114"/>
      <c r="RJ158" s="114"/>
      <c r="RK158" s="114"/>
      <c r="RL158" s="114"/>
      <c r="RM158" s="114"/>
      <c r="RN158" s="114"/>
      <c r="RO158" s="114"/>
      <c r="RP158" s="114"/>
      <c r="RQ158" s="114"/>
      <c r="RR158" s="114"/>
      <c r="RS158" s="114"/>
      <c r="RT158" s="114"/>
      <c r="RU158" s="114"/>
      <c r="RV158" s="114"/>
      <c r="RW158" s="114"/>
      <c r="RX158" s="114"/>
      <c r="RY158" s="114"/>
      <c r="RZ158" s="114"/>
      <c r="SA158" s="114"/>
      <c r="SB158" s="114"/>
      <c r="SC158" s="114"/>
      <c r="SD158" s="114"/>
      <c r="SE158" s="114"/>
      <c r="SF158" s="114"/>
      <c r="SG158" s="114"/>
      <c r="SH158" s="114"/>
      <c r="SI158" s="114"/>
      <c r="SJ158" s="114"/>
      <c r="SK158" s="114"/>
      <c r="SL158" s="114"/>
      <c r="SM158" s="114"/>
      <c r="SN158" s="114"/>
      <c r="SO158" s="114"/>
      <c r="SP158" s="114"/>
      <c r="SQ158" s="114"/>
      <c r="SR158" s="114"/>
      <c r="SS158" s="114"/>
      <c r="ST158" s="114"/>
      <c r="SU158" s="114"/>
      <c r="SV158" s="114"/>
      <c r="SW158" s="114"/>
      <c r="SX158" s="114"/>
      <c r="SY158" s="114"/>
      <c r="SZ158" s="114"/>
      <c r="TA158" s="114"/>
      <c r="TB158" s="114"/>
      <c r="TC158" s="114"/>
      <c r="TD158" s="114"/>
      <c r="TE158" s="114"/>
      <c r="TF158" s="114"/>
      <c r="TG158" s="114"/>
      <c r="TH158" s="114"/>
      <c r="TI158" s="114"/>
      <c r="TJ158" s="114"/>
      <c r="TK158" s="114"/>
      <c r="TL158" s="114"/>
      <c r="TM158" s="114"/>
      <c r="TN158" s="114"/>
      <c r="TO158" s="114"/>
      <c r="TP158" s="114"/>
      <c r="TQ158" s="114"/>
      <c r="TR158" s="114"/>
      <c r="TS158" s="114"/>
      <c r="TT158" s="114"/>
      <c r="TU158" s="114"/>
      <c r="TV158" s="114"/>
      <c r="TW158" s="114"/>
      <c r="TX158" s="114"/>
      <c r="TY158" s="114"/>
      <c r="TZ158" s="114"/>
      <c r="UA158" s="114"/>
      <c r="UB158" s="114"/>
      <c r="UC158" s="114"/>
      <c r="UD158" s="114"/>
      <c r="UE158" s="114"/>
      <c r="UF158" s="114"/>
      <c r="UG158" s="114"/>
      <c r="UH158" s="114"/>
      <c r="UI158" s="114"/>
      <c r="UJ158" s="114"/>
      <c r="UK158" s="114"/>
      <c r="UL158" s="114"/>
      <c r="UM158" s="114"/>
      <c r="UN158" s="114"/>
      <c r="UO158" s="114"/>
      <c r="UP158" s="114"/>
      <c r="UQ158" s="114"/>
      <c r="UR158" s="114"/>
      <c r="US158" s="114"/>
      <c r="UT158" s="114"/>
      <c r="UU158" s="114"/>
      <c r="UV158" s="114"/>
      <c r="UW158" s="114"/>
      <c r="UX158" s="114"/>
      <c r="UY158" s="114"/>
      <c r="UZ158" s="114"/>
      <c r="VA158" s="114"/>
      <c r="VB158" s="114"/>
      <c r="VC158" s="114"/>
      <c r="VD158" s="114"/>
      <c r="VE158" s="114"/>
      <c r="VF158" s="114"/>
      <c r="VG158" s="114"/>
      <c r="VH158" s="114"/>
      <c r="VI158" s="114"/>
      <c r="VJ158" s="114"/>
      <c r="VK158" s="114"/>
      <c r="VL158" s="114"/>
      <c r="VM158" s="114"/>
      <c r="VN158" s="114"/>
      <c r="VO158" s="114"/>
      <c r="VP158" s="114"/>
      <c r="VQ158" s="114"/>
      <c r="VR158" s="114"/>
      <c r="VS158" s="114"/>
      <c r="VT158" s="114"/>
      <c r="VU158" s="114"/>
      <c r="VV158" s="114"/>
      <c r="VW158" s="114"/>
      <c r="VX158" s="114"/>
      <c r="VY158" s="114"/>
      <c r="VZ158" s="114"/>
      <c r="WA158" s="114"/>
      <c r="WB158" s="114"/>
      <c r="WC158" s="114"/>
      <c r="WD158" s="114"/>
      <c r="WE158" s="114"/>
      <c r="WF158" s="114"/>
      <c r="WG158" s="114"/>
      <c r="WH158" s="114"/>
      <c r="WI158" s="114"/>
      <c r="WJ158" s="114"/>
      <c r="WK158" s="114"/>
      <c r="WL158" s="114"/>
      <c r="WM158" s="114"/>
      <c r="WN158" s="114"/>
      <c r="WO158" s="114"/>
      <c r="WP158" s="114"/>
      <c r="WQ158" s="114"/>
      <c r="WR158" s="114"/>
      <c r="WS158" s="114"/>
      <c r="WT158" s="114"/>
      <c r="WU158" s="114"/>
      <c r="WV158" s="114"/>
      <c r="WW158" s="114"/>
      <c r="WX158" s="114"/>
      <c r="WY158" s="114"/>
      <c r="WZ158" s="114"/>
      <c r="XA158" s="114"/>
      <c r="XB158" s="114"/>
      <c r="XC158" s="114"/>
      <c r="XD158" s="114"/>
      <c r="XE158" s="114"/>
      <c r="XF158" s="114"/>
      <c r="XG158" s="114"/>
      <c r="XH158" s="114"/>
      <c r="XI158" s="114"/>
      <c r="XJ158" s="114"/>
      <c r="XK158" s="114"/>
      <c r="XL158" s="114"/>
      <c r="XM158" s="114"/>
      <c r="XN158" s="114"/>
      <c r="XO158" s="114"/>
      <c r="XP158" s="114"/>
      <c r="XQ158" s="114"/>
      <c r="XR158" s="114"/>
      <c r="XS158" s="114"/>
      <c r="XT158" s="114"/>
      <c r="XU158" s="114"/>
      <c r="XV158" s="114"/>
      <c r="XW158" s="114"/>
      <c r="XX158" s="114"/>
      <c r="XY158" s="114"/>
      <c r="XZ158" s="114"/>
      <c r="YA158" s="114"/>
      <c r="YB158" s="114"/>
      <c r="YC158" s="114"/>
      <c r="YD158" s="114"/>
      <c r="YE158" s="114"/>
      <c r="YF158" s="114"/>
      <c r="YG158" s="114"/>
      <c r="YH158" s="114"/>
      <c r="YI158" s="114"/>
      <c r="YJ158" s="114"/>
      <c r="YK158" s="114"/>
      <c r="YL158" s="114"/>
      <c r="YM158" s="114"/>
      <c r="YN158" s="114"/>
      <c r="YO158" s="114"/>
      <c r="YP158" s="114"/>
      <c r="YQ158" s="114"/>
      <c r="YR158" s="114"/>
      <c r="YS158" s="114"/>
      <c r="YT158" s="114"/>
      <c r="YU158" s="114"/>
      <c r="YV158" s="114"/>
      <c r="YW158" s="114"/>
      <c r="YX158" s="114"/>
      <c r="YY158" s="114"/>
      <c r="YZ158" s="114"/>
      <c r="ZA158" s="114"/>
      <c r="ZB158" s="114"/>
      <c r="ZC158" s="114"/>
      <c r="ZD158" s="114"/>
      <c r="ZE158" s="114"/>
      <c r="ZF158" s="114"/>
      <c r="ZG158" s="114"/>
      <c r="ZH158" s="114"/>
      <c r="ZI158" s="114"/>
      <c r="ZJ158" s="114"/>
      <c r="ZK158" s="114"/>
      <c r="ZL158" s="114"/>
      <c r="ZM158" s="114"/>
      <c r="ZN158" s="114"/>
      <c r="ZO158" s="114"/>
      <c r="ZP158" s="114"/>
      <c r="ZQ158" s="114"/>
      <c r="ZR158" s="114"/>
      <c r="ZS158" s="114"/>
      <c r="ZT158" s="114"/>
      <c r="ZU158" s="114"/>
      <c r="ZV158" s="114"/>
      <c r="ZW158" s="114"/>
      <c r="ZX158" s="114"/>
      <c r="ZY158" s="114"/>
      <c r="ZZ158" s="114"/>
      <c r="AAA158" s="114"/>
      <c r="AAB158" s="114"/>
      <c r="AAC158" s="114"/>
      <c r="AAD158" s="114"/>
      <c r="AAE158" s="114"/>
      <c r="AAF158" s="114"/>
      <c r="AAG158" s="114"/>
      <c r="AAH158" s="114"/>
      <c r="AAI158" s="114"/>
      <c r="AAJ158" s="114"/>
      <c r="AAK158" s="114"/>
      <c r="AAL158" s="114"/>
      <c r="AAM158" s="114"/>
      <c r="AAN158" s="114"/>
      <c r="AAO158" s="114"/>
      <c r="AAP158" s="114"/>
      <c r="AAQ158" s="114"/>
      <c r="AAR158" s="114"/>
      <c r="AAS158" s="114"/>
      <c r="AAT158" s="114"/>
      <c r="AAU158" s="114"/>
      <c r="AAV158" s="114"/>
      <c r="AAW158" s="114"/>
      <c r="AAX158" s="114"/>
      <c r="AAY158" s="114"/>
      <c r="AAZ158" s="114"/>
      <c r="ABA158" s="114"/>
      <c r="ABB158" s="114"/>
      <c r="ABC158" s="114"/>
      <c r="ABD158" s="114"/>
      <c r="ABE158" s="114"/>
      <c r="ABF158" s="114"/>
      <c r="ABG158" s="114"/>
      <c r="ABH158" s="114"/>
      <c r="ABI158" s="114"/>
      <c r="ABJ158" s="114"/>
      <c r="ABK158" s="114"/>
      <c r="ABL158" s="114"/>
      <c r="ABM158" s="114"/>
      <c r="ABN158" s="114"/>
      <c r="ABO158" s="114"/>
      <c r="ABP158" s="114"/>
      <c r="ABQ158" s="114"/>
      <c r="ABR158" s="114"/>
      <c r="ABS158" s="114"/>
      <c r="ABT158" s="114"/>
      <c r="ABU158" s="114"/>
      <c r="ABV158" s="114"/>
      <c r="ABW158" s="114"/>
      <c r="ABX158" s="114"/>
      <c r="ABY158" s="114"/>
      <c r="ABZ158" s="114"/>
      <c r="ACA158" s="114"/>
      <c r="ACB158" s="114"/>
      <c r="ACC158" s="114"/>
      <c r="ACD158" s="114"/>
      <c r="ACE158" s="114"/>
      <c r="ACF158" s="114"/>
      <c r="ACG158" s="114"/>
      <c r="ACH158" s="114"/>
      <c r="ACI158" s="114"/>
      <c r="ACJ158" s="114"/>
      <c r="ACK158" s="114"/>
      <c r="ACL158" s="114"/>
      <c r="ACM158" s="114"/>
      <c r="ACN158" s="114"/>
      <c r="ACO158" s="114"/>
      <c r="ACP158" s="114"/>
      <c r="ACQ158" s="114"/>
      <c r="ACR158" s="114"/>
      <c r="ACS158" s="114"/>
      <c r="ACT158" s="114"/>
      <c r="ACU158" s="114"/>
      <c r="ACV158" s="114"/>
      <c r="ACW158" s="114"/>
      <c r="ACX158" s="114"/>
      <c r="ACY158" s="114"/>
      <c r="ACZ158" s="114"/>
      <c r="ADA158" s="114"/>
      <c r="ADB158" s="114"/>
      <c r="ADC158" s="114"/>
      <c r="ADD158" s="114"/>
      <c r="ADE158" s="114"/>
      <c r="ADF158" s="114"/>
      <c r="ADG158" s="114"/>
      <c r="ADH158" s="114"/>
      <c r="ADI158" s="114"/>
      <c r="ADJ158" s="114"/>
      <c r="ADK158" s="114"/>
      <c r="ADL158" s="114"/>
      <c r="ADM158" s="114"/>
      <c r="ADN158" s="114"/>
      <c r="ADO158" s="114"/>
      <c r="ADP158" s="114"/>
      <c r="ADQ158" s="114"/>
      <c r="ADR158" s="114"/>
      <c r="ADS158" s="114"/>
      <c r="ADT158" s="114"/>
      <c r="ADU158" s="114"/>
      <c r="ADV158" s="114"/>
      <c r="ADW158" s="114"/>
      <c r="ADX158" s="114"/>
      <c r="ADY158" s="114"/>
      <c r="ADZ158" s="114"/>
      <c r="AEA158" s="114"/>
      <c r="AEB158" s="114"/>
      <c r="AEC158" s="114"/>
      <c r="AED158" s="114"/>
      <c r="AEE158" s="114"/>
      <c r="AEF158" s="114"/>
      <c r="AEG158" s="114"/>
      <c r="AEH158" s="114"/>
      <c r="AEI158" s="114"/>
      <c r="AEJ158" s="114"/>
      <c r="AEK158" s="114"/>
      <c r="AEL158" s="114"/>
      <c r="AEM158" s="114"/>
      <c r="AEN158" s="114"/>
      <c r="AEO158" s="114"/>
      <c r="AEP158" s="114"/>
      <c r="AEQ158" s="114"/>
      <c r="AER158" s="114"/>
      <c r="AES158" s="114"/>
      <c r="AET158" s="114"/>
      <c r="AEU158" s="114"/>
      <c r="AEV158" s="114"/>
      <c r="AEW158" s="114"/>
      <c r="AEX158" s="114"/>
      <c r="AEY158" s="114"/>
      <c r="AEZ158" s="114"/>
      <c r="AFA158" s="114"/>
      <c r="AFB158" s="114"/>
      <c r="AFC158" s="114"/>
      <c r="AFD158" s="114"/>
      <c r="AFE158" s="114"/>
      <c r="AFF158" s="114"/>
      <c r="AFG158" s="114"/>
      <c r="AFH158" s="114"/>
      <c r="AFI158" s="114"/>
      <c r="AFJ158" s="114"/>
      <c r="AFK158" s="114"/>
      <c r="AFL158" s="114"/>
      <c r="AFM158" s="114"/>
      <c r="AFN158" s="114"/>
      <c r="AFO158" s="114"/>
      <c r="AFP158" s="114"/>
      <c r="AFQ158" s="114"/>
      <c r="AFR158" s="114"/>
      <c r="AFS158" s="114"/>
      <c r="AFT158" s="114"/>
      <c r="AFU158" s="114"/>
      <c r="AFV158" s="114"/>
      <c r="AFW158" s="114"/>
      <c r="AFX158" s="114"/>
      <c r="AFY158" s="114"/>
      <c r="AFZ158" s="114"/>
      <c r="AGA158" s="114"/>
      <c r="AGB158" s="114"/>
      <c r="AGC158" s="114"/>
      <c r="AGD158" s="114"/>
      <c r="AGE158" s="114"/>
      <c r="AGF158" s="114"/>
      <c r="AGG158" s="114"/>
      <c r="AGH158" s="114"/>
      <c r="AGI158" s="114"/>
      <c r="AGJ158" s="114"/>
      <c r="AGK158" s="114"/>
      <c r="AGL158" s="114"/>
      <c r="AGM158" s="114"/>
      <c r="AGN158" s="114"/>
      <c r="AGO158" s="114"/>
      <c r="AGP158" s="114"/>
      <c r="AGQ158" s="114"/>
      <c r="AGR158" s="114"/>
      <c r="AGS158" s="114"/>
      <c r="AGT158" s="114"/>
      <c r="AGU158" s="114"/>
      <c r="AGV158" s="114"/>
      <c r="AGW158" s="114"/>
      <c r="AGX158" s="114"/>
      <c r="AGY158" s="114"/>
      <c r="AGZ158" s="114"/>
      <c r="AHA158" s="114"/>
      <c r="AHB158" s="114"/>
      <c r="AHC158" s="114"/>
      <c r="AHD158" s="114"/>
      <c r="AHE158" s="114"/>
      <c r="AHF158" s="114"/>
      <c r="AHG158" s="114"/>
      <c r="AHH158" s="114"/>
      <c r="AHI158" s="114"/>
      <c r="AHJ158" s="114"/>
      <c r="AHK158" s="114"/>
      <c r="AHL158" s="114"/>
      <c r="AHM158" s="114"/>
      <c r="AHN158" s="114"/>
      <c r="AHO158" s="114"/>
      <c r="AHP158" s="114"/>
      <c r="AHQ158" s="114"/>
      <c r="AHR158" s="114"/>
      <c r="AHS158" s="114"/>
      <c r="AHT158" s="114"/>
      <c r="AHU158" s="114"/>
      <c r="AHV158" s="114"/>
      <c r="AHW158" s="114"/>
      <c r="AHX158" s="114"/>
      <c r="AHY158" s="114"/>
      <c r="AHZ158" s="114"/>
      <c r="AIA158" s="114"/>
      <c r="AIB158" s="114"/>
      <c r="AIC158" s="114"/>
      <c r="AID158" s="114"/>
      <c r="AIE158" s="114"/>
      <c r="AIF158" s="114"/>
      <c r="AIG158" s="114"/>
      <c r="AIH158" s="114"/>
      <c r="AII158" s="114"/>
      <c r="AIJ158" s="114"/>
      <c r="AIK158" s="114"/>
      <c r="AIL158" s="114"/>
      <c r="AIM158" s="114"/>
      <c r="AIN158" s="114"/>
      <c r="AIO158" s="114"/>
      <c r="AIP158" s="114"/>
      <c r="AIQ158" s="114"/>
      <c r="AIR158" s="114"/>
      <c r="AIS158" s="114"/>
      <c r="AIT158" s="114"/>
      <c r="AIU158" s="114"/>
      <c r="AIV158" s="114"/>
      <c r="AIW158" s="114"/>
      <c r="AIX158" s="114"/>
      <c r="AIY158" s="114"/>
      <c r="AIZ158" s="114"/>
      <c r="AJA158" s="114"/>
      <c r="AJB158" s="114"/>
      <c r="AJC158" s="114"/>
      <c r="AJD158" s="114"/>
      <c r="AJE158" s="114"/>
      <c r="AJF158" s="114"/>
      <c r="AJG158" s="114"/>
      <c r="AJH158" s="114"/>
      <c r="AJI158" s="114"/>
      <c r="AJJ158" s="114"/>
      <c r="AJK158" s="114"/>
      <c r="AJL158" s="114"/>
      <c r="AJM158" s="114"/>
      <c r="AJN158" s="114"/>
      <c r="AJO158" s="114"/>
      <c r="AJP158" s="114"/>
      <c r="AJQ158" s="114"/>
      <c r="AJR158" s="114"/>
      <c r="AJS158" s="114"/>
      <c r="AJT158" s="114"/>
      <c r="AJU158" s="114"/>
      <c r="AJV158" s="114"/>
      <c r="AJW158" s="114"/>
      <c r="AJX158" s="114"/>
      <c r="AJY158" s="114"/>
      <c r="AJZ158" s="114"/>
      <c r="AKA158" s="114"/>
      <c r="AKB158" s="114"/>
      <c r="AKC158" s="114"/>
      <c r="AKD158" s="114"/>
      <c r="AKE158" s="114"/>
      <c r="AKF158" s="114"/>
      <c r="AKG158" s="114"/>
      <c r="AKH158" s="114"/>
      <c r="AKI158" s="114"/>
      <c r="AKJ158" s="114"/>
      <c r="AKK158" s="114"/>
      <c r="AKL158" s="114"/>
      <c r="AKM158" s="114"/>
      <c r="AKN158" s="114"/>
      <c r="AKO158" s="114"/>
      <c r="AKP158" s="114"/>
      <c r="AKQ158" s="114"/>
      <c r="AKR158" s="114"/>
      <c r="AKS158" s="114"/>
      <c r="AKT158" s="114"/>
      <c r="AKU158" s="114"/>
      <c r="AKV158" s="114"/>
      <c r="AKW158" s="114"/>
      <c r="AKX158" s="114"/>
      <c r="AKY158" s="114"/>
      <c r="AKZ158" s="114"/>
      <c r="ALA158" s="114"/>
      <c r="ALB158" s="114"/>
      <c r="ALC158" s="114"/>
      <c r="ALD158" s="114"/>
      <c r="ALE158" s="114"/>
      <c r="ALF158" s="114"/>
      <c r="ALG158" s="114"/>
      <c r="ALH158" s="114"/>
      <c r="ALI158" s="114"/>
      <c r="ALJ158" s="114"/>
      <c r="ALK158" s="114"/>
      <c r="ALL158" s="114"/>
      <c r="ALM158" s="114"/>
      <c r="ALN158" s="114"/>
      <c r="ALO158" s="114"/>
      <c r="ALP158" s="114"/>
      <c r="ALQ158" s="114"/>
      <c r="ALR158" s="114"/>
      <c r="ALS158" s="114"/>
      <c r="ALT158" s="114"/>
      <c r="ALU158" s="114"/>
      <c r="ALV158" s="114"/>
      <c r="ALW158" s="114"/>
      <c r="ALX158" s="114"/>
      <c r="ALY158" s="114"/>
      <c r="ALZ158" s="114"/>
      <c r="AMA158" s="114"/>
      <c r="AMB158" s="114"/>
      <c r="AMC158" s="114"/>
      <c r="AMD158" s="114"/>
      <c r="AME158" s="114"/>
      <c r="AMF158" s="114"/>
      <c r="AMG158" s="114"/>
      <c r="AMH158" s="114"/>
      <c r="AMI158" s="114"/>
      <c r="AMJ158" s="114"/>
      <c r="AMK158" s="114"/>
      <c r="AML158" s="114"/>
      <c r="AMM158" s="114"/>
      <c r="AMN158" s="114"/>
      <c r="AMO158" s="114"/>
      <c r="AMP158" s="114"/>
      <c r="AMQ158" s="114"/>
      <c r="AMR158" s="114"/>
      <c r="AMS158" s="114"/>
      <c r="AMT158" s="114"/>
      <c r="AMU158" s="114"/>
      <c r="AMV158" s="114"/>
      <c r="AMW158" s="114"/>
      <c r="AMX158" s="114"/>
      <c r="AMY158" s="114"/>
      <c r="AMZ158" s="114"/>
      <c r="ANA158" s="114"/>
      <c r="ANB158" s="114"/>
      <c r="ANC158" s="114"/>
      <c r="AND158" s="114"/>
      <c r="ANE158" s="114"/>
      <c r="ANF158" s="114"/>
      <c r="ANG158" s="114"/>
      <c r="ANH158" s="114"/>
      <c r="ANI158" s="114"/>
      <c r="ANJ158" s="114"/>
      <c r="ANK158" s="114"/>
      <c r="ANL158" s="114"/>
      <c r="ANM158" s="114"/>
      <c r="ANN158" s="114"/>
      <c r="ANO158" s="114"/>
      <c r="ANP158" s="114"/>
      <c r="ANQ158" s="114"/>
      <c r="ANR158" s="114"/>
      <c r="ANS158" s="114"/>
      <c r="ANT158" s="114"/>
      <c r="ANU158" s="114"/>
      <c r="ANV158" s="114"/>
      <c r="ANW158" s="114"/>
      <c r="ANX158" s="114"/>
      <c r="ANY158" s="114"/>
      <c r="ANZ158" s="114"/>
      <c r="AOA158" s="114"/>
      <c r="AOB158" s="114"/>
      <c r="AOC158" s="114"/>
      <c r="AOD158" s="114"/>
      <c r="AOE158" s="114"/>
      <c r="AOF158" s="114"/>
      <c r="AOG158" s="114"/>
      <c r="AOH158" s="114"/>
      <c r="AOI158" s="114"/>
      <c r="AOJ158" s="114"/>
      <c r="AOK158" s="114"/>
      <c r="AOL158" s="114"/>
      <c r="AOM158" s="114"/>
      <c r="AON158" s="114"/>
      <c r="AOO158" s="114"/>
      <c r="AOP158" s="114"/>
      <c r="AOQ158" s="114"/>
      <c r="AOR158" s="114"/>
      <c r="AOS158" s="114"/>
      <c r="AOT158" s="114"/>
      <c r="AOU158" s="114"/>
      <c r="AOV158" s="114"/>
      <c r="AOW158" s="114"/>
      <c r="AOX158" s="114"/>
      <c r="AOY158" s="114"/>
      <c r="AOZ158" s="114"/>
      <c r="APA158" s="114"/>
      <c r="APB158" s="114"/>
      <c r="APC158" s="114"/>
      <c r="APD158" s="114"/>
      <c r="APE158" s="114"/>
      <c r="APF158" s="114"/>
      <c r="APG158" s="114"/>
      <c r="APH158" s="114"/>
      <c r="API158" s="114"/>
      <c r="APJ158" s="114"/>
      <c r="APK158" s="114"/>
      <c r="APL158" s="114"/>
      <c r="APM158" s="114"/>
      <c r="APN158" s="114"/>
      <c r="APO158" s="114"/>
      <c r="APP158" s="114"/>
      <c r="APQ158" s="114"/>
      <c r="APR158" s="114"/>
      <c r="APS158" s="114"/>
      <c r="APT158" s="114"/>
      <c r="APU158" s="114"/>
      <c r="APV158" s="114"/>
      <c r="APW158" s="114"/>
      <c r="APX158" s="114"/>
      <c r="APY158" s="114"/>
      <c r="APZ158" s="114"/>
      <c r="AQA158" s="114"/>
      <c r="AQB158" s="114"/>
      <c r="AQC158" s="114"/>
      <c r="AQD158" s="114"/>
      <c r="AQE158" s="114"/>
      <c r="AQF158" s="114"/>
      <c r="AQG158" s="114"/>
      <c r="AQH158" s="114"/>
      <c r="AQI158" s="114"/>
      <c r="AQJ158" s="114"/>
      <c r="AQK158" s="114"/>
      <c r="AQL158" s="114"/>
      <c r="AQM158" s="114"/>
      <c r="AQN158" s="114"/>
      <c r="AQO158" s="114"/>
      <c r="AQP158" s="114"/>
      <c r="AQQ158" s="114"/>
      <c r="AQR158" s="114"/>
      <c r="AQS158" s="114"/>
      <c r="AQT158" s="114"/>
      <c r="AQU158" s="114"/>
      <c r="AQV158" s="114"/>
      <c r="AQW158" s="114"/>
      <c r="AQX158" s="114"/>
      <c r="AQY158" s="114"/>
      <c r="AQZ158" s="114"/>
      <c r="ARA158" s="114"/>
      <c r="ARB158" s="114"/>
      <c r="ARC158" s="114"/>
      <c r="ARD158" s="114"/>
      <c r="ARE158" s="114"/>
      <c r="ARF158" s="114"/>
      <c r="ARG158" s="114"/>
      <c r="ARH158" s="114"/>
      <c r="ARI158" s="114"/>
      <c r="ARJ158" s="114"/>
      <c r="ARK158" s="114"/>
      <c r="ARL158" s="114"/>
      <c r="ARM158" s="114"/>
      <c r="ARN158" s="114"/>
      <c r="ARO158" s="114"/>
      <c r="ARP158" s="114"/>
      <c r="ARQ158" s="114"/>
      <c r="ARR158" s="114"/>
      <c r="ARS158" s="114"/>
      <c r="ART158" s="114"/>
      <c r="ARU158" s="114"/>
      <c r="ARV158" s="114"/>
      <c r="ARW158" s="114"/>
      <c r="ARX158" s="114"/>
      <c r="ARY158" s="114"/>
      <c r="ARZ158" s="114"/>
      <c r="ASA158" s="114"/>
      <c r="ASB158" s="114"/>
      <c r="ASC158" s="114"/>
      <c r="ASD158" s="114"/>
      <c r="ASE158" s="114"/>
      <c r="ASF158" s="114"/>
      <c r="ASG158" s="114"/>
      <c r="ASH158" s="114"/>
      <c r="ASI158" s="114"/>
      <c r="ASJ158" s="114"/>
      <c r="ASK158" s="114"/>
      <c r="ASL158" s="114"/>
      <c r="ASM158" s="114"/>
      <c r="ASN158" s="114"/>
      <c r="ASO158" s="114"/>
      <c r="ASP158" s="114"/>
      <c r="ASQ158" s="114"/>
      <c r="ASR158" s="114"/>
      <c r="ASS158" s="114"/>
      <c r="AST158" s="114"/>
      <c r="ASU158" s="114"/>
      <c r="ASV158" s="114"/>
      <c r="ASW158" s="114"/>
      <c r="ASX158" s="114"/>
      <c r="ASY158" s="114"/>
      <c r="ASZ158" s="114"/>
      <c r="ATA158" s="114"/>
      <c r="ATB158" s="114"/>
      <c r="ATC158" s="114"/>
      <c r="ATD158" s="114"/>
      <c r="ATE158" s="114"/>
      <c r="ATF158" s="114"/>
      <c r="ATG158" s="114"/>
      <c r="ATH158" s="114"/>
      <c r="ATI158" s="114"/>
      <c r="ATJ158" s="114"/>
      <c r="ATK158" s="114"/>
      <c r="ATL158" s="114"/>
      <c r="ATM158" s="114"/>
      <c r="ATN158" s="114"/>
      <c r="ATO158" s="114"/>
      <c r="ATP158" s="114"/>
      <c r="ATQ158" s="114"/>
      <c r="ATR158" s="114"/>
      <c r="ATS158" s="114"/>
      <c r="ATT158" s="114"/>
      <c r="ATU158" s="114"/>
      <c r="ATV158" s="114"/>
      <c r="ATW158" s="114"/>
      <c r="ATX158" s="114"/>
      <c r="ATY158" s="114"/>
      <c r="ATZ158" s="114"/>
      <c r="AUA158" s="114"/>
      <c r="AUB158" s="114"/>
      <c r="AUC158" s="114"/>
      <c r="AUD158" s="114"/>
      <c r="AUE158" s="114"/>
      <c r="AUF158" s="114"/>
      <c r="AUG158" s="114"/>
      <c r="AUH158" s="114"/>
      <c r="AUI158" s="114"/>
      <c r="AUJ158" s="114"/>
      <c r="AUK158" s="114"/>
      <c r="AUL158" s="114"/>
      <c r="AUM158" s="114"/>
      <c r="AUN158" s="114"/>
      <c r="AUO158" s="114"/>
      <c r="AUP158" s="114"/>
      <c r="AUQ158" s="114"/>
      <c r="AUR158" s="114"/>
      <c r="AUS158" s="114"/>
      <c r="AUT158" s="114"/>
      <c r="AUU158" s="114"/>
      <c r="AUV158" s="114"/>
      <c r="AUW158" s="114"/>
      <c r="AUX158" s="114"/>
      <c r="AUY158" s="114"/>
      <c r="AUZ158" s="114"/>
      <c r="AVA158" s="114"/>
      <c r="AVB158" s="114"/>
      <c r="AVC158" s="114"/>
      <c r="AVD158" s="114"/>
      <c r="AVE158" s="114"/>
      <c r="AVF158" s="114"/>
      <c r="AVG158" s="114"/>
      <c r="AVH158" s="114"/>
      <c r="AVI158" s="114"/>
      <c r="AVJ158" s="114"/>
      <c r="AVK158" s="114"/>
      <c r="AVL158" s="114"/>
      <c r="AVM158" s="114"/>
      <c r="AVN158" s="114"/>
      <c r="AVO158" s="114"/>
      <c r="AVP158" s="114"/>
      <c r="AVQ158" s="114"/>
      <c r="AVR158" s="114"/>
      <c r="AVS158" s="114"/>
      <c r="AVT158" s="114"/>
      <c r="AVU158" s="114"/>
      <c r="AVV158" s="114"/>
      <c r="AVW158" s="114"/>
      <c r="AVX158" s="114"/>
      <c r="AVY158" s="114"/>
      <c r="AVZ158" s="114"/>
      <c r="AWA158" s="114"/>
      <c r="AWB158" s="114"/>
      <c r="AWC158" s="114"/>
      <c r="AWD158" s="114"/>
      <c r="AWE158" s="114"/>
      <c r="AWF158" s="114"/>
      <c r="AWG158" s="114"/>
      <c r="AWH158" s="114"/>
      <c r="AWI158" s="114"/>
      <c r="AWJ158" s="114"/>
      <c r="AWK158" s="114"/>
      <c r="AWL158" s="114"/>
      <c r="AWM158" s="114"/>
      <c r="AWN158" s="114"/>
      <c r="AWO158" s="114"/>
      <c r="AWP158" s="114"/>
      <c r="AWQ158" s="114"/>
      <c r="AWR158" s="114"/>
      <c r="AWS158" s="114"/>
      <c r="AWT158" s="114"/>
      <c r="AWU158" s="114"/>
      <c r="AWV158" s="114"/>
      <c r="AWW158" s="114"/>
      <c r="AWX158" s="114"/>
      <c r="AWY158" s="114"/>
      <c r="AWZ158" s="114"/>
      <c r="AXA158" s="114"/>
      <c r="AXB158" s="114"/>
      <c r="AXC158" s="114"/>
      <c r="AXD158" s="114"/>
      <c r="AXE158" s="114"/>
      <c r="AXF158" s="114"/>
      <c r="AXG158" s="114"/>
      <c r="AXH158" s="114"/>
      <c r="AXI158" s="114"/>
      <c r="AXJ158" s="114"/>
      <c r="AXK158" s="114"/>
      <c r="AXL158" s="114"/>
      <c r="AXM158" s="114"/>
      <c r="AXN158" s="114"/>
      <c r="AXO158" s="114"/>
      <c r="AXP158" s="114"/>
      <c r="AXQ158" s="114"/>
      <c r="AXR158" s="114"/>
      <c r="AXS158" s="114"/>
      <c r="AXT158" s="114"/>
      <c r="AXU158" s="114"/>
      <c r="AXV158" s="114"/>
      <c r="AXW158" s="114"/>
      <c r="AXX158" s="114"/>
      <c r="AXY158" s="114"/>
      <c r="AXZ158" s="114"/>
      <c r="AYA158" s="114"/>
      <c r="AYB158" s="114"/>
      <c r="AYC158" s="114"/>
      <c r="AYD158" s="114"/>
      <c r="AYE158" s="114"/>
      <c r="AYF158" s="114"/>
      <c r="AYG158" s="114"/>
      <c r="AYH158" s="114"/>
      <c r="AYI158" s="114"/>
      <c r="AYJ158" s="114"/>
      <c r="AYK158" s="114"/>
      <c r="AYL158" s="114"/>
      <c r="AYM158" s="114"/>
      <c r="AYN158" s="114"/>
      <c r="AYO158" s="114"/>
      <c r="AYP158" s="114"/>
      <c r="AYQ158" s="114"/>
      <c r="AYR158" s="114"/>
      <c r="AYS158" s="114"/>
      <c r="AYT158" s="114"/>
      <c r="AYU158" s="114"/>
      <c r="AYV158" s="114"/>
      <c r="AYW158" s="114"/>
      <c r="AYX158" s="114"/>
      <c r="AYY158" s="114"/>
      <c r="AYZ158" s="114"/>
      <c r="AZA158" s="114"/>
      <c r="AZB158" s="114"/>
      <c r="AZC158" s="114"/>
      <c r="AZD158" s="114"/>
      <c r="AZE158" s="114"/>
      <c r="AZF158" s="114"/>
      <c r="AZG158" s="114"/>
      <c r="AZH158" s="114"/>
      <c r="AZI158" s="114"/>
      <c r="AZJ158" s="114"/>
      <c r="AZK158" s="114"/>
      <c r="AZL158" s="114"/>
      <c r="AZM158" s="114"/>
      <c r="AZN158" s="114"/>
      <c r="AZO158" s="114"/>
      <c r="AZP158" s="114"/>
      <c r="AZQ158" s="114"/>
      <c r="AZR158" s="114"/>
      <c r="AZS158" s="114"/>
      <c r="AZT158" s="114"/>
      <c r="AZU158" s="114"/>
      <c r="AZV158" s="114"/>
      <c r="AZW158" s="114"/>
      <c r="AZX158" s="114"/>
      <c r="AZY158" s="114"/>
      <c r="AZZ158" s="114"/>
      <c r="BAA158" s="114"/>
      <c r="BAB158" s="114"/>
      <c r="BAC158" s="114"/>
      <c r="BAD158" s="114"/>
      <c r="BAE158" s="114"/>
      <c r="BAF158" s="114"/>
      <c r="BAG158" s="114"/>
      <c r="BAH158" s="114"/>
      <c r="BAI158" s="114"/>
      <c r="BAJ158" s="114"/>
      <c r="BAK158" s="114"/>
      <c r="BAL158" s="114"/>
      <c r="BAM158" s="114"/>
      <c r="BAN158" s="114"/>
      <c r="BAO158" s="114"/>
      <c r="BAP158" s="114"/>
      <c r="BAQ158" s="114"/>
      <c r="BAR158" s="114"/>
      <c r="BAS158" s="114"/>
      <c r="BAT158" s="114"/>
      <c r="BAU158" s="114"/>
      <c r="BAV158" s="114"/>
      <c r="BAW158" s="114"/>
      <c r="BAX158" s="114"/>
      <c r="BAY158" s="114"/>
      <c r="BAZ158" s="114"/>
      <c r="BBA158" s="114"/>
      <c r="BBB158" s="114"/>
      <c r="BBC158" s="114"/>
      <c r="BBD158" s="114"/>
      <c r="BBE158" s="114"/>
      <c r="BBF158" s="114"/>
      <c r="BBG158" s="114"/>
      <c r="BBH158" s="114"/>
      <c r="BBI158" s="114"/>
      <c r="BBJ158" s="114"/>
      <c r="BBK158" s="114"/>
      <c r="BBL158" s="114"/>
      <c r="BBM158" s="114"/>
      <c r="BBN158" s="114"/>
      <c r="BBO158" s="114"/>
      <c r="BBP158" s="114"/>
      <c r="BBQ158" s="114"/>
      <c r="BBR158" s="114"/>
      <c r="BBS158" s="114"/>
      <c r="BBT158" s="114"/>
      <c r="BBU158" s="114"/>
      <c r="BBV158" s="114"/>
      <c r="BBW158" s="114"/>
      <c r="BBX158" s="114"/>
      <c r="BBY158" s="114"/>
      <c r="BBZ158" s="114"/>
      <c r="BCA158" s="114"/>
      <c r="BCB158" s="114"/>
      <c r="BCC158" s="114"/>
      <c r="BCD158" s="114"/>
      <c r="BCE158" s="114"/>
      <c r="BCF158" s="114"/>
      <c r="BCG158" s="114"/>
      <c r="BCH158" s="114"/>
      <c r="BCI158" s="114"/>
      <c r="BCJ158" s="114"/>
      <c r="BCK158" s="114"/>
      <c r="BCL158" s="114"/>
      <c r="BCM158" s="114"/>
      <c r="BCN158" s="114"/>
      <c r="BCO158" s="114"/>
      <c r="BCP158" s="114"/>
      <c r="BCQ158" s="114"/>
      <c r="BCR158" s="114"/>
      <c r="BCS158" s="114"/>
      <c r="BCT158" s="114"/>
      <c r="BCU158" s="114"/>
      <c r="BCV158" s="114"/>
      <c r="BCW158" s="114"/>
      <c r="BCX158" s="114"/>
      <c r="BCY158" s="114"/>
      <c r="BCZ158" s="114"/>
      <c r="BDA158" s="114"/>
      <c r="BDB158" s="114"/>
      <c r="BDC158" s="114"/>
      <c r="BDD158" s="114"/>
      <c r="BDE158" s="114"/>
      <c r="BDF158" s="114"/>
      <c r="BDG158" s="114"/>
      <c r="BDH158" s="114"/>
      <c r="BDI158" s="114"/>
      <c r="BDJ158" s="114"/>
      <c r="BDK158" s="114"/>
      <c r="BDL158" s="114"/>
      <c r="BDM158" s="114"/>
      <c r="BDN158" s="114"/>
      <c r="BDO158" s="114"/>
      <c r="BDP158" s="114"/>
      <c r="BDQ158" s="114"/>
      <c r="BDR158" s="114"/>
      <c r="BDS158" s="114"/>
      <c r="BDT158" s="114"/>
      <c r="BDU158" s="114"/>
      <c r="BDV158" s="114"/>
      <c r="BDW158" s="114"/>
      <c r="BDX158" s="114"/>
      <c r="BDY158" s="114"/>
      <c r="BDZ158" s="114"/>
      <c r="BEA158" s="114"/>
      <c r="BEB158" s="114"/>
      <c r="BEC158" s="114"/>
      <c r="BED158" s="114"/>
      <c r="BEE158" s="114"/>
      <c r="BEF158" s="114"/>
      <c r="BEG158" s="114"/>
      <c r="BEH158" s="114"/>
      <c r="BEI158" s="114"/>
      <c r="BEJ158" s="114"/>
      <c r="BEK158" s="114"/>
      <c r="BEL158" s="114"/>
      <c r="BEM158" s="114"/>
      <c r="BEN158" s="114"/>
      <c r="BEO158" s="114"/>
      <c r="BEP158" s="114"/>
      <c r="BEQ158" s="114"/>
      <c r="BER158" s="114"/>
      <c r="BES158" s="114"/>
      <c r="BET158" s="114"/>
      <c r="BEU158" s="114"/>
      <c r="BEV158" s="114"/>
      <c r="BEW158" s="114"/>
      <c r="BEX158" s="114"/>
      <c r="BEY158" s="114"/>
      <c r="BEZ158" s="114"/>
      <c r="BFA158" s="114"/>
      <c r="BFB158" s="114"/>
      <c r="BFC158" s="114"/>
      <c r="BFD158" s="114"/>
      <c r="BFE158" s="114"/>
      <c r="BFF158" s="114"/>
      <c r="BFG158" s="114"/>
      <c r="BFH158" s="114"/>
      <c r="BFI158" s="114"/>
      <c r="BFJ158" s="114"/>
      <c r="BFK158" s="114"/>
      <c r="BFL158" s="114"/>
      <c r="BFM158" s="114"/>
      <c r="BFN158" s="114"/>
      <c r="BFO158" s="114"/>
      <c r="BFP158" s="114"/>
      <c r="BFQ158" s="114"/>
      <c r="BFR158" s="114"/>
      <c r="BFS158" s="114"/>
      <c r="BFT158" s="114"/>
      <c r="BFU158" s="114"/>
      <c r="BFV158" s="114"/>
      <c r="BFW158" s="114"/>
      <c r="BFX158" s="114"/>
      <c r="BFY158" s="114"/>
      <c r="BFZ158" s="114"/>
      <c r="BGA158" s="114"/>
      <c r="BGB158" s="114"/>
      <c r="BGC158" s="114"/>
      <c r="BGD158" s="114"/>
      <c r="BGE158" s="114"/>
      <c r="BGF158" s="114"/>
      <c r="BGG158" s="114"/>
      <c r="BGH158" s="114"/>
      <c r="BGI158" s="114"/>
      <c r="BGJ158" s="114"/>
      <c r="BGK158" s="114"/>
      <c r="BGL158" s="114"/>
      <c r="BGM158" s="114"/>
      <c r="BGN158" s="114"/>
      <c r="BGO158" s="114"/>
      <c r="BGP158" s="114"/>
      <c r="BGQ158" s="114"/>
      <c r="BGR158" s="114"/>
      <c r="BGS158" s="114"/>
      <c r="BGT158" s="114"/>
      <c r="BGU158" s="114"/>
      <c r="BGV158" s="114"/>
      <c r="BGW158" s="114"/>
      <c r="BGX158" s="114"/>
      <c r="BGY158" s="114"/>
      <c r="BGZ158" s="114"/>
      <c r="BHA158" s="114"/>
      <c r="BHB158" s="114"/>
      <c r="BHC158" s="114"/>
      <c r="BHD158" s="114"/>
      <c r="BHE158" s="114"/>
      <c r="BHF158" s="114"/>
      <c r="BHG158" s="114"/>
      <c r="BHH158" s="114"/>
      <c r="BHI158" s="114"/>
      <c r="BHJ158" s="114"/>
      <c r="BHK158" s="114"/>
      <c r="BHL158" s="114"/>
      <c r="BHM158" s="114"/>
      <c r="BHN158" s="114"/>
      <c r="BHO158" s="114"/>
      <c r="BHP158" s="114"/>
      <c r="BHQ158" s="114"/>
      <c r="BHR158" s="114"/>
      <c r="BHS158" s="114"/>
      <c r="BHT158" s="114"/>
      <c r="BHU158" s="114"/>
      <c r="BHV158" s="114"/>
      <c r="BHW158" s="114"/>
      <c r="BHX158" s="114"/>
      <c r="BHY158" s="114"/>
      <c r="BHZ158" s="114"/>
      <c r="BIA158" s="114"/>
      <c r="BIB158" s="114"/>
      <c r="BIC158" s="114"/>
      <c r="BID158" s="114"/>
      <c r="BIE158" s="114"/>
      <c r="BIF158" s="114"/>
      <c r="BIG158" s="114"/>
      <c r="BIH158" s="114"/>
      <c r="BII158" s="114"/>
      <c r="BIJ158" s="114"/>
      <c r="BIK158" s="114"/>
      <c r="BIL158" s="114"/>
      <c r="BIM158" s="114"/>
      <c r="BIN158" s="114"/>
      <c r="BIO158" s="114"/>
      <c r="BIP158" s="114"/>
      <c r="BIQ158" s="114"/>
      <c r="BIR158" s="114"/>
      <c r="BIS158" s="114"/>
      <c r="BIT158" s="114"/>
      <c r="BIU158" s="114"/>
      <c r="BIV158" s="114"/>
      <c r="BIW158" s="114"/>
      <c r="BIX158" s="114"/>
      <c r="BIY158" s="114"/>
      <c r="BIZ158" s="114"/>
      <c r="BJA158" s="114"/>
      <c r="BJB158" s="114"/>
      <c r="BJC158" s="114"/>
      <c r="BJD158" s="114"/>
      <c r="BJE158" s="114"/>
      <c r="BJF158" s="114"/>
      <c r="BJG158" s="114"/>
      <c r="BJH158" s="114"/>
      <c r="BJI158" s="114"/>
      <c r="BJJ158" s="114"/>
      <c r="BJK158" s="114"/>
      <c r="BJL158" s="114"/>
      <c r="BJM158" s="114"/>
      <c r="BJN158" s="114"/>
      <c r="BJO158" s="114"/>
      <c r="BJP158" s="114"/>
      <c r="BJQ158" s="114"/>
      <c r="BJR158" s="114"/>
      <c r="BJS158" s="114"/>
      <c r="BJT158" s="114"/>
      <c r="BJU158" s="114"/>
      <c r="BJV158" s="114"/>
      <c r="BJW158" s="114"/>
      <c r="BJX158" s="114"/>
      <c r="BJY158" s="114"/>
      <c r="BJZ158" s="114"/>
      <c r="BKA158" s="114"/>
      <c r="BKB158" s="114"/>
      <c r="BKC158" s="114"/>
      <c r="BKD158" s="114"/>
      <c r="BKE158" s="114"/>
      <c r="BKF158" s="114"/>
      <c r="BKG158" s="114"/>
      <c r="BKH158" s="114"/>
      <c r="BKI158" s="114"/>
      <c r="BKJ158" s="114"/>
      <c r="BKK158" s="114"/>
      <c r="BKL158" s="114"/>
      <c r="BKM158" s="114"/>
      <c r="BKN158" s="114"/>
      <c r="BKO158" s="114"/>
      <c r="BKP158" s="114"/>
      <c r="BKQ158" s="114"/>
      <c r="BKR158" s="114"/>
      <c r="BKS158" s="114"/>
      <c r="BKT158" s="114"/>
      <c r="BKU158" s="114"/>
      <c r="BKV158" s="114"/>
      <c r="BKW158" s="114"/>
      <c r="BKX158" s="114"/>
      <c r="BKY158" s="114"/>
      <c r="BKZ158" s="114"/>
      <c r="BLA158" s="114"/>
      <c r="BLB158" s="114"/>
      <c r="BLC158" s="114"/>
      <c r="BLD158" s="114"/>
      <c r="BLE158" s="114"/>
      <c r="BLF158" s="114"/>
      <c r="BLG158" s="114"/>
      <c r="BLH158" s="114"/>
      <c r="BLI158" s="114"/>
      <c r="BLJ158" s="114"/>
      <c r="BLK158" s="114"/>
      <c r="BLL158" s="114"/>
      <c r="BLM158" s="114"/>
      <c r="BLN158" s="114"/>
      <c r="BLO158" s="114"/>
      <c r="BLP158" s="114"/>
      <c r="BLQ158" s="114"/>
      <c r="BLR158" s="114"/>
      <c r="BLS158" s="114"/>
      <c r="BLT158" s="114"/>
      <c r="BLU158" s="114"/>
      <c r="BLV158" s="114"/>
      <c r="BLW158" s="114"/>
      <c r="BLX158" s="114"/>
      <c r="BLY158" s="114"/>
      <c r="BLZ158" s="114"/>
      <c r="BMA158" s="114"/>
      <c r="BMB158" s="114"/>
      <c r="BMC158" s="114"/>
      <c r="BMD158" s="114"/>
      <c r="BME158" s="114"/>
      <c r="BMF158" s="114"/>
      <c r="BMG158" s="114"/>
      <c r="BMH158" s="114"/>
      <c r="BMI158" s="114"/>
      <c r="BMJ158" s="114"/>
      <c r="BMK158" s="114"/>
      <c r="BML158" s="114"/>
      <c r="BMM158" s="114"/>
      <c r="BMN158" s="114"/>
      <c r="BMO158" s="114"/>
      <c r="BMP158" s="114"/>
      <c r="BMQ158" s="114"/>
      <c r="BMR158" s="114"/>
      <c r="BMS158" s="114"/>
      <c r="BMT158" s="114"/>
      <c r="BMU158" s="114"/>
      <c r="BMV158" s="114"/>
      <c r="BMW158" s="114"/>
      <c r="BMX158" s="114"/>
      <c r="BMY158" s="114"/>
      <c r="BMZ158" s="114"/>
      <c r="BNA158" s="114"/>
      <c r="BNB158" s="114"/>
      <c r="BNC158" s="114"/>
      <c r="BND158" s="114"/>
      <c r="BNE158" s="114"/>
      <c r="BNF158" s="114"/>
      <c r="BNG158" s="114"/>
      <c r="BNH158" s="114"/>
      <c r="BNI158" s="114"/>
      <c r="BNJ158" s="114"/>
      <c r="BNK158" s="114"/>
      <c r="BNL158" s="114"/>
      <c r="BNM158" s="114"/>
      <c r="BNN158" s="114"/>
      <c r="BNO158" s="114"/>
      <c r="BNP158" s="114"/>
      <c r="BNQ158" s="114"/>
      <c r="BNR158" s="114"/>
      <c r="BNS158" s="114"/>
      <c r="BNT158" s="114"/>
      <c r="BNU158" s="114"/>
      <c r="BNV158" s="114"/>
      <c r="BNW158" s="114"/>
      <c r="BNX158" s="114"/>
      <c r="BNY158" s="114"/>
      <c r="BNZ158" s="114"/>
      <c r="BOA158" s="114"/>
      <c r="BOB158" s="114"/>
      <c r="BOC158" s="114"/>
      <c r="BOD158" s="114"/>
      <c r="BOE158" s="114"/>
      <c r="BOF158" s="114"/>
      <c r="BOG158" s="114"/>
      <c r="BOH158" s="114"/>
      <c r="BOI158" s="114"/>
      <c r="BOJ158" s="114"/>
      <c r="BOK158" s="114"/>
      <c r="BOL158" s="114"/>
      <c r="BOM158" s="114"/>
      <c r="BON158" s="114"/>
      <c r="BOO158" s="114"/>
      <c r="BOP158" s="114"/>
      <c r="BOQ158" s="114"/>
      <c r="BOR158" s="114"/>
      <c r="BOS158" s="114"/>
      <c r="BOT158" s="114"/>
      <c r="BOU158" s="114"/>
      <c r="BOV158" s="114"/>
      <c r="BOW158" s="114"/>
      <c r="BOX158" s="114"/>
      <c r="BOY158" s="114"/>
      <c r="BOZ158" s="114"/>
      <c r="BPA158" s="114"/>
      <c r="BPB158" s="114"/>
      <c r="BPC158" s="114"/>
      <c r="BPD158" s="114"/>
      <c r="BPE158" s="114"/>
      <c r="BPF158" s="114"/>
      <c r="BPG158" s="114"/>
      <c r="BPH158" s="114"/>
      <c r="BPI158" s="114"/>
      <c r="BPJ158" s="114"/>
      <c r="BPK158" s="114"/>
      <c r="BPL158" s="114"/>
      <c r="BPM158" s="114"/>
      <c r="BPN158" s="114"/>
      <c r="BPO158" s="114"/>
      <c r="BPP158" s="114"/>
      <c r="BPQ158" s="114"/>
      <c r="BPR158" s="114"/>
      <c r="BPS158" s="114"/>
      <c r="BPT158" s="114"/>
      <c r="BPU158" s="114"/>
      <c r="BPV158" s="114"/>
      <c r="BPW158" s="114"/>
      <c r="BPX158" s="114"/>
      <c r="BPY158" s="114"/>
      <c r="BPZ158" s="114"/>
      <c r="BQA158" s="114"/>
      <c r="BQB158" s="114"/>
      <c r="BQC158" s="114"/>
      <c r="BQD158" s="114"/>
      <c r="BQE158" s="114"/>
      <c r="BQF158" s="114"/>
      <c r="BQG158" s="114"/>
      <c r="BQH158" s="114"/>
      <c r="BQI158" s="114"/>
      <c r="BQJ158" s="114"/>
      <c r="BQK158" s="114"/>
      <c r="BQL158" s="114"/>
      <c r="BQM158" s="114"/>
      <c r="BQN158" s="114"/>
      <c r="BQO158" s="114"/>
      <c r="BQP158" s="114"/>
      <c r="BQQ158" s="114"/>
      <c r="BQR158" s="114"/>
      <c r="BQS158" s="114"/>
      <c r="BQT158" s="114"/>
      <c r="BQU158" s="114"/>
      <c r="BQV158" s="114"/>
      <c r="BQW158" s="114"/>
      <c r="BQX158" s="114"/>
      <c r="BQY158" s="114"/>
      <c r="BQZ158" s="114"/>
      <c r="BRA158" s="114"/>
      <c r="BRB158" s="114"/>
      <c r="BRC158" s="114"/>
      <c r="BRD158" s="114"/>
      <c r="BRE158" s="114"/>
      <c r="BRF158" s="114"/>
      <c r="BRG158" s="114"/>
      <c r="BRH158" s="114"/>
      <c r="BRI158" s="114"/>
      <c r="BRJ158" s="114"/>
      <c r="BRK158" s="114"/>
      <c r="BRL158" s="114"/>
      <c r="BRM158" s="114"/>
      <c r="BRN158" s="114"/>
      <c r="BRO158" s="114"/>
      <c r="BRP158" s="114"/>
      <c r="BRQ158" s="114"/>
      <c r="BRR158" s="114"/>
      <c r="BRS158" s="114"/>
      <c r="BRT158" s="114"/>
      <c r="BRU158" s="114"/>
      <c r="BRV158" s="114"/>
      <c r="BRW158" s="114"/>
      <c r="BRX158" s="114"/>
      <c r="BRY158" s="114"/>
      <c r="BRZ158" s="114"/>
      <c r="BSA158" s="114"/>
      <c r="BSB158" s="114"/>
      <c r="BSC158" s="114"/>
      <c r="BSD158" s="114"/>
      <c r="BSE158" s="114"/>
      <c r="BSF158" s="114"/>
      <c r="BSG158" s="114"/>
      <c r="BSH158" s="114"/>
      <c r="BSI158" s="114"/>
      <c r="BSJ158" s="114"/>
      <c r="BSK158" s="114"/>
      <c r="BSL158" s="114"/>
      <c r="BSM158" s="114"/>
      <c r="BSN158" s="114"/>
      <c r="BSO158" s="114"/>
      <c r="BSP158" s="114"/>
      <c r="BSQ158" s="114"/>
      <c r="BSR158" s="114"/>
      <c r="BSS158" s="114"/>
      <c r="BST158" s="114"/>
      <c r="BSU158" s="114"/>
      <c r="BSV158" s="114"/>
      <c r="BSW158" s="114"/>
      <c r="BSX158" s="114"/>
      <c r="BSY158" s="114"/>
      <c r="BSZ158" s="114"/>
      <c r="BTA158" s="114"/>
      <c r="BTB158" s="114"/>
      <c r="BTC158" s="114"/>
      <c r="BTD158" s="114"/>
      <c r="BTE158" s="114"/>
      <c r="BTF158" s="114"/>
      <c r="BTG158" s="114"/>
      <c r="BTH158" s="114"/>
      <c r="BTI158" s="114"/>
      <c r="BTJ158" s="114"/>
      <c r="BTK158" s="114"/>
      <c r="BTL158" s="114"/>
      <c r="BTM158" s="114"/>
      <c r="BTN158" s="114"/>
      <c r="BTO158" s="114"/>
      <c r="BTP158" s="114"/>
      <c r="BTQ158" s="114"/>
      <c r="BTR158" s="114"/>
      <c r="BTS158" s="114"/>
      <c r="BTT158" s="114"/>
      <c r="BTU158" s="114"/>
      <c r="BTV158" s="114"/>
      <c r="BTW158" s="114"/>
      <c r="BTX158" s="114"/>
      <c r="BTY158" s="114"/>
      <c r="BTZ158" s="114"/>
      <c r="BUA158" s="114"/>
      <c r="BUB158" s="114"/>
      <c r="BUC158" s="114"/>
      <c r="BUD158" s="114"/>
      <c r="BUE158" s="114"/>
      <c r="BUF158" s="114"/>
      <c r="BUG158" s="114"/>
      <c r="BUH158" s="114"/>
      <c r="BUI158" s="114"/>
      <c r="BUJ158" s="114"/>
      <c r="BUK158" s="114"/>
      <c r="BUL158" s="114"/>
      <c r="BUM158" s="114"/>
      <c r="BUN158" s="114"/>
      <c r="BUO158" s="114"/>
      <c r="BUP158" s="114"/>
      <c r="BUQ158" s="114"/>
      <c r="BUR158" s="114"/>
      <c r="BUS158" s="114"/>
      <c r="BUT158" s="114"/>
      <c r="BUU158" s="114"/>
      <c r="BUV158" s="114"/>
      <c r="BUW158" s="114"/>
      <c r="BUX158" s="114"/>
      <c r="BUY158" s="114"/>
      <c r="BUZ158" s="114"/>
      <c r="BVA158" s="114"/>
      <c r="BVB158" s="114"/>
      <c r="BVC158" s="114"/>
      <c r="BVD158" s="114"/>
      <c r="BVE158" s="114"/>
      <c r="BVF158" s="114"/>
      <c r="BVG158" s="114"/>
      <c r="BVH158" s="114"/>
      <c r="BVI158" s="114"/>
      <c r="BVJ158" s="114"/>
      <c r="BVK158" s="114"/>
      <c r="BVL158" s="114"/>
      <c r="BVM158" s="114"/>
      <c r="BVN158" s="114"/>
      <c r="BVO158" s="114"/>
      <c r="BVP158" s="114"/>
      <c r="BVQ158" s="114"/>
      <c r="BVR158" s="114"/>
      <c r="BVS158" s="114"/>
      <c r="BVT158" s="114"/>
      <c r="BVU158" s="114"/>
      <c r="BVV158" s="114"/>
      <c r="BVW158" s="114"/>
      <c r="BVX158" s="114"/>
      <c r="BVY158" s="114"/>
      <c r="BVZ158" s="114"/>
      <c r="BWA158" s="114"/>
      <c r="BWB158" s="114"/>
      <c r="BWC158" s="114"/>
      <c r="BWD158" s="114"/>
      <c r="BWE158" s="114"/>
      <c r="BWF158" s="114"/>
      <c r="BWG158" s="114"/>
      <c r="BWH158" s="114"/>
      <c r="BWI158" s="114"/>
      <c r="BWJ158" s="114"/>
      <c r="BWK158" s="114"/>
      <c r="BWL158" s="114"/>
      <c r="BWM158" s="114"/>
      <c r="BWN158" s="114"/>
      <c r="BWO158" s="114"/>
      <c r="BWP158" s="114"/>
      <c r="BWQ158" s="114"/>
      <c r="BWR158" s="114"/>
      <c r="BWS158" s="114"/>
      <c r="BWT158" s="114"/>
      <c r="BWU158" s="114"/>
      <c r="BWV158" s="114"/>
      <c r="BWW158" s="114"/>
      <c r="BWX158" s="114"/>
      <c r="BWY158" s="114"/>
      <c r="BWZ158" s="114"/>
      <c r="BXA158" s="114"/>
      <c r="BXB158" s="114"/>
      <c r="BXC158" s="114"/>
      <c r="BXD158" s="114"/>
      <c r="BXE158" s="114"/>
      <c r="BXF158" s="114"/>
      <c r="BXG158" s="114"/>
      <c r="BXH158" s="114"/>
      <c r="BXI158" s="114"/>
      <c r="BXJ158" s="114"/>
      <c r="BXK158" s="114"/>
      <c r="BXL158" s="114"/>
      <c r="BXM158" s="114"/>
      <c r="BXN158" s="114"/>
      <c r="BXO158" s="114"/>
      <c r="BXP158" s="114"/>
      <c r="BXQ158" s="114"/>
      <c r="BXR158" s="114"/>
      <c r="BXS158" s="114"/>
      <c r="BXT158" s="114"/>
      <c r="BXU158" s="114"/>
      <c r="BXV158" s="114"/>
      <c r="BXW158" s="114"/>
      <c r="BXX158" s="114"/>
      <c r="BXY158" s="114"/>
      <c r="BXZ158" s="114"/>
      <c r="BYA158" s="114"/>
      <c r="BYB158" s="114"/>
      <c r="BYC158" s="114"/>
      <c r="BYD158" s="114"/>
      <c r="BYE158" s="114"/>
      <c r="BYF158" s="114"/>
      <c r="BYG158" s="114"/>
      <c r="BYH158" s="114"/>
      <c r="BYI158" s="114"/>
      <c r="BYJ158" s="114"/>
      <c r="BYK158" s="114"/>
      <c r="BYL158" s="114"/>
      <c r="BYM158" s="114"/>
      <c r="BYN158" s="114"/>
      <c r="BYO158" s="114"/>
      <c r="BYP158" s="114"/>
      <c r="BYQ158" s="114"/>
      <c r="BYR158" s="114"/>
      <c r="BYS158" s="114"/>
      <c r="BYT158" s="114"/>
      <c r="BYU158" s="114"/>
      <c r="BYV158" s="114"/>
      <c r="BYW158" s="114"/>
      <c r="BYX158" s="114"/>
      <c r="BYY158" s="114"/>
      <c r="BYZ158" s="114"/>
      <c r="BZA158" s="114"/>
      <c r="BZB158" s="114"/>
      <c r="BZC158" s="114"/>
      <c r="BZD158" s="114"/>
      <c r="BZE158" s="114"/>
      <c r="BZF158" s="114"/>
      <c r="BZG158" s="114"/>
      <c r="BZH158" s="114"/>
      <c r="BZI158" s="114"/>
      <c r="BZJ158" s="114"/>
      <c r="BZK158" s="114"/>
      <c r="BZL158" s="114"/>
      <c r="BZM158" s="114"/>
      <c r="BZN158" s="114"/>
      <c r="BZO158" s="114"/>
      <c r="BZP158" s="114"/>
      <c r="BZQ158" s="114"/>
      <c r="BZR158" s="114"/>
      <c r="BZS158" s="114"/>
      <c r="BZT158" s="114"/>
      <c r="BZU158" s="114"/>
      <c r="BZV158" s="114"/>
      <c r="BZW158" s="114"/>
      <c r="BZX158" s="114"/>
      <c r="BZY158" s="114"/>
      <c r="BZZ158" s="114"/>
      <c r="CAA158" s="114"/>
      <c r="CAB158" s="114"/>
      <c r="CAC158" s="114"/>
      <c r="CAD158" s="114"/>
      <c r="CAE158" s="114"/>
      <c r="CAF158" s="114"/>
      <c r="CAG158" s="114"/>
      <c r="CAH158" s="114"/>
      <c r="CAI158" s="114"/>
      <c r="CAJ158" s="114"/>
      <c r="CAK158" s="114"/>
      <c r="CAL158" s="114"/>
      <c r="CAM158" s="114"/>
      <c r="CAN158" s="114"/>
      <c r="CAO158" s="114"/>
      <c r="CAP158" s="114"/>
      <c r="CAQ158" s="114"/>
      <c r="CAR158" s="114"/>
      <c r="CAS158" s="114"/>
      <c r="CAT158" s="114"/>
      <c r="CAU158" s="114"/>
      <c r="CAV158" s="114"/>
      <c r="CAW158" s="114"/>
      <c r="CAX158" s="114"/>
      <c r="CAY158" s="114"/>
      <c r="CAZ158" s="114"/>
      <c r="CBA158" s="114"/>
      <c r="CBB158" s="114"/>
      <c r="CBC158" s="114"/>
      <c r="CBD158" s="114"/>
      <c r="CBE158" s="114"/>
      <c r="CBF158" s="114"/>
      <c r="CBG158" s="114"/>
      <c r="CBH158" s="114"/>
      <c r="CBI158" s="114"/>
      <c r="CBJ158" s="114"/>
      <c r="CBK158" s="114"/>
      <c r="CBL158" s="114"/>
      <c r="CBM158" s="114"/>
      <c r="CBN158" s="114"/>
      <c r="CBO158" s="114"/>
      <c r="CBP158" s="114"/>
      <c r="CBQ158" s="114"/>
      <c r="CBR158" s="114"/>
      <c r="CBS158" s="114"/>
      <c r="CBT158" s="114"/>
      <c r="CBU158" s="114"/>
      <c r="CBV158" s="114"/>
      <c r="CBW158" s="114"/>
      <c r="CBX158" s="114"/>
      <c r="CBY158" s="114"/>
      <c r="CBZ158" s="114"/>
      <c r="CCA158" s="114"/>
      <c r="CCB158" s="114"/>
      <c r="CCC158" s="114"/>
      <c r="CCD158" s="114"/>
      <c r="CCE158" s="114"/>
      <c r="CCF158" s="114"/>
      <c r="CCG158" s="114"/>
      <c r="CCH158" s="114"/>
      <c r="CCI158" s="114"/>
      <c r="CCJ158" s="114"/>
      <c r="CCK158" s="114"/>
      <c r="CCL158" s="114"/>
      <c r="CCM158" s="114"/>
      <c r="CCN158" s="114"/>
      <c r="CCO158" s="114"/>
      <c r="CCP158" s="114"/>
      <c r="CCQ158" s="114"/>
      <c r="CCR158" s="114"/>
      <c r="CCS158" s="114"/>
      <c r="CCT158" s="114"/>
      <c r="CCU158" s="114"/>
      <c r="CCV158" s="114"/>
      <c r="CCW158" s="114"/>
      <c r="CCX158" s="114"/>
      <c r="CCY158" s="114"/>
      <c r="CCZ158" s="114"/>
      <c r="CDA158" s="114"/>
      <c r="CDB158" s="114"/>
      <c r="CDC158" s="114"/>
      <c r="CDD158" s="114"/>
      <c r="CDE158" s="114"/>
      <c r="CDF158" s="114"/>
      <c r="CDG158" s="114"/>
      <c r="CDH158" s="114"/>
      <c r="CDI158" s="114"/>
      <c r="CDJ158" s="114"/>
      <c r="CDK158" s="114"/>
      <c r="CDL158" s="114"/>
      <c r="CDM158" s="114"/>
      <c r="CDN158" s="114"/>
      <c r="CDO158" s="114"/>
      <c r="CDP158" s="114"/>
      <c r="CDQ158" s="114"/>
      <c r="CDR158" s="114"/>
      <c r="CDS158" s="114"/>
      <c r="CDT158" s="114"/>
      <c r="CDU158" s="114"/>
      <c r="CDV158" s="114"/>
      <c r="CDW158" s="114"/>
      <c r="CDX158" s="114"/>
      <c r="CDY158" s="114"/>
      <c r="CDZ158" s="114"/>
      <c r="CEA158" s="114"/>
      <c r="CEB158" s="114"/>
      <c r="CEC158" s="114"/>
      <c r="CED158" s="114"/>
      <c r="CEE158" s="114"/>
      <c r="CEF158" s="114"/>
      <c r="CEG158" s="114"/>
      <c r="CEH158" s="114"/>
      <c r="CEI158" s="114"/>
      <c r="CEJ158" s="114"/>
      <c r="CEK158" s="114"/>
      <c r="CEL158" s="114"/>
      <c r="CEM158" s="114"/>
      <c r="CEN158" s="114"/>
      <c r="CEO158" s="114"/>
      <c r="CEP158" s="114"/>
      <c r="CEQ158" s="114"/>
      <c r="CER158" s="114"/>
      <c r="CES158" s="114"/>
      <c r="CET158" s="114"/>
      <c r="CEU158" s="114"/>
      <c r="CEV158" s="114"/>
      <c r="CEW158" s="114"/>
      <c r="CEX158" s="114"/>
      <c r="CEY158" s="114"/>
      <c r="CEZ158" s="114"/>
      <c r="CFA158" s="114"/>
      <c r="CFB158" s="114"/>
      <c r="CFC158" s="114"/>
      <c r="CFD158" s="114"/>
      <c r="CFE158" s="114"/>
      <c r="CFF158" s="114"/>
      <c r="CFG158" s="114"/>
      <c r="CFH158" s="114"/>
      <c r="CFI158" s="114"/>
      <c r="CFJ158" s="114"/>
      <c r="CFK158" s="114"/>
      <c r="CFL158" s="114"/>
      <c r="CFM158" s="114"/>
      <c r="CFN158" s="114"/>
      <c r="CFO158" s="114"/>
      <c r="CFP158" s="114"/>
      <c r="CFQ158" s="114"/>
      <c r="CFR158" s="114"/>
      <c r="CFS158" s="114"/>
      <c r="CFT158" s="114"/>
      <c r="CFU158" s="114"/>
      <c r="CFV158" s="114"/>
      <c r="CFW158" s="114"/>
      <c r="CFX158" s="114"/>
      <c r="CFY158" s="114"/>
      <c r="CFZ158" s="114"/>
      <c r="CGA158" s="114"/>
      <c r="CGB158" s="114"/>
      <c r="CGC158" s="114"/>
      <c r="CGD158" s="114"/>
      <c r="CGE158" s="114"/>
      <c r="CGF158" s="114"/>
      <c r="CGG158" s="114"/>
      <c r="CGH158" s="114"/>
      <c r="CGI158" s="114"/>
      <c r="CGJ158" s="114"/>
      <c r="CGK158" s="114"/>
      <c r="CGL158" s="114"/>
      <c r="CGM158" s="114"/>
      <c r="CGN158" s="114"/>
      <c r="CGO158" s="114"/>
      <c r="CGP158" s="114"/>
      <c r="CGQ158" s="114"/>
      <c r="CGR158" s="114"/>
      <c r="CGS158" s="114"/>
      <c r="CGT158" s="114"/>
      <c r="CGU158" s="114"/>
      <c r="CGV158" s="114"/>
      <c r="CGW158" s="114"/>
      <c r="CGX158" s="114"/>
      <c r="CGY158" s="114"/>
      <c r="CGZ158" s="114"/>
      <c r="CHA158" s="114"/>
      <c r="CHB158" s="114"/>
      <c r="CHC158" s="114"/>
      <c r="CHD158" s="114"/>
      <c r="CHE158" s="114"/>
      <c r="CHF158" s="114"/>
      <c r="CHG158" s="114"/>
      <c r="CHH158" s="114"/>
      <c r="CHI158" s="114"/>
      <c r="CHJ158" s="114"/>
      <c r="CHK158" s="114"/>
      <c r="CHL158" s="114"/>
      <c r="CHM158" s="114"/>
      <c r="CHN158" s="114"/>
      <c r="CHO158" s="114"/>
      <c r="CHP158" s="114"/>
      <c r="CHQ158" s="114"/>
      <c r="CHR158" s="114"/>
      <c r="CHS158" s="114"/>
      <c r="CHT158" s="114"/>
      <c r="CHU158" s="114"/>
      <c r="CHV158" s="114"/>
      <c r="CHW158" s="114"/>
      <c r="CHX158" s="114"/>
      <c r="CHY158" s="114"/>
      <c r="CHZ158" s="114"/>
      <c r="CIA158" s="114"/>
      <c r="CIB158" s="114"/>
      <c r="CIC158" s="114"/>
      <c r="CID158" s="114"/>
      <c r="CIE158" s="114"/>
      <c r="CIF158" s="114"/>
      <c r="CIG158" s="114"/>
      <c r="CIH158" s="114"/>
      <c r="CII158" s="114"/>
      <c r="CIJ158" s="114"/>
      <c r="CIK158" s="114"/>
      <c r="CIL158" s="114"/>
      <c r="CIM158" s="114"/>
      <c r="CIN158" s="114"/>
      <c r="CIO158" s="114"/>
      <c r="CIP158" s="114"/>
      <c r="CIQ158" s="114"/>
      <c r="CIR158" s="114"/>
      <c r="CIS158" s="114"/>
      <c r="CIT158" s="114"/>
      <c r="CIU158" s="114"/>
      <c r="CIV158" s="114"/>
      <c r="CIW158" s="114"/>
      <c r="CIX158" s="114"/>
      <c r="CIY158" s="114"/>
      <c r="CIZ158" s="114"/>
      <c r="CJA158" s="114"/>
      <c r="CJB158" s="114"/>
      <c r="CJC158" s="114"/>
      <c r="CJD158" s="114"/>
      <c r="CJE158" s="114"/>
      <c r="CJF158" s="114"/>
      <c r="CJG158" s="114"/>
      <c r="CJH158" s="114"/>
      <c r="CJI158" s="114"/>
      <c r="CJJ158" s="114"/>
      <c r="CJK158" s="114"/>
      <c r="CJL158" s="114"/>
      <c r="CJM158" s="114"/>
      <c r="CJN158" s="114"/>
      <c r="CJO158" s="114"/>
      <c r="CJP158" s="114"/>
      <c r="CJQ158" s="114"/>
      <c r="CJR158" s="114"/>
      <c r="CJS158" s="114"/>
      <c r="CJT158" s="114"/>
      <c r="CJU158" s="114"/>
      <c r="CJV158" s="114"/>
      <c r="CJW158" s="114"/>
      <c r="CJX158" s="114"/>
      <c r="CJY158" s="114"/>
      <c r="CJZ158" s="114"/>
      <c r="CKA158" s="114"/>
      <c r="CKB158" s="114"/>
      <c r="CKC158" s="114"/>
      <c r="CKD158" s="114"/>
      <c r="CKE158" s="114"/>
      <c r="CKF158" s="114"/>
      <c r="CKG158" s="114"/>
      <c r="CKH158" s="114"/>
      <c r="CKI158" s="114"/>
      <c r="CKJ158" s="114"/>
      <c r="CKK158" s="114"/>
      <c r="CKL158" s="114"/>
      <c r="CKM158" s="114"/>
      <c r="CKN158" s="114"/>
      <c r="CKO158" s="114"/>
      <c r="CKP158" s="114"/>
      <c r="CKQ158" s="114"/>
      <c r="CKR158" s="114"/>
      <c r="CKS158" s="114"/>
      <c r="CKT158" s="114"/>
      <c r="CKU158" s="114"/>
      <c r="CKV158" s="114"/>
      <c r="CKW158" s="114"/>
      <c r="CKX158" s="114"/>
      <c r="CKY158" s="114"/>
      <c r="CKZ158" s="114"/>
      <c r="CLA158" s="114"/>
      <c r="CLB158" s="114"/>
      <c r="CLC158" s="114"/>
      <c r="CLD158" s="114"/>
      <c r="CLE158" s="114"/>
      <c r="CLF158" s="114"/>
      <c r="CLG158" s="114"/>
      <c r="CLH158" s="114"/>
      <c r="CLI158" s="114"/>
      <c r="CLJ158" s="114"/>
      <c r="CLK158" s="114"/>
      <c r="CLL158" s="114"/>
      <c r="CLM158" s="114"/>
      <c r="CLN158" s="114"/>
      <c r="CLO158" s="114"/>
      <c r="CLP158" s="114"/>
      <c r="CLQ158" s="114"/>
      <c r="CLR158" s="114"/>
      <c r="CLS158" s="114"/>
      <c r="CLT158" s="114"/>
      <c r="CLU158" s="114"/>
      <c r="CLV158" s="114"/>
      <c r="CLW158" s="114"/>
      <c r="CLX158" s="114"/>
      <c r="CLY158" s="114"/>
      <c r="CLZ158" s="114"/>
      <c r="CMA158" s="114"/>
      <c r="CMB158" s="114"/>
      <c r="CMC158" s="114"/>
      <c r="CMD158" s="114"/>
      <c r="CME158" s="114"/>
      <c r="CMF158" s="114"/>
      <c r="CMG158" s="114"/>
      <c r="CMH158" s="114"/>
      <c r="CMI158" s="114"/>
      <c r="CMJ158" s="114"/>
      <c r="CMK158" s="114"/>
      <c r="CML158" s="114"/>
      <c r="CMM158" s="114"/>
      <c r="CMN158" s="114"/>
      <c r="CMO158" s="114"/>
      <c r="CMP158" s="114"/>
      <c r="CMQ158" s="114"/>
      <c r="CMR158" s="114"/>
      <c r="CMS158" s="114"/>
      <c r="CMT158" s="114"/>
      <c r="CMU158" s="114"/>
      <c r="CMV158" s="114"/>
      <c r="CMW158" s="114"/>
      <c r="CMX158" s="114"/>
      <c r="CMY158" s="114"/>
      <c r="CMZ158" s="114"/>
      <c r="CNA158" s="114"/>
      <c r="CNB158" s="114"/>
      <c r="CNC158" s="114"/>
      <c r="CND158" s="114"/>
      <c r="CNE158" s="114"/>
      <c r="CNF158" s="114"/>
      <c r="CNG158" s="114"/>
      <c r="CNH158" s="114"/>
      <c r="CNI158" s="114"/>
      <c r="CNJ158" s="114"/>
      <c r="CNK158" s="114"/>
      <c r="CNL158" s="114"/>
      <c r="CNM158" s="114"/>
      <c r="CNN158" s="114"/>
      <c r="CNO158" s="114"/>
      <c r="CNP158" s="114"/>
      <c r="CNQ158" s="114"/>
      <c r="CNR158" s="114"/>
      <c r="CNS158" s="114"/>
      <c r="CNT158" s="114"/>
      <c r="CNU158" s="114"/>
      <c r="CNV158" s="114"/>
      <c r="CNW158" s="114"/>
      <c r="CNX158" s="114"/>
      <c r="CNY158" s="114"/>
      <c r="CNZ158" s="114"/>
      <c r="COA158" s="114"/>
      <c r="COB158" s="114"/>
      <c r="COC158" s="114"/>
      <c r="COD158" s="114"/>
      <c r="COE158" s="114"/>
      <c r="COF158" s="114"/>
      <c r="COG158" s="114"/>
      <c r="COH158" s="114"/>
      <c r="COI158" s="114"/>
      <c r="COJ158" s="114"/>
      <c r="COK158" s="114"/>
      <c r="COL158" s="114"/>
      <c r="COM158" s="114"/>
      <c r="CON158" s="114"/>
      <c r="COO158" s="114"/>
      <c r="COP158" s="114"/>
      <c r="COQ158" s="114"/>
      <c r="COR158" s="114"/>
      <c r="COS158" s="114"/>
      <c r="COT158" s="114"/>
      <c r="COU158" s="114"/>
      <c r="COV158" s="114"/>
      <c r="COW158" s="114"/>
      <c r="COX158" s="114"/>
      <c r="COY158" s="114"/>
      <c r="COZ158" s="114"/>
      <c r="CPA158" s="114"/>
      <c r="CPB158" s="114"/>
      <c r="CPC158" s="114"/>
      <c r="CPD158" s="114"/>
      <c r="CPE158" s="114"/>
      <c r="CPF158" s="114"/>
      <c r="CPG158" s="114"/>
      <c r="CPH158" s="114"/>
      <c r="CPI158" s="114"/>
      <c r="CPJ158" s="114"/>
      <c r="CPK158" s="114"/>
      <c r="CPL158" s="114"/>
      <c r="CPM158" s="114"/>
      <c r="CPN158" s="114"/>
      <c r="CPO158" s="114"/>
      <c r="CPP158" s="114"/>
      <c r="CPQ158" s="114"/>
      <c r="CPR158" s="114"/>
      <c r="CPS158" s="114"/>
      <c r="CPT158" s="114"/>
      <c r="CPU158" s="114"/>
      <c r="CPV158" s="114"/>
      <c r="CPW158" s="114"/>
      <c r="CPX158" s="114"/>
      <c r="CPY158" s="114"/>
      <c r="CPZ158" s="114"/>
      <c r="CQA158" s="114"/>
      <c r="CQB158" s="114"/>
      <c r="CQC158" s="114"/>
      <c r="CQD158" s="114"/>
      <c r="CQE158" s="114"/>
      <c r="CQF158" s="114"/>
      <c r="CQG158" s="114"/>
      <c r="CQH158" s="114"/>
      <c r="CQI158" s="114"/>
      <c r="CQJ158" s="114"/>
      <c r="CQK158" s="114"/>
      <c r="CQL158" s="114"/>
      <c r="CQM158" s="114"/>
      <c r="CQN158" s="114"/>
      <c r="CQO158" s="114"/>
      <c r="CQP158" s="114"/>
      <c r="CQQ158" s="114"/>
      <c r="CQR158" s="114"/>
      <c r="CQS158" s="114"/>
      <c r="CQT158" s="114"/>
      <c r="CQU158" s="114"/>
      <c r="CQV158" s="114"/>
      <c r="CQW158" s="114"/>
      <c r="CQX158" s="114"/>
      <c r="CQY158" s="114"/>
      <c r="CQZ158" s="114"/>
      <c r="CRA158" s="114"/>
      <c r="CRB158" s="114"/>
      <c r="CRC158" s="114"/>
      <c r="CRD158" s="114"/>
      <c r="CRE158" s="114"/>
      <c r="CRF158" s="114"/>
      <c r="CRG158" s="114"/>
      <c r="CRH158" s="114"/>
      <c r="CRI158" s="114"/>
      <c r="CRJ158" s="114"/>
      <c r="CRK158" s="114"/>
      <c r="CRL158" s="114"/>
      <c r="CRM158" s="114"/>
      <c r="CRN158" s="114"/>
      <c r="CRO158" s="114"/>
      <c r="CRP158" s="114"/>
      <c r="CRQ158" s="114"/>
      <c r="CRR158" s="114"/>
      <c r="CRS158" s="114"/>
      <c r="CRT158" s="114"/>
      <c r="CRU158" s="114"/>
      <c r="CRV158" s="114"/>
      <c r="CRW158" s="114"/>
      <c r="CRX158" s="114"/>
      <c r="CRY158" s="114"/>
      <c r="CRZ158" s="114"/>
      <c r="CSA158" s="114"/>
      <c r="CSB158" s="114"/>
      <c r="CSC158" s="114"/>
      <c r="CSD158" s="114"/>
      <c r="CSE158" s="114"/>
      <c r="CSF158" s="114"/>
      <c r="CSG158" s="114"/>
      <c r="CSH158" s="114"/>
      <c r="CSI158" s="114"/>
      <c r="CSJ158" s="114"/>
      <c r="CSK158" s="114"/>
      <c r="CSL158" s="114"/>
      <c r="CSM158" s="114"/>
      <c r="CSN158" s="114"/>
      <c r="CSO158" s="114"/>
      <c r="CSP158" s="114"/>
      <c r="CSQ158" s="114"/>
      <c r="CSR158" s="114"/>
      <c r="CSS158" s="114"/>
      <c r="CST158" s="114"/>
      <c r="CSU158" s="114"/>
      <c r="CSV158" s="114"/>
      <c r="CSW158" s="114"/>
      <c r="CSX158" s="114"/>
      <c r="CSY158" s="114"/>
      <c r="CSZ158" s="114"/>
      <c r="CTA158" s="114"/>
      <c r="CTB158" s="114"/>
      <c r="CTC158" s="114"/>
      <c r="CTD158" s="114"/>
      <c r="CTE158" s="114"/>
      <c r="CTF158" s="114"/>
      <c r="CTG158" s="114"/>
      <c r="CTH158" s="114"/>
      <c r="CTI158" s="114"/>
      <c r="CTJ158" s="114"/>
      <c r="CTK158" s="114"/>
      <c r="CTL158" s="114"/>
      <c r="CTM158" s="114"/>
      <c r="CTN158" s="114"/>
      <c r="CTO158" s="114"/>
      <c r="CTP158" s="114"/>
      <c r="CTQ158" s="114"/>
      <c r="CTR158" s="114"/>
      <c r="CTS158" s="114"/>
      <c r="CTT158" s="114"/>
      <c r="CTU158" s="114"/>
      <c r="CTV158" s="114"/>
      <c r="CTW158" s="114"/>
      <c r="CTX158" s="114"/>
      <c r="CTY158" s="114"/>
      <c r="CTZ158" s="114"/>
      <c r="CUA158" s="114"/>
      <c r="CUB158" s="114"/>
      <c r="CUC158" s="114"/>
      <c r="CUD158" s="114"/>
      <c r="CUE158" s="114"/>
      <c r="CUF158" s="114"/>
      <c r="CUG158" s="114"/>
      <c r="CUH158" s="114"/>
      <c r="CUI158" s="114"/>
      <c r="CUJ158" s="114"/>
      <c r="CUK158" s="114"/>
      <c r="CUL158" s="114"/>
      <c r="CUM158" s="114"/>
      <c r="CUN158" s="114"/>
      <c r="CUO158" s="114"/>
      <c r="CUP158" s="114"/>
      <c r="CUQ158" s="114"/>
      <c r="CUR158" s="114"/>
      <c r="CUS158" s="114"/>
      <c r="CUT158" s="114"/>
      <c r="CUU158" s="114"/>
      <c r="CUV158" s="114"/>
      <c r="CUW158" s="114"/>
      <c r="CUX158" s="114"/>
      <c r="CUY158" s="114"/>
      <c r="CUZ158" s="114"/>
      <c r="CVA158" s="114"/>
      <c r="CVB158" s="114"/>
      <c r="CVC158" s="114"/>
      <c r="CVD158" s="114"/>
      <c r="CVE158" s="114"/>
      <c r="CVF158" s="114"/>
      <c r="CVG158" s="114"/>
      <c r="CVH158" s="114"/>
      <c r="CVI158" s="114"/>
      <c r="CVJ158" s="114"/>
      <c r="CVK158" s="114"/>
      <c r="CVL158" s="114"/>
      <c r="CVM158" s="114"/>
      <c r="CVN158" s="114"/>
      <c r="CVO158" s="114"/>
      <c r="CVP158" s="114"/>
      <c r="CVQ158" s="114"/>
      <c r="CVR158" s="114"/>
      <c r="CVS158" s="114"/>
      <c r="CVT158" s="114"/>
      <c r="CVU158" s="114"/>
      <c r="CVV158" s="114"/>
      <c r="CVW158" s="114"/>
      <c r="CVX158" s="114"/>
      <c r="CVY158" s="114"/>
      <c r="CVZ158" s="114"/>
      <c r="CWA158" s="114"/>
      <c r="CWB158" s="114"/>
      <c r="CWC158" s="114"/>
      <c r="CWD158" s="114"/>
      <c r="CWE158" s="114"/>
      <c r="CWF158" s="114"/>
      <c r="CWG158" s="114"/>
      <c r="CWH158" s="114"/>
      <c r="CWI158" s="114"/>
      <c r="CWJ158" s="114"/>
      <c r="CWK158" s="114"/>
      <c r="CWL158" s="114"/>
      <c r="CWM158" s="114"/>
      <c r="CWN158" s="114"/>
      <c r="CWO158" s="114"/>
      <c r="CWP158" s="114"/>
      <c r="CWQ158" s="114"/>
      <c r="CWR158" s="114"/>
      <c r="CWS158" s="114"/>
      <c r="CWT158" s="114"/>
      <c r="CWU158" s="114"/>
      <c r="CWV158" s="114"/>
      <c r="CWW158" s="114"/>
      <c r="CWX158" s="114"/>
      <c r="CWY158" s="114"/>
      <c r="CWZ158" s="114"/>
      <c r="CXA158" s="114"/>
      <c r="CXB158" s="114"/>
      <c r="CXC158" s="114"/>
      <c r="CXD158" s="114"/>
      <c r="CXE158" s="114"/>
      <c r="CXF158" s="114"/>
      <c r="CXG158" s="114"/>
      <c r="CXH158" s="114"/>
      <c r="CXI158" s="114"/>
      <c r="CXJ158" s="114"/>
      <c r="CXK158" s="114"/>
      <c r="CXL158" s="114"/>
      <c r="CXM158" s="114"/>
      <c r="CXN158" s="114"/>
      <c r="CXO158" s="114"/>
      <c r="CXP158" s="114"/>
      <c r="CXQ158" s="114"/>
      <c r="CXR158" s="114"/>
      <c r="CXS158" s="114"/>
      <c r="CXT158" s="114"/>
      <c r="CXU158" s="114"/>
      <c r="CXV158" s="114"/>
      <c r="CXW158" s="114"/>
      <c r="CXX158" s="114"/>
      <c r="CXY158" s="114"/>
      <c r="CXZ158" s="114"/>
      <c r="CYA158" s="114"/>
      <c r="CYB158" s="114"/>
      <c r="CYC158" s="114"/>
      <c r="CYD158" s="114"/>
      <c r="CYE158" s="114"/>
      <c r="CYF158" s="114"/>
      <c r="CYG158" s="114"/>
      <c r="CYH158" s="114"/>
      <c r="CYI158" s="114"/>
      <c r="CYJ158" s="114"/>
      <c r="CYK158" s="114"/>
      <c r="CYL158" s="114"/>
      <c r="CYM158" s="114"/>
      <c r="CYN158" s="114"/>
      <c r="CYO158" s="114"/>
      <c r="CYP158" s="114"/>
      <c r="CYQ158" s="114"/>
      <c r="CYR158" s="114"/>
      <c r="CYS158" s="114"/>
      <c r="CYT158" s="114"/>
      <c r="CYU158" s="114"/>
      <c r="CYV158" s="114"/>
      <c r="CYW158" s="114"/>
      <c r="CYX158" s="114"/>
      <c r="CYY158" s="114"/>
      <c r="CYZ158" s="114"/>
      <c r="CZA158" s="114"/>
      <c r="CZB158" s="114"/>
      <c r="CZC158" s="114"/>
      <c r="CZD158" s="114"/>
      <c r="CZE158" s="114"/>
      <c r="CZF158" s="114"/>
      <c r="CZG158" s="114"/>
      <c r="CZH158" s="114"/>
      <c r="CZI158" s="114"/>
      <c r="CZJ158" s="114"/>
      <c r="CZK158" s="114"/>
      <c r="CZL158" s="114"/>
      <c r="CZM158" s="114"/>
      <c r="CZN158" s="114"/>
      <c r="CZO158" s="114"/>
      <c r="CZP158" s="114"/>
      <c r="CZQ158" s="114"/>
      <c r="CZR158" s="114"/>
      <c r="CZS158" s="114"/>
      <c r="CZT158" s="114"/>
      <c r="CZU158" s="114"/>
      <c r="CZV158" s="114"/>
      <c r="CZW158" s="114"/>
      <c r="CZX158" s="114"/>
      <c r="CZY158" s="114"/>
      <c r="CZZ158" s="114"/>
      <c r="DAA158" s="114"/>
      <c r="DAB158" s="114"/>
      <c r="DAC158" s="114"/>
      <c r="DAD158" s="114"/>
      <c r="DAE158" s="114"/>
      <c r="DAF158" s="114"/>
      <c r="DAG158" s="114"/>
      <c r="DAH158" s="114"/>
      <c r="DAI158" s="114"/>
      <c r="DAJ158" s="114"/>
      <c r="DAK158" s="114"/>
      <c r="DAL158" s="114"/>
      <c r="DAM158" s="114"/>
      <c r="DAN158" s="114"/>
      <c r="DAO158" s="114"/>
      <c r="DAP158" s="114"/>
      <c r="DAQ158" s="114"/>
      <c r="DAR158" s="114"/>
      <c r="DAS158" s="114"/>
      <c r="DAT158" s="114"/>
      <c r="DAU158" s="114"/>
      <c r="DAV158" s="114"/>
      <c r="DAW158" s="114"/>
      <c r="DAX158" s="114"/>
      <c r="DAY158" s="114"/>
      <c r="DAZ158" s="114"/>
      <c r="DBA158" s="114"/>
      <c r="DBB158" s="114"/>
      <c r="DBC158" s="114"/>
      <c r="DBD158" s="114"/>
      <c r="DBE158" s="114"/>
      <c r="DBF158" s="114"/>
      <c r="DBG158" s="114"/>
      <c r="DBH158" s="114"/>
      <c r="DBI158" s="114"/>
      <c r="DBJ158" s="114"/>
      <c r="DBK158" s="114"/>
      <c r="DBL158" s="114"/>
      <c r="DBM158" s="114"/>
      <c r="DBN158" s="114"/>
      <c r="DBO158" s="114"/>
      <c r="DBP158" s="114"/>
      <c r="DBQ158" s="114"/>
      <c r="DBR158" s="114"/>
      <c r="DBS158" s="114"/>
      <c r="DBT158" s="114"/>
      <c r="DBU158" s="114"/>
      <c r="DBV158" s="114"/>
      <c r="DBW158" s="114"/>
      <c r="DBX158" s="114"/>
      <c r="DBY158" s="114"/>
      <c r="DBZ158" s="114"/>
      <c r="DCA158" s="114"/>
      <c r="DCB158" s="114"/>
      <c r="DCC158" s="114"/>
      <c r="DCD158" s="114"/>
      <c r="DCE158" s="114"/>
      <c r="DCF158" s="114"/>
      <c r="DCG158" s="114"/>
      <c r="DCH158" s="114"/>
      <c r="DCI158" s="114"/>
      <c r="DCJ158" s="114"/>
      <c r="DCK158" s="114"/>
      <c r="DCL158" s="114"/>
      <c r="DCM158" s="114"/>
      <c r="DCN158" s="114"/>
      <c r="DCO158" s="114"/>
      <c r="DCP158" s="114"/>
      <c r="DCQ158" s="114"/>
      <c r="DCR158" s="114"/>
      <c r="DCS158" s="114"/>
      <c r="DCT158" s="114"/>
      <c r="DCU158" s="114"/>
      <c r="DCV158" s="114"/>
      <c r="DCW158" s="114"/>
      <c r="DCX158" s="114"/>
      <c r="DCY158" s="114"/>
      <c r="DCZ158" s="114"/>
      <c r="DDA158" s="114"/>
      <c r="DDB158" s="114"/>
      <c r="DDC158" s="114"/>
      <c r="DDD158" s="114"/>
      <c r="DDE158" s="114"/>
      <c r="DDF158" s="114"/>
      <c r="DDG158" s="114"/>
      <c r="DDH158" s="114"/>
      <c r="DDI158" s="114"/>
      <c r="DDJ158" s="114"/>
      <c r="DDK158" s="114"/>
      <c r="DDL158" s="114"/>
      <c r="DDM158" s="114"/>
      <c r="DDN158" s="114"/>
      <c r="DDO158" s="114"/>
      <c r="DDP158" s="114"/>
      <c r="DDQ158" s="114"/>
      <c r="DDR158" s="114"/>
      <c r="DDS158" s="114"/>
      <c r="DDT158" s="114"/>
      <c r="DDU158" s="114"/>
      <c r="DDV158" s="114"/>
      <c r="DDW158" s="114"/>
      <c r="DDX158" s="114"/>
      <c r="DDY158" s="114"/>
      <c r="DDZ158" s="114"/>
      <c r="DEA158" s="114"/>
      <c r="DEB158" s="114"/>
      <c r="DEC158" s="114"/>
      <c r="DED158" s="114"/>
      <c r="DEE158" s="114"/>
      <c r="DEF158" s="114"/>
      <c r="DEG158" s="114"/>
      <c r="DEH158" s="114"/>
      <c r="DEI158" s="114"/>
      <c r="DEJ158" s="114"/>
      <c r="DEK158" s="114"/>
      <c r="DEL158" s="114"/>
      <c r="DEM158" s="114"/>
      <c r="DEN158" s="114"/>
      <c r="DEO158" s="114"/>
      <c r="DEP158" s="114"/>
      <c r="DEQ158" s="114"/>
      <c r="DER158" s="114"/>
      <c r="DES158" s="114"/>
      <c r="DET158" s="114"/>
      <c r="DEU158" s="114"/>
      <c r="DEV158" s="114"/>
      <c r="DEW158" s="114"/>
      <c r="DEX158" s="114"/>
      <c r="DEY158" s="114"/>
      <c r="DEZ158" s="114"/>
      <c r="DFA158" s="114"/>
      <c r="DFB158" s="114"/>
      <c r="DFC158" s="114"/>
      <c r="DFD158" s="114"/>
      <c r="DFE158" s="114"/>
      <c r="DFF158" s="114"/>
      <c r="DFG158" s="114"/>
      <c r="DFH158" s="114"/>
      <c r="DFI158" s="114"/>
      <c r="DFJ158" s="114"/>
      <c r="DFK158" s="114"/>
      <c r="DFL158" s="114"/>
      <c r="DFM158" s="114"/>
      <c r="DFN158" s="114"/>
      <c r="DFO158" s="114"/>
      <c r="DFP158" s="114"/>
      <c r="DFQ158" s="114"/>
      <c r="DFR158" s="114"/>
      <c r="DFS158" s="114"/>
      <c r="DFT158" s="114"/>
      <c r="DFU158" s="114"/>
      <c r="DFV158" s="114"/>
      <c r="DFW158" s="114"/>
      <c r="DFX158" s="114"/>
      <c r="DFY158" s="114"/>
      <c r="DFZ158" s="114"/>
      <c r="DGA158" s="114"/>
      <c r="DGB158" s="114"/>
      <c r="DGC158" s="114"/>
      <c r="DGD158" s="114"/>
      <c r="DGE158" s="114"/>
      <c r="DGF158" s="114"/>
      <c r="DGG158" s="114"/>
      <c r="DGH158" s="114"/>
      <c r="DGI158" s="114"/>
      <c r="DGJ158" s="114"/>
      <c r="DGK158" s="114"/>
      <c r="DGL158" s="114"/>
      <c r="DGM158" s="114"/>
      <c r="DGN158" s="114"/>
      <c r="DGO158" s="114"/>
      <c r="DGP158" s="114"/>
      <c r="DGQ158" s="114"/>
      <c r="DGR158" s="114"/>
      <c r="DGS158" s="114"/>
      <c r="DGT158" s="114"/>
      <c r="DGU158" s="114"/>
      <c r="DGV158" s="114"/>
      <c r="DGW158" s="114"/>
      <c r="DGX158" s="114"/>
      <c r="DGY158" s="114"/>
      <c r="DGZ158" s="114"/>
      <c r="DHA158" s="114"/>
      <c r="DHB158" s="114"/>
      <c r="DHC158" s="114"/>
      <c r="DHD158" s="114"/>
      <c r="DHE158" s="114"/>
      <c r="DHF158" s="114"/>
      <c r="DHG158" s="114"/>
      <c r="DHH158" s="114"/>
      <c r="DHI158" s="114"/>
      <c r="DHJ158" s="114"/>
      <c r="DHK158" s="114"/>
      <c r="DHL158" s="114"/>
      <c r="DHM158" s="114"/>
      <c r="DHN158" s="114"/>
      <c r="DHO158" s="114"/>
      <c r="DHP158" s="114"/>
      <c r="DHQ158" s="114"/>
      <c r="DHR158" s="114"/>
      <c r="DHS158" s="114"/>
      <c r="DHT158" s="114"/>
      <c r="DHU158" s="114"/>
      <c r="DHV158" s="114"/>
      <c r="DHW158" s="114"/>
      <c r="DHX158" s="114"/>
      <c r="DHY158" s="114"/>
      <c r="DHZ158" s="114"/>
      <c r="DIA158" s="114"/>
      <c r="DIB158" s="114"/>
      <c r="DIC158" s="114"/>
      <c r="DID158" s="114"/>
      <c r="DIE158" s="114"/>
      <c r="DIF158" s="114"/>
      <c r="DIG158" s="114"/>
      <c r="DIH158" s="114"/>
      <c r="DII158" s="114"/>
      <c r="DIJ158" s="114"/>
      <c r="DIK158" s="114"/>
      <c r="DIL158" s="114"/>
      <c r="DIM158" s="114"/>
      <c r="DIN158" s="114"/>
      <c r="DIO158" s="114"/>
      <c r="DIP158" s="114"/>
      <c r="DIQ158" s="114"/>
      <c r="DIR158" s="114"/>
      <c r="DIS158" s="114"/>
      <c r="DIT158" s="114"/>
      <c r="DIU158" s="114"/>
      <c r="DIV158" s="114"/>
      <c r="DIW158" s="114"/>
      <c r="DIX158" s="114"/>
      <c r="DIY158" s="114"/>
      <c r="DIZ158" s="114"/>
      <c r="DJA158" s="114"/>
      <c r="DJB158" s="114"/>
      <c r="DJC158" s="114"/>
      <c r="DJD158" s="114"/>
      <c r="DJE158" s="114"/>
      <c r="DJF158" s="114"/>
      <c r="DJG158" s="114"/>
      <c r="DJH158" s="114"/>
      <c r="DJI158" s="114"/>
      <c r="DJJ158" s="114"/>
      <c r="DJK158" s="114"/>
      <c r="DJL158" s="114"/>
      <c r="DJM158" s="114"/>
      <c r="DJN158" s="114"/>
      <c r="DJO158" s="114"/>
      <c r="DJP158" s="114"/>
      <c r="DJQ158" s="114"/>
      <c r="DJR158" s="114"/>
      <c r="DJS158" s="114"/>
      <c r="DJT158" s="114"/>
      <c r="DJU158" s="114"/>
      <c r="DJV158" s="114"/>
      <c r="DJW158" s="114"/>
      <c r="DJX158" s="114"/>
      <c r="DJY158" s="114"/>
      <c r="DJZ158" s="114"/>
      <c r="DKA158" s="114"/>
      <c r="DKB158" s="114"/>
      <c r="DKC158" s="114"/>
      <c r="DKD158" s="114"/>
      <c r="DKE158" s="114"/>
      <c r="DKF158" s="114"/>
      <c r="DKG158" s="114"/>
      <c r="DKH158" s="114"/>
      <c r="DKI158" s="114"/>
      <c r="DKJ158" s="114"/>
      <c r="DKK158" s="114"/>
      <c r="DKL158" s="114"/>
      <c r="DKM158" s="114"/>
      <c r="DKN158" s="114"/>
      <c r="DKO158" s="114"/>
      <c r="DKP158" s="114"/>
      <c r="DKQ158" s="114"/>
      <c r="DKR158" s="114"/>
      <c r="DKS158" s="114"/>
      <c r="DKT158" s="114"/>
      <c r="DKU158" s="114"/>
      <c r="DKV158" s="114"/>
      <c r="DKW158" s="114"/>
      <c r="DKX158" s="114"/>
      <c r="DKY158" s="114"/>
      <c r="DKZ158" s="114"/>
      <c r="DLA158" s="114"/>
      <c r="DLB158" s="114"/>
      <c r="DLC158" s="114"/>
      <c r="DLD158" s="114"/>
      <c r="DLE158" s="114"/>
      <c r="DLF158" s="114"/>
      <c r="DLG158" s="114"/>
      <c r="DLH158" s="114"/>
      <c r="DLI158" s="114"/>
      <c r="DLJ158" s="114"/>
      <c r="DLK158" s="114"/>
      <c r="DLL158" s="114"/>
      <c r="DLM158" s="114"/>
      <c r="DLN158" s="114"/>
      <c r="DLO158" s="114"/>
      <c r="DLP158" s="114"/>
      <c r="DLQ158" s="114"/>
      <c r="DLR158" s="114"/>
      <c r="DLS158" s="114"/>
      <c r="DLT158" s="114"/>
      <c r="DLU158" s="114"/>
      <c r="DLV158" s="114"/>
      <c r="DLW158" s="114"/>
      <c r="DLX158" s="114"/>
      <c r="DLY158" s="114"/>
      <c r="DLZ158" s="114"/>
      <c r="DMA158" s="114"/>
      <c r="DMB158" s="114"/>
      <c r="DMC158" s="114"/>
      <c r="DMD158" s="114"/>
      <c r="DME158" s="114"/>
      <c r="DMF158" s="114"/>
      <c r="DMG158" s="114"/>
      <c r="DMH158" s="114"/>
      <c r="DMI158" s="114"/>
      <c r="DMJ158" s="114"/>
      <c r="DMK158" s="114"/>
      <c r="DML158" s="114"/>
      <c r="DMM158" s="114"/>
      <c r="DMN158" s="114"/>
      <c r="DMO158" s="114"/>
      <c r="DMP158" s="114"/>
      <c r="DMQ158" s="114"/>
      <c r="DMR158" s="114"/>
      <c r="DMS158" s="114"/>
      <c r="DMT158" s="114"/>
      <c r="DMU158" s="114"/>
      <c r="DMV158" s="114"/>
      <c r="DMW158" s="114"/>
      <c r="DMX158" s="114"/>
      <c r="DMY158" s="114"/>
      <c r="DMZ158" s="114"/>
      <c r="DNA158" s="114"/>
      <c r="DNB158" s="114"/>
      <c r="DNC158" s="114"/>
      <c r="DND158" s="114"/>
      <c r="DNE158" s="114"/>
      <c r="DNF158" s="114"/>
      <c r="DNG158" s="114"/>
      <c r="DNH158" s="114"/>
      <c r="DNI158" s="114"/>
      <c r="DNJ158" s="114"/>
      <c r="DNK158" s="114"/>
      <c r="DNL158" s="114"/>
      <c r="DNM158" s="114"/>
      <c r="DNN158" s="114"/>
      <c r="DNO158" s="114"/>
      <c r="DNP158" s="114"/>
      <c r="DNQ158" s="114"/>
      <c r="DNR158" s="114"/>
      <c r="DNS158" s="114"/>
      <c r="DNT158" s="114"/>
      <c r="DNU158" s="114"/>
      <c r="DNV158" s="114"/>
      <c r="DNW158" s="114"/>
      <c r="DNX158" s="114"/>
      <c r="DNY158" s="114"/>
      <c r="DNZ158" s="114"/>
      <c r="DOA158" s="114"/>
      <c r="DOB158" s="114"/>
      <c r="DOC158" s="114"/>
      <c r="DOD158" s="114"/>
      <c r="DOE158" s="114"/>
      <c r="DOF158" s="114"/>
      <c r="DOG158" s="114"/>
      <c r="DOH158" s="114"/>
      <c r="DOI158" s="114"/>
      <c r="DOJ158" s="114"/>
      <c r="DOK158" s="114"/>
      <c r="DOL158" s="114"/>
      <c r="DOM158" s="114"/>
      <c r="DON158" s="114"/>
      <c r="DOO158" s="114"/>
      <c r="DOP158" s="114"/>
      <c r="DOQ158" s="114"/>
      <c r="DOR158" s="114"/>
      <c r="DOS158" s="114"/>
      <c r="DOT158" s="114"/>
      <c r="DOU158" s="114"/>
      <c r="DOV158" s="114"/>
      <c r="DOW158" s="114"/>
      <c r="DOX158" s="114"/>
      <c r="DOY158" s="114"/>
      <c r="DOZ158" s="114"/>
      <c r="DPA158" s="114"/>
      <c r="DPB158" s="114"/>
      <c r="DPC158" s="114"/>
      <c r="DPD158" s="114"/>
      <c r="DPE158" s="114"/>
      <c r="DPF158" s="114"/>
      <c r="DPG158" s="114"/>
      <c r="DPH158" s="114"/>
      <c r="DPI158" s="114"/>
      <c r="DPJ158" s="114"/>
      <c r="DPK158" s="114"/>
      <c r="DPL158" s="114"/>
      <c r="DPM158" s="114"/>
      <c r="DPN158" s="114"/>
      <c r="DPO158" s="114"/>
      <c r="DPP158" s="114"/>
      <c r="DPQ158" s="114"/>
      <c r="DPR158" s="114"/>
      <c r="DPS158" s="114"/>
      <c r="DPT158" s="114"/>
      <c r="DPU158" s="114"/>
      <c r="DPV158" s="114"/>
      <c r="DPW158" s="114"/>
      <c r="DPX158" s="114"/>
      <c r="DPY158" s="114"/>
      <c r="DPZ158" s="114"/>
      <c r="DQA158" s="114"/>
      <c r="DQB158" s="114"/>
      <c r="DQC158" s="114"/>
      <c r="DQD158" s="114"/>
      <c r="DQE158" s="114"/>
      <c r="DQF158" s="114"/>
      <c r="DQG158" s="114"/>
      <c r="DQH158" s="114"/>
      <c r="DQI158" s="114"/>
      <c r="DQJ158" s="114"/>
      <c r="DQK158" s="114"/>
      <c r="DQL158" s="114"/>
      <c r="DQM158" s="114"/>
      <c r="DQN158" s="114"/>
      <c r="DQO158" s="114"/>
      <c r="DQP158" s="114"/>
      <c r="DQQ158" s="114"/>
      <c r="DQR158" s="114"/>
      <c r="DQS158" s="114"/>
      <c r="DQT158" s="114"/>
      <c r="DQU158" s="114"/>
      <c r="DQV158" s="114"/>
      <c r="DQW158" s="114"/>
      <c r="DQX158" s="114"/>
      <c r="DQY158" s="114"/>
      <c r="DQZ158" s="114"/>
      <c r="DRA158" s="114"/>
      <c r="DRB158" s="114"/>
      <c r="DRC158" s="114"/>
      <c r="DRD158" s="114"/>
      <c r="DRE158" s="114"/>
      <c r="DRF158" s="114"/>
      <c r="DRG158" s="114"/>
      <c r="DRH158" s="114"/>
      <c r="DRI158" s="114"/>
      <c r="DRJ158" s="114"/>
      <c r="DRK158" s="114"/>
      <c r="DRL158" s="114"/>
      <c r="DRM158" s="114"/>
      <c r="DRN158" s="114"/>
      <c r="DRO158" s="114"/>
      <c r="DRP158" s="114"/>
      <c r="DRQ158" s="114"/>
      <c r="DRR158" s="114"/>
      <c r="DRS158" s="114"/>
      <c r="DRT158" s="114"/>
      <c r="DRU158" s="114"/>
      <c r="DRV158" s="114"/>
      <c r="DRW158" s="114"/>
      <c r="DRX158" s="114"/>
      <c r="DRY158" s="114"/>
      <c r="DRZ158" s="114"/>
      <c r="DSA158" s="114"/>
      <c r="DSB158" s="114"/>
      <c r="DSC158" s="114"/>
      <c r="DSD158" s="114"/>
      <c r="DSE158" s="114"/>
      <c r="DSF158" s="114"/>
      <c r="DSG158" s="114"/>
      <c r="DSH158" s="114"/>
      <c r="DSI158" s="114"/>
      <c r="DSJ158" s="114"/>
      <c r="DSK158" s="114"/>
      <c r="DSL158" s="114"/>
      <c r="DSM158" s="114"/>
      <c r="DSN158" s="114"/>
      <c r="DSO158" s="114"/>
      <c r="DSP158" s="114"/>
      <c r="DSQ158" s="114"/>
      <c r="DSR158" s="114"/>
      <c r="DSS158" s="114"/>
      <c r="DST158" s="114"/>
      <c r="DSU158" s="114"/>
      <c r="DSV158" s="114"/>
      <c r="DSW158" s="114"/>
      <c r="DSX158" s="114"/>
      <c r="DSY158" s="114"/>
      <c r="DSZ158" s="114"/>
      <c r="DTA158" s="114"/>
      <c r="DTB158" s="114"/>
      <c r="DTC158" s="114"/>
      <c r="DTD158" s="114"/>
      <c r="DTE158" s="114"/>
      <c r="DTF158" s="114"/>
      <c r="DTG158" s="114"/>
      <c r="DTH158" s="114"/>
      <c r="DTI158" s="114"/>
      <c r="DTJ158" s="114"/>
      <c r="DTK158" s="114"/>
      <c r="DTL158" s="114"/>
      <c r="DTM158" s="114"/>
      <c r="DTN158" s="114"/>
      <c r="DTO158" s="114"/>
      <c r="DTP158" s="114"/>
      <c r="DTQ158" s="114"/>
      <c r="DTR158" s="114"/>
      <c r="DTS158" s="114"/>
      <c r="DTT158" s="114"/>
      <c r="DTU158" s="114"/>
      <c r="DTV158" s="114"/>
      <c r="DTW158" s="114"/>
      <c r="DTX158" s="114"/>
      <c r="DTY158" s="114"/>
      <c r="DTZ158" s="114"/>
      <c r="DUA158" s="114"/>
      <c r="DUB158" s="114"/>
      <c r="DUC158" s="114"/>
      <c r="DUD158" s="114"/>
      <c r="DUE158" s="114"/>
      <c r="DUF158" s="114"/>
      <c r="DUG158" s="114"/>
      <c r="DUH158" s="114"/>
      <c r="DUI158" s="114"/>
      <c r="DUJ158" s="114"/>
      <c r="DUK158" s="114"/>
      <c r="DUL158" s="114"/>
      <c r="DUM158" s="114"/>
      <c r="DUN158" s="114"/>
      <c r="DUO158" s="114"/>
      <c r="DUP158" s="114"/>
      <c r="DUQ158" s="114"/>
      <c r="DUR158" s="114"/>
      <c r="DUS158" s="114"/>
      <c r="DUT158" s="114"/>
      <c r="DUU158" s="114"/>
      <c r="DUV158" s="114"/>
      <c r="DUW158" s="114"/>
      <c r="DUX158" s="114"/>
      <c r="DUY158" s="114"/>
      <c r="DUZ158" s="114"/>
      <c r="DVA158" s="114"/>
      <c r="DVB158" s="114"/>
      <c r="DVC158" s="114"/>
      <c r="DVD158" s="114"/>
      <c r="DVE158" s="114"/>
      <c r="DVF158" s="114"/>
      <c r="DVG158" s="114"/>
      <c r="DVH158" s="114"/>
      <c r="DVI158" s="114"/>
      <c r="DVJ158" s="114"/>
      <c r="DVK158" s="114"/>
      <c r="DVL158" s="114"/>
      <c r="DVM158" s="114"/>
      <c r="DVN158" s="114"/>
      <c r="DVO158" s="114"/>
      <c r="DVP158" s="114"/>
      <c r="DVQ158" s="114"/>
      <c r="DVR158" s="114"/>
      <c r="DVS158" s="114"/>
      <c r="DVT158" s="114"/>
      <c r="DVU158" s="114"/>
      <c r="DVV158" s="114"/>
      <c r="DVW158" s="114"/>
      <c r="DVX158" s="114"/>
      <c r="DVY158" s="114"/>
      <c r="DVZ158" s="114"/>
      <c r="DWA158" s="114"/>
      <c r="DWB158" s="114"/>
      <c r="DWC158" s="114"/>
      <c r="DWD158" s="114"/>
      <c r="DWE158" s="114"/>
      <c r="DWF158" s="114"/>
      <c r="DWG158" s="114"/>
      <c r="DWH158" s="114"/>
      <c r="DWI158" s="114"/>
      <c r="DWJ158" s="114"/>
      <c r="DWK158" s="114"/>
      <c r="DWL158" s="114"/>
      <c r="DWM158" s="114"/>
      <c r="DWN158" s="114"/>
      <c r="DWO158" s="114"/>
      <c r="DWP158" s="114"/>
      <c r="DWQ158" s="114"/>
      <c r="DWR158" s="114"/>
      <c r="DWS158" s="114"/>
      <c r="DWT158" s="114"/>
      <c r="DWU158" s="114"/>
      <c r="DWV158" s="114"/>
      <c r="DWW158" s="114"/>
      <c r="DWX158" s="114"/>
      <c r="DWY158" s="114"/>
      <c r="DWZ158" s="114"/>
      <c r="DXA158" s="114"/>
      <c r="DXB158" s="114"/>
      <c r="DXC158" s="114"/>
      <c r="DXD158" s="114"/>
      <c r="DXE158" s="114"/>
      <c r="DXF158" s="114"/>
      <c r="DXG158" s="114"/>
      <c r="DXH158" s="114"/>
      <c r="DXI158" s="114"/>
      <c r="DXJ158" s="114"/>
      <c r="DXK158" s="114"/>
      <c r="DXL158" s="114"/>
      <c r="DXM158" s="114"/>
      <c r="DXN158" s="114"/>
      <c r="DXO158" s="114"/>
      <c r="DXP158" s="114"/>
      <c r="DXQ158" s="114"/>
      <c r="DXR158" s="114"/>
      <c r="DXS158" s="114"/>
      <c r="DXT158" s="114"/>
      <c r="DXU158" s="114"/>
      <c r="DXV158" s="114"/>
      <c r="DXW158" s="114"/>
      <c r="DXX158" s="114"/>
      <c r="DXY158" s="114"/>
      <c r="DXZ158" s="114"/>
      <c r="DYA158" s="114"/>
      <c r="DYB158" s="114"/>
      <c r="DYC158" s="114"/>
      <c r="DYD158" s="114"/>
      <c r="DYE158" s="114"/>
      <c r="DYF158" s="114"/>
      <c r="DYG158" s="114"/>
      <c r="DYH158" s="114"/>
      <c r="DYI158" s="114"/>
      <c r="DYJ158" s="114"/>
      <c r="DYK158" s="114"/>
      <c r="DYL158" s="114"/>
      <c r="DYM158" s="114"/>
      <c r="DYN158" s="114"/>
      <c r="DYO158" s="114"/>
      <c r="DYP158" s="114"/>
      <c r="DYQ158" s="114"/>
      <c r="DYR158" s="114"/>
      <c r="DYS158" s="114"/>
      <c r="DYT158" s="114"/>
      <c r="DYU158" s="114"/>
      <c r="DYV158" s="114"/>
      <c r="DYW158" s="114"/>
      <c r="DYX158" s="114"/>
      <c r="DYY158" s="114"/>
      <c r="DYZ158" s="114"/>
      <c r="DZA158" s="114"/>
      <c r="DZB158" s="114"/>
      <c r="DZC158" s="114"/>
      <c r="DZD158" s="114"/>
      <c r="DZE158" s="114"/>
      <c r="DZF158" s="114"/>
      <c r="DZG158" s="114"/>
      <c r="DZH158" s="114"/>
      <c r="DZI158" s="114"/>
      <c r="DZJ158" s="114"/>
      <c r="DZK158" s="114"/>
      <c r="DZL158" s="114"/>
      <c r="DZM158" s="114"/>
      <c r="DZN158" s="114"/>
      <c r="DZO158" s="114"/>
      <c r="DZP158" s="114"/>
      <c r="DZQ158" s="114"/>
      <c r="DZR158" s="114"/>
      <c r="DZS158" s="114"/>
      <c r="DZT158" s="114"/>
      <c r="DZU158" s="114"/>
      <c r="DZV158" s="114"/>
      <c r="DZW158" s="114"/>
      <c r="DZX158" s="114"/>
      <c r="DZY158" s="114"/>
      <c r="DZZ158" s="114"/>
      <c r="EAA158" s="114"/>
      <c r="EAB158" s="114"/>
      <c r="EAC158" s="114"/>
      <c r="EAD158" s="114"/>
      <c r="EAE158" s="114"/>
      <c r="EAF158" s="114"/>
      <c r="EAG158" s="114"/>
      <c r="EAH158" s="114"/>
      <c r="EAI158" s="114"/>
      <c r="EAJ158" s="114"/>
      <c r="EAK158" s="114"/>
      <c r="EAL158" s="114"/>
      <c r="EAM158" s="114"/>
      <c r="EAN158" s="114"/>
      <c r="EAO158" s="114"/>
      <c r="EAP158" s="114"/>
      <c r="EAQ158" s="114"/>
      <c r="EAR158" s="114"/>
      <c r="EAS158" s="114"/>
      <c r="EAT158" s="114"/>
      <c r="EAU158" s="114"/>
      <c r="EAV158" s="114"/>
      <c r="EAW158" s="114"/>
      <c r="EAX158" s="114"/>
      <c r="EAY158" s="114"/>
      <c r="EAZ158" s="114"/>
      <c r="EBA158" s="114"/>
      <c r="EBB158" s="114"/>
      <c r="EBC158" s="114"/>
      <c r="EBD158" s="114"/>
      <c r="EBE158" s="114"/>
      <c r="EBF158" s="114"/>
      <c r="EBG158" s="114"/>
      <c r="EBH158" s="114"/>
      <c r="EBI158" s="114"/>
      <c r="EBJ158" s="114"/>
      <c r="EBK158" s="114"/>
      <c r="EBL158" s="114"/>
      <c r="EBM158" s="114"/>
      <c r="EBN158" s="114"/>
      <c r="EBO158" s="114"/>
      <c r="EBP158" s="114"/>
      <c r="EBQ158" s="114"/>
      <c r="EBR158" s="114"/>
      <c r="EBS158" s="114"/>
      <c r="EBT158" s="114"/>
      <c r="EBU158" s="114"/>
      <c r="EBV158" s="114"/>
      <c r="EBW158" s="114"/>
      <c r="EBX158" s="114"/>
      <c r="EBY158" s="114"/>
      <c r="EBZ158" s="114"/>
      <c r="ECA158" s="114"/>
      <c r="ECB158" s="114"/>
      <c r="ECC158" s="114"/>
      <c r="ECD158" s="114"/>
      <c r="ECE158" s="114"/>
      <c r="ECF158" s="114"/>
      <c r="ECG158" s="114"/>
      <c r="ECH158" s="114"/>
      <c r="ECI158" s="114"/>
      <c r="ECJ158" s="114"/>
      <c r="ECK158" s="114"/>
      <c r="ECL158" s="114"/>
      <c r="ECM158" s="114"/>
      <c r="ECN158" s="114"/>
      <c r="ECO158" s="114"/>
      <c r="ECP158" s="114"/>
      <c r="ECQ158" s="114"/>
      <c r="ECR158" s="114"/>
      <c r="ECS158" s="114"/>
      <c r="ECT158" s="114"/>
      <c r="ECU158" s="114"/>
      <c r="ECV158" s="114"/>
      <c r="ECW158" s="114"/>
      <c r="ECX158" s="114"/>
      <c r="ECY158" s="114"/>
      <c r="ECZ158" s="114"/>
      <c r="EDA158" s="114"/>
      <c r="EDB158" s="114"/>
      <c r="EDC158" s="114"/>
      <c r="EDD158" s="114"/>
      <c r="EDE158" s="114"/>
      <c r="EDF158" s="114"/>
      <c r="EDG158" s="114"/>
      <c r="EDH158" s="114"/>
      <c r="EDI158" s="114"/>
      <c r="EDJ158" s="114"/>
      <c r="EDK158" s="114"/>
      <c r="EDL158" s="114"/>
      <c r="EDM158" s="114"/>
      <c r="EDN158" s="114"/>
      <c r="EDO158" s="114"/>
      <c r="EDP158" s="114"/>
      <c r="EDQ158" s="114"/>
      <c r="EDR158" s="114"/>
      <c r="EDS158" s="114"/>
      <c r="EDT158" s="114"/>
      <c r="EDU158" s="114"/>
      <c r="EDV158" s="114"/>
      <c r="EDW158" s="114"/>
      <c r="EDX158" s="114"/>
      <c r="EDY158" s="114"/>
      <c r="EDZ158" s="114"/>
      <c r="EEA158" s="114"/>
      <c r="EEB158" s="114"/>
      <c r="EEC158" s="114"/>
      <c r="EED158" s="114"/>
      <c r="EEE158" s="114"/>
      <c r="EEF158" s="114"/>
      <c r="EEG158" s="114"/>
      <c r="EEH158" s="114"/>
      <c r="EEI158" s="114"/>
      <c r="EEJ158" s="114"/>
      <c r="EEK158" s="114"/>
      <c r="EEL158" s="114"/>
      <c r="EEM158" s="114"/>
      <c r="EEN158" s="114"/>
      <c r="EEO158" s="114"/>
      <c r="EEP158" s="114"/>
      <c r="EEQ158" s="114"/>
      <c r="EER158" s="114"/>
      <c r="EES158" s="114"/>
      <c r="EET158" s="114"/>
      <c r="EEU158" s="114"/>
      <c r="EEV158" s="114"/>
      <c r="EEW158" s="114"/>
      <c r="EEX158" s="114"/>
      <c r="EEY158" s="114"/>
      <c r="EEZ158" s="114"/>
      <c r="EFA158" s="114"/>
      <c r="EFB158" s="114"/>
      <c r="EFC158" s="114"/>
      <c r="EFD158" s="114"/>
      <c r="EFE158" s="114"/>
      <c r="EFF158" s="114"/>
      <c r="EFG158" s="114"/>
      <c r="EFH158" s="114"/>
      <c r="EFI158" s="114"/>
      <c r="EFJ158" s="114"/>
      <c r="EFK158" s="114"/>
      <c r="EFL158" s="114"/>
      <c r="EFM158" s="114"/>
      <c r="EFN158" s="114"/>
      <c r="EFO158" s="114"/>
      <c r="EFP158" s="114"/>
      <c r="EFQ158" s="114"/>
      <c r="EFR158" s="114"/>
      <c r="EFS158" s="114"/>
      <c r="EFT158" s="114"/>
      <c r="EFU158" s="114"/>
      <c r="EFV158" s="114"/>
      <c r="EFW158" s="114"/>
      <c r="EFX158" s="114"/>
      <c r="EFY158" s="114"/>
      <c r="EFZ158" s="114"/>
      <c r="EGA158" s="114"/>
      <c r="EGB158" s="114"/>
      <c r="EGC158" s="114"/>
      <c r="EGD158" s="114"/>
      <c r="EGE158" s="114"/>
      <c r="EGF158" s="114"/>
      <c r="EGG158" s="114"/>
      <c r="EGH158" s="114"/>
      <c r="EGI158" s="114"/>
      <c r="EGJ158" s="114"/>
      <c r="EGK158" s="114"/>
      <c r="EGL158" s="114"/>
      <c r="EGM158" s="114"/>
      <c r="EGN158" s="114"/>
      <c r="EGO158" s="114"/>
      <c r="EGP158" s="114"/>
      <c r="EGQ158" s="114"/>
      <c r="EGR158" s="114"/>
      <c r="EGS158" s="114"/>
      <c r="EGT158" s="114"/>
      <c r="EGU158" s="114"/>
      <c r="EGV158" s="114"/>
      <c r="EGW158" s="114"/>
      <c r="EGX158" s="114"/>
      <c r="EGY158" s="114"/>
      <c r="EGZ158" s="114"/>
      <c r="EHA158" s="114"/>
      <c r="EHB158" s="114"/>
      <c r="EHC158" s="114"/>
      <c r="EHD158" s="114"/>
      <c r="EHE158" s="114"/>
      <c r="EHF158" s="114"/>
      <c r="EHG158" s="114"/>
      <c r="EHH158" s="114"/>
      <c r="EHI158" s="114"/>
      <c r="EHJ158" s="114"/>
      <c r="EHK158" s="114"/>
      <c r="EHL158" s="114"/>
      <c r="EHM158" s="114"/>
      <c r="EHN158" s="114"/>
      <c r="EHO158" s="114"/>
      <c r="EHP158" s="114"/>
      <c r="EHQ158" s="114"/>
      <c r="EHR158" s="114"/>
      <c r="EHS158" s="114"/>
      <c r="EHT158" s="114"/>
      <c r="EHU158" s="114"/>
      <c r="EHV158" s="114"/>
      <c r="EHW158" s="114"/>
      <c r="EHX158" s="114"/>
      <c r="EHY158" s="114"/>
      <c r="EHZ158" s="114"/>
      <c r="EIA158" s="114"/>
      <c r="EIB158" s="114"/>
      <c r="EIC158" s="114"/>
      <c r="EID158" s="114"/>
      <c r="EIE158" s="114"/>
      <c r="EIF158" s="114"/>
      <c r="EIG158" s="114"/>
      <c r="EIH158" s="114"/>
      <c r="EII158" s="114"/>
      <c r="EIJ158" s="114"/>
      <c r="EIK158" s="114"/>
      <c r="EIL158" s="114"/>
      <c r="EIM158" s="114"/>
      <c r="EIN158" s="114"/>
      <c r="EIO158" s="114"/>
      <c r="EIP158" s="114"/>
      <c r="EIQ158" s="114"/>
      <c r="EIR158" s="114"/>
      <c r="EIS158" s="114"/>
      <c r="EIT158" s="114"/>
      <c r="EIU158" s="114"/>
      <c r="EIV158" s="114"/>
      <c r="EIW158" s="114"/>
      <c r="EIX158" s="114"/>
      <c r="EIY158" s="114"/>
      <c r="EIZ158" s="114"/>
      <c r="EJA158" s="114"/>
      <c r="EJB158" s="114"/>
      <c r="EJC158" s="114"/>
      <c r="EJD158" s="114"/>
      <c r="EJE158" s="114"/>
      <c r="EJF158" s="114"/>
      <c r="EJG158" s="114"/>
      <c r="EJH158" s="114"/>
      <c r="EJI158" s="114"/>
      <c r="EJJ158" s="114"/>
      <c r="EJK158" s="114"/>
      <c r="EJL158" s="114"/>
      <c r="EJM158" s="114"/>
      <c r="EJN158" s="114"/>
      <c r="EJO158" s="114"/>
      <c r="EJP158" s="114"/>
      <c r="EJQ158" s="114"/>
      <c r="EJR158" s="114"/>
      <c r="EJS158" s="114"/>
      <c r="EJT158" s="114"/>
      <c r="EJU158" s="114"/>
      <c r="EJV158" s="114"/>
      <c r="EJW158" s="114"/>
      <c r="EJX158" s="114"/>
      <c r="EJY158" s="114"/>
      <c r="EJZ158" s="114"/>
      <c r="EKA158" s="114"/>
      <c r="EKB158" s="114"/>
      <c r="EKC158" s="114"/>
      <c r="EKD158" s="114"/>
      <c r="EKE158" s="114"/>
      <c r="EKF158" s="114"/>
      <c r="EKG158" s="114"/>
      <c r="EKH158" s="114"/>
      <c r="EKI158" s="114"/>
      <c r="EKJ158" s="114"/>
      <c r="EKK158" s="114"/>
      <c r="EKL158" s="114"/>
      <c r="EKM158" s="114"/>
      <c r="EKN158" s="114"/>
      <c r="EKO158" s="114"/>
      <c r="EKP158" s="114"/>
      <c r="EKQ158" s="114"/>
      <c r="EKR158" s="114"/>
      <c r="EKS158" s="114"/>
      <c r="EKT158" s="114"/>
      <c r="EKU158" s="114"/>
      <c r="EKV158" s="114"/>
      <c r="EKW158" s="114"/>
      <c r="EKX158" s="114"/>
      <c r="EKY158" s="114"/>
      <c r="EKZ158" s="114"/>
      <c r="ELA158" s="114"/>
      <c r="ELB158" s="114"/>
      <c r="ELC158" s="114"/>
      <c r="ELD158" s="114"/>
      <c r="ELE158" s="114"/>
      <c r="ELF158" s="114"/>
      <c r="ELG158" s="114"/>
      <c r="ELH158" s="114"/>
      <c r="ELI158" s="114"/>
      <c r="ELJ158" s="114"/>
      <c r="ELK158" s="114"/>
      <c r="ELL158" s="114"/>
      <c r="ELM158" s="114"/>
      <c r="ELN158" s="114"/>
      <c r="ELO158" s="114"/>
      <c r="ELP158" s="114"/>
      <c r="ELQ158" s="114"/>
      <c r="ELR158" s="114"/>
      <c r="ELS158" s="114"/>
      <c r="ELT158" s="114"/>
      <c r="ELU158" s="114"/>
      <c r="ELV158" s="114"/>
      <c r="ELW158" s="114"/>
      <c r="ELX158" s="114"/>
      <c r="ELY158" s="114"/>
      <c r="ELZ158" s="114"/>
      <c r="EMA158" s="114"/>
      <c r="EMB158" s="114"/>
      <c r="EMC158" s="114"/>
      <c r="EMD158" s="114"/>
      <c r="EME158" s="114"/>
      <c r="EMF158" s="114"/>
      <c r="EMG158" s="114"/>
      <c r="EMH158" s="114"/>
      <c r="EMI158" s="114"/>
      <c r="EMJ158" s="114"/>
      <c r="EMK158" s="114"/>
      <c r="EML158" s="114"/>
      <c r="EMM158" s="114"/>
      <c r="EMN158" s="114"/>
      <c r="EMO158" s="114"/>
      <c r="EMP158" s="114"/>
      <c r="EMQ158" s="114"/>
      <c r="EMR158" s="114"/>
      <c r="EMS158" s="114"/>
      <c r="EMT158" s="114"/>
      <c r="EMU158" s="114"/>
      <c r="EMV158" s="114"/>
      <c r="EMW158" s="114"/>
      <c r="EMX158" s="114"/>
      <c r="EMY158" s="114"/>
      <c r="EMZ158" s="114"/>
      <c r="ENA158" s="114"/>
      <c r="ENB158" s="114"/>
      <c r="ENC158" s="114"/>
      <c r="END158" s="114"/>
      <c r="ENE158" s="114"/>
      <c r="ENF158" s="114"/>
      <c r="ENG158" s="114"/>
      <c r="ENH158" s="114"/>
      <c r="ENI158" s="114"/>
      <c r="ENJ158" s="114"/>
      <c r="ENK158" s="114"/>
      <c r="ENL158" s="114"/>
      <c r="ENM158" s="114"/>
      <c r="ENN158" s="114"/>
      <c r="ENO158" s="114"/>
      <c r="ENP158" s="114"/>
      <c r="ENQ158" s="114"/>
      <c r="ENR158" s="114"/>
      <c r="ENS158" s="114"/>
      <c r="ENT158" s="114"/>
      <c r="ENU158" s="114"/>
      <c r="ENV158" s="114"/>
      <c r="ENW158" s="114"/>
      <c r="ENX158" s="114"/>
      <c r="ENY158" s="114"/>
      <c r="ENZ158" s="114"/>
      <c r="EOA158" s="114"/>
      <c r="EOB158" s="114"/>
      <c r="EOC158" s="114"/>
      <c r="EOD158" s="114"/>
      <c r="EOE158" s="114"/>
      <c r="EOF158" s="114"/>
      <c r="EOG158" s="114"/>
      <c r="EOH158" s="114"/>
      <c r="EOI158" s="114"/>
      <c r="EOJ158" s="114"/>
      <c r="EOK158" s="114"/>
      <c r="EOL158" s="114"/>
      <c r="EOM158" s="114"/>
      <c r="EON158" s="114"/>
      <c r="EOO158" s="114"/>
      <c r="EOP158" s="114"/>
      <c r="EOQ158" s="114"/>
      <c r="EOR158" s="114"/>
      <c r="EOS158" s="114"/>
      <c r="EOT158" s="114"/>
      <c r="EOU158" s="114"/>
      <c r="EOV158" s="114"/>
      <c r="EOW158" s="114"/>
      <c r="EOX158" s="114"/>
      <c r="EOY158" s="114"/>
      <c r="EOZ158" s="114"/>
      <c r="EPA158" s="114"/>
      <c r="EPB158" s="114"/>
      <c r="EPC158" s="114"/>
      <c r="EPD158" s="114"/>
      <c r="EPE158" s="114"/>
      <c r="EPF158" s="114"/>
      <c r="EPG158" s="114"/>
      <c r="EPH158" s="114"/>
      <c r="EPI158" s="114"/>
      <c r="EPJ158" s="114"/>
      <c r="EPK158" s="114"/>
      <c r="EPL158" s="114"/>
      <c r="EPM158" s="114"/>
      <c r="EPN158" s="114"/>
      <c r="EPO158" s="114"/>
      <c r="EPP158" s="114"/>
      <c r="EPQ158" s="114"/>
      <c r="EPR158" s="114"/>
      <c r="EPS158" s="114"/>
      <c r="EPT158" s="114"/>
      <c r="EPU158" s="114"/>
      <c r="EPV158" s="114"/>
      <c r="EPW158" s="114"/>
      <c r="EPX158" s="114"/>
      <c r="EPY158" s="114"/>
      <c r="EPZ158" s="114"/>
      <c r="EQA158" s="114"/>
      <c r="EQB158" s="114"/>
      <c r="EQC158" s="114"/>
      <c r="EQD158" s="114"/>
      <c r="EQE158" s="114"/>
      <c r="EQF158" s="114"/>
      <c r="EQG158" s="114"/>
      <c r="EQH158" s="114"/>
      <c r="EQI158" s="114"/>
      <c r="EQJ158" s="114"/>
      <c r="EQK158" s="114"/>
      <c r="EQL158" s="114"/>
      <c r="EQM158" s="114"/>
      <c r="EQN158" s="114"/>
      <c r="EQO158" s="114"/>
      <c r="EQP158" s="114"/>
      <c r="EQQ158" s="114"/>
      <c r="EQR158" s="114"/>
      <c r="EQS158" s="114"/>
      <c r="EQT158" s="114"/>
      <c r="EQU158" s="114"/>
      <c r="EQV158" s="114"/>
      <c r="EQW158" s="114"/>
      <c r="EQX158" s="114"/>
      <c r="EQY158" s="114"/>
      <c r="EQZ158" s="114"/>
      <c r="ERA158" s="114"/>
      <c r="ERB158" s="114"/>
      <c r="ERC158" s="114"/>
      <c r="ERD158" s="114"/>
      <c r="ERE158" s="114"/>
      <c r="ERF158" s="114"/>
      <c r="ERG158" s="114"/>
      <c r="ERH158" s="114"/>
      <c r="ERI158" s="114"/>
      <c r="ERJ158" s="114"/>
      <c r="ERK158" s="114"/>
      <c r="ERL158" s="114"/>
      <c r="ERM158" s="114"/>
      <c r="ERN158" s="114"/>
      <c r="ERO158" s="114"/>
      <c r="ERP158" s="114"/>
      <c r="ERQ158" s="114"/>
      <c r="ERR158" s="114"/>
      <c r="ERS158" s="114"/>
      <c r="ERT158" s="114"/>
      <c r="ERU158" s="114"/>
      <c r="ERV158" s="114"/>
      <c r="ERW158" s="114"/>
      <c r="ERX158" s="114"/>
      <c r="ERY158" s="114"/>
      <c r="ERZ158" s="114"/>
      <c r="ESA158" s="114"/>
      <c r="ESB158" s="114"/>
      <c r="ESC158" s="114"/>
      <c r="ESD158" s="114"/>
      <c r="ESE158" s="114"/>
      <c r="ESF158" s="114"/>
      <c r="ESG158" s="114"/>
      <c r="ESH158" s="114"/>
      <c r="ESI158" s="114"/>
      <c r="ESJ158" s="114"/>
      <c r="ESK158" s="114"/>
      <c r="ESL158" s="114"/>
      <c r="ESM158" s="114"/>
      <c r="ESN158" s="114"/>
      <c r="ESO158" s="114"/>
      <c r="ESP158" s="114"/>
      <c r="ESQ158" s="114"/>
      <c r="ESR158" s="114"/>
      <c r="ESS158" s="114"/>
      <c r="EST158" s="114"/>
      <c r="ESU158" s="114"/>
      <c r="ESV158" s="114"/>
      <c r="ESW158" s="114"/>
      <c r="ESX158" s="114"/>
      <c r="ESY158" s="114"/>
      <c r="ESZ158" s="114"/>
      <c r="ETA158" s="114"/>
      <c r="ETB158" s="114"/>
      <c r="ETC158" s="114"/>
      <c r="ETD158" s="114"/>
      <c r="ETE158" s="114"/>
      <c r="ETF158" s="114"/>
      <c r="ETG158" s="114"/>
      <c r="ETH158" s="114"/>
      <c r="ETI158" s="114"/>
      <c r="ETJ158" s="114"/>
      <c r="ETK158" s="114"/>
      <c r="ETL158" s="114"/>
      <c r="ETM158" s="114"/>
      <c r="ETN158" s="114"/>
      <c r="ETO158" s="114"/>
      <c r="ETP158" s="114"/>
      <c r="ETQ158" s="114"/>
      <c r="ETR158" s="114"/>
      <c r="ETS158" s="114"/>
      <c r="ETT158" s="114"/>
      <c r="ETU158" s="114"/>
      <c r="ETV158" s="114"/>
      <c r="ETW158" s="114"/>
      <c r="ETX158" s="114"/>
      <c r="ETY158" s="114"/>
      <c r="ETZ158" s="114"/>
      <c r="EUA158" s="114"/>
      <c r="EUB158" s="114"/>
      <c r="EUC158" s="114"/>
      <c r="EUD158" s="114"/>
      <c r="EUE158" s="114"/>
      <c r="EUF158" s="114"/>
      <c r="EUG158" s="114"/>
      <c r="EUH158" s="114"/>
      <c r="EUI158" s="114"/>
      <c r="EUJ158" s="114"/>
      <c r="EUK158" s="114"/>
      <c r="EUL158" s="114"/>
      <c r="EUM158" s="114"/>
      <c r="EUN158" s="114"/>
      <c r="EUO158" s="114"/>
      <c r="EUP158" s="114"/>
      <c r="EUQ158" s="114"/>
      <c r="EUR158" s="114"/>
      <c r="EUS158" s="114"/>
      <c r="EUT158" s="114"/>
      <c r="EUU158" s="114"/>
      <c r="EUV158" s="114"/>
      <c r="EUW158" s="114"/>
      <c r="EUX158" s="114"/>
      <c r="EUY158" s="114"/>
      <c r="EUZ158" s="114"/>
      <c r="EVA158" s="114"/>
      <c r="EVB158" s="114"/>
      <c r="EVC158" s="114"/>
      <c r="EVD158" s="114"/>
      <c r="EVE158" s="114"/>
      <c r="EVF158" s="114"/>
      <c r="EVG158" s="114"/>
      <c r="EVH158" s="114"/>
      <c r="EVI158" s="114"/>
      <c r="EVJ158" s="114"/>
      <c r="EVK158" s="114"/>
      <c r="EVL158" s="114"/>
      <c r="EVM158" s="114"/>
      <c r="EVN158" s="114"/>
      <c r="EVO158" s="114"/>
      <c r="EVP158" s="114"/>
      <c r="EVQ158" s="114"/>
      <c r="EVR158" s="114"/>
      <c r="EVS158" s="114"/>
      <c r="EVT158" s="114"/>
      <c r="EVU158" s="114"/>
      <c r="EVV158" s="114"/>
      <c r="EVW158" s="114"/>
      <c r="EVX158" s="114"/>
      <c r="EVY158" s="114"/>
      <c r="EVZ158" s="114"/>
      <c r="EWA158" s="114"/>
      <c r="EWB158" s="114"/>
      <c r="EWC158" s="114"/>
      <c r="EWD158" s="114"/>
      <c r="EWE158" s="114"/>
      <c r="EWF158" s="114"/>
      <c r="EWG158" s="114"/>
      <c r="EWH158" s="114"/>
      <c r="EWI158" s="114"/>
      <c r="EWJ158" s="114"/>
      <c r="EWK158" s="114"/>
      <c r="EWL158" s="114"/>
      <c r="EWM158" s="114"/>
      <c r="EWN158" s="114"/>
      <c r="EWO158" s="114"/>
      <c r="EWP158" s="114"/>
      <c r="EWQ158" s="114"/>
      <c r="EWR158" s="114"/>
      <c r="EWS158" s="114"/>
      <c r="EWT158" s="114"/>
      <c r="EWU158" s="114"/>
      <c r="EWV158" s="114"/>
      <c r="EWW158" s="114"/>
      <c r="EWX158" s="114"/>
      <c r="EWY158" s="114"/>
      <c r="EWZ158" s="114"/>
      <c r="EXA158" s="114"/>
      <c r="EXB158" s="114"/>
      <c r="EXC158" s="114"/>
      <c r="EXD158" s="114"/>
      <c r="EXE158" s="114"/>
      <c r="EXF158" s="114"/>
      <c r="EXG158" s="114"/>
      <c r="EXH158" s="114"/>
      <c r="EXI158" s="114"/>
      <c r="EXJ158" s="114"/>
      <c r="EXK158" s="114"/>
      <c r="EXL158" s="114"/>
      <c r="EXM158" s="114"/>
      <c r="EXN158" s="114"/>
      <c r="EXO158" s="114"/>
      <c r="EXP158" s="114"/>
      <c r="EXQ158" s="114"/>
      <c r="EXR158" s="114"/>
      <c r="EXS158" s="114"/>
      <c r="EXT158" s="114"/>
      <c r="EXU158" s="114"/>
      <c r="EXV158" s="114"/>
      <c r="EXW158" s="114"/>
      <c r="EXX158" s="114"/>
      <c r="EXY158" s="114"/>
      <c r="EXZ158" s="114"/>
      <c r="EYA158" s="114"/>
      <c r="EYB158" s="114"/>
      <c r="EYC158" s="114"/>
      <c r="EYD158" s="114"/>
      <c r="EYE158" s="114"/>
      <c r="EYF158" s="114"/>
      <c r="EYG158" s="114"/>
      <c r="EYH158" s="114"/>
      <c r="EYI158" s="114"/>
      <c r="EYJ158" s="114"/>
      <c r="EYK158" s="114"/>
      <c r="EYL158" s="114"/>
      <c r="EYM158" s="114"/>
      <c r="EYN158" s="114"/>
      <c r="EYO158" s="114"/>
      <c r="EYP158" s="114"/>
      <c r="EYQ158" s="114"/>
      <c r="EYR158" s="114"/>
      <c r="EYS158" s="114"/>
      <c r="EYT158" s="114"/>
      <c r="EYU158" s="114"/>
      <c r="EYV158" s="114"/>
      <c r="EYW158" s="114"/>
      <c r="EYX158" s="114"/>
      <c r="EYY158" s="114"/>
      <c r="EYZ158" s="114"/>
      <c r="EZA158" s="114"/>
      <c r="EZB158" s="114"/>
      <c r="EZC158" s="114"/>
      <c r="EZD158" s="114"/>
      <c r="EZE158" s="114"/>
      <c r="EZF158" s="114"/>
      <c r="EZG158" s="114"/>
      <c r="EZH158" s="114"/>
      <c r="EZI158" s="114"/>
      <c r="EZJ158" s="114"/>
      <c r="EZK158" s="114"/>
      <c r="EZL158" s="114"/>
      <c r="EZM158" s="114"/>
      <c r="EZN158" s="114"/>
      <c r="EZO158" s="114"/>
      <c r="EZP158" s="114"/>
      <c r="EZQ158" s="114"/>
      <c r="EZR158" s="114"/>
      <c r="EZS158" s="114"/>
      <c r="EZT158" s="114"/>
      <c r="EZU158" s="114"/>
      <c r="EZV158" s="114"/>
      <c r="EZW158" s="114"/>
      <c r="EZX158" s="114"/>
      <c r="EZY158" s="114"/>
      <c r="EZZ158" s="114"/>
      <c r="FAA158" s="114"/>
      <c r="FAB158" s="114"/>
      <c r="FAC158" s="114"/>
      <c r="FAD158" s="114"/>
      <c r="FAE158" s="114"/>
      <c r="FAF158" s="114"/>
      <c r="FAG158" s="114"/>
      <c r="FAH158" s="114"/>
      <c r="FAI158" s="114"/>
      <c r="FAJ158" s="114"/>
      <c r="FAK158" s="114"/>
      <c r="FAL158" s="114"/>
      <c r="FAM158" s="114"/>
      <c r="FAN158" s="114"/>
      <c r="FAO158" s="114"/>
      <c r="FAP158" s="114"/>
      <c r="FAQ158" s="114"/>
      <c r="FAR158" s="114"/>
      <c r="FAS158" s="114"/>
      <c r="FAT158" s="114"/>
      <c r="FAU158" s="114"/>
      <c r="FAV158" s="114"/>
      <c r="FAW158" s="114"/>
      <c r="FAX158" s="114"/>
      <c r="FAY158" s="114"/>
      <c r="FAZ158" s="114"/>
      <c r="FBA158" s="114"/>
      <c r="FBB158" s="114"/>
      <c r="FBC158" s="114"/>
      <c r="FBD158" s="114"/>
      <c r="FBE158" s="114"/>
      <c r="FBF158" s="114"/>
      <c r="FBG158" s="114"/>
      <c r="FBH158" s="114"/>
      <c r="FBI158" s="114"/>
      <c r="FBJ158" s="114"/>
      <c r="FBK158" s="114"/>
      <c r="FBL158" s="114"/>
      <c r="FBM158" s="114"/>
      <c r="FBN158" s="114"/>
      <c r="FBO158" s="114"/>
      <c r="FBP158" s="114"/>
      <c r="FBQ158" s="114"/>
      <c r="FBR158" s="114"/>
      <c r="FBS158" s="114"/>
      <c r="FBT158" s="114"/>
      <c r="FBU158" s="114"/>
      <c r="FBV158" s="114"/>
      <c r="FBW158" s="114"/>
      <c r="FBX158" s="114"/>
      <c r="FBY158" s="114"/>
      <c r="FBZ158" s="114"/>
      <c r="FCA158" s="114"/>
      <c r="FCB158" s="114"/>
      <c r="FCC158" s="114"/>
      <c r="FCD158" s="114"/>
      <c r="FCE158" s="114"/>
      <c r="FCF158" s="114"/>
      <c r="FCG158" s="114"/>
      <c r="FCH158" s="114"/>
      <c r="FCI158" s="114"/>
      <c r="FCJ158" s="114"/>
      <c r="FCK158" s="114"/>
      <c r="FCL158" s="114"/>
      <c r="FCM158" s="114"/>
      <c r="FCN158" s="114"/>
      <c r="FCO158" s="114"/>
      <c r="FCP158" s="114"/>
      <c r="FCQ158" s="114"/>
      <c r="FCR158" s="114"/>
      <c r="FCS158" s="114"/>
      <c r="FCT158" s="114"/>
      <c r="FCU158" s="114"/>
      <c r="FCV158" s="114"/>
      <c r="FCW158" s="114"/>
      <c r="FCX158" s="114"/>
      <c r="FCY158" s="114"/>
      <c r="FCZ158" s="114"/>
      <c r="FDA158" s="114"/>
      <c r="FDB158" s="114"/>
      <c r="FDC158" s="114"/>
      <c r="FDD158" s="114"/>
      <c r="FDE158" s="114"/>
      <c r="FDF158" s="114"/>
      <c r="FDG158" s="114"/>
      <c r="FDH158" s="114"/>
      <c r="FDI158" s="114"/>
      <c r="FDJ158" s="114"/>
      <c r="FDK158" s="114"/>
      <c r="FDL158" s="114"/>
      <c r="FDM158" s="114"/>
      <c r="FDN158" s="114"/>
      <c r="FDO158" s="114"/>
      <c r="FDP158" s="114"/>
      <c r="FDQ158" s="114"/>
      <c r="FDR158" s="114"/>
      <c r="FDS158" s="114"/>
      <c r="FDT158" s="114"/>
      <c r="FDU158" s="114"/>
      <c r="FDV158" s="114"/>
      <c r="FDW158" s="114"/>
      <c r="FDX158" s="114"/>
      <c r="FDY158" s="114"/>
      <c r="FDZ158" s="114"/>
      <c r="FEA158" s="114"/>
      <c r="FEB158" s="114"/>
      <c r="FEC158" s="114"/>
      <c r="FED158" s="114"/>
      <c r="FEE158" s="114"/>
      <c r="FEF158" s="114"/>
      <c r="FEG158" s="114"/>
      <c r="FEH158" s="114"/>
      <c r="FEI158" s="114"/>
      <c r="FEJ158" s="114"/>
      <c r="FEK158" s="114"/>
      <c r="FEL158" s="114"/>
      <c r="FEM158" s="114"/>
      <c r="FEN158" s="114"/>
      <c r="FEO158" s="114"/>
      <c r="FEP158" s="114"/>
      <c r="FEQ158" s="114"/>
      <c r="FER158" s="114"/>
      <c r="FES158" s="114"/>
      <c r="FET158" s="114"/>
      <c r="FEU158" s="114"/>
      <c r="FEV158" s="114"/>
      <c r="FEW158" s="114"/>
      <c r="FEX158" s="114"/>
      <c r="FEY158" s="114"/>
      <c r="FEZ158" s="114"/>
      <c r="FFA158" s="114"/>
      <c r="FFB158" s="114"/>
      <c r="FFC158" s="114"/>
      <c r="FFD158" s="114"/>
      <c r="FFE158" s="114"/>
      <c r="FFF158" s="114"/>
      <c r="FFG158" s="114"/>
      <c r="FFH158" s="114"/>
      <c r="FFI158" s="114"/>
      <c r="FFJ158" s="114"/>
      <c r="FFK158" s="114"/>
      <c r="FFL158" s="114"/>
      <c r="FFM158" s="114"/>
      <c r="FFN158" s="114"/>
      <c r="FFO158" s="114"/>
      <c r="FFP158" s="114"/>
      <c r="FFQ158" s="114"/>
      <c r="FFR158" s="114"/>
      <c r="FFS158" s="114"/>
      <c r="FFT158" s="114"/>
      <c r="FFU158" s="114"/>
      <c r="FFV158" s="114"/>
      <c r="FFW158" s="114"/>
      <c r="FFX158" s="114"/>
      <c r="FFY158" s="114"/>
      <c r="FFZ158" s="114"/>
      <c r="FGA158" s="114"/>
      <c r="FGB158" s="114"/>
      <c r="FGC158" s="114"/>
      <c r="FGD158" s="114"/>
      <c r="FGE158" s="114"/>
      <c r="FGF158" s="114"/>
      <c r="FGG158" s="114"/>
      <c r="FGH158" s="114"/>
      <c r="FGI158" s="114"/>
      <c r="FGJ158" s="114"/>
      <c r="FGK158" s="114"/>
      <c r="FGL158" s="114"/>
      <c r="FGM158" s="114"/>
      <c r="FGN158" s="114"/>
      <c r="FGO158" s="114"/>
      <c r="FGP158" s="114"/>
      <c r="FGQ158" s="114"/>
      <c r="FGR158" s="114"/>
      <c r="FGS158" s="114"/>
      <c r="FGT158" s="114"/>
      <c r="FGU158" s="114"/>
      <c r="FGV158" s="114"/>
      <c r="FGW158" s="114"/>
      <c r="FGX158" s="114"/>
      <c r="FGY158" s="114"/>
      <c r="FGZ158" s="114"/>
      <c r="FHA158" s="114"/>
      <c r="FHB158" s="114"/>
      <c r="FHC158" s="114"/>
      <c r="FHD158" s="114"/>
      <c r="FHE158" s="114"/>
      <c r="FHF158" s="114"/>
      <c r="FHG158" s="114"/>
      <c r="FHH158" s="114"/>
      <c r="FHI158" s="114"/>
      <c r="FHJ158" s="114"/>
      <c r="FHK158" s="114"/>
      <c r="FHL158" s="114"/>
      <c r="FHM158" s="114"/>
      <c r="FHN158" s="114"/>
      <c r="FHO158" s="114"/>
      <c r="FHP158" s="114"/>
      <c r="FHQ158" s="114"/>
      <c r="FHR158" s="114"/>
      <c r="FHS158" s="114"/>
      <c r="FHT158" s="114"/>
      <c r="FHU158" s="114"/>
      <c r="FHV158" s="114"/>
      <c r="FHW158" s="114"/>
      <c r="FHX158" s="114"/>
      <c r="FHY158" s="114"/>
      <c r="FHZ158" s="114"/>
      <c r="FIA158" s="114"/>
      <c r="FIB158" s="114"/>
      <c r="FIC158" s="114"/>
      <c r="FID158" s="114"/>
      <c r="FIE158" s="114"/>
      <c r="FIF158" s="114"/>
      <c r="FIG158" s="114"/>
      <c r="FIH158" s="114"/>
      <c r="FII158" s="114"/>
      <c r="FIJ158" s="114"/>
      <c r="FIK158" s="114"/>
      <c r="FIL158" s="114"/>
      <c r="FIM158" s="114"/>
      <c r="FIN158" s="114"/>
      <c r="FIO158" s="114"/>
      <c r="FIP158" s="114"/>
      <c r="FIQ158" s="114"/>
      <c r="FIR158" s="114"/>
      <c r="FIS158" s="114"/>
      <c r="FIT158" s="114"/>
      <c r="FIU158" s="114"/>
      <c r="FIV158" s="114"/>
      <c r="FIW158" s="114"/>
      <c r="FIX158" s="114"/>
      <c r="FIY158" s="114"/>
      <c r="FIZ158" s="114"/>
      <c r="FJA158" s="114"/>
      <c r="FJB158" s="114"/>
      <c r="FJC158" s="114"/>
      <c r="FJD158" s="114"/>
      <c r="FJE158" s="114"/>
      <c r="FJF158" s="114"/>
      <c r="FJG158" s="114"/>
      <c r="FJH158" s="114"/>
      <c r="FJI158" s="114"/>
      <c r="FJJ158" s="114"/>
      <c r="FJK158" s="114"/>
      <c r="FJL158" s="114"/>
      <c r="FJM158" s="114"/>
      <c r="FJN158" s="114"/>
      <c r="FJO158" s="114"/>
      <c r="FJP158" s="114"/>
      <c r="FJQ158" s="114"/>
      <c r="FJR158" s="114"/>
      <c r="FJS158" s="114"/>
      <c r="FJT158" s="114"/>
      <c r="FJU158" s="114"/>
      <c r="FJV158" s="114"/>
      <c r="FJW158" s="114"/>
      <c r="FJX158" s="114"/>
      <c r="FJY158" s="114"/>
      <c r="FJZ158" s="114"/>
      <c r="FKA158" s="114"/>
      <c r="FKB158" s="114"/>
      <c r="FKC158" s="114"/>
      <c r="FKD158" s="114"/>
      <c r="FKE158" s="114"/>
      <c r="FKF158" s="114"/>
      <c r="FKG158" s="114"/>
      <c r="FKH158" s="114"/>
      <c r="FKI158" s="114"/>
      <c r="FKJ158" s="114"/>
      <c r="FKK158" s="114"/>
      <c r="FKL158" s="114"/>
      <c r="FKM158" s="114"/>
      <c r="FKN158" s="114"/>
      <c r="FKO158" s="114"/>
      <c r="FKP158" s="114"/>
      <c r="FKQ158" s="114"/>
      <c r="FKR158" s="114"/>
      <c r="FKS158" s="114"/>
      <c r="FKT158" s="114"/>
      <c r="FKU158" s="114"/>
      <c r="FKV158" s="114"/>
      <c r="FKW158" s="114"/>
      <c r="FKX158" s="114"/>
      <c r="FKY158" s="114"/>
      <c r="FKZ158" s="114"/>
      <c r="FLA158" s="114"/>
      <c r="FLB158" s="114"/>
      <c r="FLC158" s="114"/>
      <c r="FLD158" s="114"/>
      <c r="FLE158" s="114"/>
      <c r="FLF158" s="114"/>
      <c r="FLG158" s="114"/>
      <c r="FLH158" s="114"/>
      <c r="FLI158" s="114"/>
      <c r="FLJ158" s="114"/>
      <c r="FLK158" s="114"/>
      <c r="FLL158" s="114"/>
      <c r="FLM158" s="114"/>
      <c r="FLN158" s="114"/>
      <c r="FLO158" s="114"/>
      <c r="FLP158" s="114"/>
      <c r="FLQ158" s="114"/>
      <c r="FLR158" s="114"/>
      <c r="FLS158" s="114"/>
      <c r="FLT158" s="114"/>
      <c r="FLU158" s="114"/>
      <c r="FLV158" s="114"/>
      <c r="FLW158" s="114"/>
      <c r="FLX158" s="114"/>
      <c r="FLY158" s="114"/>
      <c r="FLZ158" s="114"/>
      <c r="FMA158" s="114"/>
      <c r="FMB158" s="114"/>
      <c r="FMC158" s="114"/>
      <c r="FMD158" s="114"/>
      <c r="FME158" s="114"/>
      <c r="FMF158" s="114"/>
      <c r="FMG158" s="114"/>
      <c r="FMH158" s="114"/>
      <c r="FMI158" s="114"/>
      <c r="FMJ158" s="114"/>
      <c r="FMK158" s="114"/>
      <c r="FML158" s="114"/>
      <c r="FMM158" s="114"/>
      <c r="FMN158" s="114"/>
      <c r="FMO158" s="114"/>
      <c r="FMP158" s="114"/>
      <c r="FMQ158" s="114"/>
      <c r="FMR158" s="114"/>
      <c r="FMS158" s="114"/>
      <c r="FMT158" s="114"/>
      <c r="FMU158" s="114"/>
      <c r="FMV158" s="114"/>
      <c r="FMW158" s="114"/>
      <c r="FMX158" s="114"/>
      <c r="FMY158" s="114"/>
      <c r="FMZ158" s="114"/>
      <c r="FNA158" s="114"/>
      <c r="FNB158" s="114"/>
      <c r="FNC158" s="114"/>
      <c r="FND158" s="114"/>
      <c r="FNE158" s="114"/>
      <c r="FNF158" s="114"/>
      <c r="FNG158" s="114"/>
      <c r="FNH158" s="114"/>
      <c r="FNI158" s="114"/>
      <c r="FNJ158" s="114"/>
      <c r="FNK158" s="114"/>
      <c r="FNL158" s="114"/>
      <c r="FNM158" s="114"/>
      <c r="FNN158" s="114"/>
      <c r="FNO158" s="114"/>
      <c r="FNP158" s="114"/>
      <c r="FNQ158" s="114"/>
      <c r="FNR158" s="114"/>
      <c r="FNS158" s="114"/>
      <c r="FNT158" s="114"/>
      <c r="FNU158" s="114"/>
      <c r="FNV158" s="114"/>
      <c r="FNW158" s="114"/>
      <c r="FNX158" s="114"/>
      <c r="FNY158" s="114"/>
      <c r="FNZ158" s="114"/>
      <c r="FOA158" s="114"/>
      <c r="FOB158" s="114"/>
      <c r="FOC158" s="114"/>
      <c r="FOD158" s="114"/>
      <c r="FOE158" s="114"/>
      <c r="FOF158" s="114"/>
      <c r="FOG158" s="114"/>
      <c r="FOH158" s="114"/>
      <c r="FOI158" s="114"/>
      <c r="FOJ158" s="114"/>
      <c r="FOK158" s="114"/>
      <c r="FOL158" s="114"/>
      <c r="FOM158" s="114"/>
      <c r="FON158" s="114"/>
      <c r="FOO158" s="114"/>
      <c r="FOP158" s="114"/>
      <c r="FOQ158" s="114"/>
      <c r="FOR158" s="114"/>
      <c r="FOS158" s="114"/>
      <c r="FOT158" s="114"/>
      <c r="FOU158" s="114"/>
      <c r="FOV158" s="114"/>
      <c r="FOW158" s="114"/>
      <c r="FOX158" s="114"/>
      <c r="FOY158" s="114"/>
      <c r="FOZ158" s="114"/>
      <c r="FPA158" s="114"/>
      <c r="FPB158" s="114"/>
      <c r="FPC158" s="114"/>
      <c r="FPD158" s="114"/>
      <c r="FPE158" s="114"/>
      <c r="FPF158" s="114"/>
      <c r="FPG158" s="114"/>
      <c r="FPH158" s="114"/>
      <c r="FPI158" s="114"/>
      <c r="FPJ158" s="114"/>
      <c r="FPK158" s="114"/>
      <c r="FPL158" s="114"/>
      <c r="FPM158" s="114"/>
      <c r="FPN158" s="114"/>
      <c r="FPO158" s="114"/>
      <c r="FPP158" s="114"/>
      <c r="FPQ158" s="114"/>
      <c r="FPR158" s="114"/>
      <c r="FPS158" s="114"/>
      <c r="FPT158" s="114"/>
      <c r="FPU158" s="114"/>
      <c r="FPV158" s="114"/>
      <c r="FPW158" s="114"/>
      <c r="FPX158" s="114"/>
      <c r="FPY158" s="114"/>
      <c r="FPZ158" s="114"/>
      <c r="FQA158" s="114"/>
      <c r="FQB158" s="114"/>
      <c r="FQC158" s="114"/>
      <c r="FQD158" s="114"/>
      <c r="FQE158" s="114"/>
      <c r="FQF158" s="114"/>
      <c r="FQG158" s="114"/>
      <c r="FQH158" s="114"/>
      <c r="FQI158" s="114"/>
      <c r="FQJ158" s="114"/>
      <c r="FQK158" s="114"/>
      <c r="FQL158" s="114"/>
      <c r="FQM158" s="114"/>
      <c r="FQN158" s="114"/>
      <c r="FQO158" s="114"/>
      <c r="FQP158" s="114"/>
      <c r="FQQ158" s="114"/>
      <c r="FQR158" s="114"/>
      <c r="FQS158" s="114"/>
      <c r="FQT158" s="114"/>
      <c r="FQU158" s="114"/>
      <c r="FQV158" s="114"/>
      <c r="FQW158" s="114"/>
      <c r="FQX158" s="114"/>
      <c r="FQY158" s="114"/>
      <c r="FQZ158" s="114"/>
      <c r="FRA158" s="114"/>
      <c r="FRB158" s="114"/>
      <c r="FRC158" s="114"/>
      <c r="FRD158" s="114"/>
      <c r="FRE158" s="114"/>
      <c r="FRF158" s="114"/>
      <c r="FRG158" s="114"/>
      <c r="FRH158" s="114"/>
      <c r="FRI158" s="114"/>
      <c r="FRJ158" s="114"/>
      <c r="FRK158" s="114"/>
      <c r="FRL158" s="114"/>
      <c r="FRM158" s="114"/>
      <c r="FRN158" s="114"/>
      <c r="FRO158" s="114"/>
      <c r="FRP158" s="114"/>
      <c r="FRQ158" s="114"/>
      <c r="FRR158" s="114"/>
      <c r="FRS158" s="114"/>
      <c r="FRT158" s="114"/>
      <c r="FRU158" s="114"/>
      <c r="FRV158" s="114"/>
      <c r="FRW158" s="114"/>
      <c r="FRX158" s="114"/>
      <c r="FRY158" s="114"/>
      <c r="FRZ158" s="114"/>
      <c r="FSA158" s="114"/>
      <c r="FSB158" s="114"/>
      <c r="FSC158" s="114"/>
      <c r="FSD158" s="114"/>
      <c r="FSE158" s="114"/>
      <c r="FSF158" s="114"/>
      <c r="FSG158" s="114"/>
      <c r="FSH158" s="114"/>
      <c r="FSI158" s="114"/>
      <c r="FSJ158" s="114"/>
      <c r="FSK158" s="114"/>
      <c r="FSL158" s="114"/>
      <c r="FSM158" s="114"/>
      <c r="FSN158" s="114"/>
      <c r="FSO158" s="114"/>
      <c r="FSP158" s="114"/>
      <c r="FSQ158" s="114"/>
      <c r="FSR158" s="114"/>
      <c r="FSS158" s="114"/>
      <c r="FST158" s="114"/>
      <c r="FSU158" s="114"/>
      <c r="FSV158" s="114"/>
      <c r="FSW158" s="114"/>
      <c r="FSX158" s="114"/>
      <c r="FSY158" s="114"/>
      <c r="FSZ158" s="114"/>
      <c r="FTA158" s="114"/>
      <c r="FTB158" s="114"/>
      <c r="FTC158" s="114"/>
      <c r="FTD158" s="114"/>
      <c r="FTE158" s="114"/>
      <c r="FTF158" s="114"/>
      <c r="FTG158" s="114"/>
      <c r="FTH158" s="114"/>
      <c r="FTI158" s="114"/>
      <c r="FTJ158" s="114"/>
      <c r="FTK158" s="114"/>
      <c r="FTL158" s="114"/>
      <c r="FTM158" s="114"/>
      <c r="FTN158" s="114"/>
      <c r="FTO158" s="114"/>
      <c r="FTP158" s="114"/>
      <c r="FTQ158" s="114"/>
      <c r="FTR158" s="114"/>
      <c r="FTS158" s="114"/>
      <c r="FTT158" s="114"/>
      <c r="FTU158" s="114"/>
      <c r="FTV158" s="114"/>
      <c r="FTW158" s="114"/>
      <c r="FTX158" s="114"/>
      <c r="FTY158" s="114"/>
      <c r="FTZ158" s="114"/>
      <c r="FUA158" s="114"/>
      <c r="FUB158" s="114"/>
      <c r="FUC158" s="114"/>
      <c r="FUD158" s="114"/>
      <c r="FUE158" s="114"/>
      <c r="FUF158" s="114"/>
      <c r="FUG158" s="114"/>
      <c r="FUH158" s="114"/>
      <c r="FUI158" s="114"/>
      <c r="FUJ158" s="114"/>
      <c r="FUK158" s="114"/>
      <c r="FUL158" s="114"/>
      <c r="FUM158" s="114"/>
      <c r="FUN158" s="114"/>
      <c r="FUO158" s="114"/>
      <c r="FUP158" s="114"/>
      <c r="FUQ158" s="114"/>
      <c r="FUR158" s="114"/>
      <c r="FUS158" s="114"/>
      <c r="FUT158" s="114"/>
      <c r="FUU158" s="114"/>
      <c r="FUV158" s="114"/>
      <c r="FUW158" s="114"/>
      <c r="FUX158" s="114"/>
      <c r="FUY158" s="114"/>
      <c r="FUZ158" s="114"/>
      <c r="FVA158" s="114"/>
      <c r="FVB158" s="114"/>
      <c r="FVC158" s="114"/>
      <c r="FVD158" s="114"/>
      <c r="FVE158" s="114"/>
      <c r="FVF158" s="114"/>
      <c r="FVG158" s="114"/>
      <c r="FVH158" s="114"/>
      <c r="FVI158" s="114"/>
      <c r="FVJ158" s="114"/>
      <c r="FVK158" s="114"/>
      <c r="FVL158" s="114"/>
      <c r="FVM158" s="114"/>
      <c r="FVN158" s="114"/>
      <c r="FVO158" s="114"/>
      <c r="FVP158" s="114"/>
      <c r="FVQ158" s="114"/>
      <c r="FVR158" s="114"/>
      <c r="FVS158" s="114"/>
      <c r="FVT158" s="114"/>
      <c r="FVU158" s="114"/>
      <c r="FVV158" s="114"/>
      <c r="FVW158" s="114"/>
      <c r="FVX158" s="114"/>
      <c r="FVY158" s="114"/>
      <c r="FVZ158" s="114"/>
      <c r="FWA158" s="114"/>
      <c r="FWB158" s="114"/>
      <c r="FWC158" s="114"/>
      <c r="FWD158" s="114"/>
      <c r="FWE158" s="114"/>
      <c r="FWF158" s="114"/>
      <c r="FWG158" s="114"/>
      <c r="FWH158" s="114"/>
      <c r="FWI158" s="114"/>
      <c r="FWJ158" s="114"/>
      <c r="FWK158" s="114"/>
      <c r="FWL158" s="114"/>
      <c r="FWM158" s="114"/>
      <c r="FWN158" s="114"/>
      <c r="FWO158" s="114"/>
      <c r="FWP158" s="114"/>
      <c r="FWQ158" s="114"/>
      <c r="FWR158" s="114"/>
      <c r="FWS158" s="114"/>
      <c r="FWT158" s="114"/>
      <c r="FWU158" s="114"/>
      <c r="FWV158" s="114"/>
      <c r="FWW158" s="114"/>
      <c r="FWX158" s="114"/>
      <c r="FWY158" s="114"/>
      <c r="FWZ158" s="114"/>
      <c r="FXA158" s="114"/>
      <c r="FXB158" s="114"/>
      <c r="FXC158" s="114"/>
      <c r="FXD158" s="114"/>
      <c r="FXE158" s="114"/>
      <c r="FXF158" s="114"/>
      <c r="FXG158" s="114"/>
      <c r="FXH158" s="114"/>
      <c r="FXI158" s="114"/>
      <c r="FXJ158" s="114"/>
      <c r="FXK158" s="114"/>
      <c r="FXL158" s="114"/>
      <c r="FXM158" s="114"/>
      <c r="FXN158" s="114"/>
      <c r="FXO158" s="114"/>
      <c r="FXP158" s="114"/>
      <c r="FXQ158" s="114"/>
      <c r="FXR158" s="114"/>
      <c r="FXS158" s="114"/>
      <c r="FXT158" s="114"/>
      <c r="FXU158" s="114"/>
      <c r="FXV158" s="114"/>
      <c r="FXW158" s="114"/>
      <c r="FXX158" s="114"/>
      <c r="FXY158" s="114"/>
      <c r="FXZ158" s="114"/>
      <c r="FYA158" s="114"/>
      <c r="FYB158" s="114"/>
      <c r="FYC158" s="114"/>
      <c r="FYD158" s="114"/>
      <c r="FYE158" s="114"/>
      <c r="FYF158" s="114"/>
      <c r="FYG158" s="114"/>
      <c r="FYH158" s="114"/>
      <c r="FYI158" s="114"/>
      <c r="FYJ158" s="114"/>
      <c r="FYK158" s="114"/>
      <c r="FYL158" s="114"/>
      <c r="FYM158" s="114"/>
      <c r="FYN158" s="114"/>
      <c r="FYO158" s="114"/>
      <c r="FYP158" s="114"/>
      <c r="FYQ158" s="114"/>
      <c r="FYR158" s="114"/>
      <c r="FYS158" s="114"/>
      <c r="FYT158" s="114"/>
      <c r="FYU158" s="114"/>
      <c r="FYV158" s="114"/>
      <c r="FYW158" s="114"/>
      <c r="FYX158" s="114"/>
      <c r="FYY158" s="114"/>
      <c r="FYZ158" s="114"/>
      <c r="FZA158" s="114"/>
      <c r="FZB158" s="114"/>
      <c r="FZC158" s="114"/>
      <c r="FZD158" s="114"/>
      <c r="FZE158" s="114"/>
      <c r="FZF158" s="114"/>
      <c r="FZG158" s="114"/>
      <c r="FZH158" s="114"/>
      <c r="FZI158" s="114"/>
      <c r="FZJ158" s="114"/>
      <c r="FZK158" s="114"/>
      <c r="FZL158" s="114"/>
      <c r="FZM158" s="114"/>
      <c r="FZN158" s="114"/>
      <c r="FZO158" s="114"/>
      <c r="FZP158" s="114"/>
      <c r="FZQ158" s="114"/>
      <c r="FZR158" s="114"/>
      <c r="FZS158" s="114"/>
      <c r="FZT158" s="114"/>
      <c r="FZU158" s="114"/>
      <c r="FZV158" s="114"/>
      <c r="FZW158" s="114"/>
      <c r="FZX158" s="114"/>
      <c r="FZY158" s="114"/>
      <c r="FZZ158" s="114"/>
      <c r="GAA158" s="114"/>
      <c r="GAB158" s="114"/>
      <c r="GAC158" s="114"/>
      <c r="GAD158" s="114"/>
      <c r="GAE158" s="114"/>
      <c r="GAF158" s="114"/>
      <c r="GAG158" s="114"/>
      <c r="GAH158" s="114"/>
      <c r="GAI158" s="114"/>
      <c r="GAJ158" s="114"/>
      <c r="GAK158" s="114"/>
      <c r="GAL158" s="114"/>
      <c r="GAM158" s="114"/>
      <c r="GAN158" s="114"/>
      <c r="GAO158" s="114"/>
      <c r="GAP158" s="114"/>
      <c r="GAQ158" s="114"/>
      <c r="GAR158" s="114"/>
      <c r="GAS158" s="114"/>
      <c r="GAT158" s="114"/>
      <c r="GAU158" s="114"/>
      <c r="GAV158" s="114"/>
      <c r="GAW158" s="114"/>
      <c r="GAX158" s="114"/>
      <c r="GAY158" s="114"/>
      <c r="GAZ158" s="114"/>
      <c r="GBA158" s="114"/>
      <c r="GBB158" s="114"/>
      <c r="GBC158" s="114"/>
      <c r="GBD158" s="114"/>
      <c r="GBE158" s="114"/>
      <c r="GBF158" s="114"/>
      <c r="GBG158" s="114"/>
      <c r="GBH158" s="114"/>
      <c r="GBI158" s="114"/>
      <c r="GBJ158" s="114"/>
      <c r="GBK158" s="114"/>
      <c r="GBL158" s="114"/>
      <c r="GBM158" s="114"/>
      <c r="GBN158" s="114"/>
      <c r="GBO158" s="114"/>
      <c r="GBP158" s="114"/>
      <c r="GBQ158" s="114"/>
      <c r="GBR158" s="114"/>
      <c r="GBS158" s="114"/>
      <c r="GBT158" s="114"/>
      <c r="GBU158" s="114"/>
      <c r="GBV158" s="114"/>
      <c r="GBW158" s="114"/>
      <c r="GBX158" s="114"/>
      <c r="GBY158" s="114"/>
      <c r="GBZ158" s="114"/>
      <c r="GCA158" s="114"/>
      <c r="GCB158" s="114"/>
      <c r="GCC158" s="114"/>
      <c r="GCD158" s="114"/>
      <c r="GCE158" s="114"/>
      <c r="GCF158" s="114"/>
      <c r="GCG158" s="114"/>
      <c r="GCH158" s="114"/>
      <c r="GCI158" s="114"/>
      <c r="GCJ158" s="114"/>
      <c r="GCK158" s="114"/>
      <c r="GCL158" s="114"/>
      <c r="GCM158" s="114"/>
      <c r="GCN158" s="114"/>
      <c r="GCO158" s="114"/>
      <c r="GCP158" s="114"/>
      <c r="GCQ158" s="114"/>
      <c r="GCR158" s="114"/>
      <c r="GCS158" s="114"/>
      <c r="GCT158" s="114"/>
      <c r="GCU158" s="114"/>
      <c r="GCV158" s="114"/>
      <c r="GCW158" s="114"/>
      <c r="GCX158" s="114"/>
      <c r="GCY158" s="114"/>
      <c r="GCZ158" s="114"/>
      <c r="GDA158" s="114"/>
      <c r="GDB158" s="114"/>
      <c r="GDC158" s="114"/>
      <c r="GDD158" s="114"/>
      <c r="GDE158" s="114"/>
      <c r="GDF158" s="114"/>
      <c r="GDG158" s="114"/>
      <c r="GDH158" s="114"/>
      <c r="GDI158" s="114"/>
      <c r="GDJ158" s="114"/>
      <c r="GDK158" s="114"/>
      <c r="GDL158" s="114"/>
      <c r="GDM158" s="114"/>
      <c r="GDN158" s="114"/>
      <c r="GDO158" s="114"/>
      <c r="GDP158" s="114"/>
      <c r="GDQ158" s="114"/>
      <c r="GDR158" s="114"/>
      <c r="GDS158" s="114"/>
      <c r="GDT158" s="114"/>
      <c r="GDU158" s="114"/>
      <c r="GDV158" s="114"/>
      <c r="GDW158" s="114"/>
      <c r="GDX158" s="114"/>
      <c r="GDY158" s="114"/>
      <c r="GDZ158" s="114"/>
      <c r="GEA158" s="114"/>
      <c r="GEB158" s="114"/>
      <c r="GEC158" s="114"/>
      <c r="GED158" s="114"/>
      <c r="GEE158" s="114"/>
      <c r="GEF158" s="114"/>
      <c r="GEG158" s="114"/>
      <c r="GEH158" s="114"/>
      <c r="GEI158" s="114"/>
      <c r="GEJ158" s="114"/>
      <c r="GEK158" s="114"/>
      <c r="GEL158" s="114"/>
      <c r="GEM158" s="114"/>
      <c r="GEN158" s="114"/>
      <c r="GEO158" s="114"/>
      <c r="GEP158" s="114"/>
      <c r="GEQ158" s="114"/>
      <c r="GER158" s="114"/>
      <c r="GES158" s="114"/>
      <c r="GET158" s="114"/>
      <c r="GEU158" s="114"/>
      <c r="GEV158" s="114"/>
      <c r="GEW158" s="114"/>
      <c r="GEX158" s="114"/>
      <c r="GEY158" s="114"/>
      <c r="GEZ158" s="114"/>
      <c r="GFA158" s="114"/>
      <c r="GFB158" s="114"/>
      <c r="GFC158" s="114"/>
      <c r="GFD158" s="114"/>
      <c r="GFE158" s="114"/>
      <c r="GFF158" s="114"/>
      <c r="GFG158" s="114"/>
      <c r="GFH158" s="114"/>
      <c r="GFI158" s="114"/>
      <c r="GFJ158" s="114"/>
      <c r="GFK158" s="114"/>
      <c r="GFL158" s="114"/>
      <c r="GFM158" s="114"/>
      <c r="GFN158" s="114"/>
      <c r="GFO158" s="114"/>
      <c r="GFP158" s="114"/>
      <c r="GFQ158" s="114"/>
      <c r="GFR158" s="114"/>
      <c r="GFS158" s="114"/>
      <c r="GFT158" s="114"/>
      <c r="GFU158" s="114"/>
      <c r="GFV158" s="114"/>
      <c r="GFW158" s="114"/>
      <c r="GFX158" s="114"/>
      <c r="GFY158" s="114"/>
      <c r="GFZ158" s="114"/>
      <c r="GGA158" s="114"/>
      <c r="GGB158" s="114"/>
      <c r="GGC158" s="114"/>
      <c r="GGD158" s="114"/>
      <c r="GGE158" s="114"/>
      <c r="GGF158" s="114"/>
      <c r="GGG158" s="114"/>
      <c r="GGH158" s="114"/>
      <c r="GGI158" s="114"/>
      <c r="GGJ158" s="114"/>
      <c r="GGK158" s="114"/>
      <c r="GGL158" s="114"/>
      <c r="GGM158" s="114"/>
      <c r="GGN158" s="114"/>
      <c r="GGO158" s="114"/>
      <c r="GGP158" s="114"/>
      <c r="GGQ158" s="114"/>
      <c r="GGR158" s="114"/>
      <c r="GGS158" s="114"/>
      <c r="GGT158" s="114"/>
      <c r="GGU158" s="114"/>
      <c r="GGV158" s="114"/>
      <c r="GGW158" s="114"/>
      <c r="GGX158" s="114"/>
      <c r="GGY158" s="114"/>
      <c r="GGZ158" s="114"/>
      <c r="GHA158" s="114"/>
      <c r="GHB158" s="114"/>
      <c r="GHC158" s="114"/>
      <c r="GHD158" s="114"/>
      <c r="GHE158" s="114"/>
      <c r="GHF158" s="114"/>
      <c r="GHG158" s="114"/>
      <c r="GHH158" s="114"/>
      <c r="GHI158" s="114"/>
      <c r="GHJ158" s="114"/>
      <c r="GHK158" s="114"/>
      <c r="GHL158" s="114"/>
      <c r="GHM158" s="114"/>
      <c r="GHN158" s="114"/>
      <c r="GHO158" s="114"/>
      <c r="GHP158" s="114"/>
      <c r="GHQ158" s="114"/>
      <c r="GHR158" s="114"/>
      <c r="GHS158" s="114"/>
      <c r="GHT158" s="114"/>
      <c r="GHU158" s="114"/>
      <c r="GHV158" s="114"/>
      <c r="GHW158" s="114"/>
      <c r="GHX158" s="114"/>
      <c r="GHY158" s="114"/>
      <c r="GHZ158" s="114"/>
      <c r="GIA158" s="114"/>
      <c r="GIB158" s="114"/>
      <c r="GIC158" s="114"/>
      <c r="GID158" s="114"/>
      <c r="GIE158" s="114"/>
      <c r="GIF158" s="114"/>
      <c r="GIG158" s="114"/>
      <c r="GIH158" s="114"/>
      <c r="GII158" s="114"/>
      <c r="GIJ158" s="114"/>
      <c r="GIK158" s="114"/>
      <c r="GIL158" s="114"/>
      <c r="GIM158" s="114"/>
      <c r="GIN158" s="114"/>
      <c r="GIO158" s="114"/>
      <c r="GIP158" s="114"/>
      <c r="GIQ158" s="114"/>
      <c r="GIR158" s="114"/>
      <c r="GIS158" s="114"/>
      <c r="GIT158" s="114"/>
      <c r="GIU158" s="114"/>
      <c r="GIV158" s="114"/>
      <c r="GIW158" s="114"/>
      <c r="GIX158" s="114"/>
      <c r="GIY158" s="114"/>
      <c r="GIZ158" s="114"/>
      <c r="GJA158" s="114"/>
      <c r="GJB158" s="114"/>
      <c r="GJC158" s="114"/>
      <c r="GJD158" s="114"/>
      <c r="GJE158" s="114"/>
      <c r="GJF158" s="114"/>
      <c r="GJG158" s="114"/>
      <c r="GJH158" s="114"/>
      <c r="GJI158" s="114"/>
      <c r="GJJ158" s="114"/>
      <c r="GJK158" s="114"/>
      <c r="GJL158" s="114"/>
      <c r="GJM158" s="114"/>
      <c r="GJN158" s="114"/>
      <c r="GJO158" s="114"/>
      <c r="GJP158" s="114"/>
      <c r="GJQ158" s="114"/>
      <c r="GJR158" s="114"/>
      <c r="GJS158" s="114"/>
      <c r="GJT158" s="114"/>
      <c r="GJU158" s="114"/>
      <c r="GJV158" s="114"/>
      <c r="GJW158" s="114"/>
      <c r="GJX158" s="114"/>
      <c r="GJY158" s="114"/>
      <c r="GJZ158" s="114"/>
      <c r="GKA158" s="114"/>
      <c r="GKB158" s="114"/>
      <c r="GKC158" s="114"/>
      <c r="GKD158" s="114"/>
      <c r="GKE158" s="114"/>
      <c r="GKF158" s="114"/>
      <c r="GKG158" s="114"/>
      <c r="GKH158" s="114"/>
      <c r="GKI158" s="114"/>
      <c r="GKJ158" s="114"/>
      <c r="GKK158" s="114"/>
      <c r="GKL158" s="114"/>
      <c r="GKM158" s="114"/>
      <c r="GKN158" s="114"/>
      <c r="GKO158" s="114"/>
      <c r="GKP158" s="114"/>
      <c r="GKQ158" s="114"/>
      <c r="GKR158" s="114"/>
      <c r="GKS158" s="114"/>
      <c r="GKT158" s="114"/>
      <c r="GKU158" s="114"/>
      <c r="GKV158" s="114"/>
      <c r="GKW158" s="114"/>
      <c r="GKX158" s="114"/>
      <c r="GKY158" s="114"/>
      <c r="GKZ158" s="114"/>
      <c r="GLA158" s="114"/>
      <c r="GLB158" s="114"/>
      <c r="GLC158" s="114"/>
      <c r="GLD158" s="114"/>
      <c r="GLE158" s="114"/>
      <c r="GLF158" s="114"/>
      <c r="GLG158" s="114"/>
      <c r="GLH158" s="114"/>
      <c r="GLI158" s="114"/>
      <c r="GLJ158" s="114"/>
      <c r="GLK158" s="114"/>
      <c r="GLL158" s="114"/>
      <c r="GLM158" s="114"/>
      <c r="GLN158" s="114"/>
      <c r="GLO158" s="114"/>
      <c r="GLP158" s="114"/>
      <c r="GLQ158" s="114"/>
      <c r="GLR158" s="114"/>
      <c r="GLS158" s="114"/>
      <c r="GLT158" s="114"/>
      <c r="GLU158" s="114"/>
      <c r="GLV158" s="114"/>
      <c r="GLW158" s="114"/>
      <c r="GLX158" s="114"/>
      <c r="GLY158" s="114"/>
      <c r="GLZ158" s="114"/>
      <c r="GMA158" s="114"/>
      <c r="GMB158" s="114"/>
      <c r="GMC158" s="114"/>
      <c r="GMD158" s="114"/>
      <c r="GME158" s="114"/>
      <c r="GMF158" s="114"/>
      <c r="GMG158" s="114"/>
      <c r="GMH158" s="114"/>
      <c r="GMI158" s="114"/>
      <c r="GMJ158" s="114"/>
      <c r="GMK158" s="114"/>
      <c r="GML158" s="114"/>
      <c r="GMM158" s="114"/>
      <c r="GMN158" s="114"/>
      <c r="GMO158" s="114"/>
      <c r="GMP158" s="114"/>
      <c r="GMQ158" s="114"/>
      <c r="GMR158" s="114"/>
      <c r="GMS158" s="114"/>
      <c r="GMT158" s="114"/>
      <c r="GMU158" s="114"/>
      <c r="GMV158" s="114"/>
      <c r="GMW158" s="114"/>
      <c r="GMX158" s="114"/>
      <c r="GMY158" s="114"/>
      <c r="GMZ158" s="114"/>
      <c r="GNA158" s="114"/>
      <c r="GNB158" s="114"/>
      <c r="GNC158" s="114"/>
      <c r="GND158" s="114"/>
      <c r="GNE158" s="114"/>
      <c r="GNF158" s="114"/>
      <c r="GNG158" s="114"/>
      <c r="GNH158" s="114"/>
      <c r="GNI158" s="114"/>
      <c r="GNJ158" s="114"/>
      <c r="GNK158" s="114"/>
      <c r="GNL158" s="114"/>
      <c r="GNM158" s="114"/>
      <c r="GNN158" s="114"/>
      <c r="GNO158" s="114"/>
      <c r="GNP158" s="114"/>
      <c r="GNQ158" s="114"/>
      <c r="GNR158" s="114"/>
      <c r="GNS158" s="114"/>
      <c r="GNT158" s="114"/>
      <c r="GNU158" s="114"/>
      <c r="GNV158" s="114"/>
      <c r="GNW158" s="114"/>
      <c r="GNX158" s="114"/>
      <c r="GNY158" s="114"/>
      <c r="GNZ158" s="114"/>
      <c r="GOA158" s="114"/>
      <c r="GOB158" s="114"/>
      <c r="GOC158" s="114"/>
      <c r="GOD158" s="114"/>
      <c r="GOE158" s="114"/>
      <c r="GOF158" s="114"/>
      <c r="GOG158" s="114"/>
      <c r="GOH158" s="114"/>
      <c r="GOI158" s="114"/>
      <c r="GOJ158" s="114"/>
      <c r="GOK158" s="114"/>
      <c r="GOL158" s="114"/>
      <c r="GOM158" s="114"/>
      <c r="GON158" s="114"/>
      <c r="GOO158" s="114"/>
      <c r="GOP158" s="114"/>
      <c r="GOQ158" s="114"/>
      <c r="GOR158" s="114"/>
      <c r="GOS158" s="114"/>
      <c r="GOT158" s="114"/>
      <c r="GOU158" s="114"/>
      <c r="GOV158" s="114"/>
      <c r="GOW158" s="114"/>
      <c r="GOX158" s="114"/>
      <c r="GOY158" s="114"/>
      <c r="GOZ158" s="114"/>
      <c r="GPA158" s="114"/>
      <c r="GPB158" s="114"/>
      <c r="GPC158" s="114"/>
      <c r="GPD158" s="114"/>
      <c r="GPE158" s="114"/>
      <c r="GPF158" s="114"/>
      <c r="GPG158" s="114"/>
      <c r="GPH158" s="114"/>
      <c r="GPI158" s="114"/>
      <c r="GPJ158" s="114"/>
      <c r="GPK158" s="114"/>
      <c r="GPL158" s="114"/>
      <c r="GPM158" s="114"/>
      <c r="GPN158" s="114"/>
      <c r="GPO158" s="114"/>
      <c r="GPP158" s="114"/>
      <c r="GPQ158" s="114"/>
      <c r="GPR158" s="114"/>
      <c r="GPS158" s="114"/>
      <c r="GPT158" s="114"/>
      <c r="GPU158" s="114"/>
      <c r="GPV158" s="114"/>
      <c r="GPW158" s="114"/>
      <c r="GPX158" s="114"/>
      <c r="GPY158" s="114"/>
      <c r="GPZ158" s="114"/>
      <c r="GQA158" s="114"/>
      <c r="GQB158" s="114"/>
      <c r="GQC158" s="114"/>
      <c r="GQD158" s="114"/>
      <c r="GQE158" s="114"/>
      <c r="GQF158" s="114"/>
      <c r="GQG158" s="114"/>
      <c r="GQH158" s="114"/>
      <c r="GQI158" s="114"/>
      <c r="GQJ158" s="114"/>
      <c r="GQK158" s="114"/>
      <c r="GQL158" s="114"/>
      <c r="GQM158" s="114"/>
      <c r="GQN158" s="114"/>
      <c r="GQO158" s="114"/>
      <c r="GQP158" s="114"/>
      <c r="GQQ158" s="114"/>
      <c r="GQR158" s="114"/>
      <c r="GQS158" s="114"/>
      <c r="GQT158" s="114"/>
      <c r="GQU158" s="114"/>
      <c r="GQV158" s="114"/>
      <c r="GQW158" s="114"/>
      <c r="GQX158" s="114"/>
      <c r="GQY158" s="114"/>
      <c r="GQZ158" s="114"/>
      <c r="GRA158" s="114"/>
      <c r="GRB158" s="114"/>
      <c r="GRC158" s="114"/>
      <c r="GRD158" s="114"/>
      <c r="GRE158" s="114"/>
      <c r="GRF158" s="114"/>
      <c r="GRG158" s="114"/>
      <c r="GRH158" s="114"/>
      <c r="GRI158" s="114"/>
      <c r="GRJ158" s="114"/>
      <c r="GRK158" s="114"/>
      <c r="GRL158" s="114"/>
      <c r="GRM158" s="114"/>
      <c r="GRN158" s="114"/>
      <c r="GRO158" s="114"/>
      <c r="GRP158" s="114"/>
      <c r="GRQ158" s="114"/>
      <c r="GRR158" s="114"/>
      <c r="GRS158" s="114"/>
      <c r="GRT158" s="114"/>
      <c r="GRU158" s="114"/>
      <c r="GRV158" s="114"/>
      <c r="GRW158" s="114"/>
      <c r="GRX158" s="114"/>
      <c r="GRY158" s="114"/>
      <c r="GRZ158" s="114"/>
      <c r="GSA158" s="114"/>
      <c r="GSB158" s="114"/>
      <c r="GSC158" s="114"/>
      <c r="GSD158" s="114"/>
      <c r="GSE158" s="114"/>
      <c r="GSF158" s="114"/>
      <c r="GSG158" s="114"/>
      <c r="GSH158" s="114"/>
      <c r="GSI158" s="114"/>
      <c r="GSJ158" s="114"/>
      <c r="GSK158" s="114"/>
      <c r="GSL158" s="114"/>
      <c r="GSM158" s="114"/>
      <c r="GSN158" s="114"/>
      <c r="GSO158" s="114"/>
      <c r="GSP158" s="114"/>
      <c r="GSQ158" s="114"/>
      <c r="GSR158" s="114"/>
      <c r="GSS158" s="114"/>
      <c r="GST158" s="114"/>
      <c r="GSU158" s="114"/>
      <c r="GSV158" s="114"/>
      <c r="GSW158" s="114"/>
      <c r="GSX158" s="114"/>
      <c r="GSY158" s="114"/>
      <c r="GSZ158" s="114"/>
      <c r="GTA158" s="114"/>
      <c r="GTB158" s="114"/>
      <c r="GTC158" s="114"/>
      <c r="GTD158" s="114"/>
      <c r="GTE158" s="114"/>
      <c r="GTF158" s="114"/>
      <c r="GTG158" s="114"/>
      <c r="GTH158" s="114"/>
      <c r="GTI158" s="114"/>
      <c r="GTJ158" s="114"/>
      <c r="GTK158" s="114"/>
      <c r="GTL158" s="114"/>
      <c r="GTM158" s="114"/>
      <c r="GTN158" s="114"/>
      <c r="GTO158" s="114"/>
      <c r="GTP158" s="114"/>
      <c r="GTQ158" s="114"/>
      <c r="GTR158" s="114"/>
      <c r="GTS158" s="114"/>
      <c r="GTT158" s="114"/>
      <c r="GTU158" s="114"/>
      <c r="GTV158" s="114"/>
      <c r="GTW158" s="114"/>
      <c r="GTX158" s="114"/>
      <c r="GTY158" s="114"/>
      <c r="GTZ158" s="114"/>
      <c r="GUA158" s="114"/>
      <c r="GUB158" s="114"/>
      <c r="GUC158" s="114"/>
      <c r="GUD158" s="114"/>
      <c r="GUE158" s="114"/>
      <c r="GUF158" s="114"/>
      <c r="GUG158" s="114"/>
      <c r="GUH158" s="114"/>
      <c r="GUI158" s="114"/>
      <c r="GUJ158" s="114"/>
      <c r="GUK158" s="114"/>
      <c r="GUL158" s="114"/>
      <c r="GUM158" s="114"/>
      <c r="GUN158" s="114"/>
      <c r="GUO158" s="114"/>
      <c r="GUP158" s="114"/>
      <c r="GUQ158" s="114"/>
      <c r="GUR158" s="114"/>
      <c r="GUS158" s="114"/>
      <c r="GUT158" s="114"/>
      <c r="GUU158" s="114"/>
      <c r="GUV158" s="114"/>
      <c r="GUW158" s="114"/>
      <c r="GUX158" s="114"/>
      <c r="GUY158" s="114"/>
      <c r="GUZ158" s="114"/>
      <c r="GVA158" s="114"/>
      <c r="GVB158" s="114"/>
      <c r="GVC158" s="114"/>
      <c r="GVD158" s="114"/>
      <c r="GVE158" s="114"/>
      <c r="GVF158" s="114"/>
      <c r="GVG158" s="114"/>
      <c r="GVH158" s="114"/>
      <c r="GVI158" s="114"/>
      <c r="GVJ158" s="114"/>
      <c r="GVK158" s="114"/>
      <c r="GVL158" s="114"/>
      <c r="GVM158" s="114"/>
      <c r="GVN158" s="114"/>
      <c r="GVO158" s="114"/>
      <c r="GVP158" s="114"/>
      <c r="GVQ158" s="114"/>
      <c r="GVR158" s="114"/>
      <c r="GVS158" s="114"/>
      <c r="GVT158" s="114"/>
      <c r="GVU158" s="114"/>
      <c r="GVV158" s="114"/>
      <c r="GVW158" s="114"/>
      <c r="GVX158" s="114"/>
      <c r="GVY158" s="114"/>
      <c r="GVZ158" s="114"/>
      <c r="GWA158" s="114"/>
      <c r="GWB158" s="114"/>
      <c r="GWC158" s="114"/>
      <c r="GWD158" s="114"/>
      <c r="GWE158" s="114"/>
      <c r="GWF158" s="114"/>
      <c r="GWG158" s="114"/>
      <c r="GWH158" s="114"/>
      <c r="GWI158" s="114"/>
      <c r="GWJ158" s="114"/>
      <c r="GWK158" s="114"/>
      <c r="GWL158" s="114"/>
      <c r="GWM158" s="114"/>
      <c r="GWN158" s="114"/>
      <c r="GWO158" s="114"/>
      <c r="GWP158" s="114"/>
      <c r="GWQ158" s="114"/>
      <c r="GWR158" s="114"/>
      <c r="GWS158" s="114"/>
      <c r="GWT158" s="114"/>
      <c r="GWU158" s="114"/>
      <c r="GWV158" s="114"/>
      <c r="GWW158" s="114"/>
      <c r="GWX158" s="114"/>
      <c r="GWY158" s="114"/>
      <c r="GWZ158" s="114"/>
      <c r="GXA158" s="114"/>
      <c r="GXB158" s="114"/>
      <c r="GXC158" s="114"/>
      <c r="GXD158" s="114"/>
      <c r="GXE158" s="114"/>
      <c r="GXF158" s="114"/>
      <c r="GXG158" s="114"/>
      <c r="GXH158" s="114"/>
      <c r="GXI158" s="114"/>
      <c r="GXJ158" s="114"/>
      <c r="GXK158" s="114"/>
      <c r="GXL158" s="114"/>
      <c r="GXM158" s="114"/>
      <c r="GXN158" s="114"/>
      <c r="GXO158" s="114"/>
      <c r="GXP158" s="114"/>
      <c r="GXQ158" s="114"/>
      <c r="GXR158" s="114"/>
      <c r="GXS158" s="114"/>
      <c r="GXT158" s="114"/>
      <c r="GXU158" s="114"/>
      <c r="GXV158" s="114"/>
      <c r="GXW158" s="114"/>
      <c r="GXX158" s="114"/>
      <c r="GXY158" s="114"/>
      <c r="GXZ158" s="114"/>
      <c r="GYA158" s="114"/>
      <c r="GYB158" s="114"/>
      <c r="GYC158" s="114"/>
      <c r="GYD158" s="114"/>
      <c r="GYE158" s="114"/>
      <c r="GYF158" s="114"/>
      <c r="GYG158" s="114"/>
      <c r="GYH158" s="114"/>
      <c r="GYI158" s="114"/>
      <c r="GYJ158" s="114"/>
      <c r="GYK158" s="114"/>
      <c r="GYL158" s="114"/>
      <c r="GYM158" s="114"/>
      <c r="GYN158" s="114"/>
      <c r="GYO158" s="114"/>
      <c r="GYP158" s="114"/>
      <c r="GYQ158" s="114"/>
      <c r="GYR158" s="114"/>
      <c r="GYS158" s="114"/>
      <c r="GYT158" s="114"/>
      <c r="GYU158" s="114"/>
      <c r="GYV158" s="114"/>
      <c r="GYW158" s="114"/>
      <c r="GYX158" s="114"/>
      <c r="GYY158" s="114"/>
      <c r="GYZ158" s="114"/>
      <c r="GZA158" s="114"/>
      <c r="GZB158" s="114"/>
      <c r="GZC158" s="114"/>
      <c r="GZD158" s="114"/>
      <c r="GZE158" s="114"/>
      <c r="GZF158" s="114"/>
      <c r="GZG158" s="114"/>
      <c r="GZH158" s="114"/>
      <c r="GZI158" s="114"/>
      <c r="GZJ158" s="114"/>
      <c r="GZK158" s="114"/>
      <c r="GZL158" s="114"/>
      <c r="GZM158" s="114"/>
      <c r="GZN158" s="114"/>
      <c r="GZO158" s="114"/>
      <c r="GZP158" s="114"/>
      <c r="GZQ158" s="114"/>
      <c r="GZR158" s="114"/>
      <c r="GZS158" s="114"/>
      <c r="GZT158" s="114"/>
      <c r="GZU158" s="114"/>
      <c r="GZV158" s="114"/>
      <c r="GZW158" s="114"/>
      <c r="GZX158" s="114"/>
      <c r="GZY158" s="114"/>
      <c r="GZZ158" s="114"/>
      <c r="HAA158" s="114"/>
      <c r="HAB158" s="114"/>
      <c r="HAC158" s="114"/>
      <c r="HAD158" s="114"/>
      <c r="HAE158" s="114"/>
      <c r="HAF158" s="114"/>
      <c r="HAG158" s="114"/>
      <c r="HAH158" s="114"/>
      <c r="HAI158" s="114"/>
      <c r="HAJ158" s="114"/>
      <c r="HAK158" s="114"/>
      <c r="HAL158" s="114"/>
      <c r="HAM158" s="114"/>
      <c r="HAN158" s="114"/>
      <c r="HAO158" s="114"/>
      <c r="HAP158" s="114"/>
      <c r="HAQ158" s="114"/>
      <c r="HAR158" s="114"/>
      <c r="HAS158" s="114"/>
      <c r="HAT158" s="114"/>
      <c r="HAU158" s="114"/>
      <c r="HAV158" s="114"/>
      <c r="HAW158" s="114"/>
      <c r="HAX158" s="114"/>
      <c r="HAY158" s="114"/>
      <c r="HAZ158" s="114"/>
      <c r="HBA158" s="114"/>
      <c r="HBB158" s="114"/>
      <c r="HBC158" s="114"/>
      <c r="HBD158" s="114"/>
      <c r="HBE158" s="114"/>
      <c r="HBF158" s="114"/>
      <c r="HBG158" s="114"/>
      <c r="HBH158" s="114"/>
      <c r="HBI158" s="114"/>
      <c r="HBJ158" s="114"/>
      <c r="HBK158" s="114"/>
      <c r="HBL158" s="114"/>
      <c r="HBM158" s="114"/>
      <c r="HBN158" s="114"/>
      <c r="HBO158" s="114"/>
      <c r="HBP158" s="114"/>
      <c r="HBQ158" s="114"/>
      <c r="HBR158" s="114"/>
      <c r="HBS158" s="114"/>
      <c r="HBT158" s="114"/>
      <c r="HBU158" s="114"/>
      <c r="HBV158" s="114"/>
      <c r="HBW158" s="114"/>
      <c r="HBX158" s="114"/>
      <c r="HBY158" s="114"/>
      <c r="HBZ158" s="114"/>
      <c r="HCA158" s="114"/>
      <c r="HCB158" s="114"/>
      <c r="HCC158" s="114"/>
      <c r="HCD158" s="114"/>
      <c r="HCE158" s="114"/>
      <c r="HCF158" s="114"/>
      <c r="HCG158" s="114"/>
      <c r="HCH158" s="114"/>
      <c r="HCI158" s="114"/>
      <c r="HCJ158" s="114"/>
      <c r="HCK158" s="114"/>
      <c r="HCL158" s="114"/>
      <c r="HCM158" s="114"/>
      <c r="HCN158" s="114"/>
      <c r="HCO158" s="114"/>
      <c r="HCP158" s="114"/>
      <c r="HCQ158" s="114"/>
      <c r="HCR158" s="114"/>
      <c r="HCS158" s="114"/>
      <c r="HCT158" s="114"/>
      <c r="HCU158" s="114"/>
      <c r="HCV158" s="114"/>
      <c r="HCW158" s="114"/>
      <c r="HCX158" s="114"/>
      <c r="HCY158" s="114"/>
      <c r="HCZ158" s="114"/>
      <c r="HDA158" s="114"/>
      <c r="HDB158" s="114"/>
      <c r="HDC158" s="114"/>
      <c r="HDD158" s="114"/>
      <c r="HDE158" s="114"/>
      <c r="HDF158" s="114"/>
      <c r="HDG158" s="114"/>
      <c r="HDH158" s="114"/>
      <c r="HDI158" s="114"/>
      <c r="HDJ158" s="114"/>
      <c r="HDK158" s="114"/>
      <c r="HDL158" s="114"/>
      <c r="HDM158" s="114"/>
      <c r="HDN158" s="114"/>
      <c r="HDO158" s="114"/>
      <c r="HDP158" s="114"/>
      <c r="HDQ158" s="114"/>
      <c r="HDR158" s="114"/>
      <c r="HDS158" s="114"/>
      <c r="HDT158" s="114"/>
      <c r="HDU158" s="114"/>
      <c r="HDV158" s="114"/>
      <c r="HDW158" s="114"/>
      <c r="HDX158" s="114"/>
      <c r="HDY158" s="114"/>
      <c r="HDZ158" s="114"/>
      <c r="HEA158" s="114"/>
      <c r="HEB158" s="114"/>
      <c r="HEC158" s="114"/>
      <c r="HED158" s="114"/>
      <c r="HEE158" s="114"/>
      <c r="HEF158" s="114"/>
      <c r="HEG158" s="114"/>
      <c r="HEH158" s="114"/>
      <c r="HEI158" s="114"/>
      <c r="HEJ158" s="114"/>
      <c r="HEK158" s="114"/>
      <c r="HEL158" s="114"/>
      <c r="HEM158" s="114"/>
      <c r="HEN158" s="114"/>
      <c r="HEO158" s="114"/>
      <c r="HEP158" s="114"/>
      <c r="HEQ158" s="114"/>
      <c r="HER158" s="114"/>
      <c r="HES158" s="114"/>
      <c r="HET158" s="114"/>
      <c r="HEU158" s="114"/>
      <c r="HEV158" s="114"/>
      <c r="HEW158" s="114"/>
      <c r="HEX158" s="114"/>
      <c r="HEY158" s="114"/>
      <c r="HEZ158" s="114"/>
      <c r="HFA158" s="114"/>
      <c r="HFB158" s="114"/>
      <c r="HFC158" s="114"/>
      <c r="HFD158" s="114"/>
      <c r="HFE158" s="114"/>
      <c r="HFF158" s="114"/>
      <c r="HFG158" s="114"/>
      <c r="HFH158" s="114"/>
      <c r="HFI158" s="114"/>
      <c r="HFJ158" s="114"/>
      <c r="HFK158" s="114"/>
      <c r="HFL158" s="114"/>
      <c r="HFM158" s="114"/>
      <c r="HFN158" s="114"/>
      <c r="HFO158" s="114"/>
      <c r="HFP158" s="114"/>
      <c r="HFQ158" s="114"/>
      <c r="HFR158" s="114"/>
      <c r="HFS158" s="114"/>
      <c r="HFT158" s="114"/>
      <c r="HFU158" s="114"/>
      <c r="HFV158" s="114"/>
      <c r="HFW158" s="114"/>
      <c r="HFX158" s="114"/>
      <c r="HFY158" s="114"/>
      <c r="HFZ158" s="114"/>
      <c r="HGA158" s="114"/>
      <c r="HGB158" s="114"/>
      <c r="HGC158" s="114"/>
      <c r="HGD158" s="114"/>
      <c r="HGE158" s="114"/>
      <c r="HGF158" s="114"/>
      <c r="HGG158" s="114"/>
      <c r="HGH158" s="114"/>
      <c r="HGI158" s="114"/>
      <c r="HGJ158" s="114"/>
      <c r="HGK158" s="114"/>
      <c r="HGL158" s="114"/>
      <c r="HGM158" s="114"/>
      <c r="HGN158" s="114"/>
      <c r="HGO158" s="114"/>
      <c r="HGP158" s="114"/>
      <c r="HGQ158" s="114"/>
      <c r="HGR158" s="114"/>
      <c r="HGS158" s="114"/>
      <c r="HGT158" s="114"/>
      <c r="HGU158" s="114"/>
      <c r="HGV158" s="114"/>
      <c r="HGW158" s="114"/>
      <c r="HGX158" s="114"/>
      <c r="HGY158" s="114"/>
      <c r="HGZ158" s="114"/>
      <c r="HHA158" s="114"/>
      <c r="HHB158" s="114"/>
      <c r="HHC158" s="114"/>
      <c r="HHD158" s="114"/>
      <c r="HHE158" s="114"/>
      <c r="HHF158" s="114"/>
      <c r="HHG158" s="114"/>
      <c r="HHH158" s="114"/>
      <c r="HHI158" s="114"/>
      <c r="HHJ158" s="114"/>
      <c r="HHK158" s="114"/>
      <c r="HHL158" s="114"/>
      <c r="HHM158" s="114"/>
      <c r="HHN158" s="114"/>
      <c r="HHO158" s="114"/>
      <c r="HHP158" s="114"/>
      <c r="HHQ158" s="114"/>
      <c r="HHR158" s="114"/>
      <c r="HHS158" s="114"/>
      <c r="HHT158" s="114"/>
      <c r="HHU158" s="114"/>
      <c r="HHV158" s="114"/>
      <c r="HHW158" s="114"/>
      <c r="HHX158" s="114"/>
      <c r="HHY158" s="114"/>
      <c r="HHZ158" s="114"/>
      <c r="HIA158" s="114"/>
      <c r="HIB158" s="114"/>
      <c r="HIC158" s="114"/>
      <c r="HID158" s="114"/>
      <c r="HIE158" s="114"/>
      <c r="HIF158" s="114"/>
      <c r="HIG158" s="114"/>
      <c r="HIH158" s="114"/>
      <c r="HII158" s="114"/>
      <c r="HIJ158" s="114"/>
      <c r="HIK158" s="114"/>
      <c r="HIL158" s="114"/>
      <c r="HIM158" s="114"/>
      <c r="HIN158" s="114"/>
      <c r="HIO158" s="114"/>
      <c r="HIP158" s="114"/>
      <c r="HIQ158" s="114"/>
      <c r="HIR158" s="114"/>
      <c r="HIS158" s="114"/>
      <c r="HIT158" s="114"/>
      <c r="HIU158" s="114"/>
      <c r="HIV158" s="114"/>
      <c r="HIW158" s="114"/>
      <c r="HIX158" s="114"/>
      <c r="HIY158" s="114"/>
      <c r="HIZ158" s="114"/>
      <c r="HJA158" s="114"/>
      <c r="HJB158" s="114"/>
      <c r="HJC158" s="114"/>
      <c r="HJD158" s="114"/>
      <c r="HJE158" s="114"/>
      <c r="HJF158" s="114"/>
      <c r="HJG158" s="114"/>
      <c r="HJH158" s="114"/>
      <c r="HJI158" s="114"/>
      <c r="HJJ158" s="114"/>
      <c r="HJK158" s="114"/>
      <c r="HJL158" s="114"/>
      <c r="HJM158" s="114"/>
      <c r="HJN158" s="114"/>
      <c r="HJO158" s="114"/>
      <c r="HJP158" s="114"/>
      <c r="HJQ158" s="114"/>
      <c r="HJR158" s="114"/>
      <c r="HJS158" s="114"/>
      <c r="HJT158" s="114"/>
      <c r="HJU158" s="114"/>
      <c r="HJV158" s="114"/>
      <c r="HJW158" s="114"/>
      <c r="HJX158" s="114"/>
      <c r="HJY158" s="114"/>
      <c r="HJZ158" s="114"/>
      <c r="HKA158" s="114"/>
      <c r="HKB158" s="114"/>
      <c r="HKC158" s="114"/>
      <c r="HKD158" s="114"/>
      <c r="HKE158" s="114"/>
      <c r="HKF158" s="114"/>
      <c r="HKG158" s="114"/>
      <c r="HKH158" s="114"/>
      <c r="HKI158" s="114"/>
      <c r="HKJ158" s="114"/>
      <c r="HKK158" s="114"/>
      <c r="HKL158" s="114"/>
      <c r="HKM158" s="114"/>
      <c r="HKN158" s="114"/>
      <c r="HKO158" s="114"/>
      <c r="HKP158" s="114"/>
      <c r="HKQ158" s="114"/>
      <c r="HKR158" s="114"/>
      <c r="HKS158" s="114"/>
      <c r="HKT158" s="114"/>
      <c r="HKU158" s="114"/>
      <c r="HKV158" s="114"/>
      <c r="HKW158" s="114"/>
      <c r="HKX158" s="114"/>
      <c r="HKY158" s="114"/>
      <c r="HKZ158" s="114"/>
      <c r="HLA158" s="114"/>
      <c r="HLB158" s="114"/>
      <c r="HLC158" s="114"/>
      <c r="HLD158" s="114"/>
      <c r="HLE158" s="114"/>
      <c r="HLF158" s="114"/>
      <c r="HLG158" s="114"/>
      <c r="HLH158" s="114"/>
      <c r="HLI158" s="114"/>
      <c r="HLJ158" s="114"/>
      <c r="HLK158" s="114"/>
      <c r="HLL158" s="114"/>
      <c r="HLM158" s="114"/>
      <c r="HLN158" s="114"/>
      <c r="HLO158" s="114"/>
      <c r="HLP158" s="114"/>
      <c r="HLQ158" s="114"/>
      <c r="HLR158" s="114"/>
      <c r="HLS158" s="114"/>
      <c r="HLT158" s="114"/>
      <c r="HLU158" s="114"/>
      <c r="HLV158" s="114"/>
      <c r="HLW158" s="114"/>
      <c r="HLX158" s="114"/>
      <c r="HLY158" s="114"/>
      <c r="HLZ158" s="114"/>
      <c r="HMA158" s="114"/>
      <c r="HMB158" s="114"/>
      <c r="HMC158" s="114"/>
      <c r="HMD158" s="114"/>
      <c r="HME158" s="114"/>
      <c r="HMF158" s="114"/>
      <c r="HMG158" s="114"/>
      <c r="HMH158" s="114"/>
      <c r="HMI158" s="114"/>
      <c r="HMJ158" s="114"/>
      <c r="HMK158" s="114"/>
      <c r="HML158" s="114"/>
      <c r="HMM158" s="114"/>
      <c r="HMN158" s="114"/>
      <c r="HMO158" s="114"/>
      <c r="HMP158" s="114"/>
      <c r="HMQ158" s="114"/>
      <c r="HMR158" s="114"/>
      <c r="HMS158" s="114"/>
      <c r="HMT158" s="114"/>
      <c r="HMU158" s="114"/>
      <c r="HMV158" s="114"/>
      <c r="HMW158" s="114"/>
      <c r="HMX158" s="114"/>
      <c r="HMY158" s="114"/>
      <c r="HMZ158" s="114"/>
      <c r="HNA158" s="114"/>
      <c r="HNB158" s="114"/>
      <c r="HNC158" s="114"/>
      <c r="HND158" s="114"/>
      <c r="HNE158" s="114"/>
      <c r="HNF158" s="114"/>
      <c r="HNG158" s="114"/>
      <c r="HNH158" s="114"/>
      <c r="HNI158" s="114"/>
      <c r="HNJ158" s="114"/>
      <c r="HNK158" s="114"/>
      <c r="HNL158" s="114"/>
      <c r="HNM158" s="114"/>
      <c r="HNN158" s="114"/>
      <c r="HNO158" s="114"/>
      <c r="HNP158" s="114"/>
      <c r="HNQ158" s="114"/>
      <c r="HNR158" s="114"/>
      <c r="HNS158" s="114"/>
      <c r="HNT158" s="114"/>
      <c r="HNU158" s="114"/>
      <c r="HNV158" s="114"/>
      <c r="HNW158" s="114"/>
      <c r="HNX158" s="114"/>
      <c r="HNY158" s="114"/>
      <c r="HNZ158" s="114"/>
      <c r="HOA158" s="114"/>
      <c r="HOB158" s="114"/>
      <c r="HOC158" s="114"/>
      <c r="HOD158" s="114"/>
      <c r="HOE158" s="114"/>
      <c r="HOF158" s="114"/>
      <c r="HOG158" s="114"/>
      <c r="HOH158" s="114"/>
      <c r="HOI158" s="114"/>
      <c r="HOJ158" s="114"/>
      <c r="HOK158" s="114"/>
      <c r="HOL158" s="114"/>
      <c r="HOM158" s="114"/>
      <c r="HON158" s="114"/>
      <c r="HOO158" s="114"/>
      <c r="HOP158" s="114"/>
      <c r="HOQ158" s="114"/>
      <c r="HOR158" s="114"/>
      <c r="HOS158" s="114"/>
      <c r="HOT158" s="114"/>
      <c r="HOU158" s="114"/>
      <c r="HOV158" s="114"/>
      <c r="HOW158" s="114"/>
      <c r="HOX158" s="114"/>
      <c r="HOY158" s="114"/>
      <c r="HOZ158" s="114"/>
      <c r="HPA158" s="114"/>
      <c r="HPB158" s="114"/>
      <c r="HPC158" s="114"/>
      <c r="HPD158" s="114"/>
      <c r="HPE158" s="114"/>
      <c r="HPF158" s="114"/>
      <c r="HPG158" s="114"/>
      <c r="HPH158" s="114"/>
      <c r="HPI158" s="114"/>
      <c r="HPJ158" s="114"/>
      <c r="HPK158" s="114"/>
      <c r="HPL158" s="114"/>
      <c r="HPM158" s="114"/>
      <c r="HPN158" s="114"/>
      <c r="HPO158" s="114"/>
      <c r="HPP158" s="114"/>
      <c r="HPQ158" s="114"/>
      <c r="HPR158" s="114"/>
      <c r="HPS158" s="114"/>
      <c r="HPT158" s="114"/>
      <c r="HPU158" s="114"/>
      <c r="HPV158" s="114"/>
      <c r="HPW158" s="114"/>
      <c r="HPX158" s="114"/>
      <c r="HPY158" s="114"/>
      <c r="HPZ158" s="114"/>
      <c r="HQA158" s="114"/>
      <c r="HQB158" s="114"/>
      <c r="HQC158" s="114"/>
      <c r="HQD158" s="114"/>
      <c r="HQE158" s="114"/>
      <c r="HQF158" s="114"/>
      <c r="HQG158" s="114"/>
      <c r="HQH158" s="114"/>
      <c r="HQI158" s="114"/>
      <c r="HQJ158" s="114"/>
      <c r="HQK158" s="114"/>
      <c r="HQL158" s="114"/>
      <c r="HQM158" s="114"/>
      <c r="HQN158" s="114"/>
      <c r="HQO158" s="114"/>
      <c r="HQP158" s="114"/>
      <c r="HQQ158" s="114"/>
      <c r="HQR158" s="114"/>
      <c r="HQS158" s="114"/>
      <c r="HQT158" s="114"/>
      <c r="HQU158" s="114"/>
      <c r="HQV158" s="114"/>
      <c r="HQW158" s="114"/>
      <c r="HQX158" s="114"/>
      <c r="HQY158" s="114"/>
      <c r="HQZ158" s="114"/>
      <c r="HRA158" s="114"/>
      <c r="HRB158" s="114"/>
      <c r="HRC158" s="114"/>
      <c r="HRD158" s="114"/>
      <c r="HRE158" s="114"/>
      <c r="HRF158" s="114"/>
      <c r="HRG158" s="114"/>
      <c r="HRH158" s="114"/>
      <c r="HRI158" s="114"/>
      <c r="HRJ158" s="114"/>
      <c r="HRK158" s="114"/>
      <c r="HRL158" s="114"/>
      <c r="HRM158" s="114"/>
      <c r="HRN158" s="114"/>
      <c r="HRO158" s="114"/>
      <c r="HRP158" s="114"/>
      <c r="HRQ158" s="114"/>
      <c r="HRR158" s="114"/>
      <c r="HRS158" s="114"/>
      <c r="HRT158" s="114"/>
      <c r="HRU158" s="114"/>
      <c r="HRV158" s="114"/>
      <c r="HRW158" s="114"/>
      <c r="HRX158" s="114"/>
      <c r="HRY158" s="114"/>
      <c r="HRZ158" s="114"/>
      <c r="HSA158" s="114"/>
      <c r="HSB158" s="114"/>
      <c r="HSC158" s="114"/>
      <c r="HSD158" s="114"/>
      <c r="HSE158" s="114"/>
      <c r="HSF158" s="114"/>
      <c r="HSG158" s="114"/>
      <c r="HSH158" s="114"/>
      <c r="HSI158" s="114"/>
      <c r="HSJ158" s="114"/>
      <c r="HSK158" s="114"/>
      <c r="HSL158" s="114"/>
      <c r="HSM158" s="114"/>
      <c r="HSN158" s="114"/>
      <c r="HSO158" s="114"/>
      <c r="HSP158" s="114"/>
      <c r="HSQ158" s="114"/>
      <c r="HSR158" s="114"/>
      <c r="HSS158" s="114"/>
      <c r="HST158" s="114"/>
      <c r="HSU158" s="114"/>
      <c r="HSV158" s="114"/>
      <c r="HSW158" s="114"/>
      <c r="HSX158" s="114"/>
      <c r="HSY158" s="114"/>
      <c r="HSZ158" s="114"/>
      <c r="HTA158" s="114"/>
      <c r="HTB158" s="114"/>
      <c r="HTC158" s="114"/>
      <c r="HTD158" s="114"/>
      <c r="HTE158" s="114"/>
      <c r="HTF158" s="114"/>
      <c r="HTG158" s="114"/>
      <c r="HTH158" s="114"/>
      <c r="HTI158" s="114"/>
      <c r="HTJ158" s="114"/>
      <c r="HTK158" s="114"/>
      <c r="HTL158" s="114"/>
      <c r="HTM158" s="114"/>
      <c r="HTN158" s="114"/>
      <c r="HTO158" s="114"/>
      <c r="HTP158" s="114"/>
      <c r="HTQ158" s="114"/>
      <c r="HTR158" s="114"/>
      <c r="HTS158" s="114"/>
      <c r="HTT158" s="114"/>
      <c r="HTU158" s="114"/>
      <c r="HTV158" s="114"/>
      <c r="HTW158" s="114"/>
      <c r="HTX158" s="114"/>
      <c r="HTY158" s="114"/>
      <c r="HTZ158" s="114"/>
      <c r="HUA158" s="114"/>
      <c r="HUB158" s="114"/>
      <c r="HUC158" s="114"/>
      <c r="HUD158" s="114"/>
      <c r="HUE158" s="114"/>
      <c r="HUF158" s="114"/>
      <c r="HUG158" s="114"/>
      <c r="HUH158" s="114"/>
      <c r="HUI158" s="114"/>
      <c r="HUJ158" s="114"/>
      <c r="HUK158" s="114"/>
      <c r="HUL158" s="114"/>
      <c r="HUM158" s="114"/>
      <c r="HUN158" s="114"/>
      <c r="HUO158" s="114"/>
      <c r="HUP158" s="114"/>
      <c r="HUQ158" s="114"/>
      <c r="HUR158" s="114"/>
      <c r="HUS158" s="114"/>
      <c r="HUT158" s="114"/>
      <c r="HUU158" s="114"/>
      <c r="HUV158" s="114"/>
      <c r="HUW158" s="114"/>
      <c r="HUX158" s="114"/>
      <c r="HUY158" s="114"/>
      <c r="HUZ158" s="114"/>
      <c r="HVA158" s="114"/>
      <c r="HVB158" s="114"/>
      <c r="HVC158" s="114"/>
      <c r="HVD158" s="114"/>
      <c r="HVE158" s="114"/>
      <c r="HVF158" s="114"/>
      <c r="HVG158" s="114"/>
      <c r="HVH158" s="114"/>
      <c r="HVI158" s="114"/>
      <c r="HVJ158" s="114"/>
      <c r="HVK158" s="114"/>
      <c r="HVL158" s="114"/>
      <c r="HVM158" s="114"/>
      <c r="HVN158" s="114"/>
      <c r="HVO158" s="114"/>
      <c r="HVP158" s="114"/>
      <c r="HVQ158" s="114"/>
      <c r="HVR158" s="114"/>
      <c r="HVS158" s="114"/>
      <c r="HVT158" s="114"/>
      <c r="HVU158" s="114"/>
      <c r="HVV158" s="114"/>
      <c r="HVW158" s="114"/>
      <c r="HVX158" s="114"/>
      <c r="HVY158" s="114"/>
      <c r="HVZ158" s="114"/>
      <c r="HWA158" s="114"/>
      <c r="HWB158" s="114"/>
      <c r="HWC158" s="114"/>
      <c r="HWD158" s="114"/>
      <c r="HWE158" s="114"/>
      <c r="HWF158" s="114"/>
      <c r="HWG158" s="114"/>
      <c r="HWH158" s="114"/>
      <c r="HWI158" s="114"/>
      <c r="HWJ158" s="114"/>
      <c r="HWK158" s="114"/>
      <c r="HWL158" s="114"/>
      <c r="HWM158" s="114"/>
      <c r="HWN158" s="114"/>
      <c r="HWO158" s="114"/>
      <c r="HWP158" s="114"/>
      <c r="HWQ158" s="114"/>
      <c r="HWR158" s="114"/>
      <c r="HWS158" s="114"/>
      <c r="HWT158" s="114"/>
      <c r="HWU158" s="114"/>
      <c r="HWV158" s="114"/>
      <c r="HWW158" s="114"/>
      <c r="HWX158" s="114"/>
      <c r="HWY158" s="114"/>
      <c r="HWZ158" s="114"/>
      <c r="HXA158" s="114"/>
      <c r="HXB158" s="114"/>
      <c r="HXC158" s="114"/>
      <c r="HXD158" s="114"/>
      <c r="HXE158" s="114"/>
      <c r="HXF158" s="114"/>
      <c r="HXG158" s="114"/>
      <c r="HXH158" s="114"/>
      <c r="HXI158" s="114"/>
      <c r="HXJ158" s="114"/>
      <c r="HXK158" s="114"/>
      <c r="HXL158" s="114"/>
      <c r="HXM158" s="114"/>
      <c r="HXN158" s="114"/>
      <c r="HXO158" s="114"/>
      <c r="HXP158" s="114"/>
      <c r="HXQ158" s="114"/>
      <c r="HXR158" s="114"/>
      <c r="HXS158" s="114"/>
      <c r="HXT158" s="114"/>
      <c r="HXU158" s="114"/>
      <c r="HXV158" s="114"/>
      <c r="HXW158" s="114"/>
      <c r="HXX158" s="114"/>
      <c r="HXY158" s="114"/>
      <c r="HXZ158" s="114"/>
      <c r="HYA158" s="114"/>
      <c r="HYB158" s="114"/>
      <c r="HYC158" s="114"/>
      <c r="HYD158" s="114"/>
      <c r="HYE158" s="114"/>
      <c r="HYF158" s="114"/>
      <c r="HYG158" s="114"/>
      <c r="HYH158" s="114"/>
      <c r="HYI158" s="114"/>
      <c r="HYJ158" s="114"/>
      <c r="HYK158" s="114"/>
      <c r="HYL158" s="114"/>
      <c r="HYM158" s="114"/>
      <c r="HYN158" s="114"/>
      <c r="HYO158" s="114"/>
      <c r="HYP158" s="114"/>
      <c r="HYQ158" s="114"/>
      <c r="HYR158" s="114"/>
      <c r="HYS158" s="114"/>
      <c r="HYT158" s="114"/>
      <c r="HYU158" s="114"/>
      <c r="HYV158" s="114"/>
      <c r="HYW158" s="114"/>
      <c r="HYX158" s="114"/>
      <c r="HYY158" s="114"/>
      <c r="HYZ158" s="114"/>
      <c r="HZA158" s="114"/>
      <c r="HZB158" s="114"/>
      <c r="HZC158" s="114"/>
      <c r="HZD158" s="114"/>
      <c r="HZE158" s="114"/>
      <c r="HZF158" s="114"/>
      <c r="HZG158" s="114"/>
      <c r="HZH158" s="114"/>
      <c r="HZI158" s="114"/>
      <c r="HZJ158" s="114"/>
      <c r="HZK158" s="114"/>
      <c r="HZL158" s="114"/>
      <c r="HZM158" s="114"/>
      <c r="HZN158" s="114"/>
      <c r="HZO158" s="114"/>
      <c r="HZP158" s="114"/>
      <c r="HZQ158" s="114"/>
      <c r="HZR158" s="114"/>
      <c r="HZS158" s="114"/>
      <c r="HZT158" s="114"/>
      <c r="HZU158" s="114"/>
      <c r="HZV158" s="114"/>
      <c r="HZW158" s="114"/>
      <c r="HZX158" s="114"/>
      <c r="HZY158" s="114"/>
      <c r="HZZ158" s="114"/>
      <c r="IAA158" s="114"/>
      <c r="IAB158" s="114"/>
      <c r="IAC158" s="114"/>
      <c r="IAD158" s="114"/>
      <c r="IAE158" s="114"/>
      <c r="IAF158" s="114"/>
      <c r="IAG158" s="114"/>
      <c r="IAH158" s="114"/>
      <c r="IAI158" s="114"/>
      <c r="IAJ158" s="114"/>
      <c r="IAK158" s="114"/>
      <c r="IAL158" s="114"/>
      <c r="IAM158" s="114"/>
      <c r="IAN158" s="114"/>
      <c r="IAO158" s="114"/>
      <c r="IAP158" s="114"/>
      <c r="IAQ158" s="114"/>
      <c r="IAR158" s="114"/>
      <c r="IAS158" s="114"/>
      <c r="IAT158" s="114"/>
      <c r="IAU158" s="114"/>
      <c r="IAV158" s="114"/>
      <c r="IAW158" s="114"/>
      <c r="IAX158" s="114"/>
      <c r="IAY158" s="114"/>
      <c r="IAZ158" s="114"/>
      <c r="IBA158" s="114"/>
      <c r="IBB158" s="114"/>
      <c r="IBC158" s="114"/>
      <c r="IBD158" s="114"/>
      <c r="IBE158" s="114"/>
      <c r="IBF158" s="114"/>
      <c r="IBG158" s="114"/>
      <c r="IBH158" s="114"/>
      <c r="IBI158" s="114"/>
      <c r="IBJ158" s="114"/>
      <c r="IBK158" s="114"/>
      <c r="IBL158" s="114"/>
      <c r="IBM158" s="114"/>
      <c r="IBN158" s="114"/>
      <c r="IBO158" s="114"/>
      <c r="IBP158" s="114"/>
      <c r="IBQ158" s="114"/>
      <c r="IBR158" s="114"/>
      <c r="IBS158" s="114"/>
      <c r="IBT158" s="114"/>
      <c r="IBU158" s="114"/>
      <c r="IBV158" s="114"/>
      <c r="IBW158" s="114"/>
      <c r="IBX158" s="114"/>
      <c r="IBY158" s="114"/>
      <c r="IBZ158" s="114"/>
      <c r="ICA158" s="114"/>
      <c r="ICB158" s="114"/>
      <c r="ICC158" s="114"/>
      <c r="ICD158" s="114"/>
      <c r="ICE158" s="114"/>
      <c r="ICF158" s="114"/>
      <c r="ICG158" s="114"/>
      <c r="ICH158" s="114"/>
      <c r="ICI158" s="114"/>
      <c r="ICJ158" s="114"/>
      <c r="ICK158" s="114"/>
      <c r="ICL158" s="114"/>
      <c r="ICM158" s="114"/>
      <c r="ICN158" s="114"/>
      <c r="ICO158" s="114"/>
      <c r="ICP158" s="114"/>
      <c r="ICQ158" s="114"/>
      <c r="ICR158" s="114"/>
      <c r="ICS158" s="114"/>
      <c r="ICT158" s="114"/>
      <c r="ICU158" s="114"/>
      <c r="ICV158" s="114"/>
      <c r="ICW158" s="114"/>
      <c r="ICX158" s="114"/>
      <c r="ICY158" s="114"/>
      <c r="ICZ158" s="114"/>
      <c r="IDA158" s="114"/>
      <c r="IDB158" s="114"/>
      <c r="IDC158" s="114"/>
      <c r="IDD158" s="114"/>
      <c r="IDE158" s="114"/>
      <c r="IDF158" s="114"/>
      <c r="IDG158" s="114"/>
      <c r="IDH158" s="114"/>
      <c r="IDI158" s="114"/>
      <c r="IDJ158" s="114"/>
      <c r="IDK158" s="114"/>
      <c r="IDL158" s="114"/>
      <c r="IDM158" s="114"/>
      <c r="IDN158" s="114"/>
      <c r="IDO158" s="114"/>
      <c r="IDP158" s="114"/>
      <c r="IDQ158" s="114"/>
      <c r="IDR158" s="114"/>
      <c r="IDS158" s="114"/>
      <c r="IDT158" s="114"/>
      <c r="IDU158" s="114"/>
      <c r="IDV158" s="114"/>
      <c r="IDW158" s="114"/>
      <c r="IDX158" s="114"/>
      <c r="IDY158" s="114"/>
      <c r="IDZ158" s="114"/>
      <c r="IEA158" s="114"/>
      <c r="IEB158" s="114"/>
      <c r="IEC158" s="114"/>
      <c r="IED158" s="114"/>
      <c r="IEE158" s="114"/>
      <c r="IEF158" s="114"/>
      <c r="IEG158" s="114"/>
      <c r="IEH158" s="114"/>
      <c r="IEI158" s="114"/>
      <c r="IEJ158" s="114"/>
      <c r="IEK158" s="114"/>
      <c r="IEL158" s="114"/>
      <c r="IEM158" s="114"/>
      <c r="IEN158" s="114"/>
      <c r="IEO158" s="114"/>
      <c r="IEP158" s="114"/>
      <c r="IEQ158" s="114"/>
      <c r="IER158" s="114"/>
      <c r="IES158" s="114"/>
      <c r="IET158" s="114"/>
      <c r="IEU158" s="114"/>
      <c r="IEV158" s="114"/>
      <c r="IEW158" s="114"/>
      <c r="IEX158" s="114"/>
      <c r="IEY158" s="114"/>
      <c r="IEZ158" s="114"/>
      <c r="IFA158" s="114"/>
      <c r="IFB158" s="114"/>
      <c r="IFC158" s="114"/>
      <c r="IFD158" s="114"/>
      <c r="IFE158" s="114"/>
      <c r="IFF158" s="114"/>
      <c r="IFG158" s="114"/>
      <c r="IFH158" s="114"/>
      <c r="IFI158" s="114"/>
      <c r="IFJ158" s="114"/>
      <c r="IFK158" s="114"/>
      <c r="IFL158" s="114"/>
      <c r="IFM158" s="114"/>
      <c r="IFN158" s="114"/>
      <c r="IFO158" s="114"/>
      <c r="IFP158" s="114"/>
      <c r="IFQ158" s="114"/>
      <c r="IFR158" s="114"/>
      <c r="IFS158" s="114"/>
      <c r="IFT158" s="114"/>
      <c r="IFU158" s="114"/>
      <c r="IFV158" s="114"/>
      <c r="IFW158" s="114"/>
      <c r="IFX158" s="114"/>
      <c r="IFY158" s="114"/>
      <c r="IFZ158" s="114"/>
      <c r="IGA158" s="114"/>
      <c r="IGB158" s="114"/>
      <c r="IGC158" s="114"/>
      <c r="IGD158" s="114"/>
      <c r="IGE158" s="114"/>
      <c r="IGF158" s="114"/>
      <c r="IGG158" s="114"/>
      <c r="IGH158" s="114"/>
      <c r="IGI158" s="114"/>
      <c r="IGJ158" s="114"/>
      <c r="IGK158" s="114"/>
      <c r="IGL158" s="114"/>
      <c r="IGM158" s="114"/>
      <c r="IGN158" s="114"/>
      <c r="IGO158" s="114"/>
      <c r="IGP158" s="114"/>
      <c r="IGQ158" s="114"/>
      <c r="IGR158" s="114"/>
      <c r="IGS158" s="114"/>
      <c r="IGT158" s="114"/>
      <c r="IGU158" s="114"/>
      <c r="IGV158" s="114"/>
      <c r="IGW158" s="114"/>
      <c r="IGX158" s="114"/>
      <c r="IGY158" s="114"/>
      <c r="IGZ158" s="114"/>
      <c r="IHA158" s="114"/>
      <c r="IHB158" s="114"/>
      <c r="IHC158" s="114"/>
      <c r="IHD158" s="114"/>
      <c r="IHE158" s="114"/>
      <c r="IHF158" s="114"/>
      <c r="IHG158" s="114"/>
      <c r="IHH158" s="114"/>
      <c r="IHI158" s="114"/>
      <c r="IHJ158" s="114"/>
      <c r="IHK158" s="114"/>
      <c r="IHL158" s="114"/>
      <c r="IHM158" s="114"/>
      <c r="IHN158" s="114"/>
      <c r="IHO158" s="114"/>
      <c r="IHP158" s="114"/>
      <c r="IHQ158" s="114"/>
      <c r="IHR158" s="114"/>
      <c r="IHS158" s="114"/>
      <c r="IHT158" s="114"/>
      <c r="IHU158" s="114"/>
      <c r="IHV158" s="114"/>
      <c r="IHW158" s="114"/>
      <c r="IHX158" s="114"/>
      <c r="IHY158" s="114"/>
      <c r="IHZ158" s="114"/>
      <c r="IIA158" s="114"/>
      <c r="IIB158" s="114"/>
      <c r="IIC158" s="114"/>
      <c r="IID158" s="114"/>
      <c r="IIE158" s="114"/>
      <c r="IIF158" s="114"/>
      <c r="IIG158" s="114"/>
      <c r="IIH158" s="114"/>
      <c r="III158" s="114"/>
      <c r="IIJ158" s="114"/>
      <c r="IIK158" s="114"/>
      <c r="IIL158" s="114"/>
      <c r="IIM158" s="114"/>
      <c r="IIN158" s="114"/>
      <c r="IIO158" s="114"/>
      <c r="IIP158" s="114"/>
      <c r="IIQ158" s="114"/>
      <c r="IIR158" s="114"/>
      <c r="IIS158" s="114"/>
      <c r="IIT158" s="114"/>
      <c r="IIU158" s="114"/>
      <c r="IIV158" s="114"/>
      <c r="IIW158" s="114"/>
      <c r="IIX158" s="114"/>
      <c r="IIY158" s="114"/>
      <c r="IIZ158" s="114"/>
      <c r="IJA158" s="114"/>
      <c r="IJB158" s="114"/>
      <c r="IJC158" s="114"/>
      <c r="IJD158" s="114"/>
      <c r="IJE158" s="114"/>
      <c r="IJF158" s="114"/>
      <c r="IJG158" s="114"/>
      <c r="IJH158" s="114"/>
      <c r="IJI158" s="114"/>
      <c r="IJJ158" s="114"/>
      <c r="IJK158" s="114"/>
      <c r="IJL158" s="114"/>
      <c r="IJM158" s="114"/>
      <c r="IJN158" s="114"/>
      <c r="IJO158" s="114"/>
      <c r="IJP158" s="114"/>
      <c r="IJQ158" s="114"/>
      <c r="IJR158" s="114"/>
      <c r="IJS158" s="114"/>
      <c r="IJT158" s="114"/>
      <c r="IJU158" s="114"/>
      <c r="IJV158" s="114"/>
      <c r="IJW158" s="114"/>
      <c r="IJX158" s="114"/>
      <c r="IJY158" s="114"/>
      <c r="IJZ158" s="114"/>
      <c r="IKA158" s="114"/>
      <c r="IKB158" s="114"/>
      <c r="IKC158" s="114"/>
      <c r="IKD158" s="114"/>
      <c r="IKE158" s="114"/>
      <c r="IKF158" s="114"/>
      <c r="IKG158" s="114"/>
      <c r="IKH158" s="114"/>
      <c r="IKI158" s="114"/>
      <c r="IKJ158" s="114"/>
      <c r="IKK158" s="114"/>
      <c r="IKL158" s="114"/>
      <c r="IKM158" s="114"/>
      <c r="IKN158" s="114"/>
      <c r="IKO158" s="114"/>
      <c r="IKP158" s="114"/>
      <c r="IKQ158" s="114"/>
      <c r="IKR158" s="114"/>
      <c r="IKS158" s="114"/>
      <c r="IKT158" s="114"/>
      <c r="IKU158" s="114"/>
      <c r="IKV158" s="114"/>
      <c r="IKW158" s="114"/>
      <c r="IKX158" s="114"/>
      <c r="IKY158" s="114"/>
      <c r="IKZ158" s="114"/>
      <c r="ILA158" s="114"/>
      <c r="ILB158" s="114"/>
      <c r="ILC158" s="114"/>
      <c r="ILD158" s="114"/>
      <c r="ILE158" s="114"/>
      <c r="ILF158" s="114"/>
      <c r="ILG158" s="114"/>
      <c r="ILH158" s="114"/>
      <c r="ILI158" s="114"/>
      <c r="ILJ158" s="114"/>
      <c r="ILK158" s="114"/>
      <c r="ILL158" s="114"/>
      <c r="ILM158" s="114"/>
      <c r="ILN158" s="114"/>
      <c r="ILO158" s="114"/>
      <c r="ILP158" s="114"/>
      <c r="ILQ158" s="114"/>
      <c r="ILR158" s="114"/>
      <c r="ILS158" s="114"/>
      <c r="ILT158" s="114"/>
      <c r="ILU158" s="114"/>
      <c r="ILV158" s="114"/>
      <c r="ILW158" s="114"/>
      <c r="ILX158" s="114"/>
      <c r="ILY158" s="114"/>
      <c r="ILZ158" s="114"/>
      <c r="IMA158" s="114"/>
      <c r="IMB158" s="114"/>
      <c r="IMC158" s="114"/>
      <c r="IMD158" s="114"/>
      <c r="IME158" s="114"/>
      <c r="IMF158" s="114"/>
      <c r="IMG158" s="114"/>
      <c r="IMH158" s="114"/>
      <c r="IMI158" s="114"/>
      <c r="IMJ158" s="114"/>
      <c r="IMK158" s="114"/>
      <c r="IML158" s="114"/>
      <c r="IMM158" s="114"/>
      <c r="IMN158" s="114"/>
      <c r="IMO158" s="114"/>
      <c r="IMP158" s="114"/>
      <c r="IMQ158" s="114"/>
      <c r="IMR158" s="114"/>
      <c r="IMS158" s="114"/>
      <c r="IMT158" s="114"/>
      <c r="IMU158" s="114"/>
      <c r="IMV158" s="114"/>
      <c r="IMW158" s="114"/>
      <c r="IMX158" s="114"/>
      <c r="IMY158" s="114"/>
      <c r="IMZ158" s="114"/>
      <c r="INA158" s="114"/>
      <c r="INB158" s="114"/>
      <c r="INC158" s="114"/>
      <c r="IND158" s="114"/>
      <c r="INE158" s="114"/>
      <c r="INF158" s="114"/>
      <c r="ING158" s="114"/>
      <c r="INH158" s="114"/>
      <c r="INI158" s="114"/>
      <c r="INJ158" s="114"/>
      <c r="INK158" s="114"/>
      <c r="INL158" s="114"/>
      <c r="INM158" s="114"/>
      <c r="INN158" s="114"/>
      <c r="INO158" s="114"/>
      <c r="INP158" s="114"/>
      <c r="INQ158" s="114"/>
      <c r="INR158" s="114"/>
      <c r="INS158" s="114"/>
      <c r="INT158" s="114"/>
      <c r="INU158" s="114"/>
      <c r="INV158" s="114"/>
      <c r="INW158" s="114"/>
      <c r="INX158" s="114"/>
      <c r="INY158" s="114"/>
      <c r="INZ158" s="114"/>
      <c r="IOA158" s="114"/>
      <c r="IOB158" s="114"/>
      <c r="IOC158" s="114"/>
      <c r="IOD158" s="114"/>
      <c r="IOE158" s="114"/>
      <c r="IOF158" s="114"/>
      <c r="IOG158" s="114"/>
      <c r="IOH158" s="114"/>
      <c r="IOI158" s="114"/>
      <c r="IOJ158" s="114"/>
      <c r="IOK158" s="114"/>
      <c r="IOL158" s="114"/>
      <c r="IOM158" s="114"/>
      <c r="ION158" s="114"/>
      <c r="IOO158" s="114"/>
      <c r="IOP158" s="114"/>
      <c r="IOQ158" s="114"/>
      <c r="IOR158" s="114"/>
      <c r="IOS158" s="114"/>
      <c r="IOT158" s="114"/>
      <c r="IOU158" s="114"/>
      <c r="IOV158" s="114"/>
      <c r="IOW158" s="114"/>
      <c r="IOX158" s="114"/>
      <c r="IOY158" s="114"/>
      <c r="IOZ158" s="114"/>
      <c r="IPA158" s="114"/>
      <c r="IPB158" s="114"/>
      <c r="IPC158" s="114"/>
      <c r="IPD158" s="114"/>
      <c r="IPE158" s="114"/>
      <c r="IPF158" s="114"/>
      <c r="IPG158" s="114"/>
      <c r="IPH158" s="114"/>
      <c r="IPI158" s="114"/>
      <c r="IPJ158" s="114"/>
      <c r="IPK158" s="114"/>
      <c r="IPL158" s="114"/>
      <c r="IPM158" s="114"/>
      <c r="IPN158" s="114"/>
      <c r="IPO158" s="114"/>
      <c r="IPP158" s="114"/>
      <c r="IPQ158" s="114"/>
      <c r="IPR158" s="114"/>
      <c r="IPS158" s="114"/>
      <c r="IPT158" s="114"/>
      <c r="IPU158" s="114"/>
      <c r="IPV158" s="114"/>
      <c r="IPW158" s="114"/>
      <c r="IPX158" s="114"/>
      <c r="IPY158" s="114"/>
      <c r="IPZ158" s="114"/>
      <c r="IQA158" s="114"/>
      <c r="IQB158" s="114"/>
      <c r="IQC158" s="114"/>
      <c r="IQD158" s="114"/>
      <c r="IQE158" s="114"/>
      <c r="IQF158" s="114"/>
      <c r="IQG158" s="114"/>
      <c r="IQH158" s="114"/>
      <c r="IQI158" s="114"/>
      <c r="IQJ158" s="114"/>
      <c r="IQK158" s="114"/>
      <c r="IQL158" s="114"/>
      <c r="IQM158" s="114"/>
      <c r="IQN158" s="114"/>
      <c r="IQO158" s="114"/>
      <c r="IQP158" s="114"/>
      <c r="IQQ158" s="114"/>
      <c r="IQR158" s="114"/>
      <c r="IQS158" s="114"/>
      <c r="IQT158" s="114"/>
      <c r="IQU158" s="114"/>
      <c r="IQV158" s="114"/>
      <c r="IQW158" s="114"/>
      <c r="IQX158" s="114"/>
      <c r="IQY158" s="114"/>
      <c r="IQZ158" s="114"/>
      <c r="IRA158" s="114"/>
      <c r="IRB158" s="114"/>
      <c r="IRC158" s="114"/>
      <c r="IRD158" s="114"/>
      <c r="IRE158" s="114"/>
      <c r="IRF158" s="114"/>
      <c r="IRG158" s="114"/>
      <c r="IRH158" s="114"/>
      <c r="IRI158" s="114"/>
      <c r="IRJ158" s="114"/>
      <c r="IRK158" s="114"/>
      <c r="IRL158" s="114"/>
      <c r="IRM158" s="114"/>
      <c r="IRN158" s="114"/>
      <c r="IRO158" s="114"/>
      <c r="IRP158" s="114"/>
      <c r="IRQ158" s="114"/>
      <c r="IRR158" s="114"/>
      <c r="IRS158" s="114"/>
      <c r="IRT158" s="114"/>
      <c r="IRU158" s="114"/>
      <c r="IRV158" s="114"/>
      <c r="IRW158" s="114"/>
      <c r="IRX158" s="114"/>
      <c r="IRY158" s="114"/>
      <c r="IRZ158" s="114"/>
      <c r="ISA158" s="114"/>
      <c r="ISB158" s="114"/>
      <c r="ISC158" s="114"/>
      <c r="ISD158" s="114"/>
      <c r="ISE158" s="114"/>
      <c r="ISF158" s="114"/>
      <c r="ISG158" s="114"/>
      <c r="ISH158" s="114"/>
      <c r="ISI158" s="114"/>
      <c r="ISJ158" s="114"/>
      <c r="ISK158" s="114"/>
      <c r="ISL158" s="114"/>
      <c r="ISM158" s="114"/>
      <c r="ISN158" s="114"/>
      <c r="ISO158" s="114"/>
      <c r="ISP158" s="114"/>
      <c r="ISQ158" s="114"/>
      <c r="ISR158" s="114"/>
      <c r="ISS158" s="114"/>
      <c r="IST158" s="114"/>
      <c r="ISU158" s="114"/>
      <c r="ISV158" s="114"/>
      <c r="ISW158" s="114"/>
      <c r="ISX158" s="114"/>
      <c r="ISY158" s="114"/>
      <c r="ISZ158" s="114"/>
      <c r="ITA158" s="114"/>
      <c r="ITB158" s="114"/>
      <c r="ITC158" s="114"/>
      <c r="ITD158" s="114"/>
      <c r="ITE158" s="114"/>
      <c r="ITF158" s="114"/>
      <c r="ITG158" s="114"/>
      <c r="ITH158" s="114"/>
      <c r="ITI158" s="114"/>
      <c r="ITJ158" s="114"/>
      <c r="ITK158" s="114"/>
      <c r="ITL158" s="114"/>
      <c r="ITM158" s="114"/>
      <c r="ITN158" s="114"/>
      <c r="ITO158" s="114"/>
      <c r="ITP158" s="114"/>
      <c r="ITQ158" s="114"/>
      <c r="ITR158" s="114"/>
      <c r="ITS158" s="114"/>
      <c r="ITT158" s="114"/>
      <c r="ITU158" s="114"/>
      <c r="ITV158" s="114"/>
      <c r="ITW158" s="114"/>
      <c r="ITX158" s="114"/>
      <c r="ITY158" s="114"/>
      <c r="ITZ158" s="114"/>
      <c r="IUA158" s="114"/>
      <c r="IUB158" s="114"/>
      <c r="IUC158" s="114"/>
      <c r="IUD158" s="114"/>
      <c r="IUE158" s="114"/>
      <c r="IUF158" s="114"/>
      <c r="IUG158" s="114"/>
      <c r="IUH158" s="114"/>
      <c r="IUI158" s="114"/>
      <c r="IUJ158" s="114"/>
      <c r="IUK158" s="114"/>
      <c r="IUL158" s="114"/>
      <c r="IUM158" s="114"/>
      <c r="IUN158" s="114"/>
      <c r="IUO158" s="114"/>
      <c r="IUP158" s="114"/>
      <c r="IUQ158" s="114"/>
      <c r="IUR158" s="114"/>
      <c r="IUS158" s="114"/>
      <c r="IUT158" s="114"/>
      <c r="IUU158" s="114"/>
      <c r="IUV158" s="114"/>
      <c r="IUW158" s="114"/>
      <c r="IUX158" s="114"/>
      <c r="IUY158" s="114"/>
      <c r="IUZ158" s="114"/>
      <c r="IVA158" s="114"/>
      <c r="IVB158" s="114"/>
      <c r="IVC158" s="114"/>
      <c r="IVD158" s="114"/>
      <c r="IVE158" s="114"/>
      <c r="IVF158" s="114"/>
      <c r="IVG158" s="114"/>
      <c r="IVH158" s="114"/>
      <c r="IVI158" s="114"/>
      <c r="IVJ158" s="114"/>
      <c r="IVK158" s="114"/>
      <c r="IVL158" s="114"/>
      <c r="IVM158" s="114"/>
      <c r="IVN158" s="114"/>
      <c r="IVO158" s="114"/>
      <c r="IVP158" s="114"/>
      <c r="IVQ158" s="114"/>
      <c r="IVR158" s="114"/>
      <c r="IVS158" s="114"/>
      <c r="IVT158" s="114"/>
      <c r="IVU158" s="114"/>
      <c r="IVV158" s="114"/>
      <c r="IVW158" s="114"/>
      <c r="IVX158" s="114"/>
      <c r="IVY158" s="114"/>
      <c r="IVZ158" s="114"/>
      <c r="IWA158" s="114"/>
      <c r="IWB158" s="114"/>
      <c r="IWC158" s="114"/>
      <c r="IWD158" s="114"/>
      <c r="IWE158" s="114"/>
      <c r="IWF158" s="114"/>
      <c r="IWG158" s="114"/>
      <c r="IWH158" s="114"/>
      <c r="IWI158" s="114"/>
      <c r="IWJ158" s="114"/>
      <c r="IWK158" s="114"/>
      <c r="IWL158" s="114"/>
      <c r="IWM158" s="114"/>
      <c r="IWN158" s="114"/>
      <c r="IWO158" s="114"/>
      <c r="IWP158" s="114"/>
      <c r="IWQ158" s="114"/>
      <c r="IWR158" s="114"/>
      <c r="IWS158" s="114"/>
      <c r="IWT158" s="114"/>
      <c r="IWU158" s="114"/>
      <c r="IWV158" s="114"/>
      <c r="IWW158" s="114"/>
      <c r="IWX158" s="114"/>
      <c r="IWY158" s="114"/>
      <c r="IWZ158" s="114"/>
      <c r="IXA158" s="114"/>
      <c r="IXB158" s="114"/>
      <c r="IXC158" s="114"/>
      <c r="IXD158" s="114"/>
      <c r="IXE158" s="114"/>
      <c r="IXF158" s="114"/>
      <c r="IXG158" s="114"/>
      <c r="IXH158" s="114"/>
      <c r="IXI158" s="114"/>
      <c r="IXJ158" s="114"/>
      <c r="IXK158" s="114"/>
      <c r="IXL158" s="114"/>
      <c r="IXM158" s="114"/>
      <c r="IXN158" s="114"/>
      <c r="IXO158" s="114"/>
      <c r="IXP158" s="114"/>
      <c r="IXQ158" s="114"/>
      <c r="IXR158" s="114"/>
      <c r="IXS158" s="114"/>
      <c r="IXT158" s="114"/>
      <c r="IXU158" s="114"/>
      <c r="IXV158" s="114"/>
      <c r="IXW158" s="114"/>
      <c r="IXX158" s="114"/>
      <c r="IXY158" s="114"/>
      <c r="IXZ158" s="114"/>
      <c r="IYA158" s="114"/>
      <c r="IYB158" s="114"/>
      <c r="IYC158" s="114"/>
      <c r="IYD158" s="114"/>
      <c r="IYE158" s="114"/>
      <c r="IYF158" s="114"/>
      <c r="IYG158" s="114"/>
      <c r="IYH158" s="114"/>
      <c r="IYI158" s="114"/>
      <c r="IYJ158" s="114"/>
      <c r="IYK158" s="114"/>
      <c r="IYL158" s="114"/>
      <c r="IYM158" s="114"/>
      <c r="IYN158" s="114"/>
      <c r="IYO158" s="114"/>
      <c r="IYP158" s="114"/>
      <c r="IYQ158" s="114"/>
      <c r="IYR158" s="114"/>
      <c r="IYS158" s="114"/>
      <c r="IYT158" s="114"/>
      <c r="IYU158" s="114"/>
      <c r="IYV158" s="114"/>
      <c r="IYW158" s="114"/>
      <c r="IYX158" s="114"/>
      <c r="IYY158" s="114"/>
      <c r="IYZ158" s="114"/>
      <c r="IZA158" s="114"/>
      <c r="IZB158" s="114"/>
      <c r="IZC158" s="114"/>
      <c r="IZD158" s="114"/>
      <c r="IZE158" s="114"/>
      <c r="IZF158" s="114"/>
      <c r="IZG158" s="114"/>
      <c r="IZH158" s="114"/>
      <c r="IZI158" s="114"/>
      <c r="IZJ158" s="114"/>
      <c r="IZK158" s="114"/>
      <c r="IZL158" s="114"/>
      <c r="IZM158" s="114"/>
      <c r="IZN158" s="114"/>
      <c r="IZO158" s="114"/>
      <c r="IZP158" s="114"/>
      <c r="IZQ158" s="114"/>
      <c r="IZR158" s="114"/>
      <c r="IZS158" s="114"/>
      <c r="IZT158" s="114"/>
      <c r="IZU158" s="114"/>
      <c r="IZV158" s="114"/>
      <c r="IZW158" s="114"/>
      <c r="IZX158" s="114"/>
      <c r="IZY158" s="114"/>
      <c r="IZZ158" s="114"/>
      <c r="JAA158" s="114"/>
      <c r="JAB158" s="114"/>
      <c r="JAC158" s="114"/>
      <c r="JAD158" s="114"/>
      <c r="JAE158" s="114"/>
      <c r="JAF158" s="114"/>
      <c r="JAG158" s="114"/>
      <c r="JAH158" s="114"/>
      <c r="JAI158" s="114"/>
      <c r="JAJ158" s="114"/>
      <c r="JAK158" s="114"/>
      <c r="JAL158" s="114"/>
      <c r="JAM158" s="114"/>
      <c r="JAN158" s="114"/>
      <c r="JAO158" s="114"/>
      <c r="JAP158" s="114"/>
      <c r="JAQ158" s="114"/>
      <c r="JAR158" s="114"/>
      <c r="JAS158" s="114"/>
      <c r="JAT158" s="114"/>
      <c r="JAU158" s="114"/>
      <c r="JAV158" s="114"/>
      <c r="JAW158" s="114"/>
      <c r="JAX158" s="114"/>
      <c r="JAY158" s="114"/>
      <c r="JAZ158" s="114"/>
      <c r="JBA158" s="114"/>
      <c r="JBB158" s="114"/>
      <c r="JBC158" s="114"/>
      <c r="JBD158" s="114"/>
      <c r="JBE158" s="114"/>
      <c r="JBF158" s="114"/>
      <c r="JBG158" s="114"/>
      <c r="JBH158" s="114"/>
      <c r="JBI158" s="114"/>
      <c r="JBJ158" s="114"/>
      <c r="JBK158" s="114"/>
      <c r="JBL158" s="114"/>
      <c r="JBM158" s="114"/>
      <c r="JBN158" s="114"/>
      <c r="JBO158" s="114"/>
      <c r="JBP158" s="114"/>
      <c r="JBQ158" s="114"/>
      <c r="JBR158" s="114"/>
      <c r="JBS158" s="114"/>
      <c r="JBT158" s="114"/>
      <c r="JBU158" s="114"/>
      <c r="JBV158" s="114"/>
      <c r="JBW158" s="114"/>
      <c r="JBX158" s="114"/>
      <c r="JBY158" s="114"/>
      <c r="JBZ158" s="114"/>
      <c r="JCA158" s="114"/>
      <c r="JCB158" s="114"/>
      <c r="JCC158" s="114"/>
      <c r="JCD158" s="114"/>
      <c r="JCE158" s="114"/>
      <c r="JCF158" s="114"/>
      <c r="JCG158" s="114"/>
      <c r="JCH158" s="114"/>
      <c r="JCI158" s="114"/>
      <c r="JCJ158" s="114"/>
      <c r="JCK158" s="114"/>
      <c r="JCL158" s="114"/>
      <c r="JCM158" s="114"/>
      <c r="JCN158" s="114"/>
      <c r="JCO158" s="114"/>
      <c r="JCP158" s="114"/>
      <c r="JCQ158" s="114"/>
      <c r="JCR158" s="114"/>
      <c r="JCS158" s="114"/>
      <c r="JCT158" s="114"/>
      <c r="JCU158" s="114"/>
      <c r="JCV158" s="114"/>
      <c r="JCW158" s="114"/>
      <c r="JCX158" s="114"/>
      <c r="JCY158" s="114"/>
      <c r="JCZ158" s="114"/>
      <c r="JDA158" s="114"/>
      <c r="JDB158" s="114"/>
      <c r="JDC158" s="114"/>
      <c r="JDD158" s="114"/>
      <c r="JDE158" s="114"/>
      <c r="JDF158" s="114"/>
      <c r="JDG158" s="114"/>
      <c r="JDH158" s="114"/>
      <c r="JDI158" s="114"/>
      <c r="JDJ158" s="114"/>
      <c r="JDK158" s="114"/>
      <c r="JDL158" s="114"/>
      <c r="JDM158" s="114"/>
      <c r="JDN158" s="114"/>
      <c r="JDO158" s="114"/>
      <c r="JDP158" s="114"/>
      <c r="JDQ158" s="114"/>
      <c r="JDR158" s="114"/>
      <c r="JDS158" s="114"/>
      <c r="JDT158" s="114"/>
      <c r="JDU158" s="114"/>
      <c r="JDV158" s="114"/>
      <c r="JDW158" s="114"/>
      <c r="JDX158" s="114"/>
      <c r="JDY158" s="114"/>
      <c r="JDZ158" s="114"/>
      <c r="JEA158" s="114"/>
      <c r="JEB158" s="114"/>
      <c r="JEC158" s="114"/>
      <c r="JED158" s="114"/>
      <c r="JEE158" s="114"/>
      <c r="JEF158" s="114"/>
      <c r="JEG158" s="114"/>
      <c r="JEH158" s="114"/>
      <c r="JEI158" s="114"/>
      <c r="JEJ158" s="114"/>
      <c r="JEK158" s="114"/>
      <c r="JEL158" s="114"/>
      <c r="JEM158" s="114"/>
      <c r="JEN158" s="114"/>
      <c r="JEO158" s="114"/>
      <c r="JEP158" s="114"/>
      <c r="JEQ158" s="114"/>
      <c r="JER158" s="114"/>
      <c r="JES158" s="114"/>
      <c r="JET158" s="114"/>
      <c r="JEU158" s="114"/>
      <c r="JEV158" s="114"/>
      <c r="JEW158" s="114"/>
      <c r="JEX158" s="114"/>
      <c r="JEY158" s="114"/>
      <c r="JEZ158" s="114"/>
      <c r="JFA158" s="114"/>
      <c r="JFB158" s="114"/>
      <c r="JFC158" s="114"/>
      <c r="JFD158" s="114"/>
      <c r="JFE158" s="114"/>
      <c r="JFF158" s="114"/>
      <c r="JFG158" s="114"/>
      <c r="JFH158" s="114"/>
      <c r="JFI158" s="114"/>
      <c r="JFJ158" s="114"/>
      <c r="JFK158" s="114"/>
      <c r="JFL158" s="114"/>
      <c r="JFM158" s="114"/>
      <c r="JFN158" s="114"/>
      <c r="JFO158" s="114"/>
      <c r="JFP158" s="114"/>
      <c r="JFQ158" s="114"/>
      <c r="JFR158" s="114"/>
      <c r="JFS158" s="114"/>
      <c r="JFT158" s="114"/>
      <c r="JFU158" s="114"/>
      <c r="JFV158" s="114"/>
      <c r="JFW158" s="114"/>
      <c r="JFX158" s="114"/>
      <c r="JFY158" s="114"/>
      <c r="JFZ158" s="114"/>
      <c r="JGA158" s="114"/>
      <c r="JGB158" s="114"/>
      <c r="JGC158" s="114"/>
      <c r="JGD158" s="114"/>
      <c r="JGE158" s="114"/>
      <c r="JGF158" s="114"/>
      <c r="JGG158" s="114"/>
      <c r="JGH158" s="114"/>
      <c r="JGI158" s="114"/>
      <c r="JGJ158" s="114"/>
      <c r="JGK158" s="114"/>
      <c r="JGL158" s="114"/>
      <c r="JGM158" s="114"/>
      <c r="JGN158" s="114"/>
      <c r="JGO158" s="114"/>
      <c r="JGP158" s="114"/>
      <c r="JGQ158" s="114"/>
      <c r="JGR158" s="114"/>
      <c r="JGS158" s="114"/>
      <c r="JGT158" s="114"/>
      <c r="JGU158" s="114"/>
      <c r="JGV158" s="114"/>
      <c r="JGW158" s="114"/>
      <c r="JGX158" s="114"/>
      <c r="JGY158" s="114"/>
      <c r="JGZ158" s="114"/>
      <c r="JHA158" s="114"/>
      <c r="JHB158" s="114"/>
      <c r="JHC158" s="114"/>
      <c r="JHD158" s="114"/>
      <c r="JHE158" s="114"/>
      <c r="JHF158" s="114"/>
      <c r="JHG158" s="114"/>
      <c r="JHH158" s="114"/>
      <c r="JHI158" s="114"/>
      <c r="JHJ158" s="114"/>
      <c r="JHK158" s="114"/>
      <c r="JHL158" s="114"/>
      <c r="JHM158" s="114"/>
      <c r="JHN158" s="114"/>
      <c r="JHO158" s="114"/>
      <c r="JHP158" s="114"/>
      <c r="JHQ158" s="114"/>
      <c r="JHR158" s="114"/>
      <c r="JHS158" s="114"/>
      <c r="JHT158" s="114"/>
      <c r="JHU158" s="114"/>
      <c r="JHV158" s="114"/>
      <c r="JHW158" s="114"/>
      <c r="JHX158" s="114"/>
      <c r="JHY158" s="114"/>
      <c r="JHZ158" s="114"/>
      <c r="JIA158" s="114"/>
      <c r="JIB158" s="114"/>
      <c r="JIC158" s="114"/>
      <c r="JID158" s="114"/>
      <c r="JIE158" s="114"/>
      <c r="JIF158" s="114"/>
      <c r="JIG158" s="114"/>
      <c r="JIH158" s="114"/>
      <c r="JII158" s="114"/>
      <c r="JIJ158" s="114"/>
      <c r="JIK158" s="114"/>
      <c r="JIL158" s="114"/>
      <c r="JIM158" s="114"/>
      <c r="JIN158" s="114"/>
      <c r="JIO158" s="114"/>
      <c r="JIP158" s="114"/>
      <c r="JIQ158" s="114"/>
      <c r="JIR158" s="114"/>
      <c r="JIS158" s="114"/>
      <c r="JIT158" s="114"/>
      <c r="JIU158" s="114"/>
      <c r="JIV158" s="114"/>
      <c r="JIW158" s="114"/>
      <c r="JIX158" s="114"/>
      <c r="JIY158" s="114"/>
      <c r="JIZ158" s="114"/>
      <c r="JJA158" s="114"/>
      <c r="JJB158" s="114"/>
      <c r="JJC158" s="114"/>
      <c r="JJD158" s="114"/>
      <c r="JJE158" s="114"/>
      <c r="JJF158" s="114"/>
      <c r="JJG158" s="114"/>
      <c r="JJH158" s="114"/>
      <c r="JJI158" s="114"/>
      <c r="JJJ158" s="114"/>
      <c r="JJK158" s="114"/>
      <c r="JJL158" s="114"/>
      <c r="JJM158" s="114"/>
      <c r="JJN158" s="114"/>
      <c r="JJO158" s="114"/>
      <c r="JJP158" s="114"/>
      <c r="JJQ158" s="114"/>
      <c r="JJR158" s="114"/>
      <c r="JJS158" s="114"/>
      <c r="JJT158" s="114"/>
      <c r="JJU158" s="114"/>
      <c r="JJV158" s="114"/>
      <c r="JJW158" s="114"/>
      <c r="JJX158" s="114"/>
      <c r="JJY158" s="114"/>
      <c r="JJZ158" s="114"/>
      <c r="JKA158" s="114"/>
      <c r="JKB158" s="114"/>
      <c r="JKC158" s="114"/>
      <c r="JKD158" s="114"/>
      <c r="JKE158" s="114"/>
      <c r="JKF158" s="114"/>
      <c r="JKG158" s="114"/>
      <c r="JKH158" s="114"/>
      <c r="JKI158" s="114"/>
      <c r="JKJ158" s="114"/>
      <c r="JKK158" s="114"/>
      <c r="JKL158" s="114"/>
      <c r="JKM158" s="114"/>
      <c r="JKN158" s="114"/>
      <c r="JKO158" s="114"/>
      <c r="JKP158" s="114"/>
      <c r="JKQ158" s="114"/>
      <c r="JKR158" s="114"/>
      <c r="JKS158" s="114"/>
      <c r="JKT158" s="114"/>
      <c r="JKU158" s="114"/>
      <c r="JKV158" s="114"/>
      <c r="JKW158" s="114"/>
      <c r="JKX158" s="114"/>
      <c r="JKY158" s="114"/>
      <c r="JKZ158" s="114"/>
      <c r="JLA158" s="114"/>
      <c r="JLB158" s="114"/>
      <c r="JLC158" s="114"/>
      <c r="JLD158" s="114"/>
      <c r="JLE158" s="114"/>
      <c r="JLF158" s="114"/>
      <c r="JLG158" s="114"/>
      <c r="JLH158" s="114"/>
      <c r="JLI158" s="114"/>
      <c r="JLJ158" s="114"/>
      <c r="JLK158" s="114"/>
      <c r="JLL158" s="114"/>
      <c r="JLM158" s="114"/>
      <c r="JLN158" s="114"/>
      <c r="JLO158" s="114"/>
      <c r="JLP158" s="114"/>
      <c r="JLQ158" s="114"/>
      <c r="JLR158" s="114"/>
      <c r="JLS158" s="114"/>
      <c r="JLT158" s="114"/>
      <c r="JLU158" s="114"/>
      <c r="JLV158" s="114"/>
      <c r="JLW158" s="114"/>
      <c r="JLX158" s="114"/>
      <c r="JLY158" s="114"/>
      <c r="JLZ158" s="114"/>
      <c r="JMA158" s="114"/>
      <c r="JMB158" s="114"/>
      <c r="JMC158" s="114"/>
      <c r="JMD158" s="114"/>
      <c r="JME158" s="114"/>
      <c r="JMF158" s="114"/>
      <c r="JMG158" s="114"/>
      <c r="JMH158" s="114"/>
      <c r="JMI158" s="114"/>
      <c r="JMJ158" s="114"/>
      <c r="JMK158" s="114"/>
      <c r="JML158" s="114"/>
      <c r="JMM158" s="114"/>
      <c r="JMN158" s="114"/>
      <c r="JMO158" s="114"/>
      <c r="JMP158" s="114"/>
      <c r="JMQ158" s="114"/>
      <c r="JMR158" s="114"/>
      <c r="JMS158" s="114"/>
      <c r="JMT158" s="114"/>
      <c r="JMU158" s="114"/>
      <c r="JMV158" s="114"/>
      <c r="JMW158" s="114"/>
      <c r="JMX158" s="114"/>
      <c r="JMY158" s="114"/>
      <c r="JMZ158" s="114"/>
      <c r="JNA158" s="114"/>
      <c r="JNB158" s="114"/>
      <c r="JNC158" s="114"/>
      <c r="JND158" s="114"/>
      <c r="JNE158" s="114"/>
      <c r="JNF158" s="114"/>
      <c r="JNG158" s="114"/>
      <c r="JNH158" s="114"/>
      <c r="JNI158" s="114"/>
      <c r="JNJ158" s="114"/>
      <c r="JNK158" s="114"/>
      <c r="JNL158" s="114"/>
      <c r="JNM158" s="114"/>
      <c r="JNN158" s="114"/>
      <c r="JNO158" s="114"/>
      <c r="JNP158" s="114"/>
      <c r="JNQ158" s="114"/>
      <c r="JNR158" s="114"/>
      <c r="JNS158" s="114"/>
      <c r="JNT158" s="114"/>
      <c r="JNU158" s="114"/>
      <c r="JNV158" s="114"/>
      <c r="JNW158" s="114"/>
      <c r="JNX158" s="114"/>
      <c r="JNY158" s="114"/>
      <c r="JNZ158" s="114"/>
      <c r="JOA158" s="114"/>
      <c r="JOB158" s="114"/>
      <c r="JOC158" s="114"/>
      <c r="JOD158" s="114"/>
      <c r="JOE158" s="114"/>
      <c r="JOF158" s="114"/>
      <c r="JOG158" s="114"/>
      <c r="JOH158" s="114"/>
      <c r="JOI158" s="114"/>
      <c r="JOJ158" s="114"/>
      <c r="JOK158" s="114"/>
      <c r="JOL158" s="114"/>
      <c r="JOM158" s="114"/>
      <c r="JON158" s="114"/>
      <c r="JOO158" s="114"/>
      <c r="JOP158" s="114"/>
      <c r="JOQ158" s="114"/>
      <c r="JOR158" s="114"/>
      <c r="JOS158" s="114"/>
      <c r="JOT158" s="114"/>
      <c r="JOU158" s="114"/>
      <c r="JOV158" s="114"/>
      <c r="JOW158" s="114"/>
      <c r="JOX158" s="114"/>
      <c r="JOY158" s="114"/>
      <c r="JOZ158" s="114"/>
      <c r="JPA158" s="114"/>
      <c r="JPB158" s="114"/>
      <c r="JPC158" s="114"/>
      <c r="JPD158" s="114"/>
      <c r="JPE158" s="114"/>
      <c r="JPF158" s="114"/>
      <c r="JPG158" s="114"/>
      <c r="JPH158" s="114"/>
      <c r="JPI158" s="114"/>
      <c r="JPJ158" s="114"/>
      <c r="JPK158" s="114"/>
      <c r="JPL158" s="114"/>
      <c r="JPM158" s="114"/>
      <c r="JPN158" s="114"/>
      <c r="JPO158" s="114"/>
      <c r="JPP158" s="114"/>
      <c r="JPQ158" s="114"/>
      <c r="JPR158" s="114"/>
      <c r="JPS158" s="114"/>
      <c r="JPT158" s="114"/>
      <c r="JPU158" s="114"/>
      <c r="JPV158" s="114"/>
      <c r="JPW158" s="114"/>
      <c r="JPX158" s="114"/>
      <c r="JPY158" s="114"/>
      <c r="JPZ158" s="114"/>
      <c r="JQA158" s="114"/>
      <c r="JQB158" s="114"/>
      <c r="JQC158" s="114"/>
      <c r="JQD158" s="114"/>
      <c r="JQE158" s="114"/>
      <c r="JQF158" s="114"/>
      <c r="JQG158" s="114"/>
      <c r="JQH158" s="114"/>
      <c r="JQI158" s="114"/>
      <c r="JQJ158" s="114"/>
      <c r="JQK158" s="114"/>
      <c r="JQL158" s="114"/>
      <c r="JQM158" s="114"/>
      <c r="JQN158" s="114"/>
      <c r="JQO158" s="114"/>
      <c r="JQP158" s="114"/>
      <c r="JQQ158" s="114"/>
      <c r="JQR158" s="114"/>
      <c r="JQS158" s="114"/>
      <c r="JQT158" s="114"/>
      <c r="JQU158" s="114"/>
      <c r="JQV158" s="114"/>
      <c r="JQW158" s="114"/>
      <c r="JQX158" s="114"/>
      <c r="JQY158" s="114"/>
      <c r="JQZ158" s="114"/>
      <c r="JRA158" s="114"/>
      <c r="JRB158" s="114"/>
      <c r="JRC158" s="114"/>
      <c r="JRD158" s="114"/>
      <c r="JRE158" s="114"/>
      <c r="JRF158" s="114"/>
      <c r="JRG158" s="114"/>
      <c r="JRH158" s="114"/>
      <c r="JRI158" s="114"/>
      <c r="JRJ158" s="114"/>
      <c r="JRK158" s="114"/>
      <c r="JRL158" s="114"/>
      <c r="JRM158" s="114"/>
      <c r="JRN158" s="114"/>
      <c r="JRO158" s="114"/>
      <c r="JRP158" s="114"/>
      <c r="JRQ158" s="114"/>
      <c r="JRR158" s="114"/>
      <c r="JRS158" s="114"/>
      <c r="JRT158" s="114"/>
      <c r="JRU158" s="114"/>
      <c r="JRV158" s="114"/>
      <c r="JRW158" s="114"/>
      <c r="JRX158" s="114"/>
      <c r="JRY158" s="114"/>
      <c r="JRZ158" s="114"/>
      <c r="JSA158" s="114"/>
      <c r="JSB158" s="114"/>
      <c r="JSC158" s="114"/>
      <c r="JSD158" s="114"/>
      <c r="JSE158" s="114"/>
      <c r="JSF158" s="114"/>
      <c r="JSG158" s="114"/>
      <c r="JSH158" s="114"/>
      <c r="JSI158" s="114"/>
      <c r="JSJ158" s="114"/>
      <c r="JSK158" s="114"/>
      <c r="JSL158" s="114"/>
      <c r="JSM158" s="114"/>
      <c r="JSN158" s="114"/>
      <c r="JSO158" s="114"/>
      <c r="JSP158" s="114"/>
      <c r="JSQ158" s="114"/>
      <c r="JSR158" s="114"/>
      <c r="JSS158" s="114"/>
      <c r="JST158" s="114"/>
      <c r="JSU158" s="114"/>
      <c r="JSV158" s="114"/>
      <c r="JSW158" s="114"/>
      <c r="JSX158" s="114"/>
      <c r="JSY158" s="114"/>
      <c r="JSZ158" s="114"/>
      <c r="JTA158" s="114"/>
      <c r="JTB158" s="114"/>
      <c r="JTC158" s="114"/>
      <c r="JTD158" s="114"/>
      <c r="JTE158" s="114"/>
      <c r="JTF158" s="114"/>
      <c r="JTG158" s="114"/>
      <c r="JTH158" s="114"/>
      <c r="JTI158" s="114"/>
      <c r="JTJ158" s="114"/>
      <c r="JTK158" s="114"/>
      <c r="JTL158" s="114"/>
      <c r="JTM158" s="114"/>
      <c r="JTN158" s="114"/>
      <c r="JTO158" s="114"/>
      <c r="JTP158" s="114"/>
      <c r="JTQ158" s="114"/>
      <c r="JTR158" s="114"/>
      <c r="JTS158" s="114"/>
      <c r="JTT158" s="114"/>
      <c r="JTU158" s="114"/>
      <c r="JTV158" s="114"/>
      <c r="JTW158" s="114"/>
      <c r="JTX158" s="114"/>
      <c r="JTY158" s="114"/>
      <c r="JTZ158" s="114"/>
      <c r="JUA158" s="114"/>
      <c r="JUB158" s="114"/>
      <c r="JUC158" s="114"/>
      <c r="JUD158" s="114"/>
      <c r="JUE158" s="114"/>
      <c r="JUF158" s="114"/>
      <c r="JUG158" s="114"/>
      <c r="JUH158" s="114"/>
      <c r="JUI158" s="114"/>
      <c r="JUJ158" s="114"/>
      <c r="JUK158" s="114"/>
      <c r="JUL158" s="114"/>
      <c r="JUM158" s="114"/>
      <c r="JUN158" s="114"/>
      <c r="JUO158" s="114"/>
      <c r="JUP158" s="114"/>
      <c r="JUQ158" s="114"/>
      <c r="JUR158" s="114"/>
      <c r="JUS158" s="114"/>
      <c r="JUT158" s="114"/>
      <c r="JUU158" s="114"/>
      <c r="JUV158" s="114"/>
      <c r="JUW158" s="114"/>
      <c r="JUX158" s="114"/>
      <c r="JUY158" s="114"/>
      <c r="JUZ158" s="114"/>
      <c r="JVA158" s="114"/>
      <c r="JVB158" s="114"/>
      <c r="JVC158" s="114"/>
      <c r="JVD158" s="114"/>
      <c r="JVE158" s="114"/>
      <c r="JVF158" s="114"/>
      <c r="JVG158" s="114"/>
      <c r="JVH158" s="114"/>
      <c r="JVI158" s="114"/>
      <c r="JVJ158" s="114"/>
      <c r="JVK158" s="114"/>
      <c r="JVL158" s="114"/>
      <c r="JVM158" s="114"/>
      <c r="JVN158" s="114"/>
      <c r="JVO158" s="114"/>
      <c r="JVP158" s="114"/>
      <c r="JVQ158" s="114"/>
      <c r="JVR158" s="114"/>
      <c r="JVS158" s="114"/>
      <c r="JVT158" s="114"/>
      <c r="JVU158" s="114"/>
      <c r="JVV158" s="114"/>
      <c r="JVW158" s="114"/>
      <c r="JVX158" s="114"/>
      <c r="JVY158" s="114"/>
      <c r="JVZ158" s="114"/>
      <c r="JWA158" s="114"/>
      <c r="JWB158" s="114"/>
      <c r="JWC158" s="114"/>
      <c r="JWD158" s="114"/>
      <c r="JWE158" s="114"/>
      <c r="JWF158" s="114"/>
      <c r="JWG158" s="114"/>
      <c r="JWH158" s="114"/>
      <c r="JWI158" s="114"/>
      <c r="JWJ158" s="114"/>
      <c r="JWK158" s="114"/>
      <c r="JWL158" s="114"/>
      <c r="JWM158" s="114"/>
      <c r="JWN158" s="114"/>
      <c r="JWO158" s="114"/>
      <c r="JWP158" s="114"/>
      <c r="JWQ158" s="114"/>
      <c r="JWR158" s="114"/>
      <c r="JWS158" s="114"/>
      <c r="JWT158" s="114"/>
      <c r="JWU158" s="114"/>
      <c r="JWV158" s="114"/>
      <c r="JWW158" s="114"/>
      <c r="JWX158" s="114"/>
      <c r="JWY158" s="114"/>
      <c r="JWZ158" s="114"/>
      <c r="JXA158" s="114"/>
      <c r="JXB158" s="114"/>
      <c r="JXC158" s="114"/>
      <c r="JXD158" s="114"/>
      <c r="JXE158" s="114"/>
      <c r="JXF158" s="114"/>
      <c r="JXG158" s="114"/>
      <c r="JXH158" s="114"/>
      <c r="JXI158" s="114"/>
      <c r="JXJ158" s="114"/>
      <c r="JXK158" s="114"/>
      <c r="JXL158" s="114"/>
      <c r="JXM158" s="114"/>
      <c r="JXN158" s="114"/>
      <c r="JXO158" s="114"/>
      <c r="JXP158" s="114"/>
      <c r="JXQ158" s="114"/>
      <c r="JXR158" s="114"/>
      <c r="JXS158" s="114"/>
      <c r="JXT158" s="114"/>
      <c r="JXU158" s="114"/>
      <c r="JXV158" s="114"/>
      <c r="JXW158" s="114"/>
      <c r="JXX158" s="114"/>
      <c r="JXY158" s="114"/>
      <c r="JXZ158" s="114"/>
      <c r="JYA158" s="114"/>
      <c r="JYB158" s="114"/>
      <c r="JYC158" s="114"/>
      <c r="JYD158" s="114"/>
      <c r="JYE158" s="114"/>
      <c r="JYF158" s="114"/>
      <c r="JYG158" s="114"/>
      <c r="JYH158" s="114"/>
      <c r="JYI158" s="114"/>
      <c r="JYJ158" s="114"/>
      <c r="JYK158" s="114"/>
      <c r="JYL158" s="114"/>
      <c r="JYM158" s="114"/>
      <c r="JYN158" s="114"/>
      <c r="JYO158" s="114"/>
      <c r="JYP158" s="114"/>
      <c r="JYQ158" s="114"/>
      <c r="JYR158" s="114"/>
      <c r="JYS158" s="114"/>
      <c r="JYT158" s="114"/>
      <c r="JYU158" s="114"/>
      <c r="JYV158" s="114"/>
      <c r="JYW158" s="114"/>
      <c r="JYX158" s="114"/>
      <c r="JYY158" s="114"/>
      <c r="JYZ158" s="114"/>
      <c r="JZA158" s="114"/>
      <c r="JZB158" s="114"/>
      <c r="JZC158" s="114"/>
      <c r="JZD158" s="114"/>
      <c r="JZE158" s="114"/>
      <c r="JZF158" s="114"/>
      <c r="JZG158" s="114"/>
      <c r="JZH158" s="114"/>
      <c r="JZI158" s="114"/>
      <c r="JZJ158" s="114"/>
      <c r="JZK158" s="114"/>
      <c r="JZL158" s="114"/>
      <c r="JZM158" s="114"/>
      <c r="JZN158" s="114"/>
      <c r="JZO158" s="114"/>
      <c r="JZP158" s="114"/>
      <c r="JZQ158" s="114"/>
      <c r="JZR158" s="114"/>
      <c r="JZS158" s="114"/>
      <c r="JZT158" s="114"/>
      <c r="JZU158" s="114"/>
      <c r="JZV158" s="114"/>
      <c r="JZW158" s="114"/>
      <c r="JZX158" s="114"/>
      <c r="JZY158" s="114"/>
      <c r="JZZ158" s="114"/>
      <c r="KAA158" s="114"/>
      <c r="KAB158" s="114"/>
      <c r="KAC158" s="114"/>
      <c r="KAD158" s="114"/>
      <c r="KAE158" s="114"/>
      <c r="KAF158" s="114"/>
      <c r="KAG158" s="114"/>
      <c r="KAH158" s="114"/>
      <c r="KAI158" s="114"/>
      <c r="KAJ158" s="114"/>
      <c r="KAK158" s="114"/>
      <c r="KAL158" s="114"/>
      <c r="KAM158" s="114"/>
      <c r="KAN158" s="114"/>
      <c r="KAO158" s="114"/>
      <c r="KAP158" s="114"/>
      <c r="KAQ158" s="114"/>
      <c r="KAR158" s="114"/>
      <c r="KAS158" s="114"/>
      <c r="KAT158" s="114"/>
      <c r="KAU158" s="114"/>
      <c r="KAV158" s="114"/>
      <c r="KAW158" s="114"/>
      <c r="KAX158" s="114"/>
      <c r="KAY158" s="114"/>
      <c r="KAZ158" s="114"/>
      <c r="KBA158" s="114"/>
      <c r="KBB158" s="114"/>
      <c r="KBC158" s="114"/>
      <c r="KBD158" s="114"/>
      <c r="KBE158" s="114"/>
      <c r="KBF158" s="114"/>
      <c r="KBG158" s="114"/>
      <c r="KBH158" s="114"/>
      <c r="KBI158" s="114"/>
      <c r="KBJ158" s="114"/>
      <c r="KBK158" s="114"/>
      <c r="KBL158" s="114"/>
      <c r="KBM158" s="114"/>
      <c r="KBN158" s="114"/>
      <c r="KBO158" s="114"/>
      <c r="KBP158" s="114"/>
      <c r="KBQ158" s="114"/>
      <c r="KBR158" s="114"/>
      <c r="KBS158" s="114"/>
      <c r="KBT158" s="114"/>
      <c r="KBU158" s="114"/>
      <c r="KBV158" s="114"/>
      <c r="KBW158" s="114"/>
      <c r="KBX158" s="114"/>
      <c r="KBY158" s="114"/>
      <c r="KBZ158" s="114"/>
      <c r="KCA158" s="114"/>
      <c r="KCB158" s="114"/>
      <c r="KCC158" s="114"/>
      <c r="KCD158" s="114"/>
      <c r="KCE158" s="114"/>
      <c r="KCF158" s="114"/>
      <c r="KCG158" s="114"/>
      <c r="KCH158" s="114"/>
      <c r="KCI158" s="114"/>
      <c r="KCJ158" s="114"/>
      <c r="KCK158" s="114"/>
      <c r="KCL158" s="114"/>
      <c r="KCM158" s="114"/>
      <c r="KCN158" s="114"/>
      <c r="KCO158" s="114"/>
      <c r="KCP158" s="114"/>
      <c r="KCQ158" s="114"/>
      <c r="KCR158" s="114"/>
      <c r="KCS158" s="114"/>
      <c r="KCT158" s="114"/>
      <c r="KCU158" s="114"/>
      <c r="KCV158" s="114"/>
      <c r="KCW158" s="114"/>
      <c r="KCX158" s="114"/>
      <c r="KCY158" s="114"/>
      <c r="KCZ158" s="114"/>
      <c r="KDA158" s="114"/>
      <c r="KDB158" s="114"/>
      <c r="KDC158" s="114"/>
      <c r="KDD158" s="114"/>
      <c r="KDE158" s="114"/>
      <c r="KDF158" s="114"/>
      <c r="KDG158" s="114"/>
      <c r="KDH158" s="114"/>
      <c r="KDI158" s="114"/>
      <c r="KDJ158" s="114"/>
      <c r="KDK158" s="114"/>
      <c r="KDL158" s="114"/>
      <c r="KDM158" s="114"/>
      <c r="KDN158" s="114"/>
      <c r="KDO158" s="114"/>
      <c r="KDP158" s="114"/>
      <c r="KDQ158" s="114"/>
      <c r="KDR158" s="114"/>
      <c r="KDS158" s="114"/>
      <c r="KDT158" s="114"/>
      <c r="KDU158" s="114"/>
      <c r="KDV158" s="114"/>
      <c r="KDW158" s="114"/>
      <c r="KDX158" s="114"/>
      <c r="KDY158" s="114"/>
      <c r="KDZ158" s="114"/>
      <c r="KEA158" s="114"/>
      <c r="KEB158" s="114"/>
      <c r="KEC158" s="114"/>
      <c r="KED158" s="114"/>
      <c r="KEE158" s="114"/>
      <c r="KEF158" s="114"/>
      <c r="KEG158" s="114"/>
      <c r="KEH158" s="114"/>
      <c r="KEI158" s="114"/>
      <c r="KEJ158" s="114"/>
      <c r="KEK158" s="114"/>
      <c r="KEL158" s="114"/>
      <c r="KEM158" s="114"/>
      <c r="KEN158" s="114"/>
      <c r="KEO158" s="114"/>
      <c r="KEP158" s="114"/>
      <c r="KEQ158" s="114"/>
      <c r="KER158" s="114"/>
      <c r="KES158" s="114"/>
      <c r="KET158" s="114"/>
      <c r="KEU158" s="114"/>
      <c r="KEV158" s="114"/>
      <c r="KEW158" s="114"/>
      <c r="KEX158" s="114"/>
      <c r="KEY158" s="114"/>
      <c r="KEZ158" s="114"/>
      <c r="KFA158" s="114"/>
      <c r="KFB158" s="114"/>
      <c r="KFC158" s="114"/>
      <c r="KFD158" s="114"/>
      <c r="KFE158" s="114"/>
      <c r="KFF158" s="114"/>
      <c r="KFG158" s="114"/>
      <c r="KFH158" s="114"/>
      <c r="KFI158" s="114"/>
      <c r="KFJ158" s="114"/>
      <c r="KFK158" s="114"/>
      <c r="KFL158" s="114"/>
      <c r="KFM158" s="114"/>
      <c r="KFN158" s="114"/>
      <c r="KFO158" s="114"/>
      <c r="KFP158" s="114"/>
      <c r="KFQ158" s="114"/>
      <c r="KFR158" s="114"/>
      <c r="KFS158" s="114"/>
      <c r="KFT158" s="114"/>
      <c r="KFU158" s="114"/>
      <c r="KFV158" s="114"/>
      <c r="KFW158" s="114"/>
      <c r="KFX158" s="114"/>
      <c r="KFY158" s="114"/>
      <c r="KFZ158" s="114"/>
      <c r="KGA158" s="114"/>
      <c r="KGB158" s="114"/>
      <c r="KGC158" s="114"/>
      <c r="KGD158" s="114"/>
      <c r="KGE158" s="114"/>
      <c r="KGF158" s="114"/>
      <c r="KGG158" s="114"/>
      <c r="KGH158" s="114"/>
      <c r="KGI158" s="114"/>
      <c r="KGJ158" s="114"/>
      <c r="KGK158" s="114"/>
      <c r="KGL158" s="114"/>
      <c r="KGM158" s="114"/>
      <c r="KGN158" s="114"/>
      <c r="KGO158" s="114"/>
      <c r="KGP158" s="114"/>
      <c r="KGQ158" s="114"/>
      <c r="KGR158" s="114"/>
      <c r="KGS158" s="114"/>
      <c r="KGT158" s="114"/>
      <c r="KGU158" s="114"/>
      <c r="KGV158" s="114"/>
      <c r="KGW158" s="114"/>
      <c r="KGX158" s="114"/>
      <c r="KGY158" s="114"/>
      <c r="KGZ158" s="114"/>
      <c r="KHA158" s="114"/>
      <c r="KHB158" s="114"/>
      <c r="KHC158" s="114"/>
      <c r="KHD158" s="114"/>
      <c r="KHE158" s="114"/>
      <c r="KHF158" s="114"/>
      <c r="KHG158" s="114"/>
      <c r="KHH158" s="114"/>
      <c r="KHI158" s="114"/>
      <c r="KHJ158" s="114"/>
      <c r="KHK158" s="114"/>
      <c r="KHL158" s="114"/>
      <c r="KHM158" s="114"/>
      <c r="KHN158" s="114"/>
      <c r="KHO158" s="114"/>
      <c r="KHP158" s="114"/>
      <c r="KHQ158" s="114"/>
      <c r="KHR158" s="114"/>
      <c r="KHS158" s="114"/>
      <c r="KHT158" s="114"/>
      <c r="KHU158" s="114"/>
      <c r="KHV158" s="114"/>
      <c r="KHW158" s="114"/>
      <c r="KHX158" s="114"/>
      <c r="KHY158" s="114"/>
      <c r="KHZ158" s="114"/>
      <c r="KIA158" s="114"/>
      <c r="KIB158" s="114"/>
      <c r="KIC158" s="114"/>
      <c r="KID158" s="114"/>
      <c r="KIE158" s="114"/>
      <c r="KIF158" s="114"/>
      <c r="KIG158" s="114"/>
      <c r="KIH158" s="114"/>
      <c r="KII158" s="114"/>
      <c r="KIJ158" s="114"/>
      <c r="KIK158" s="114"/>
      <c r="KIL158" s="114"/>
      <c r="KIM158" s="114"/>
      <c r="KIN158" s="114"/>
      <c r="KIO158" s="114"/>
      <c r="KIP158" s="114"/>
      <c r="KIQ158" s="114"/>
      <c r="KIR158" s="114"/>
      <c r="KIS158" s="114"/>
      <c r="KIT158" s="114"/>
      <c r="KIU158" s="114"/>
      <c r="KIV158" s="114"/>
      <c r="KIW158" s="114"/>
      <c r="KIX158" s="114"/>
      <c r="KIY158" s="114"/>
      <c r="KIZ158" s="114"/>
      <c r="KJA158" s="114"/>
      <c r="KJB158" s="114"/>
      <c r="KJC158" s="114"/>
      <c r="KJD158" s="114"/>
      <c r="KJE158" s="114"/>
      <c r="KJF158" s="114"/>
      <c r="KJG158" s="114"/>
      <c r="KJH158" s="114"/>
      <c r="KJI158" s="114"/>
      <c r="KJJ158" s="114"/>
      <c r="KJK158" s="114"/>
      <c r="KJL158" s="114"/>
      <c r="KJM158" s="114"/>
      <c r="KJN158" s="114"/>
      <c r="KJO158" s="114"/>
      <c r="KJP158" s="114"/>
      <c r="KJQ158" s="114"/>
      <c r="KJR158" s="114"/>
      <c r="KJS158" s="114"/>
      <c r="KJT158" s="114"/>
      <c r="KJU158" s="114"/>
      <c r="KJV158" s="114"/>
      <c r="KJW158" s="114"/>
      <c r="KJX158" s="114"/>
      <c r="KJY158" s="114"/>
      <c r="KJZ158" s="114"/>
      <c r="KKA158" s="114"/>
      <c r="KKB158" s="114"/>
      <c r="KKC158" s="114"/>
      <c r="KKD158" s="114"/>
      <c r="KKE158" s="114"/>
      <c r="KKF158" s="114"/>
      <c r="KKG158" s="114"/>
      <c r="KKH158" s="114"/>
      <c r="KKI158" s="114"/>
      <c r="KKJ158" s="114"/>
      <c r="KKK158" s="114"/>
      <c r="KKL158" s="114"/>
      <c r="KKM158" s="114"/>
      <c r="KKN158" s="114"/>
      <c r="KKO158" s="114"/>
      <c r="KKP158" s="114"/>
      <c r="KKQ158" s="114"/>
      <c r="KKR158" s="114"/>
      <c r="KKS158" s="114"/>
      <c r="KKT158" s="114"/>
      <c r="KKU158" s="114"/>
      <c r="KKV158" s="114"/>
      <c r="KKW158" s="114"/>
      <c r="KKX158" s="114"/>
      <c r="KKY158" s="114"/>
      <c r="KKZ158" s="114"/>
      <c r="KLA158" s="114"/>
      <c r="KLB158" s="114"/>
      <c r="KLC158" s="114"/>
      <c r="KLD158" s="114"/>
      <c r="KLE158" s="114"/>
      <c r="KLF158" s="114"/>
      <c r="KLG158" s="114"/>
      <c r="KLH158" s="114"/>
      <c r="KLI158" s="114"/>
      <c r="KLJ158" s="114"/>
      <c r="KLK158" s="114"/>
      <c r="KLL158" s="114"/>
      <c r="KLM158" s="114"/>
      <c r="KLN158" s="114"/>
      <c r="KLO158" s="114"/>
      <c r="KLP158" s="114"/>
      <c r="KLQ158" s="114"/>
      <c r="KLR158" s="114"/>
      <c r="KLS158" s="114"/>
      <c r="KLT158" s="114"/>
      <c r="KLU158" s="114"/>
      <c r="KLV158" s="114"/>
      <c r="KLW158" s="114"/>
      <c r="KLX158" s="114"/>
      <c r="KLY158" s="114"/>
      <c r="KLZ158" s="114"/>
      <c r="KMA158" s="114"/>
      <c r="KMB158" s="114"/>
      <c r="KMC158" s="114"/>
      <c r="KMD158" s="114"/>
      <c r="KME158" s="114"/>
      <c r="KMF158" s="114"/>
      <c r="KMG158" s="114"/>
      <c r="KMH158" s="114"/>
      <c r="KMI158" s="114"/>
      <c r="KMJ158" s="114"/>
      <c r="KMK158" s="114"/>
      <c r="KML158" s="114"/>
      <c r="KMM158" s="114"/>
      <c r="KMN158" s="114"/>
      <c r="KMO158" s="114"/>
      <c r="KMP158" s="114"/>
      <c r="KMQ158" s="114"/>
      <c r="KMR158" s="114"/>
      <c r="KMS158" s="114"/>
      <c r="KMT158" s="114"/>
      <c r="KMU158" s="114"/>
      <c r="KMV158" s="114"/>
      <c r="KMW158" s="114"/>
      <c r="KMX158" s="114"/>
      <c r="KMY158" s="114"/>
      <c r="KMZ158" s="114"/>
      <c r="KNA158" s="114"/>
      <c r="KNB158" s="114"/>
      <c r="KNC158" s="114"/>
      <c r="KND158" s="114"/>
      <c r="KNE158" s="114"/>
      <c r="KNF158" s="114"/>
      <c r="KNG158" s="114"/>
      <c r="KNH158" s="114"/>
      <c r="KNI158" s="114"/>
      <c r="KNJ158" s="114"/>
      <c r="KNK158" s="114"/>
      <c r="KNL158" s="114"/>
      <c r="KNM158" s="114"/>
      <c r="KNN158" s="114"/>
      <c r="KNO158" s="114"/>
      <c r="KNP158" s="114"/>
      <c r="KNQ158" s="114"/>
      <c r="KNR158" s="114"/>
      <c r="KNS158" s="114"/>
      <c r="KNT158" s="114"/>
      <c r="KNU158" s="114"/>
      <c r="KNV158" s="114"/>
      <c r="KNW158" s="114"/>
      <c r="KNX158" s="114"/>
      <c r="KNY158" s="114"/>
      <c r="KNZ158" s="114"/>
      <c r="KOA158" s="114"/>
      <c r="KOB158" s="114"/>
      <c r="KOC158" s="114"/>
      <c r="KOD158" s="114"/>
      <c r="KOE158" s="114"/>
      <c r="KOF158" s="114"/>
      <c r="KOG158" s="114"/>
      <c r="KOH158" s="114"/>
      <c r="KOI158" s="114"/>
      <c r="KOJ158" s="114"/>
      <c r="KOK158" s="114"/>
      <c r="KOL158" s="114"/>
      <c r="KOM158" s="114"/>
      <c r="KON158" s="114"/>
      <c r="KOO158" s="114"/>
      <c r="KOP158" s="114"/>
      <c r="KOQ158" s="114"/>
      <c r="KOR158" s="114"/>
      <c r="KOS158" s="114"/>
      <c r="KOT158" s="114"/>
      <c r="KOU158" s="114"/>
      <c r="KOV158" s="114"/>
      <c r="KOW158" s="114"/>
      <c r="KOX158" s="114"/>
      <c r="KOY158" s="114"/>
      <c r="KOZ158" s="114"/>
      <c r="KPA158" s="114"/>
      <c r="KPB158" s="114"/>
      <c r="KPC158" s="114"/>
      <c r="KPD158" s="114"/>
      <c r="KPE158" s="114"/>
      <c r="KPF158" s="114"/>
      <c r="KPG158" s="114"/>
      <c r="KPH158" s="114"/>
      <c r="KPI158" s="114"/>
      <c r="KPJ158" s="114"/>
      <c r="KPK158" s="114"/>
      <c r="KPL158" s="114"/>
      <c r="KPM158" s="114"/>
      <c r="KPN158" s="114"/>
      <c r="KPO158" s="114"/>
      <c r="KPP158" s="114"/>
      <c r="KPQ158" s="114"/>
      <c r="KPR158" s="114"/>
      <c r="KPS158" s="114"/>
      <c r="KPT158" s="114"/>
      <c r="KPU158" s="114"/>
      <c r="KPV158" s="114"/>
      <c r="KPW158" s="114"/>
      <c r="KPX158" s="114"/>
      <c r="KPY158" s="114"/>
      <c r="KPZ158" s="114"/>
      <c r="KQA158" s="114"/>
      <c r="KQB158" s="114"/>
      <c r="KQC158" s="114"/>
      <c r="KQD158" s="114"/>
      <c r="KQE158" s="114"/>
      <c r="KQF158" s="114"/>
      <c r="KQG158" s="114"/>
      <c r="KQH158" s="114"/>
      <c r="KQI158" s="114"/>
      <c r="KQJ158" s="114"/>
      <c r="KQK158" s="114"/>
      <c r="KQL158" s="114"/>
      <c r="KQM158" s="114"/>
      <c r="KQN158" s="114"/>
      <c r="KQO158" s="114"/>
      <c r="KQP158" s="114"/>
      <c r="KQQ158" s="114"/>
      <c r="KQR158" s="114"/>
      <c r="KQS158" s="114"/>
      <c r="KQT158" s="114"/>
      <c r="KQU158" s="114"/>
      <c r="KQV158" s="114"/>
      <c r="KQW158" s="114"/>
      <c r="KQX158" s="114"/>
      <c r="KQY158" s="114"/>
      <c r="KQZ158" s="114"/>
      <c r="KRA158" s="114"/>
      <c r="KRB158" s="114"/>
      <c r="KRC158" s="114"/>
      <c r="KRD158" s="114"/>
      <c r="KRE158" s="114"/>
      <c r="KRF158" s="114"/>
      <c r="KRG158" s="114"/>
      <c r="KRH158" s="114"/>
      <c r="KRI158" s="114"/>
      <c r="KRJ158" s="114"/>
      <c r="KRK158" s="114"/>
      <c r="KRL158" s="114"/>
      <c r="KRM158" s="114"/>
      <c r="KRN158" s="114"/>
      <c r="KRO158" s="114"/>
      <c r="KRP158" s="114"/>
      <c r="KRQ158" s="114"/>
      <c r="KRR158" s="114"/>
      <c r="KRS158" s="114"/>
      <c r="KRT158" s="114"/>
      <c r="KRU158" s="114"/>
      <c r="KRV158" s="114"/>
      <c r="KRW158" s="114"/>
      <c r="KRX158" s="114"/>
      <c r="KRY158" s="114"/>
      <c r="KRZ158" s="114"/>
      <c r="KSA158" s="114"/>
      <c r="KSB158" s="114"/>
      <c r="KSC158" s="114"/>
      <c r="KSD158" s="114"/>
      <c r="KSE158" s="114"/>
      <c r="KSF158" s="114"/>
      <c r="KSG158" s="114"/>
      <c r="KSH158" s="114"/>
      <c r="KSI158" s="114"/>
      <c r="KSJ158" s="114"/>
      <c r="KSK158" s="114"/>
      <c r="KSL158" s="114"/>
      <c r="KSM158" s="114"/>
      <c r="KSN158" s="114"/>
      <c r="KSO158" s="114"/>
      <c r="KSP158" s="114"/>
      <c r="KSQ158" s="114"/>
      <c r="KSR158" s="114"/>
      <c r="KSS158" s="114"/>
      <c r="KST158" s="114"/>
      <c r="KSU158" s="114"/>
      <c r="KSV158" s="114"/>
      <c r="KSW158" s="114"/>
      <c r="KSX158" s="114"/>
      <c r="KSY158" s="114"/>
      <c r="KSZ158" s="114"/>
      <c r="KTA158" s="114"/>
      <c r="KTB158" s="114"/>
      <c r="KTC158" s="114"/>
      <c r="KTD158" s="114"/>
      <c r="KTE158" s="114"/>
      <c r="KTF158" s="114"/>
      <c r="KTG158" s="114"/>
      <c r="KTH158" s="114"/>
      <c r="KTI158" s="114"/>
      <c r="KTJ158" s="114"/>
      <c r="KTK158" s="114"/>
      <c r="KTL158" s="114"/>
      <c r="KTM158" s="114"/>
      <c r="KTN158" s="114"/>
      <c r="KTO158" s="114"/>
      <c r="KTP158" s="114"/>
      <c r="KTQ158" s="114"/>
      <c r="KTR158" s="114"/>
      <c r="KTS158" s="114"/>
      <c r="KTT158" s="114"/>
      <c r="KTU158" s="114"/>
      <c r="KTV158" s="114"/>
      <c r="KTW158" s="114"/>
      <c r="KTX158" s="114"/>
      <c r="KTY158" s="114"/>
      <c r="KTZ158" s="114"/>
      <c r="KUA158" s="114"/>
      <c r="KUB158" s="114"/>
      <c r="KUC158" s="114"/>
      <c r="KUD158" s="114"/>
      <c r="KUE158" s="114"/>
      <c r="KUF158" s="114"/>
      <c r="KUG158" s="114"/>
      <c r="KUH158" s="114"/>
      <c r="KUI158" s="114"/>
      <c r="KUJ158" s="114"/>
      <c r="KUK158" s="114"/>
      <c r="KUL158" s="114"/>
      <c r="KUM158" s="114"/>
      <c r="KUN158" s="114"/>
      <c r="KUO158" s="114"/>
      <c r="KUP158" s="114"/>
      <c r="KUQ158" s="114"/>
      <c r="KUR158" s="114"/>
      <c r="KUS158" s="114"/>
      <c r="KUT158" s="114"/>
      <c r="KUU158" s="114"/>
      <c r="KUV158" s="114"/>
      <c r="KUW158" s="114"/>
      <c r="KUX158" s="114"/>
      <c r="KUY158" s="114"/>
      <c r="KUZ158" s="114"/>
      <c r="KVA158" s="114"/>
      <c r="KVB158" s="114"/>
      <c r="KVC158" s="114"/>
      <c r="KVD158" s="114"/>
      <c r="KVE158" s="114"/>
      <c r="KVF158" s="114"/>
      <c r="KVG158" s="114"/>
      <c r="KVH158" s="114"/>
      <c r="KVI158" s="114"/>
      <c r="KVJ158" s="114"/>
      <c r="KVK158" s="114"/>
      <c r="KVL158" s="114"/>
      <c r="KVM158" s="114"/>
      <c r="KVN158" s="114"/>
      <c r="KVO158" s="114"/>
      <c r="KVP158" s="114"/>
      <c r="KVQ158" s="114"/>
      <c r="KVR158" s="114"/>
      <c r="KVS158" s="114"/>
      <c r="KVT158" s="114"/>
      <c r="KVU158" s="114"/>
      <c r="KVV158" s="114"/>
      <c r="KVW158" s="114"/>
      <c r="KVX158" s="114"/>
      <c r="KVY158" s="114"/>
      <c r="KVZ158" s="114"/>
      <c r="KWA158" s="114"/>
      <c r="KWB158" s="114"/>
      <c r="KWC158" s="114"/>
      <c r="KWD158" s="114"/>
      <c r="KWE158" s="114"/>
      <c r="KWF158" s="114"/>
      <c r="KWG158" s="114"/>
      <c r="KWH158" s="114"/>
      <c r="KWI158" s="114"/>
      <c r="KWJ158" s="114"/>
      <c r="KWK158" s="114"/>
      <c r="KWL158" s="114"/>
      <c r="KWM158" s="114"/>
      <c r="KWN158" s="114"/>
      <c r="KWO158" s="114"/>
      <c r="KWP158" s="114"/>
      <c r="KWQ158" s="114"/>
      <c r="KWR158" s="114"/>
      <c r="KWS158" s="114"/>
      <c r="KWT158" s="114"/>
      <c r="KWU158" s="114"/>
      <c r="KWV158" s="114"/>
      <c r="KWW158" s="114"/>
      <c r="KWX158" s="114"/>
      <c r="KWY158" s="114"/>
      <c r="KWZ158" s="114"/>
      <c r="KXA158" s="114"/>
      <c r="KXB158" s="114"/>
      <c r="KXC158" s="114"/>
      <c r="KXD158" s="114"/>
      <c r="KXE158" s="114"/>
      <c r="KXF158" s="114"/>
      <c r="KXG158" s="114"/>
      <c r="KXH158" s="114"/>
      <c r="KXI158" s="114"/>
      <c r="KXJ158" s="114"/>
      <c r="KXK158" s="114"/>
      <c r="KXL158" s="114"/>
      <c r="KXM158" s="114"/>
      <c r="KXN158" s="114"/>
      <c r="KXO158" s="114"/>
      <c r="KXP158" s="114"/>
      <c r="KXQ158" s="114"/>
      <c r="KXR158" s="114"/>
      <c r="KXS158" s="114"/>
      <c r="KXT158" s="114"/>
      <c r="KXU158" s="114"/>
      <c r="KXV158" s="114"/>
      <c r="KXW158" s="114"/>
      <c r="KXX158" s="114"/>
      <c r="KXY158" s="114"/>
      <c r="KXZ158" s="114"/>
      <c r="KYA158" s="114"/>
      <c r="KYB158" s="114"/>
      <c r="KYC158" s="114"/>
      <c r="KYD158" s="114"/>
      <c r="KYE158" s="114"/>
      <c r="KYF158" s="114"/>
      <c r="KYG158" s="114"/>
      <c r="KYH158" s="114"/>
      <c r="KYI158" s="114"/>
      <c r="KYJ158" s="114"/>
      <c r="KYK158" s="114"/>
      <c r="KYL158" s="114"/>
      <c r="KYM158" s="114"/>
      <c r="KYN158" s="114"/>
      <c r="KYO158" s="114"/>
      <c r="KYP158" s="114"/>
      <c r="KYQ158" s="114"/>
      <c r="KYR158" s="114"/>
      <c r="KYS158" s="114"/>
      <c r="KYT158" s="114"/>
      <c r="KYU158" s="114"/>
      <c r="KYV158" s="114"/>
      <c r="KYW158" s="114"/>
      <c r="KYX158" s="114"/>
      <c r="KYY158" s="114"/>
      <c r="KYZ158" s="114"/>
      <c r="KZA158" s="114"/>
      <c r="KZB158" s="114"/>
      <c r="KZC158" s="114"/>
      <c r="KZD158" s="114"/>
      <c r="KZE158" s="114"/>
      <c r="KZF158" s="114"/>
      <c r="KZG158" s="114"/>
      <c r="KZH158" s="114"/>
      <c r="KZI158" s="114"/>
      <c r="KZJ158" s="114"/>
      <c r="KZK158" s="114"/>
      <c r="KZL158" s="114"/>
      <c r="KZM158" s="114"/>
      <c r="KZN158" s="114"/>
      <c r="KZO158" s="114"/>
      <c r="KZP158" s="114"/>
      <c r="KZQ158" s="114"/>
      <c r="KZR158" s="114"/>
      <c r="KZS158" s="114"/>
      <c r="KZT158" s="114"/>
      <c r="KZU158" s="114"/>
      <c r="KZV158" s="114"/>
      <c r="KZW158" s="114"/>
      <c r="KZX158" s="114"/>
      <c r="KZY158" s="114"/>
      <c r="KZZ158" s="114"/>
      <c r="LAA158" s="114"/>
      <c r="LAB158" s="114"/>
      <c r="LAC158" s="114"/>
      <c r="LAD158" s="114"/>
      <c r="LAE158" s="114"/>
      <c r="LAF158" s="114"/>
      <c r="LAG158" s="114"/>
      <c r="LAH158" s="114"/>
      <c r="LAI158" s="114"/>
      <c r="LAJ158" s="114"/>
      <c r="LAK158" s="114"/>
      <c r="LAL158" s="114"/>
      <c r="LAM158" s="114"/>
      <c r="LAN158" s="114"/>
      <c r="LAO158" s="114"/>
      <c r="LAP158" s="114"/>
      <c r="LAQ158" s="114"/>
      <c r="LAR158" s="114"/>
      <c r="LAS158" s="114"/>
      <c r="LAT158" s="114"/>
      <c r="LAU158" s="114"/>
      <c r="LAV158" s="114"/>
      <c r="LAW158" s="114"/>
      <c r="LAX158" s="114"/>
      <c r="LAY158" s="114"/>
      <c r="LAZ158" s="114"/>
      <c r="LBA158" s="114"/>
      <c r="LBB158" s="114"/>
      <c r="LBC158" s="114"/>
      <c r="LBD158" s="114"/>
      <c r="LBE158" s="114"/>
      <c r="LBF158" s="114"/>
      <c r="LBG158" s="114"/>
      <c r="LBH158" s="114"/>
      <c r="LBI158" s="114"/>
      <c r="LBJ158" s="114"/>
      <c r="LBK158" s="114"/>
      <c r="LBL158" s="114"/>
      <c r="LBM158" s="114"/>
      <c r="LBN158" s="114"/>
      <c r="LBO158" s="114"/>
      <c r="LBP158" s="114"/>
      <c r="LBQ158" s="114"/>
      <c r="LBR158" s="114"/>
      <c r="LBS158" s="114"/>
      <c r="LBT158" s="114"/>
      <c r="LBU158" s="114"/>
      <c r="LBV158" s="114"/>
      <c r="LBW158" s="114"/>
      <c r="LBX158" s="114"/>
      <c r="LBY158" s="114"/>
      <c r="LBZ158" s="114"/>
      <c r="LCA158" s="114"/>
      <c r="LCB158" s="114"/>
      <c r="LCC158" s="114"/>
      <c r="LCD158" s="114"/>
      <c r="LCE158" s="114"/>
      <c r="LCF158" s="114"/>
      <c r="LCG158" s="114"/>
      <c r="LCH158" s="114"/>
      <c r="LCI158" s="114"/>
      <c r="LCJ158" s="114"/>
      <c r="LCK158" s="114"/>
      <c r="LCL158" s="114"/>
      <c r="LCM158" s="114"/>
      <c r="LCN158" s="114"/>
      <c r="LCO158" s="114"/>
      <c r="LCP158" s="114"/>
      <c r="LCQ158" s="114"/>
      <c r="LCR158" s="114"/>
      <c r="LCS158" s="114"/>
      <c r="LCT158" s="114"/>
      <c r="LCU158" s="114"/>
      <c r="LCV158" s="114"/>
      <c r="LCW158" s="114"/>
      <c r="LCX158" s="114"/>
      <c r="LCY158" s="114"/>
      <c r="LCZ158" s="114"/>
      <c r="LDA158" s="114"/>
      <c r="LDB158" s="114"/>
      <c r="LDC158" s="114"/>
      <c r="LDD158" s="114"/>
      <c r="LDE158" s="114"/>
      <c r="LDF158" s="114"/>
      <c r="LDG158" s="114"/>
      <c r="LDH158" s="114"/>
      <c r="LDI158" s="114"/>
      <c r="LDJ158" s="114"/>
      <c r="LDK158" s="114"/>
      <c r="LDL158" s="114"/>
      <c r="LDM158" s="114"/>
      <c r="LDN158" s="114"/>
      <c r="LDO158" s="114"/>
      <c r="LDP158" s="114"/>
      <c r="LDQ158" s="114"/>
      <c r="LDR158" s="114"/>
      <c r="LDS158" s="114"/>
      <c r="LDT158" s="114"/>
      <c r="LDU158" s="114"/>
      <c r="LDV158" s="114"/>
      <c r="LDW158" s="114"/>
      <c r="LDX158" s="114"/>
      <c r="LDY158" s="114"/>
      <c r="LDZ158" s="114"/>
      <c r="LEA158" s="114"/>
      <c r="LEB158" s="114"/>
      <c r="LEC158" s="114"/>
      <c r="LED158" s="114"/>
      <c r="LEE158" s="114"/>
      <c r="LEF158" s="114"/>
      <c r="LEG158" s="114"/>
      <c r="LEH158" s="114"/>
      <c r="LEI158" s="114"/>
      <c r="LEJ158" s="114"/>
      <c r="LEK158" s="114"/>
      <c r="LEL158" s="114"/>
      <c r="LEM158" s="114"/>
      <c r="LEN158" s="114"/>
      <c r="LEO158" s="114"/>
      <c r="LEP158" s="114"/>
      <c r="LEQ158" s="114"/>
      <c r="LER158" s="114"/>
      <c r="LES158" s="114"/>
      <c r="LET158" s="114"/>
      <c r="LEU158" s="114"/>
      <c r="LEV158" s="114"/>
      <c r="LEW158" s="114"/>
      <c r="LEX158" s="114"/>
      <c r="LEY158" s="114"/>
      <c r="LEZ158" s="114"/>
      <c r="LFA158" s="114"/>
      <c r="LFB158" s="114"/>
      <c r="LFC158" s="114"/>
      <c r="LFD158" s="114"/>
      <c r="LFE158" s="114"/>
      <c r="LFF158" s="114"/>
      <c r="LFG158" s="114"/>
      <c r="LFH158" s="114"/>
      <c r="LFI158" s="114"/>
      <c r="LFJ158" s="114"/>
      <c r="LFK158" s="114"/>
      <c r="LFL158" s="114"/>
      <c r="LFM158" s="114"/>
      <c r="LFN158" s="114"/>
      <c r="LFO158" s="114"/>
      <c r="LFP158" s="114"/>
      <c r="LFQ158" s="114"/>
      <c r="LFR158" s="114"/>
      <c r="LFS158" s="114"/>
      <c r="LFT158" s="114"/>
      <c r="LFU158" s="114"/>
      <c r="LFV158" s="114"/>
      <c r="LFW158" s="114"/>
      <c r="LFX158" s="114"/>
      <c r="LFY158" s="114"/>
      <c r="LFZ158" s="114"/>
      <c r="LGA158" s="114"/>
      <c r="LGB158" s="114"/>
      <c r="LGC158" s="114"/>
      <c r="LGD158" s="114"/>
      <c r="LGE158" s="114"/>
      <c r="LGF158" s="114"/>
      <c r="LGG158" s="114"/>
      <c r="LGH158" s="114"/>
      <c r="LGI158" s="114"/>
      <c r="LGJ158" s="114"/>
      <c r="LGK158" s="114"/>
      <c r="LGL158" s="114"/>
      <c r="LGM158" s="114"/>
      <c r="LGN158" s="114"/>
      <c r="LGO158" s="114"/>
      <c r="LGP158" s="114"/>
      <c r="LGQ158" s="114"/>
      <c r="LGR158" s="114"/>
      <c r="LGS158" s="114"/>
      <c r="LGT158" s="114"/>
      <c r="LGU158" s="114"/>
      <c r="LGV158" s="114"/>
      <c r="LGW158" s="114"/>
      <c r="LGX158" s="114"/>
      <c r="LGY158" s="114"/>
      <c r="LGZ158" s="114"/>
      <c r="LHA158" s="114"/>
      <c r="LHB158" s="114"/>
      <c r="LHC158" s="114"/>
      <c r="LHD158" s="114"/>
      <c r="LHE158" s="114"/>
      <c r="LHF158" s="114"/>
      <c r="LHG158" s="114"/>
      <c r="LHH158" s="114"/>
      <c r="LHI158" s="114"/>
      <c r="LHJ158" s="114"/>
      <c r="LHK158" s="114"/>
      <c r="LHL158" s="114"/>
      <c r="LHM158" s="114"/>
      <c r="LHN158" s="114"/>
      <c r="LHO158" s="114"/>
      <c r="LHP158" s="114"/>
      <c r="LHQ158" s="114"/>
      <c r="LHR158" s="114"/>
      <c r="LHS158" s="114"/>
      <c r="LHT158" s="114"/>
      <c r="LHU158" s="114"/>
      <c r="LHV158" s="114"/>
      <c r="LHW158" s="114"/>
      <c r="LHX158" s="114"/>
      <c r="LHY158" s="114"/>
      <c r="LHZ158" s="114"/>
      <c r="LIA158" s="114"/>
      <c r="LIB158" s="114"/>
      <c r="LIC158" s="114"/>
      <c r="LID158" s="114"/>
      <c r="LIE158" s="114"/>
      <c r="LIF158" s="114"/>
      <c r="LIG158" s="114"/>
      <c r="LIH158" s="114"/>
      <c r="LII158" s="114"/>
      <c r="LIJ158" s="114"/>
      <c r="LIK158" s="114"/>
      <c r="LIL158" s="114"/>
      <c r="LIM158" s="114"/>
      <c r="LIN158" s="114"/>
      <c r="LIO158" s="114"/>
      <c r="LIP158" s="114"/>
      <c r="LIQ158" s="114"/>
      <c r="LIR158" s="114"/>
      <c r="LIS158" s="114"/>
      <c r="LIT158" s="114"/>
      <c r="LIU158" s="114"/>
      <c r="LIV158" s="114"/>
      <c r="LIW158" s="114"/>
      <c r="LIX158" s="114"/>
      <c r="LIY158" s="114"/>
      <c r="LIZ158" s="114"/>
      <c r="LJA158" s="114"/>
      <c r="LJB158" s="114"/>
      <c r="LJC158" s="114"/>
      <c r="LJD158" s="114"/>
      <c r="LJE158" s="114"/>
      <c r="LJF158" s="114"/>
      <c r="LJG158" s="114"/>
      <c r="LJH158" s="114"/>
      <c r="LJI158" s="114"/>
      <c r="LJJ158" s="114"/>
      <c r="LJK158" s="114"/>
      <c r="LJL158" s="114"/>
      <c r="LJM158" s="114"/>
      <c r="LJN158" s="114"/>
      <c r="LJO158" s="114"/>
      <c r="LJP158" s="114"/>
      <c r="LJQ158" s="114"/>
      <c r="LJR158" s="114"/>
      <c r="LJS158" s="114"/>
      <c r="LJT158" s="114"/>
      <c r="LJU158" s="114"/>
      <c r="LJV158" s="114"/>
      <c r="LJW158" s="114"/>
      <c r="LJX158" s="114"/>
      <c r="LJY158" s="114"/>
      <c r="LJZ158" s="114"/>
      <c r="LKA158" s="114"/>
      <c r="LKB158" s="114"/>
      <c r="LKC158" s="114"/>
      <c r="LKD158" s="114"/>
      <c r="LKE158" s="114"/>
      <c r="LKF158" s="114"/>
      <c r="LKG158" s="114"/>
      <c r="LKH158" s="114"/>
      <c r="LKI158" s="114"/>
      <c r="LKJ158" s="114"/>
      <c r="LKK158" s="114"/>
      <c r="LKL158" s="114"/>
      <c r="LKM158" s="114"/>
      <c r="LKN158" s="114"/>
      <c r="LKO158" s="114"/>
      <c r="LKP158" s="114"/>
      <c r="LKQ158" s="114"/>
      <c r="LKR158" s="114"/>
      <c r="LKS158" s="114"/>
      <c r="LKT158" s="114"/>
      <c r="LKU158" s="114"/>
      <c r="LKV158" s="114"/>
      <c r="LKW158" s="114"/>
      <c r="LKX158" s="114"/>
      <c r="LKY158" s="114"/>
      <c r="LKZ158" s="114"/>
      <c r="LLA158" s="114"/>
      <c r="LLB158" s="114"/>
      <c r="LLC158" s="114"/>
      <c r="LLD158" s="114"/>
      <c r="LLE158" s="114"/>
      <c r="LLF158" s="114"/>
      <c r="LLG158" s="114"/>
      <c r="LLH158" s="114"/>
      <c r="LLI158" s="114"/>
      <c r="LLJ158" s="114"/>
      <c r="LLK158" s="114"/>
      <c r="LLL158" s="114"/>
      <c r="LLM158" s="114"/>
      <c r="LLN158" s="114"/>
      <c r="LLO158" s="114"/>
      <c r="LLP158" s="114"/>
      <c r="LLQ158" s="114"/>
      <c r="LLR158" s="114"/>
      <c r="LLS158" s="114"/>
      <c r="LLT158" s="114"/>
      <c r="LLU158" s="114"/>
      <c r="LLV158" s="114"/>
      <c r="LLW158" s="114"/>
      <c r="LLX158" s="114"/>
      <c r="LLY158" s="114"/>
      <c r="LLZ158" s="114"/>
      <c r="LMA158" s="114"/>
      <c r="LMB158" s="114"/>
      <c r="LMC158" s="114"/>
      <c r="LMD158" s="114"/>
      <c r="LME158" s="114"/>
      <c r="LMF158" s="114"/>
      <c r="LMG158" s="114"/>
      <c r="LMH158" s="114"/>
      <c r="LMI158" s="114"/>
      <c r="LMJ158" s="114"/>
      <c r="LMK158" s="114"/>
      <c r="LML158" s="114"/>
      <c r="LMM158" s="114"/>
      <c r="LMN158" s="114"/>
      <c r="LMO158" s="114"/>
      <c r="LMP158" s="114"/>
      <c r="LMQ158" s="114"/>
      <c r="LMR158" s="114"/>
      <c r="LMS158" s="114"/>
      <c r="LMT158" s="114"/>
      <c r="LMU158" s="114"/>
      <c r="LMV158" s="114"/>
      <c r="LMW158" s="114"/>
      <c r="LMX158" s="114"/>
      <c r="LMY158" s="114"/>
      <c r="LMZ158" s="114"/>
      <c r="LNA158" s="114"/>
      <c r="LNB158" s="114"/>
      <c r="LNC158" s="114"/>
      <c r="LND158" s="114"/>
      <c r="LNE158" s="114"/>
      <c r="LNF158" s="114"/>
      <c r="LNG158" s="114"/>
      <c r="LNH158" s="114"/>
      <c r="LNI158" s="114"/>
      <c r="LNJ158" s="114"/>
      <c r="LNK158" s="114"/>
      <c r="LNL158" s="114"/>
      <c r="LNM158" s="114"/>
      <c r="LNN158" s="114"/>
      <c r="LNO158" s="114"/>
      <c r="LNP158" s="114"/>
      <c r="LNQ158" s="114"/>
      <c r="LNR158" s="114"/>
      <c r="LNS158" s="114"/>
      <c r="LNT158" s="114"/>
      <c r="LNU158" s="114"/>
      <c r="LNV158" s="114"/>
      <c r="LNW158" s="114"/>
      <c r="LNX158" s="114"/>
      <c r="LNY158" s="114"/>
      <c r="LNZ158" s="114"/>
      <c r="LOA158" s="114"/>
      <c r="LOB158" s="114"/>
      <c r="LOC158" s="114"/>
      <c r="LOD158" s="114"/>
      <c r="LOE158" s="114"/>
      <c r="LOF158" s="114"/>
      <c r="LOG158" s="114"/>
      <c r="LOH158" s="114"/>
      <c r="LOI158" s="114"/>
      <c r="LOJ158" s="114"/>
      <c r="LOK158" s="114"/>
      <c r="LOL158" s="114"/>
      <c r="LOM158" s="114"/>
      <c r="LON158" s="114"/>
      <c r="LOO158" s="114"/>
      <c r="LOP158" s="114"/>
      <c r="LOQ158" s="114"/>
      <c r="LOR158" s="114"/>
      <c r="LOS158" s="114"/>
      <c r="LOT158" s="114"/>
      <c r="LOU158" s="114"/>
      <c r="LOV158" s="114"/>
      <c r="LOW158" s="114"/>
      <c r="LOX158" s="114"/>
      <c r="LOY158" s="114"/>
      <c r="LOZ158" s="114"/>
      <c r="LPA158" s="114"/>
      <c r="LPB158" s="114"/>
      <c r="LPC158" s="114"/>
      <c r="LPD158" s="114"/>
      <c r="LPE158" s="114"/>
      <c r="LPF158" s="114"/>
      <c r="LPG158" s="114"/>
      <c r="LPH158" s="114"/>
      <c r="LPI158" s="114"/>
      <c r="LPJ158" s="114"/>
      <c r="LPK158" s="114"/>
      <c r="LPL158" s="114"/>
      <c r="LPM158" s="114"/>
      <c r="LPN158" s="114"/>
      <c r="LPO158" s="114"/>
      <c r="LPP158" s="114"/>
      <c r="LPQ158" s="114"/>
      <c r="LPR158" s="114"/>
      <c r="LPS158" s="114"/>
      <c r="LPT158" s="114"/>
      <c r="LPU158" s="114"/>
      <c r="LPV158" s="114"/>
      <c r="LPW158" s="114"/>
      <c r="LPX158" s="114"/>
      <c r="LPY158" s="114"/>
      <c r="LPZ158" s="114"/>
      <c r="LQA158" s="114"/>
      <c r="LQB158" s="114"/>
      <c r="LQC158" s="114"/>
      <c r="LQD158" s="114"/>
      <c r="LQE158" s="114"/>
      <c r="LQF158" s="114"/>
      <c r="LQG158" s="114"/>
      <c r="LQH158" s="114"/>
      <c r="LQI158" s="114"/>
      <c r="LQJ158" s="114"/>
      <c r="LQK158" s="114"/>
      <c r="LQL158" s="114"/>
      <c r="LQM158" s="114"/>
      <c r="LQN158" s="114"/>
      <c r="LQO158" s="114"/>
      <c r="LQP158" s="114"/>
      <c r="LQQ158" s="114"/>
      <c r="LQR158" s="114"/>
      <c r="LQS158" s="114"/>
      <c r="LQT158" s="114"/>
      <c r="LQU158" s="114"/>
      <c r="LQV158" s="114"/>
      <c r="LQW158" s="114"/>
      <c r="LQX158" s="114"/>
      <c r="LQY158" s="114"/>
      <c r="LQZ158" s="114"/>
      <c r="LRA158" s="114"/>
      <c r="LRB158" s="114"/>
      <c r="LRC158" s="114"/>
      <c r="LRD158" s="114"/>
      <c r="LRE158" s="114"/>
      <c r="LRF158" s="114"/>
      <c r="LRG158" s="114"/>
      <c r="LRH158" s="114"/>
      <c r="LRI158" s="114"/>
      <c r="LRJ158" s="114"/>
      <c r="LRK158" s="114"/>
      <c r="LRL158" s="114"/>
      <c r="LRM158" s="114"/>
      <c r="LRN158" s="114"/>
      <c r="LRO158" s="114"/>
      <c r="LRP158" s="114"/>
      <c r="LRQ158" s="114"/>
      <c r="LRR158" s="114"/>
      <c r="LRS158" s="114"/>
      <c r="LRT158" s="114"/>
      <c r="LRU158" s="114"/>
      <c r="LRV158" s="114"/>
      <c r="LRW158" s="114"/>
      <c r="LRX158" s="114"/>
      <c r="LRY158" s="114"/>
      <c r="LRZ158" s="114"/>
      <c r="LSA158" s="114"/>
      <c r="LSB158" s="114"/>
      <c r="LSC158" s="114"/>
      <c r="LSD158" s="114"/>
      <c r="LSE158" s="114"/>
      <c r="LSF158" s="114"/>
      <c r="LSG158" s="114"/>
      <c r="LSH158" s="114"/>
      <c r="LSI158" s="114"/>
      <c r="LSJ158" s="114"/>
      <c r="LSK158" s="114"/>
      <c r="LSL158" s="114"/>
      <c r="LSM158" s="114"/>
      <c r="LSN158" s="114"/>
      <c r="LSO158" s="114"/>
      <c r="LSP158" s="114"/>
      <c r="LSQ158" s="114"/>
      <c r="LSR158" s="114"/>
      <c r="LSS158" s="114"/>
      <c r="LST158" s="114"/>
      <c r="LSU158" s="114"/>
      <c r="LSV158" s="114"/>
      <c r="LSW158" s="114"/>
      <c r="LSX158" s="114"/>
      <c r="LSY158" s="114"/>
      <c r="LSZ158" s="114"/>
      <c r="LTA158" s="114"/>
      <c r="LTB158" s="114"/>
      <c r="LTC158" s="114"/>
      <c r="LTD158" s="114"/>
      <c r="LTE158" s="114"/>
      <c r="LTF158" s="114"/>
      <c r="LTG158" s="114"/>
      <c r="LTH158" s="114"/>
      <c r="LTI158" s="114"/>
      <c r="LTJ158" s="114"/>
      <c r="LTK158" s="114"/>
      <c r="LTL158" s="114"/>
      <c r="LTM158" s="114"/>
      <c r="LTN158" s="114"/>
      <c r="LTO158" s="114"/>
      <c r="LTP158" s="114"/>
      <c r="LTQ158" s="114"/>
      <c r="LTR158" s="114"/>
      <c r="LTS158" s="114"/>
      <c r="LTT158" s="114"/>
      <c r="LTU158" s="114"/>
      <c r="LTV158" s="114"/>
      <c r="LTW158" s="114"/>
      <c r="LTX158" s="114"/>
      <c r="LTY158" s="114"/>
      <c r="LTZ158" s="114"/>
      <c r="LUA158" s="114"/>
      <c r="LUB158" s="114"/>
      <c r="LUC158" s="114"/>
      <c r="LUD158" s="114"/>
      <c r="LUE158" s="114"/>
      <c r="LUF158" s="114"/>
      <c r="LUG158" s="114"/>
      <c r="LUH158" s="114"/>
      <c r="LUI158" s="114"/>
      <c r="LUJ158" s="114"/>
      <c r="LUK158" s="114"/>
      <c r="LUL158" s="114"/>
      <c r="LUM158" s="114"/>
      <c r="LUN158" s="114"/>
      <c r="LUO158" s="114"/>
      <c r="LUP158" s="114"/>
      <c r="LUQ158" s="114"/>
      <c r="LUR158" s="114"/>
      <c r="LUS158" s="114"/>
      <c r="LUT158" s="114"/>
      <c r="LUU158" s="114"/>
      <c r="LUV158" s="114"/>
      <c r="LUW158" s="114"/>
      <c r="LUX158" s="114"/>
      <c r="LUY158" s="114"/>
      <c r="LUZ158" s="114"/>
      <c r="LVA158" s="114"/>
      <c r="LVB158" s="114"/>
      <c r="LVC158" s="114"/>
      <c r="LVD158" s="114"/>
      <c r="LVE158" s="114"/>
      <c r="LVF158" s="114"/>
      <c r="LVG158" s="114"/>
      <c r="LVH158" s="114"/>
      <c r="LVI158" s="114"/>
      <c r="LVJ158" s="114"/>
      <c r="LVK158" s="114"/>
      <c r="LVL158" s="114"/>
      <c r="LVM158" s="114"/>
      <c r="LVN158" s="114"/>
      <c r="LVO158" s="114"/>
      <c r="LVP158" s="114"/>
      <c r="LVQ158" s="114"/>
      <c r="LVR158" s="114"/>
      <c r="LVS158" s="114"/>
      <c r="LVT158" s="114"/>
      <c r="LVU158" s="114"/>
      <c r="LVV158" s="114"/>
      <c r="LVW158" s="114"/>
      <c r="LVX158" s="114"/>
      <c r="LVY158" s="114"/>
      <c r="LVZ158" s="114"/>
      <c r="LWA158" s="114"/>
      <c r="LWB158" s="114"/>
      <c r="LWC158" s="114"/>
      <c r="LWD158" s="114"/>
      <c r="LWE158" s="114"/>
      <c r="LWF158" s="114"/>
      <c r="LWG158" s="114"/>
      <c r="LWH158" s="114"/>
      <c r="LWI158" s="114"/>
      <c r="LWJ158" s="114"/>
      <c r="LWK158" s="114"/>
      <c r="LWL158" s="114"/>
      <c r="LWM158" s="114"/>
      <c r="LWN158" s="114"/>
      <c r="LWO158" s="114"/>
      <c r="LWP158" s="114"/>
      <c r="LWQ158" s="114"/>
      <c r="LWR158" s="114"/>
      <c r="LWS158" s="114"/>
      <c r="LWT158" s="114"/>
      <c r="LWU158" s="114"/>
      <c r="LWV158" s="114"/>
      <c r="LWW158" s="114"/>
      <c r="LWX158" s="114"/>
      <c r="LWY158" s="114"/>
      <c r="LWZ158" s="114"/>
      <c r="LXA158" s="114"/>
      <c r="LXB158" s="114"/>
      <c r="LXC158" s="114"/>
      <c r="LXD158" s="114"/>
      <c r="LXE158" s="114"/>
      <c r="LXF158" s="114"/>
      <c r="LXG158" s="114"/>
      <c r="LXH158" s="114"/>
      <c r="LXI158" s="114"/>
      <c r="LXJ158" s="114"/>
      <c r="LXK158" s="114"/>
      <c r="LXL158" s="114"/>
      <c r="LXM158" s="114"/>
      <c r="LXN158" s="114"/>
      <c r="LXO158" s="114"/>
      <c r="LXP158" s="114"/>
      <c r="LXQ158" s="114"/>
      <c r="LXR158" s="114"/>
      <c r="LXS158" s="114"/>
      <c r="LXT158" s="114"/>
      <c r="LXU158" s="114"/>
      <c r="LXV158" s="114"/>
      <c r="LXW158" s="114"/>
      <c r="LXX158" s="114"/>
      <c r="LXY158" s="114"/>
      <c r="LXZ158" s="114"/>
      <c r="LYA158" s="114"/>
      <c r="LYB158" s="114"/>
      <c r="LYC158" s="114"/>
      <c r="LYD158" s="114"/>
      <c r="LYE158" s="114"/>
      <c r="LYF158" s="114"/>
      <c r="LYG158" s="114"/>
      <c r="LYH158" s="114"/>
      <c r="LYI158" s="114"/>
      <c r="LYJ158" s="114"/>
      <c r="LYK158" s="114"/>
      <c r="LYL158" s="114"/>
      <c r="LYM158" s="114"/>
      <c r="LYN158" s="114"/>
      <c r="LYO158" s="114"/>
      <c r="LYP158" s="114"/>
      <c r="LYQ158" s="114"/>
      <c r="LYR158" s="114"/>
      <c r="LYS158" s="114"/>
      <c r="LYT158" s="114"/>
      <c r="LYU158" s="114"/>
      <c r="LYV158" s="114"/>
      <c r="LYW158" s="114"/>
      <c r="LYX158" s="114"/>
      <c r="LYY158" s="114"/>
      <c r="LYZ158" s="114"/>
      <c r="LZA158" s="114"/>
      <c r="LZB158" s="114"/>
      <c r="LZC158" s="114"/>
      <c r="LZD158" s="114"/>
      <c r="LZE158" s="114"/>
      <c r="LZF158" s="114"/>
      <c r="LZG158" s="114"/>
      <c r="LZH158" s="114"/>
      <c r="LZI158" s="114"/>
      <c r="LZJ158" s="114"/>
      <c r="LZK158" s="114"/>
      <c r="LZL158" s="114"/>
      <c r="LZM158" s="114"/>
      <c r="LZN158" s="114"/>
      <c r="LZO158" s="114"/>
      <c r="LZP158" s="114"/>
      <c r="LZQ158" s="114"/>
      <c r="LZR158" s="114"/>
      <c r="LZS158" s="114"/>
      <c r="LZT158" s="114"/>
      <c r="LZU158" s="114"/>
      <c r="LZV158" s="114"/>
      <c r="LZW158" s="114"/>
      <c r="LZX158" s="114"/>
      <c r="LZY158" s="114"/>
      <c r="LZZ158" s="114"/>
      <c r="MAA158" s="114"/>
      <c r="MAB158" s="114"/>
      <c r="MAC158" s="114"/>
      <c r="MAD158" s="114"/>
      <c r="MAE158" s="114"/>
      <c r="MAF158" s="114"/>
      <c r="MAG158" s="114"/>
      <c r="MAH158" s="114"/>
      <c r="MAI158" s="114"/>
      <c r="MAJ158" s="114"/>
      <c r="MAK158" s="114"/>
      <c r="MAL158" s="114"/>
      <c r="MAM158" s="114"/>
      <c r="MAN158" s="114"/>
      <c r="MAO158" s="114"/>
      <c r="MAP158" s="114"/>
      <c r="MAQ158" s="114"/>
      <c r="MAR158" s="114"/>
      <c r="MAS158" s="114"/>
      <c r="MAT158" s="114"/>
      <c r="MAU158" s="114"/>
      <c r="MAV158" s="114"/>
      <c r="MAW158" s="114"/>
      <c r="MAX158" s="114"/>
      <c r="MAY158" s="114"/>
      <c r="MAZ158" s="114"/>
      <c r="MBA158" s="114"/>
      <c r="MBB158" s="114"/>
      <c r="MBC158" s="114"/>
      <c r="MBD158" s="114"/>
      <c r="MBE158" s="114"/>
      <c r="MBF158" s="114"/>
      <c r="MBG158" s="114"/>
      <c r="MBH158" s="114"/>
      <c r="MBI158" s="114"/>
      <c r="MBJ158" s="114"/>
      <c r="MBK158" s="114"/>
      <c r="MBL158" s="114"/>
      <c r="MBM158" s="114"/>
      <c r="MBN158" s="114"/>
      <c r="MBO158" s="114"/>
      <c r="MBP158" s="114"/>
      <c r="MBQ158" s="114"/>
      <c r="MBR158" s="114"/>
      <c r="MBS158" s="114"/>
      <c r="MBT158" s="114"/>
      <c r="MBU158" s="114"/>
      <c r="MBV158" s="114"/>
      <c r="MBW158" s="114"/>
      <c r="MBX158" s="114"/>
      <c r="MBY158" s="114"/>
      <c r="MBZ158" s="114"/>
      <c r="MCA158" s="114"/>
      <c r="MCB158" s="114"/>
      <c r="MCC158" s="114"/>
      <c r="MCD158" s="114"/>
      <c r="MCE158" s="114"/>
      <c r="MCF158" s="114"/>
      <c r="MCG158" s="114"/>
      <c r="MCH158" s="114"/>
      <c r="MCI158" s="114"/>
      <c r="MCJ158" s="114"/>
      <c r="MCK158" s="114"/>
      <c r="MCL158" s="114"/>
      <c r="MCM158" s="114"/>
      <c r="MCN158" s="114"/>
      <c r="MCO158" s="114"/>
      <c r="MCP158" s="114"/>
      <c r="MCQ158" s="114"/>
      <c r="MCR158" s="114"/>
      <c r="MCS158" s="114"/>
      <c r="MCT158" s="114"/>
      <c r="MCU158" s="114"/>
      <c r="MCV158" s="114"/>
      <c r="MCW158" s="114"/>
      <c r="MCX158" s="114"/>
      <c r="MCY158" s="114"/>
      <c r="MCZ158" s="114"/>
      <c r="MDA158" s="114"/>
      <c r="MDB158" s="114"/>
      <c r="MDC158" s="114"/>
      <c r="MDD158" s="114"/>
      <c r="MDE158" s="114"/>
      <c r="MDF158" s="114"/>
      <c r="MDG158" s="114"/>
      <c r="MDH158" s="114"/>
      <c r="MDI158" s="114"/>
      <c r="MDJ158" s="114"/>
      <c r="MDK158" s="114"/>
      <c r="MDL158" s="114"/>
      <c r="MDM158" s="114"/>
      <c r="MDN158" s="114"/>
      <c r="MDO158" s="114"/>
      <c r="MDP158" s="114"/>
      <c r="MDQ158" s="114"/>
      <c r="MDR158" s="114"/>
      <c r="MDS158" s="114"/>
      <c r="MDT158" s="114"/>
      <c r="MDU158" s="114"/>
      <c r="MDV158" s="114"/>
      <c r="MDW158" s="114"/>
      <c r="MDX158" s="114"/>
      <c r="MDY158" s="114"/>
      <c r="MDZ158" s="114"/>
      <c r="MEA158" s="114"/>
      <c r="MEB158" s="114"/>
      <c r="MEC158" s="114"/>
      <c r="MED158" s="114"/>
      <c r="MEE158" s="114"/>
      <c r="MEF158" s="114"/>
      <c r="MEG158" s="114"/>
      <c r="MEH158" s="114"/>
      <c r="MEI158" s="114"/>
      <c r="MEJ158" s="114"/>
      <c r="MEK158" s="114"/>
      <c r="MEL158" s="114"/>
      <c r="MEM158" s="114"/>
      <c r="MEN158" s="114"/>
      <c r="MEO158" s="114"/>
      <c r="MEP158" s="114"/>
      <c r="MEQ158" s="114"/>
      <c r="MER158" s="114"/>
      <c r="MES158" s="114"/>
      <c r="MET158" s="114"/>
      <c r="MEU158" s="114"/>
      <c r="MEV158" s="114"/>
      <c r="MEW158" s="114"/>
      <c r="MEX158" s="114"/>
      <c r="MEY158" s="114"/>
      <c r="MEZ158" s="114"/>
      <c r="MFA158" s="114"/>
      <c r="MFB158" s="114"/>
      <c r="MFC158" s="114"/>
      <c r="MFD158" s="114"/>
      <c r="MFE158" s="114"/>
      <c r="MFF158" s="114"/>
      <c r="MFG158" s="114"/>
      <c r="MFH158" s="114"/>
      <c r="MFI158" s="114"/>
      <c r="MFJ158" s="114"/>
      <c r="MFK158" s="114"/>
      <c r="MFL158" s="114"/>
      <c r="MFM158" s="114"/>
      <c r="MFN158" s="114"/>
      <c r="MFO158" s="114"/>
      <c r="MFP158" s="114"/>
      <c r="MFQ158" s="114"/>
      <c r="MFR158" s="114"/>
      <c r="MFS158" s="114"/>
      <c r="MFT158" s="114"/>
      <c r="MFU158" s="114"/>
      <c r="MFV158" s="114"/>
      <c r="MFW158" s="114"/>
      <c r="MFX158" s="114"/>
      <c r="MFY158" s="114"/>
      <c r="MFZ158" s="114"/>
      <c r="MGA158" s="114"/>
      <c r="MGB158" s="114"/>
      <c r="MGC158" s="114"/>
      <c r="MGD158" s="114"/>
      <c r="MGE158" s="114"/>
      <c r="MGF158" s="114"/>
      <c r="MGG158" s="114"/>
      <c r="MGH158" s="114"/>
      <c r="MGI158" s="114"/>
      <c r="MGJ158" s="114"/>
      <c r="MGK158" s="114"/>
      <c r="MGL158" s="114"/>
      <c r="MGM158" s="114"/>
      <c r="MGN158" s="114"/>
      <c r="MGO158" s="114"/>
      <c r="MGP158" s="114"/>
      <c r="MGQ158" s="114"/>
      <c r="MGR158" s="114"/>
      <c r="MGS158" s="114"/>
      <c r="MGT158" s="114"/>
      <c r="MGU158" s="114"/>
      <c r="MGV158" s="114"/>
      <c r="MGW158" s="114"/>
      <c r="MGX158" s="114"/>
      <c r="MGY158" s="114"/>
      <c r="MGZ158" s="114"/>
      <c r="MHA158" s="114"/>
      <c r="MHB158" s="114"/>
      <c r="MHC158" s="114"/>
      <c r="MHD158" s="114"/>
      <c r="MHE158" s="114"/>
      <c r="MHF158" s="114"/>
      <c r="MHG158" s="114"/>
      <c r="MHH158" s="114"/>
      <c r="MHI158" s="114"/>
      <c r="MHJ158" s="114"/>
      <c r="MHK158" s="114"/>
      <c r="MHL158" s="114"/>
      <c r="MHM158" s="114"/>
      <c r="MHN158" s="114"/>
      <c r="MHO158" s="114"/>
      <c r="MHP158" s="114"/>
      <c r="MHQ158" s="114"/>
      <c r="MHR158" s="114"/>
      <c r="MHS158" s="114"/>
      <c r="MHT158" s="114"/>
      <c r="MHU158" s="114"/>
      <c r="MHV158" s="114"/>
      <c r="MHW158" s="114"/>
      <c r="MHX158" s="114"/>
      <c r="MHY158" s="114"/>
      <c r="MHZ158" s="114"/>
      <c r="MIA158" s="114"/>
      <c r="MIB158" s="114"/>
      <c r="MIC158" s="114"/>
      <c r="MID158" s="114"/>
      <c r="MIE158" s="114"/>
      <c r="MIF158" s="114"/>
      <c r="MIG158" s="114"/>
      <c r="MIH158" s="114"/>
      <c r="MII158" s="114"/>
      <c r="MIJ158" s="114"/>
      <c r="MIK158" s="114"/>
      <c r="MIL158" s="114"/>
      <c r="MIM158" s="114"/>
      <c r="MIN158" s="114"/>
      <c r="MIO158" s="114"/>
      <c r="MIP158" s="114"/>
      <c r="MIQ158" s="114"/>
      <c r="MIR158" s="114"/>
      <c r="MIS158" s="114"/>
      <c r="MIT158" s="114"/>
      <c r="MIU158" s="114"/>
      <c r="MIV158" s="114"/>
      <c r="MIW158" s="114"/>
      <c r="MIX158" s="114"/>
      <c r="MIY158" s="114"/>
      <c r="MIZ158" s="114"/>
      <c r="MJA158" s="114"/>
      <c r="MJB158" s="114"/>
      <c r="MJC158" s="114"/>
      <c r="MJD158" s="114"/>
      <c r="MJE158" s="114"/>
      <c r="MJF158" s="114"/>
      <c r="MJG158" s="114"/>
      <c r="MJH158" s="114"/>
      <c r="MJI158" s="114"/>
      <c r="MJJ158" s="114"/>
      <c r="MJK158" s="114"/>
      <c r="MJL158" s="114"/>
      <c r="MJM158" s="114"/>
      <c r="MJN158" s="114"/>
      <c r="MJO158" s="114"/>
      <c r="MJP158" s="114"/>
      <c r="MJQ158" s="114"/>
      <c r="MJR158" s="114"/>
      <c r="MJS158" s="114"/>
      <c r="MJT158" s="114"/>
      <c r="MJU158" s="114"/>
      <c r="MJV158" s="114"/>
      <c r="MJW158" s="114"/>
      <c r="MJX158" s="114"/>
      <c r="MJY158" s="114"/>
      <c r="MJZ158" s="114"/>
      <c r="MKA158" s="114"/>
      <c r="MKB158" s="114"/>
      <c r="MKC158" s="114"/>
      <c r="MKD158" s="114"/>
      <c r="MKE158" s="114"/>
      <c r="MKF158" s="114"/>
      <c r="MKG158" s="114"/>
      <c r="MKH158" s="114"/>
      <c r="MKI158" s="114"/>
      <c r="MKJ158" s="114"/>
      <c r="MKK158" s="114"/>
      <c r="MKL158" s="114"/>
      <c r="MKM158" s="114"/>
      <c r="MKN158" s="114"/>
      <c r="MKO158" s="114"/>
      <c r="MKP158" s="114"/>
      <c r="MKQ158" s="114"/>
      <c r="MKR158" s="114"/>
      <c r="MKS158" s="114"/>
      <c r="MKT158" s="114"/>
      <c r="MKU158" s="114"/>
      <c r="MKV158" s="114"/>
      <c r="MKW158" s="114"/>
      <c r="MKX158" s="114"/>
      <c r="MKY158" s="114"/>
      <c r="MKZ158" s="114"/>
      <c r="MLA158" s="114"/>
      <c r="MLB158" s="114"/>
      <c r="MLC158" s="114"/>
      <c r="MLD158" s="114"/>
      <c r="MLE158" s="114"/>
      <c r="MLF158" s="114"/>
      <c r="MLG158" s="114"/>
      <c r="MLH158" s="114"/>
      <c r="MLI158" s="114"/>
      <c r="MLJ158" s="114"/>
      <c r="MLK158" s="114"/>
      <c r="MLL158" s="114"/>
      <c r="MLM158" s="114"/>
      <c r="MLN158" s="114"/>
      <c r="MLO158" s="114"/>
      <c r="MLP158" s="114"/>
      <c r="MLQ158" s="114"/>
      <c r="MLR158" s="114"/>
      <c r="MLS158" s="114"/>
      <c r="MLT158" s="114"/>
      <c r="MLU158" s="114"/>
      <c r="MLV158" s="114"/>
      <c r="MLW158" s="114"/>
      <c r="MLX158" s="114"/>
      <c r="MLY158" s="114"/>
      <c r="MLZ158" s="114"/>
      <c r="MMA158" s="114"/>
      <c r="MMB158" s="114"/>
      <c r="MMC158" s="114"/>
      <c r="MMD158" s="114"/>
      <c r="MME158" s="114"/>
      <c r="MMF158" s="114"/>
      <c r="MMG158" s="114"/>
      <c r="MMH158" s="114"/>
      <c r="MMI158" s="114"/>
      <c r="MMJ158" s="114"/>
      <c r="MMK158" s="114"/>
      <c r="MML158" s="114"/>
      <c r="MMM158" s="114"/>
      <c r="MMN158" s="114"/>
      <c r="MMO158" s="114"/>
      <c r="MMP158" s="114"/>
      <c r="MMQ158" s="114"/>
      <c r="MMR158" s="114"/>
      <c r="MMS158" s="114"/>
      <c r="MMT158" s="114"/>
      <c r="MMU158" s="114"/>
      <c r="MMV158" s="114"/>
      <c r="MMW158" s="114"/>
      <c r="MMX158" s="114"/>
      <c r="MMY158" s="114"/>
      <c r="MMZ158" s="114"/>
      <c r="MNA158" s="114"/>
      <c r="MNB158" s="114"/>
      <c r="MNC158" s="114"/>
      <c r="MND158" s="114"/>
      <c r="MNE158" s="114"/>
      <c r="MNF158" s="114"/>
      <c r="MNG158" s="114"/>
      <c r="MNH158" s="114"/>
      <c r="MNI158" s="114"/>
      <c r="MNJ158" s="114"/>
      <c r="MNK158" s="114"/>
      <c r="MNL158" s="114"/>
      <c r="MNM158" s="114"/>
      <c r="MNN158" s="114"/>
      <c r="MNO158" s="114"/>
      <c r="MNP158" s="114"/>
      <c r="MNQ158" s="114"/>
      <c r="MNR158" s="114"/>
      <c r="MNS158" s="114"/>
      <c r="MNT158" s="114"/>
      <c r="MNU158" s="114"/>
      <c r="MNV158" s="114"/>
      <c r="MNW158" s="114"/>
      <c r="MNX158" s="114"/>
      <c r="MNY158" s="114"/>
      <c r="MNZ158" s="114"/>
      <c r="MOA158" s="114"/>
      <c r="MOB158" s="114"/>
      <c r="MOC158" s="114"/>
      <c r="MOD158" s="114"/>
      <c r="MOE158" s="114"/>
      <c r="MOF158" s="114"/>
      <c r="MOG158" s="114"/>
      <c r="MOH158" s="114"/>
      <c r="MOI158" s="114"/>
      <c r="MOJ158" s="114"/>
      <c r="MOK158" s="114"/>
      <c r="MOL158" s="114"/>
      <c r="MOM158" s="114"/>
      <c r="MON158" s="114"/>
      <c r="MOO158" s="114"/>
      <c r="MOP158" s="114"/>
      <c r="MOQ158" s="114"/>
      <c r="MOR158" s="114"/>
      <c r="MOS158" s="114"/>
      <c r="MOT158" s="114"/>
      <c r="MOU158" s="114"/>
      <c r="MOV158" s="114"/>
      <c r="MOW158" s="114"/>
      <c r="MOX158" s="114"/>
      <c r="MOY158" s="114"/>
      <c r="MOZ158" s="114"/>
      <c r="MPA158" s="114"/>
      <c r="MPB158" s="114"/>
      <c r="MPC158" s="114"/>
      <c r="MPD158" s="114"/>
      <c r="MPE158" s="114"/>
      <c r="MPF158" s="114"/>
      <c r="MPG158" s="114"/>
      <c r="MPH158" s="114"/>
      <c r="MPI158" s="114"/>
      <c r="MPJ158" s="114"/>
      <c r="MPK158" s="114"/>
      <c r="MPL158" s="114"/>
      <c r="MPM158" s="114"/>
      <c r="MPN158" s="114"/>
      <c r="MPO158" s="114"/>
      <c r="MPP158" s="114"/>
      <c r="MPQ158" s="114"/>
      <c r="MPR158" s="114"/>
      <c r="MPS158" s="114"/>
      <c r="MPT158" s="114"/>
      <c r="MPU158" s="114"/>
      <c r="MPV158" s="114"/>
      <c r="MPW158" s="114"/>
      <c r="MPX158" s="114"/>
      <c r="MPY158" s="114"/>
      <c r="MPZ158" s="114"/>
      <c r="MQA158" s="114"/>
      <c r="MQB158" s="114"/>
      <c r="MQC158" s="114"/>
      <c r="MQD158" s="114"/>
      <c r="MQE158" s="114"/>
      <c r="MQF158" s="114"/>
      <c r="MQG158" s="114"/>
      <c r="MQH158" s="114"/>
      <c r="MQI158" s="114"/>
      <c r="MQJ158" s="114"/>
      <c r="MQK158" s="114"/>
      <c r="MQL158" s="114"/>
      <c r="MQM158" s="114"/>
      <c r="MQN158" s="114"/>
      <c r="MQO158" s="114"/>
      <c r="MQP158" s="114"/>
      <c r="MQQ158" s="114"/>
      <c r="MQR158" s="114"/>
      <c r="MQS158" s="114"/>
      <c r="MQT158" s="114"/>
      <c r="MQU158" s="114"/>
      <c r="MQV158" s="114"/>
      <c r="MQW158" s="114"/>
      <c r="MQX158" s="114"/>
      <c r="MQY158" s="114"/>
      <c r="MQZ158" s="114"/>
      <c r="MRA158" s="114"/>
      <c r="MRB158" s="114"/>
      <c r="MRC158" s="114"/>
      <c r="MRD158" s="114"/>
      <c r="MRE158" s="114"/>
      <c r="MRF158" s="114"/>
      <c r="MRG158" s="114"/>
      <c r="MRH158" s="114"/>
      <c r="MRI158" s="114"/>
      <c r="MRJ158" s="114"/>
      <c r="MRK158" s="114"/>
      <c r="MRL158" s="114"/>
      <c r="MRM158" s="114"/>
      <c r="MRN158" s="114"/>
      <c r="MRO158" s="114"/>
      <c r="MRP158" s="114"/>
      <c r="MRQ158" s="114"/>
      <c r="MRR158" s="114"/>
      <c r="MRS158" s="114"/>
      <c r="MRT158" s="114"/>
      <c r="MRU158" s="114"/>
      <c r="MRV158" s="114"/>
      <c r="MRW158" s="114"/>
      <c r="MRX158" s="114"/>
      <c r="MRY158" s="114"/>
      <c r="MRZ158" s="114"/>
      <c r="MSA158" s="114"/>
      <c r="MSB158" s="114"/>
      <c r="MSC158" s="114"/>
      <c r="MSD158" s="114"/>
      <c r="MSE158" s="114"/>
      <c r="MSF158" s="114"/>
      <c r="MSG158" s="114"/>
      <c r="MSH158" s="114"/>
      <c r="MSI158" s="114"/>
      <c r="MSJ158" s="114"/>
      <c r="MSK158" s="114"/>
      <c r="MSL158" s="114"/>
      <c r="MSM158" s="114"/>
      <c r="MSN158" s="114"/>
      <c r="MSO158" s="114"/>
      <c r="MSP158" s="114"/>
      <c r="MSQ158" s="114"/>
      <c r="MSR158" s="114"/>
      <c r="MSS158" s="114"/>
      <c r="MST158" s="114"/>
      <c r="MSU158" s="114"/>
      <c r="MSV158" s="114"/>
      <c r="MSW158" s="114"/>
      <c r="MSX158" s="114"/>
      <c r="MSY158" s="114"/>
      <c r="MSZ158" s="114"/>
      <c r="MTA158" s="114"/>
      <c r="MTB158" s="114"/>
      <c r="MTC158" s="114"/>
      <c r="MTD158" s="114"/>
      <c r="MTE158" s="114"/>
      <c r="MTF158" s="114"/>
      <c r="MTG158" s="114"/>
      <c r="MTH158" s="114"/>
      <c r="MTI158" s="114"/>
      <c r="MTJ158" s="114"/>
      <c r="MTK158" s="114"/>
      <c r="MTL158" s="114"/>
      <c r="MTM158" s="114"/>
      <c r="MTN158" s="114"/>
      <c r="MTO158" s="114"/>
      <c r="MTP158" s="114"/>
      <c r="MTQ158" s="114"/>
      <c r="MTR158" s="114"/>
      <c r="MTS158" s="114"/>
      <c r="MTT158" s="114"/>
      <c r="MTU158" s="114"/>
      <c r="MTV158" s="114"/>
      <c r="MTW158" s="114"/>
      <c r="MTX158" s="114"/>
      <c r="MTY158" s="114"/>
      <c r="MTZ158" s="114"/>
      <c r="MUA158" s="114"/>
      <c r="MUB158" s="114"/>
      <c r="MUC158" s="114"/>
      <c r="MUD158" s="114"/>
      <c r="MUE158" s="114"/>
      <c r="MUF158" s="114"/>
      <c r="MUG158" s="114"/>
      <c r="MUH158" s="114"/>
      <c r="MUI158" s="114"/>
      <c r="MUJ158" s="114"/>
      <c r="MUK158" s="114"/>
      <c r="MUL158" s="114"/>
      <c r="MUM158" s="114"/>
      <c r="MUN158" s="114"/>
      <c r="MUO158" s="114"/>
      <c r="MUP158" s="114"/>
      <c r="MUQ158" s="114"/>
      <c r="MUR158" s="114"/>
      <c r="MUS158" s="114"/>
      <c r="MUT158" s="114"/>
      <c r="MUU158" s="114"/>
      <c r="MUV158" s="114"/>
      <c r="MUW158" s="114"/>
      <c r="MUX158" s="114"/>
      <c r="MUY158" s="114"/>
      <c r="MUZ158" s="114"/>
      <c r="MVA158" s="114"/>
      <c r="MVB158" s="114"/>
      <c r="MVC158" s="114"/>
      <c r="MVD158" s="114"/>
      <c r="MVE158" s="114"/>
      <c r="MVF158" s="114"/>
      <c r="MVG158" s="114"/>
      <c r="MVH158" s="114"/>
      <c r="MVI158" s="114"/>
      <c r="MVJ158" s="114"/>
      <c r="MVK158" s="114"/>
      <c r="MVL158" s="114"/>
      <c r="MVM158" s="114"/>
      <c r="MVN158" s="114"/>
      <c r="MVO158" s="114"/>
      <c r="MVP158" s="114"/>
      <c r="MVQ158" s="114"/>
      <c r="MVR158" s="114"/>
      <c r="MVS158" s="114"/>
      <c r="MVT158" s="114"/>
      <c r="MVU158" s="114"/>
      <c r="MVV158" s="114"/>
      <c r="MVW158" s="114"/>
      <c r="MVX158" s="114"/>
      <c r="MVY158" s="114"/>
      <c r="MVZ158" s="114"/>
      <c r="MWA158" s="114"/>
      <c r="MWB158" s="114"/>
      <c r="MWC158" s="114"/>
      <c r="MWD158" s="114"/>
      <c r="MWE158" s="114"/>
      <c r="MWF158" s="114"/>
      <c r="MWG158" s="114"/>
      <c r="MWH158" s="114"/>
      <c r="MWI158" s="114"/>
      <c r="MWJ158" s="114"/>
      <c r="MWK158" s="114"/>
      <c r="MWL158" s="114"/>
      <c r="MWM158" s="114"/>
      <c r="MWN158" s="114"/>
      <c r="MWO158" s="114"/>
      <c r="MWP158" s="114"/>
      <c r="MWQ158" s="114"/>
      <c r="MWR158" s="114"/>
      <c r="MWS158" s="114"/>
      <c r="MWT158" s="114"/>
      <c r="MWU158" s="114"/>
      <c r="MWV158" s="114"/>
      <c r="MWW158" s="114"/>
      <c r="MWX158" s="114"/>
      <c r="MWY158" s="114"/>
      <c r="MWZ158" s="114"/>
      <c r="MXA158" s="114"/>
      <c r="MXB158" s="114"/>
      <c r="MXC158" s="114"/>
      <c r="MXD158" s="114"/>
      <c r="MXE158" s="114"/>
      <c r="MXF158" s="114"/>
      <c r="MXG158" s="114"/>
      <c r="MXH158" s="114"/>
      <c r="MXI158" s="114"/>
      <c r="MXJ158" s="114"/>
      <c r="MXK158" s="114"/>
      <c r="MXL158" s="114"/>
      <c r="MXM158" s="114"/>
      <c r="MXN158" s="114"/>
      <c r="MXO158" s="114"/>
      <c r="MXP158" s="114"/>
      <c r="MXQ158" s="114"/>
      <c r="MXR158" s="114"/>
      <c r="MXS158" s="114"/>
      <c r="MXT158" s="114"/>
      <c r="MXU158" s="114"/>
      <c r="MXV158" s="114"/>
      <c r="MXW158" s="114"/>
      <c r="MXX158" s="114"/>
      <c r="MXY158" s="114"/>
      <c r="MXZ158" s="114"/>
      <c r="MYA158" s="114"/>
      <c r="MYB158" s="114"/>
      <c r="MYC158" s="114"/>
      <c r="MYD158" s="114"/>
      <c r="MYE158" s="114"/>
      <c r="MYF158" s="114"/>
      <c r="MYG158" s="114"/>
      <c r="MYH158" s="114"/>
      <c r="MYI158" s="114"/>
      <c r="MYJ158" s="114"/>
      <c r="MYK158" s="114"/>
      <c r="MYL158" s="114"/>
      <c r="MYM158" s="114"/>
      <c r="MYN158" s="114"/>
      <c r="MYO158" s="114"/>
      <c r="MYP158" s="114"/>
      <c r="MYQ158" s="114"/>
      <c r="MYR158" s="114"/>
      <c r="MYS158" s="114"/>
      <c r="MYT158" s="114"/>
      <c r="MYU158" s="114"/>
      <c r="MYV158" s="114"/>
      <c r="MYW158" s="114"/>
      <c r="MYX158" s="114"/>
      <c r="MYY158" s="114"/>
      <c r="MYZ158" s="114"/>
      <c r="MZA158" s="114"/>
      <c r="MZB158" s="114"/>
      <c r="MZC158" s="114"/>
      <c r="MZD158" s="114"/>
      <c r="MZE158" s="114"/>
      <c r="MZF158" s="114"/>
      <c r="MZG158" s="114"/>
      <c r="MZH158" s="114"/>
      <c r="MZI158" s="114"/>
      <c r="MZJ158" s="114"/>
      <c r="MZK158" s="114"/>
      <c r="MZL158" s="114"/>
      <c r="MZM158" s="114"/>
      <c r="MZN158" s="114"/>
      <c r="MZO158" s="114"/>
      <c r="MZP158" s="114"/>
      <c r="MZQ158" s="114"/>
      <c r="MZR158" s="114"/>
      <c r="MZS158" s="114"/>
      <c r="MZT158" s="114"/>
      <c r="MZU158" s="114"/>
      <c r="MZV158" s="114"/>
      <c r="MZW158" s="114"/>
      <c r="MZX158" s="114"/>
      <c r="MZY158" s="114"/>
      <c r="MZZ158" s="114"/>
      <c r="NAA158" s="114"/>
      <c r="NAB158" s="114"/>
      <c r="NAC158" s="114"/>
      <c r="NAD158" s="114"/>
      <c r="NAE158" s="114"/>
      <c r="NAF158" s="114"/>
      <c r="NAG158" s="114"/>
      <c r="NAH158" s="114"/>
      <c r="NAI158" s="114"/>
      <c r="NAJ158" s="114"/>
      <c r="NAK158" s="114"/>
      <c r="NAL158" s="114"/>
      <c r="NAM158" s="114"/>
      <c r="NAN158" s="114"/>
      <c r="NAO158" s="114"/>
      <c r="NAP158" s="114"/>
      <c r="NAQ158" s="114"/>
      <c r="NAR158" s="114"/>
      <c r="NAS158" s="114"/>
      <c r="NAT158" s="114"/>
      <c r="NAU158" s="114"/>
      <c r="NAV158" s="114"/>
      <c r="NAW158" s="114"/>
      <c r="NAX158" s="114"/>
      <c r="NAY158" s="114"/>
      <c r="NAZ158" s="114"/>
      <c r="NBA158" s="114"/>
      <c r="NBB158" s="114"/>
      <c r="NBC158" s="114"/>
      <c r="NBD158" s="114"/>
      <c r="NBE158" s="114"/>
      <c r="NBF158" s="114"/>
      <c r="NBG158" s="114"/>
      <c r="NBH158" s="114"/>
      <c r="NBI158" s="114"/>
      <c r="NBJ158" s="114"/>
      <c r="NBK158" s="114"/>
      <c r="NBL158" s="114"/>
      <c r="NBM158" s="114"/>
      <c r="NBN158" s="114"/>
      <c r="NBO158" s="114"/>
      <c r="NBP158" s="114"/>
      <c r="NBQ158" s="114"/>
      <c r="NBR158" s="114"/>
      <c r="NBS158" s="114"/>
      <c r="NBT158" s="114"/>
      <c r="NBU158" s="114"/>
      <c r="NBV158" s="114"/>
      <c r="NBW158" s="114"/>
      <c r="NBX158" s="114"/>
      <c r="NBY158" s="114"/>
      <c r="NBZ158" s="114"/>
      <c r="NCA158" s="114"/>
      <c r="NCB158" s="114"/>
      <c r="NCC158" s="114"/>
      <c r="NCD158" s="114"/>
      <c r="NCE158" s="114"/>
      <c r="NCF158" s="114"/>
      <c r="NCG158" s="114"/>
      <c r="NCH158" s="114"/>
      <c r="NCI158" s="114"/>
      <c r="NCJ158" s="114"/>
      <c r="NCK158" s="114"/>
      <c r="NCL158" s="114"/>
      <c r="NCM158" s="114"/>
      <c r="NCN158" s="114"/>
      <c r="NCO158" s="114"/>
      <c r="NCP158" s="114"/>
      <c r="NCQ158" s="114"/>
      <c r="NCR158" s="114"/>
      <c r="NCS158" s="114"/>
      <c r="NCT158" s="114"/>
      <c r="NCU158" s="114"/>
      <c r="NCV158" s="114"/>
      <c r="NCW158" s="114"/>
      <c r="NCX158" s="114"/>
      <c r="NCY158" s="114"/>
      <c r="NCZ158" s="114"/>
      <c r="NDA158" s="114"/>
      <c r="NDB158" s="114"/>
      <c r="NDC158" s="114"/>
      <c r="NDD158" s="114"/>
      <c r="NDE158" s="114"/>
      <c r="NDF158" s="114"/>
      <c r="NDG158" s="114"/>
      <c r="NDH158" s="114"/>
      <c r="NDI158" s="114"/>
      <c r="NDJ158" s="114"/>
      <c r="NDK158" s="114"/>
      <c r="NDL158" s="114"/>
      <c r="NDM158" s="114"/>
      <c r="NDN158" s="114"/>
      <c r="NDO158" s="114"/>
      <c r="NDP158" s="114"/>
      <c r="NDQ158" s="114"/>
      <c r="NDR158" s="114"/>
      <c r="NDS158" s="114"/>
      <c r="NDT158" s="114"/>
      <c r="NDU158" s="114"/>
      <c r="NDV158" s="114"/>
      <c r="NDW158" s="114"/>
      <c r="NDX158" s="114"/>
      <c r="NDY158" s="114"/>
      <c r="NDZ158" s="114"/>
      <c r="NEA158" s="114"/>
      <c r="NEB158" s="114"/>
      <c r="NEC158" s="114"/>
      <c r="NED158" s="114"/>
      <c r="NEE158" s="114"/>
      <c r="NEF158" s="114"/>
      <c r="NEG158" s="114"/>
      <c r="NEH158" s="114"/>
      <c r="NEI158" s="114"/>
      <c r="NEJ158" s="114"/>
      <c r="NEK158" s="114"/>
      <c r="NEL158" s="114"/>
      <c r="NEM158" s="114"/>
      <c r="NEN158" s="114"/>
      <c r="NEO158" s="114"/>
      <c r="NEP158" s="114"/>
      <c r="NEQ158" s="114"/>
      <c r="NER158" s="114"/>
      <c r="NES158" s="114"/>
      <c r="NET158" s="114"/>
      <c r="NEU158" s="114"/>
      <c r="NEV158" s="114"/>
      <c r="NEW158" s="114"/>
      <c r="NEX158" s="114"/>
      <c r="NEY158" s="114"/>
      <c r="NEZ158" s="114"/>
      <c r="NFA158" s="114"/>
      <c r="NFB158" s="114"/>
      <c r="NFC158" s="114"/>
      <c r="NFD158" s="114"/>
      <c r="NFE158" s="114"/>
      <c r="NFF158" s="114"/>
      <c r="NFG158" s="114"/>
      <c r="NFH158" s="114"/>
      <c r="NFI158" s="114"/>
      <c r="NFJ158" s="114"/>
      <c r="NFK158" s="114"/>
      <c r="NFL158" s="114"/>
      <c r="NFM158" s="114"/>
      <c r="NFN158" s="114"/>
      <c r="NFO158" s="114"/>
      <c r="NFP158" s="114"/>
      <c r="NFQ158" s="114"/>
      <c r="NFR158" s="114"/>
      <c r="NFS158" s="114"/>
      <c r="NFT158" s="114"/>
      <c r="NFU158" s="114"/>
      <c r="NFV158" s="114"/>
      <c r="NFW158" s="114"/>
      <c r="NFX158" s="114"/>
      <c r="NFY158" s="114"/>
      <c r="NFZ158" s="114"/>
      <c r="NGA158" s="114"/>
      <c r="NGB158" s="114"/>
      <c r="NGC158" s="114"/>
      <c r="NGD158" s="114"/>
      <c r="NGE158" s="114"/>
      <c r="NGF158" s="114"/>
      <c r="NGG158" s="114"/>
      <c r="NGH158" s="114"/>
      <c r="NGI158" s="114"/>
      <c r="NGJ158" s="114"/>
      <c r="NGK158" s="114"/>
      <c r="NGL158" s="114"/>
      <c r="NGM158" s="114"/>
      <c r="NGN158" s="114"/>
      <c r="NGO158" s="114"/>
      <c r="NGP158" s="114"/>
      <c r="NGQ158" s="114"/>
      <c r="NGR158" s="114"/>
      <c r="NGS158" s="114"/>
      <c r="NGT158" s="114"/>
      <c r="NGU158" s="114"/>
      <c r="NGV158" s="114"/>
      <c r="NGW158" s="114"/>
      <c r="NGX158" s="114"/>
      <c r="NGY158" s="114"/>
      <c r="NGZ158" s="114"/>
      <c r="NHA158" s="114"/>
      <c r="NHB158" s="114"/>
      <c r="NHC158" s="114"/>
      <c r="NHD158" s="114"/>
      <c r="NHE158" s="114"/>
      <c r="NHF158" s="114"/>
      <c r="NHG158" s="114"/>
      <c r="NHH158" s="114"/>
      <c r="NHI158" s="114"/>
      <c r="NHJ158" s="114"/>
      <c r="NHK158" s="114"/>
      <c r="NHL158" s="114"/>
      <c r="NHM158" s="114"/>
      <c r="NHN158" s="114"/>
      <c r="NHO158" s="114"/>
      <c r="NHP158" s="114"/>
      <c r="NHQ158" s="114"/>
      <c r="NHR158" s="114"/>
      <c r="NHS158" s="114"/>
      <c r="NHT158" s="114"/>
      <c r="NHU158" s="114"/>
      <c r="NHV158" s="114"/>
      <c r="NHW158" s="114"/>
      <c r="NHX158" s="114"/>
      <c r="NHY158" s="114"/>
      <c r="NHZ158" s="114"/>
      <c r="NIA158" s="114"/>
      <c r="NIB158" s="114"/>
      <c r="NIC158" s="114"/>
      <c r="NID158" s="114"/>
      <c r="NIE158" s="114"/>
      <c r="NIF158" s="114"/>
      <c r="NIG158" s="114"/>
      <c r="NIH158" s="114"/>
      <c r="NII158" s="114"/>
      <c r="NIJ158" s="114"/>
      <c r="NIK158" s="114"/>
      <c r="NIL158" s="114"/>
      <c r="NIM158" s="114"/>
      <c r="NIN158" s="114"/>
      <c r="NIO158" s="114"/>
      <c r="NIP158" s="114"/>
      <c r="NIQ158" s="114"/>
      <c r="NIR158" s="114"/>
      <c r="NIS158" s="114"/>
      <c r="NIT158" s="114"/>
      <c r="NIU158" s="114"/>
      <c r="NIV158" s="114"/>
      <c r="NIW158" s="114"/>
      <c r="NIX158" s="114"/>
      <c r="NIY158" s="114"/>
      <c r="NIZ158" s="114"/>
      <c r="NJA158" s="114"/>
      <c r="NJB158" s="114"/>
      <c r="NJC158" s="114"/>
      <c r="NJD158" s="114"/>
      <c r="NJE158" s="114"/>
      <c r="NJF158" s="114"/>
      <c r="NJG158" s="114"/>
      <c r="NJH158" s="114"/>
      <c r="NJI158" s="114"/>
      <c r="NJJ158" s="114"/>
      <c r="NJK158" s="114"/>
      <c r="NJL158" s="114"/>
      <c r="NJM158" s="114"/>
      <c r="NJN158" s="114"/>
      <c r="NJO158" s="114"/>
      <c r="NJP158" s="114"/>
      <c r="NJQ158" s="114"/>
      <c r="NJR158" s="114"/>
      <c r="NJS158" s="114"/>
      <c r="NJT158" s="114"/>
      <c r="NJU158" s="114"/>
      <c r="NJV158" s="114"/>
      <c r="NJW158" s="114"/>
      <c r="NJX158" s="114"/>
      <c r="NJY158" s="114"/>
      <c r="NJZ158" s="114"/>
      <c r="NKA158" s="114"/>
      <c r="NKB158" s="114"/>
      <c r="NKC158" s="114"/>
      <c r="NKD158" s="114"/>
      <c r="NKE158" s="114"/>
      <c r="NKF158" s="114"/>
      <c r="NKG158" s="114"/>
      <c r="NKH158" s="114"/>
      <c r="NKI158" s="114"/>
      <c r="NKJ158" s="114"/>
      <c r="NKK158" s="114"/>
      <c r="NKL158" s="114"/>
      <c r="NKM158" s="114"/>
      <c r="NKN158" s="114"/>
      <c r="NKO158" s="114"/>
      <c r="NKP158" s="114"/>
      <c r="NKQ158" s="114"/>
      <c r="NKR158" s="114"/>
      <c r="NKS158" s="114"/>
      <c r="NKT158" s="114"/>
      <c r="NKU158" s="114"/>
      <c r="NKV158" s="114"/>
      <c r="NKW158" s="114"/>
      <c r="NKX158" s="114"/>
      <c r="NKY158" s="114"/>
      <c r="NKZ158" s="114"/>
      <c r="NLA158" s="114"/>
      <c r="NLB158" s="114"/>
      <c r="NLC158" s="114"/>
      <c r="NLD158" s="114"/>
      <c r="NLE158" s="114"/>
      <c r="NLF158" s="114"/>
      <c r="NLG158" s="114"/>
      <c r="NLH158" s="114"/>
      <c r="NLI158" s="114"/>
      <c r="NLJ158" s="114"/>
      <c r="NLK158" s="114"/>
      <c r="NLL158" s="114"/>
      <c r="NLM158" s="114"/>
      <c r="NLN158" s="114"/>
      <c r="NLO158" s="114"/>
      <c r="NLP158" s="114"/>
      <c r="NLQ158" s="114"/>
      <c r="NLR158" s="114"/>
      <c r="NLS158" s="114"/>
      <c r="NLT158" s="114"/>
      <c r="NLU158" s="114"/>
      <c r="NLV158" s="114"/>
      <c r="NLW158" s="114"/>
      <c r="NLX158" s="114"/>
      <c r="NLY158" s="114"/>
      <c r="NLZ158" s="114"/>
      <c r="NMA158" s="114"/>
      <c r="NMB158" s="114"/>
      <c r="NMC158" s="114"/>
      <c r="NMD158" s="114"/>
      <c r="NME158" s="114"/>
      <c r="NMF158" s="114"/>
      <c r="NMG158" s="114"/>
      <c r="NMH158" s="114"/>
      <c r="NMI158" s="114"/>
      <c r="NMJ158" s="114"/>
      <c r="NMK158" s="114"/>
      <c r="NML158" s="114"/>
      <c r="NMM158" s="114"/>
      <c r="NMN158" s="114"/>
      <c r="NMO158" s="114"/>
      <c r="NMP158" s="114"/>
      <c r="NMQ158" s="114"/>
      <c r="NMR158" s="114"/>
      <c r="NMS158" s="114"/>
      <c r="NMT158" s="114"/>
      <c r="NMU158" s="114"/>
      <c r="NMV158" s="114"/>
      <c r="NMW158" s="114"/>
      <c r="NMX158" s="114"/>
      <c r="NMY158" s="114"/>
      <c r="NMZ158" s="114"/>
      <c r="NNA158" s="114"/>
      <c r="NNB158" s="114"/>
      <c r="NNC158" s="114"/>
      <c r="NND158" s="114"/>
      <c r="NNE158" s="114"/>
      <c r="NNF158" s="114"/>
      <c r="NNG158" s="114"/>
      <c r="NNH158" s="114"/>
      <c r="NNI158" s="114"/>
      <c r="NNJ158" s="114"/>
      <c r="NNK158" s="114"/>
      <c r="NNL158" s="114"/>
      <c r="NNM158" s="114"/>
      <c r="NNN158" s="114"/>
      <c r="NNO158" s="114"/>
      <c r="NNP158" s="114"/>
      <c r="NNQ158" s="114"/>
      <c r="NNR158" s="114"/>
      <c r="NNS158" s="114"/>
      <c r="NNT158" s="114"/>
      <c r="NNU158" s="114"/>
      <c r="NNV158" s="114"/>
      <c r="NNW158" s="114"/>
      <c r="NNX158" s="114"/>
      <c r="NNY158" s="114"/>
      <c r="NNZ158" s="114"/>
      <c r="NOA158" s="114"/>
      <c r="NOB158" s="114"/>
      <c r="NOC158" s="114"/>
      <c r="NOD158" s="114"/>
      <c r="NOE158" s="114"/>
      <c r="NOF158" s="114"/>
      <c r="NOG158" s="114"/>
      <c r="NOH158" s="114"/>
      <c r="NOI158" s="114"/>
      <c r="NOJ158" s="114"/>
      <c r="NOK158" s="114"/>
      <c r="NOL158" s="114"/>
      <c r="NOM158" s="114"/>
      <c r="NON158" s="114"/>
      <c r="NOO158" s="114"/>
      <c r="NOP158" s="114"/>
      <c r="NOQ158" s="114"/>
      <c r="NOR158" s="114"/>
      <c r="NOS158" s="114"/>
      <c r="NOT158" s="114"/>
      <c r="NOU158" s="114"/>
      <c r="NOV158" s="114"/>
      <c r="NOW158" s="114"/>
      <c r="NOX158" s="114"/>
      <c r="NOY158" s="114"/>
      <c r="NOZ158" s="114"/>
      <c r="NPA158" s="114"/>
      <c r="NPB158" s="114"/>
      <c r="NPC158" s="114"/>
      <c r="NPD158" s="114"/>
      <c r="NPE158" s="114"/>
      <c r="NPF158" s="114"/>
      <c r="NPG158" s="114"/>
      <c r="NPH158" s="114"/>
      <c r="NPI158" s="114"/>
      <c r="NPJ158" s="114"/>
      <c r="NPK158" s="114"/>
      <c r="NPL158" s="114"/>
      <c r="NPM158" s="114"/>
      <c r="NPN158" s="114"/>
      <c r="NPO158" s="114"/>
      <c r="NPP158" s="114"/>
      <c r="NPQ158" s="114"/>
      <c r="NPR158" s="114"/>
      <c r="NPS158" s="114"/>
      <c r="NPT158" s="114"/>
      <c r="NPU158" s="114"/>
      <c r="NPV158" s="114"/>
      <c r="NPW158" s="114"/>
      <c r="NPX158" s="114"/>
      <c r="NPY158" s="114"/>
      <c r="NPZ158" s="114"/>
      <c r="NQA158" s="114"/>
      <c r="NQB158" s="114"/>
      <c r="NQC158" s="114"/>
      <c r="NQD158" s="114"/>
      <c r="NQE158" s="114"/>
      <c r="NQF158" s="114"/>
      <c r="NQG158" s="114"/>
      <c r="NQH158" s="114"/>
      <c r="NQI158" s="114"/>
      <c r="NQJ158" s="114"/>
      <c r="NQK158" s="114"/>
      <c r="NQL158" s="114"/>
      <c r="NQM158" s="114"/>
      <c r="NQN158" s="114"/>
      <c r="NQO158" s="114"/>
      <c r="NQP158" s="114"/>
      <c r="NQQ158" s="114"/>
      <c r="NQR158" s="114"/>
      <c r="NQS158" s="114"/>
      <c r="NQT158" s="114"/>
      <c r="NQU158" s="114"/>
      <c r="NQV158" s="114"/>
      <c r="NQW158" s="114"/>
      <c r="NQX158" s="114"/>
      <c r="NQY158" s="114"/>
      <c r="NQZ158" s="114"/>
      <c r="NRA158" s="114"/>
      <c r="NRB158" s="114"/>
      <c r="NRC158" s="114"/>
      <c r="NRD158" s="114"/>
      <c r="NRE158" s="114"/>
      <c r="NRF158" s="114"/>
      <c r="NRG158" s="114"/>
      <c r="NRH158" s="114"/>
      <c r="NRI158" s="114"/>
      <c r="NRJ158" s="114"/>
      <c r="NRK158" s="114"/>
      <c r="NRL158" s="114"/>
      <c r="NRM158" s="114"/>
      <c r="NRN158" s="114"/>
      <c r="NRO158" s="114"/>
      <c r="NRP158" s="114"/>
      <c r="NRQ158" s="114"/>
      <c r="NRR158" s="114"/>
      <c r="NRS158" s="114"/>
      <c r="NRT158" s="114"/>
      <c r="NRU158" s="114"/>
      <c r="NRV158" s="114"/>
      <c r="NRW158" s="114"/>
      <c r="NRX158" s="114"/>
      <c r="NRY158" s="114"/>
      <c r="NRZ158" s="114"/>
      <c r="NSA158" s="114"/>
      <c r="NSB158" s="114"/>
      <c r="NSC158" s="114"/>
      <c r="NSD158" s="114"/>
      <c r="NSE158" s="114"/>
      <c r="NSF158" s="114"/>
      <c r="NSG158" s="114"/>
      <c r="NSH158" s="114"/>
      <c r="NSI158" s="114"/>
      <c r="NSJ158" s="114"/>
      <c r="NSK158" s="114"/>
      <c r="NSL158" s="114"/>
      <c r="NSM158" s="114"/>
      <c r="NSN158" s="114"/>
      <c r="NSO158" s="114"/>
      <c r="NSP158" s="114"/>
      <c r="NSQ158" s="114"/>
      <c r="NSR158" s="114"/>
      <c r="NSS158" s="114"/>
      <c r="NST158" s="114"/>
      <c r="NSU158" s="114"/>
      <c r="NSV158" s="114"/>
      <c r="NSW158" s="114"/>
      <c r="NSX158" s="114"/>
      <c r="NSY158" s="114"/>
      <c r="NSZ158" s="114"/>
      <c r="NTA158" s="114"/>
      <c r="NTB158" s="114"/>
      <c r="NTC158" s="114"/>
      <c r="NTD158" s="114"/>
      <c r="NTE158" s="114"/>
      <c r="NTF158" s="114"/>
      <c r="NTG158" s="114"/>
      <c r="NTH158" s="114"/>
      <c r="NTI158" s="114"/>
      <c r="NTJ158" s="114"/>
      <c r="NTK158" s="114"/>
      <c r="NTL158" s="114"/>
      <c r="NTM158" s="114"/>
      <c r="NTN158" s="114"/>
      <c r="NTO158" s="114"/>
      <c r="NTP158" s="114"/>
      <c r="NTQ158" s="114"/>
      <c r="NTR158" s="114"/>
      <c r="NTS158" s="114"/>
      <c r="NTT158" s="114"/>
      <c r="NTU158" s="114"/>
      <c r="NTV158" s="114"/>
      <c r="NTW158" s="114"/>
      <c r="NTX158" s="114"/>
      <c r="NTY158" s="114"/>
      <c r="NTZ158" s="114"/>
      <c r="NUA158" s="114"/>
      <c r="NUB158" s="114"/>
      <c r="NUC158" s="114"/>
      <c r="NUD158" s="114"/>
      <c r="NUE158" s="114"/>
      <c r="NUF158" s="114"/>
      <c r="NUG158" s="114"/>
      <c r="NUH158" s="114"/>
      <c r="NUI158" s="114"/>
      <c r="NUJ158" s="114"/>
      <c r="NUK158" s="114"/>
      <c r="NUL158" s="114"/>
      <c r="NUM158" s="114"/>
      <c r="NUN158" s="114"/>
      <c r="NUO158" s="114"/>
      <c r="NUP158" s="114"/>
      <c r="NUQ158" s="114"/>
      <c r="NUR158" s="114"/>
      <c r="NUS158" s="114"/>
      <c r="NUT158" s="114"/>
      <c r="NUU158" s="114"/>
      <c r="NUV158" s="114"/>
      <c r="NUW158" s="114"/>
      <c r="NUX158" s="114"/>
      <c r="NUY158" s="114"/>
      <c r="NUZ158" s="114"/>
      <c r="NVA158" s="114"/>
      <c r="NVB158" s="114"/>
      <c r="NVC158" s="114"/>
      <c r="NVD158" s="114"/>
      <c r="NVE158" s="114"/>
      <c r="NVF158" s="114"/>
      <c r="NVG158" s="114"/>
      <c r="NVH158" s="114"/>
      <c r="NVI158" s="114"/>
      <c r="NVJ158" s="114"/>
      <c r="NVK158" s="114"/>
      <c r="NVL158" s="114"/>
      <c r="NVM158" s="114"/>
      <c r="NVN158" s="114"/>
      <c r="NVO158" s="114"/>
      <c r="NVP158" s="114"/>
      <c r="NVQ158" s="114"/>
      <c r="NVR158" s="114"/>
      <c r="NVS158" s="114"/>
      <c r="NVT158" s="114"/>
      <c r="NVU158" s="114"/>
      <c r="NVV158" s="114"/>
      <c r="NVW158" s="114"/>
      <c r="NVX158" s="114"/>
      <c r="NVY158" s="114"/>
      <c r="NVZ158" s="114"/>
      <c r="NWA158" s="114"/>
      <c r="NWB158" s="114"/>
      <c r="NWC158" s="114"/>
      <c r="NWD158" s="114"/>
      <c r="NWE158" s="114"/>
      <c r="NWF158" s="114"/>
      <c r="NWG158" s="114"/>
      <c r="NWH158" s="114"/>
      <c r="NWI158" s="114"/>
      <c r="NWJ158" s="114"/>
      <c r="NWK158" s="114"/>
      <c r="NWL158" s="114"/>
      <c r="NWM158" s="114"/>
      <c r="NWN158" s="114"/>
      <c r="NWO158" s="114"/>
      <c r="NWP158" s="114"/>
      <c r="NWQ158" s="114"/>
      <c r="NWR158" s="114"/>
      <c r="NWS158" s="114"/>
      <c r="NWT158" s="114"/>
      <c r="NWU158" s="114"/>
      <c r="NWV158" s="114"/>
      <c r="NWW158" s="114"/>
      <c r="NWX158" s="114"/>
      <c r="NWY158" s="114"/>
      <c r="NWZ158" s="114"/>
      <c r="NXA158" s="114"/>
      <c r="NXB158" s="114"/>
      <c r="NXC158" s="114"/>
      <c r="NXD158" s="114"/>
      <c r="NXE158" s="114"/>
      <c r="NXF158" s="114"/>
      <c r="NXG158" s="114"/>
      <c r="NXH158" s="114"/>
      <c r="NXI158" s="114"/>
      <c r="NXJ158" s="114"/>
      <c r="NXK158" s="114"/>
      <c r="NXL158" s="114"/>
      <c r="NXM158" s="114"/>
      <c r="NXN158" s="114"/>
      <c r="NXO158" s="114"/>
      <c r="NXP158" s="114"/>
      <c r="NXQ158" s="114"/>
      <c r="NXR158" s="114"/>
      <c r="NXS158" s="114"/>
      <c r="NXT158" s="114"/>
      <c r="NXU158" s="114"/>
      <c r="NXV158" s="114"/>
      <c r="NXW158" s="114"/>
      <c r="NXX158" s="114"/>
      <c r="NXY158" s="114"/>
      <c r="NXZ158" s="114"/>
      <c r="NYA158" s="114"/>
      <c r="NYB158" s="114"/>
      <c r="NYC158" s="114"/>
      <c r="NYD158" s="114"/>
      <c r="NYE158" s="114"/>
      <c r="NYF158" s="114"/>
      <c r="NYG158" s="114"/>
      <c r="NYH158" s="114"/>
      <c r="NYI158" s="114"/>
      <c r="NYJ158" s="114"/>
      <c r="NYK158" s="114"/>
      <c r="NYL158" s="114"/>
      <c r="NYM158" s="114"/>
      <c r="NYN158" s="114"/>
      <c r="NYO158" s="114"/>
      <c r="NYP158" s="114"/>
      <c r="NYQ158" s="114"/>
      <c r="NYR158" s="114"/>
      <c r="NYS158" s="114"/>
      <c r="NYT158" s="114"/>
      <c r="NYU158" s="114"/>
      <c r="NYV158" s="114"/>
      <c r="NYW158" s="114"/>
      <c r="NYX158" s="114"/>
      <c r="NYY158" s="114"/>
      <c r="NYZ158" s="114"/>
      <c r="NZA158" s="114"/>
      <c r="NZB158" s="114"/>
      <c r="NZC158" s="114"/>
      <c r="NZD158" s="114"/>
      <c r="NZE158" s="114"/>
      <c r="NZF158" s="114"/>
      <c r="NZG158" s="114"/>
      <c r="NZH158" s="114"/>
      <c r="NZI158" s="114"/>
      <c r="NZJ158" s="114"/>
      <c r="NZK158" s="114"/>
      <c r="NZL158" s="114"/>
      <c r="NZM158" s="114"/>
      <c r="NZN158" s="114"/>
      <c r="NZO158" s="114"/>
      <c r="NZP158" s="114"/>
      <c r="NZQ158" s="114"/>
      <c r="NZR158" s="114"/>
      <c r="NZS158" s="114"/>
      <c r="NZT158" s="114"/>
      <c r="NZU158" s="114"/>
      <c r="NZV158" s="114"/>
      <c r="NZW158" s="114"/>
      <c r="NZX158" s="114"/>
      <c r="NZY158" s="114"/>
      <c r="NZZ158" s="114"/>
      <c r="OAA158" s="114"/>
      <c r="OAB158" s="114"/>
      <c r="OAC158" s="114"/>
      <c r="OAD158" s="114"/>
      <c r="OAE158" s="114"/>
      <c r="OAF158" s="114"/>
      <c r="OAG158" s="114"/>
      <c r="OAH158" s="114"/>
      <c r="OAI158" s="114"/>
      <c r="OAJ158" s="114"/>
      <c r="OAK158" s="114"/>
      <c r="OAL158" s="114"/>
      <c r="OAM158" s="114"/>
      <c r="OAN158" s="114"/>
      <c r="OAO158" s="114"/>
      <c r="OAP158" s="114"/>
      <c r="OAQ158" s="114"/>
      <c r="OAR158" s="114"/>
      <c r="OAS158" s="114"/>
      <c r="OAT158" s="114"/>
      <c r="OAU158" s="114"/>
      <c r="OAV158" s="114"/>
      <c r="OAW158" s="114"/>
      <c r="OAX158" s="114"/>
      <c r="OAY158" s="114"/>
      <c r="OAZ158" s="114"/>
      <c r="OBA158" s="114"/>
      <c r="OBB158" s="114"/>
      <c r="OBC158" s="114"/>
      <c r="OBD158" s="114"/>
      <c r="OBE158" s="114"/>
      <c r="OBF158" s="114"/>
      <c r="OBG158" s="114"/>
      <c r="OBH158" s="114"/>
      <c r="OBI158" s="114"/>
      <c r="OBJ158" s="114"/>
      <c r="OBK158" s="114"/>
      <c r="OBL158" s="114"/>
      <c r="OBM158" s="114"/>
      <c r="OBN158" s="114"/>
      <c r="OBO158" s="114"/>
      <c r="OBP158" s="114"/>
      <c r="OBQ158" s="114"/>
      <c r="OBR158" s="114"/>
      <c r="OBS158" s="114"/>
      <c r="OBT158" s="114"/>
      <c r="OBU158" s="114"/>
      <c r="OBV158" s="114"/>
      <c r="OBW158" s="114"/>
      <c r="OBX158" s="114"/>
      <c r="OBY158" s="114"/>
      <c r="OBZ158" s="114"/>
      <c r="OCA158" s="114"/>
      <c r="OCB158" s="114"/>
      <c r="OCC158" s="114"/>
      <c r="OCD158" s="114"/>
      <c r="OCE158" s="114"/>
      <c r="OCF158" s="114"/>
      <c r="OCG158" s="114"/>
      <c r="OCH158" s="114"/>
      <c r="OCI158" s="114"/>
      <c r="OCJ158" s="114"/>
      <c r="OCK158" s="114"/>
      <c r="OCL158" s="114"/>
      <c r="OCM158" s="114"/>
      <c r="OCN158" s="114"/>
      <c r="OCO158" s="114"/>
      <c r="OCP158" s="114"/>
      <c r="OCQ158" s="114"/>
      <c r="OCR158" s="114"/>
      <c r="OCS158" s="114"/>
      <c r="OCT158" s="114"/>
      <c r="OCU158" s="114"/>
      <c r="OCV158" s="114"/>
      <c r="OCW158" s="114"/>
      <c r="OCX158" s="114"/>
      <c r="OCY158" s="114"/>
      <c r="OCZ158" s="114"/>
      <c r="ODA158" s="114"/>
      <c r="ODB158" s="114"/>
      <c r="ODC158" s="114"/>
      <c r="ODD158" s="114"/>
      <c r="ODE158" s="114"/>
      <c r="ODF158" s="114"/>
      <c r="ODG158" s="114"/>
      <c r="ODH158" s="114"/>
      <c r="ODI158" s="114"/>
      <c r="ODJ158" s="114"/>
      <c r="ODK158" s="114"/>
      <c r="ODL158" s="114"/>
      <c r="ODM158" s="114"/>
      <c r="ODN158" s="114"/>
      <c r="ODO158" s="114"/>
      <c r="ODP158" s="114"/>
      <c r="ODQ158" s="114"/>
      <c r="ODR158" s="114"/>
      <c r="ODS158" s="114"/>
      <c r="ODT158" s="114"/>
      <c r="ODU158" s="114"/>
      <c r="ODV158" s="114"/>
      <c r="ODW158" s="114"/>
      <c r="ODX158" s="114"/>
      <c r="ODY158" s="114"/>
      <c r="ODZ158" s="114"/>
      <c r="OEA158" s="114"/>
      <c r="OEB158" s="114"/>
      <c r="OEC158" s="114"/>
      <c r="OED158" s="114"/>
      <c r="OEE158" s="114"/>
      <c r="OEF158" s="114"/>
      <c r="OEG158" s="114"/>
      <c r="OEH158" s="114"/>
      <c r="OEI158" s="114"/>
      <c r="OEJ158" s="114"/>
      <c r="OEK158" s="114"/>
      <c r="OEL158" s="114"/>
      <c r="OEM158" s="114"/>
      <c r="OEN158" s="114"/>
      <c r="OEO158" s="114"/>
      <c r="OEP158" s="114"/>
      <c r="OEQ158" s="114"/>
      <c r="OER158" s="114"/>
      <c r="OES158" s="114"/>
      <c r="OET158" s="114"/>
      <c r="OEU158" s="114"/>
      <c r="OEV158" s="114"/>
      <c r="OEW158" s="114"/>
      <c r="OEX158" s="114"/>
      <c r="OEY158" s="114"/>
      <c r="OEZ158" s="114"/>
      <c r="OFA158" s="114"/>
      <c r="OFB158" s="114"/>
      <c r="OFC158" s="114"/>
      <c r="OFD158" s="114"/>
      <c r="OFE158" s="114"/>
      <c r="OFF158" s="114"/>
      <c r="OFG158" s="114"/>
      <c r="OFH158" s="114"/>
      <c r="OFI158" s="114"/>
      <c r="OFJ158" s="114"/>
      <c r="OFK158" s="114"/>
      <c r="OFL158" s="114"/>
      <c r="OFM158" s="114"/>
      <c r="OFN158" s="114"/>
      <c r="OFO158" s="114"/>
      <c r="OFP158" s="114"/>
      <c r="OFQ158" s="114"/>
      <c r="OFR158" s="114"/>
      <c r="OFS158" s="114"/>
      <c r="OFT158" s="114"/>
      <c r="OFU158" s="114"/>
      <c r="OFV158" s="114"/>
      <c r="OFW158" s="114"/>
      <c r="OFX158" s="114"/>
      <c r="OFY158" s="114"/>
      <c r="OFZ158" s="114"/>
      <c r="OGA158" s="114"/>
      <c r="OGB158" s="114"/>
      <c r="OGC158" s="114"/>
      <c r="OGD158" s="114"/>
      <c r="OGE158" s="114"/>
      <c r="OGF158" s="114"/>
      <c r="OGG158" s="114"/>
      <c r="OGH158" s="114"/>
      <c r="OGI158" s="114"/>
      <c r="OGJ158" s="114"/>
      <c r="OGK158" s="114"/>
      <c r="OGL158" s="114"/>
      <c r="OGM158" s="114"/>
      <c r="OGN158" s="114"/>
      <c r="OGO158" s="114"/>
      <c r="OGP158" s="114"/>
      <c r="OGQ158" s="114"/>
      <c r="OGR158" s="114"/>
      <c r="OGS158" s="114"/>
      <c r="OGT158" s="114"/>
      <c r="OGU158" s="114"/>
      <c r="OGV158" s="114"/>
      <c r="OGW158" s="114"/>
      <c r="OGX158" s="114"/>
      <c r="OGY158" s="114"/>
      <c r="OGZ158" s="114"/>
      <c r="OHA158" s="114"/>
      <c r="OHB158" s="114"/>
      <c r="OHC158" s="114"/>
      <c r="OHD158" s="114"/>
      <c r="OHE158" s="114"/>
      <c r="OHF158" s="114"/>
      <c r="OHG158" s="114"/>
      <c r="OHH158" s="114"/>
      <c r="OHI158" s="114"/>
      <c r="OHJ158" s="114"/>
      <c r="OHK158" s="114"/>
      <c r="OHL158" s="114"/>
      <c r="OHM158" s="114"/>
      <c r="OHN158" s="114"/>
      <c r="OHO158" s="114"/>
      <c r="OHP158" s="114"/>
      <c r="OHQ158" s="114"/>
      <c r="OHR158" s="114"/>
      <c r="OHS158" s="114"/>
      <c r="OHT158" s="114"/>
      <c r="OHU158" s="114"/>
      <c r="OHV158" s="114"/>
      <c r="OHW158" s="114"/>
      <c r="OHX158" s="114"/>
      <c r="OHY158" s="114"/>
      <c r="OHZ158" s="114"/>
      <c r="OIA158" s="114"/>
      <c r="OIB158" s="114"/>
      <c r="OIC158" s="114"/>
      <c r="OID158" s="114"/>
      <c r="OIE158" s="114"/>
      <c r="OIF158" s="114"/>
      <c r="OIG158" s="114"/>
      <c r="OIH158" s="114"/>
      <c r="OII158" s="114"/>
      <c r="OIJ158" s="114"/>
      <c r="OIK158" s="114"/>
      <c r="OIL158" s="114"/>
      <c r="OIM158" s="114"/>
      <c r="OIN158" s="114"/>
      <c r="OIO158" s="114"/>
      <c r="OIP158" s="114"/>
      <c r="OIQ158" s="114"/>
      <c r="OIR158" s="114"/>
      <c r="OIS158" s="114"/>
      <c r="OIT158" s="114"/>
      <c r="OIU158" s="114"/>
      <c r="OIV158" s="114"/>
      <c r="OIW158" s="114"/>
      <c r="OIX158" s="114"/>
      <c r="OIY158" s="114"/>
      <c r="OIZ158" s="114"/>
      <c r="OJA158" s="114"/>
      <c r="OJB158" s="114"/>
      <c r="OJC158" s="114"/>
      <c r="OJD158" s="114"/>
      <c r="OJE158" s="114"/>
      <c r="OJF158" s="114"/>
      <c r="OJG158" s="114"/>
      <c r="OJH158" s="114"/>
      <c r="OJI158" s="114"/>
      <c r="OJJ158" s="114"/>
      <c r="OJK158" s="114"/>
      <c r="OJL158" s="114"/>
      <c r="OJM158" s="114"/>
      <c r="OJN158" s="114"/>
      <c r="OJO158" s="114"/>
      <c r="OJP158" s="114"/>
      <c r="OJQ158" s="114"/>
      <c r="OJR158" s="114"/>
      <c r="OJS158" s="114"/>
      <c r="OJT158" s="114"/>
      <c r="OJU158" s="114"/>
      <c r="OJV158" s="114"/>
      <c r="OJW158" s="114"/>
      <c r="OJX158" s="114"/>
      <c r="OJY158" s="114"/>
      <c r="OJZ158" s="114"/>
      <c r="OKA158" s="114"/>
      <c r="OKB158" s="114"/>
      <c r="OKC158" s="114"/>
      <c r="OKD158" s="114"/>
      <c r="OKE158" s="114"/>
      <c r="OKF158" s="114"/>
      <c r="OKG158" s="114"/>
      <c r="OKH158" s="114"/>
      <c r="OKI158" s="114"/>
      <c r="OKJ158" s="114"/>
      <c r="OKK158" s="114"/>
      <c r="OKL158" s="114"/>
      <c r="OKM158" s="114"/>
      <c r="OKN158" s="114"/>
      <c r="OKO158" s="114"/>
      <c r="OKP158" s="114"/>
      <c r="OKQ158" s="114"/>
      <c r="OKR158" s="114"/>
      <c r="OKS158" s="114"/>
      <c r="OKT158" s="114"/>
      <c r="OKU158" s="114"/>
      <c r="OKV158" s="114"/>
      <c r="OKW158" s="114"/>
      <c r="OKX158" s="114"/>
      <c r="OKY158" s="114"/>
      <c r="OKZ158" s="114"/>
      <c r="OLA158" s="114"/>
      <c r="OLB158" s="114"/>
      <c r="OLC158" s="114"/>
      <c r="OLD158" s="114"/>
      <c r="OLE158" s="114"/>
      <c r="OLF158" s="114"/>
      <c r="OLG158" s="114"/>
      <c r="OLH158" s="114"/>
      <c r="OLI158" s="114"/>
      <c r="OLJ158" s="114"/>
      <c r="OLK158" s="114"/>
      <c r="OLL158" s="114"/>
      <c r="OLM158" s="114"/>
      <c r="OLN158" s="114"/>
      <c r="OLO158" s="114"/>
      <c r="OLP158" s="114"/>
      <c r="OLQ158" s="114"/>
      <c r="OLR158" s="114"/>
      <c r="OLS158" s="114"/>
      <c r="OLT158" s="114"/>
      <c r="OLU158" s="114"/>
      <c r="OLV158" s="114"/>
      <c r="OLW158" s="114"/>
      <c r="OLX158" s="114"/>
      <c r="OLY158" s="114"/>
      <c r="OLZ158" s="114"/>
      <c r="OMA158" s="114"/>
      <c r="OMB158" s="114"/>
      <c r="OMC158" s="114"/>
      <c r="OMD158" s="114"/>
      <c r="OME158" s="114"/>
      <c r="OMF158" s="114"/>
      <c r="OMG158" s="114"/>
      <c r="OMH158" s="114"/>
      <c r="OMI158" s="114"/>
      <c r="OMJ158" s="114"/>
      <c r="OMK158" s="114"/>
      <c r="OML158" s="114"/>
      <c r="OMM158" s="114"/>
      <c r="OMN158" s="114"/>
      <c r="OMO158" s="114"/>
      <c r="OMP158" s="114"/>
      <c r="OMQ158" s="114"/>
      <c r="OMR158" s="114"/>
      <c r="OMS158" s="114"/>
      <c r="OMT158" s="114"/>
      <c r="OMU158" s="114"/>
      <c r="OMV158" s="114"/>
      <c r="OMW158" s="114"/>
      <c r="OMX158" s="114"/>
      <c r="OMY158" s="114"/>
      <c r="OMZ158" s="114"/>
      <c r="ONA158" s="114"/>
      <c r="ONB158" s="114"/>
      <c r="ONC158" s="114"/>
      <c r="OND158" s="114"/>
      <c r="ONE158" s="114"/>
      <c r="ONF158" s="114"/>
      <c r="ONG158" s="114"/>
      <c r="ONH158" s="114"/>
      <c r="ONI158" s="114"/>
      <c r="ONJ158" s="114"/>
      <c r="ONK158" s="114"/>
      <c r="ONL158" s="114"/>
      <c r="ONM158" s="114"/>
      <c r="ONN158" s="114"/>
      <c r="ONO158" s="114"/>
      <c r="ONP158" s="114"/>
      <c r="ONQ158" s="114"/>
      <c r="ONR158" s="114"/>
      <c r="ONS158" s="114"/>
      <c r="ONT158" s="114"/>
      <c r="ONU158" s="114"/>
      <c r="ONV158" s="114"/>
      <c r="ONW158" s="114"/>
      <c r="ONX158" s="114"/>
      <c r="ONY158" s="114"/>
      <c r="ONZ158" s="114"/>
      <c r="OOA158" s="114"/>
      <c r="OOB158" s="114"/>
      <c r="OOC158" s="114"/>
      <c r="OOD158" s="114"/>
      <c r="OOE158" s="114"/>
      <c r="OOF158" s="114"/>
      <c r="OOG158" s="114"/>
      <c r="OOH158" s="114"/>
      <c r="OOI158" s="114"/>
      <c r="OOJ158" s="114"/>
      <c r="OOK158" s="114"/>
      <c r="OOL158" s="114"/>
      <c r="OOM158" s="114"/>
      <c r="OON158" s="114"/>
      <c r="OOO158" s="114"/>
      <c r="OOP158" s="114"/>
      <c r="OOQ158" s="114"/>
      <c r="OOR158" s="114"/>
      <c r="OOS158" s="114"/>
      <c r="OOT158" s="114"/>
      <c r="OOU158" s="114"/>
      <c r="OOV158" s="114"/>
      <c r="OOW158" s="114"/>
      <c r="OOX158" s="114"/>
      <c r="OOY158" s="114"/>
      <c r="OOZ158" s="114"/>
      <c r="OPA158" s="114"/>
      <c r="OPB158" s="114"/>
      <c r="OPC158" s="114"/>
      <c r="OPD158" s="114"/>
      <c r="OPE158" s="114"/>
      <c r="OPF158" s="114"/>
      <c r="OPG158" s="114"/>
      <c r="OPH158" s="114"/>
      <c r="OPI158" s="114"/>
      <c r="OPJ158" s="114"/>
      <c r="OPK158" s="114"/>
      <c r="OPL158" s="114"/>
      <c r="OPM158" s="114"/>
      <c r="OPN158" s="114"/>
      <c r="OPO158" s="114"/>
      <c r="OPP158" s="114"/>
      <c r="OPQ158" s="114"/>
      <c r="OPR158" s="114"/>
      <c r="OPS158" s="114"/>
      <c r="OPT158" s="114"/>
      <c r="OPU158" s="114"/>
      <c r="OPV158" s="114"/>
      <c r="OPW158" s="114"/>
      <c r="OPX158" s="114"/>
      <c r="OPY158" s="114"/>
      <c r="OPZ158" s="114"/>
      <c r="OQA158" s="114"/>
      <c r="OQB158" s="114"/>
      <c r="OQC158" s="114"/>
      <c r="OQD158" s="114"/>
      <c r="OQE158" s="114"/>
      <c r="OQF158" s="114"/>
      <c r="OQG158" s="114"/>
      <c r="OQH158" s="114"/>
      <c r="OQI158" s="114"/>
      <c r="OQJ158" s="114"/>
      <c r="OQK158" s="114"/>
      <c r="OQL158" s="114"/>
      <c r="OQM158" s="114"/>
      <c r="OQN158" s="114"/>
      <c r="OQO158" s="114"/>
      <c r="OQP158" s="114"/>
      <c r="OQQ158" s="114"/>
      <c r="OQR158" s="114"/>
      <c r="OQS158" s="114"/>
      <c r="OQT158" s="114"/>
      <c r="OQU158" s="114"/>
      <c r="OQV158" s="114"/>
      <c r="OQW158" s="114"/>
      <c r="OQX158" s="114"/>
      <c r="OQY158" s="114"/>
      <c r="OQZ158" s="114"/>
      <c r="ORA158" s="114"/>
      <c r="ORB158" s="114"/>
      <c r="ORC158" s="114"/>
      <c r="ORD158" s="114"/>
      <c r="ORE158" s="114"/>
      <c r="ORF158" s="114"/>
      <c r="ORG158" s="114"/>
      <c r="ORH158" s="114"/>
      <c r="ORI158" s="114"/>
      <c r="ORJ158" s="114"/>
      <c r="ORK158" s="114"/>
      <c r="ORL158" s="114"/>
      <c r="ORM158" s="114"/>
      <c r="ORN158" s="114"/>
      <c r="ORO158" s="114"/>
      <c r="ORP158" s="114"/>
      <c r="ORQ158" s="114"/>
      <c r="ORR158" s="114"/>
      <c r="ORS158" s="114"/>
      <c r="ORT158" s="114"/>
      <c r="ORU158" s="114"/>
      <c r="ORV158" s="114"/>
      <c r="ORW158" s="114"/>
      <c r="ORX158" s="114"/>
      <c r="ORY158" s="114"/>
      <c r="ORZ158" s="114"/>
      <c r="OSA158" s="114"/>
      <c r="OSB158" s="114"/>
      <c r="OSC158" s="114"/>
      <c r="OSD158" s="114"/>
      <c r="OSE158" s="114"/>
      <c r="OSF158" s="114"/>
      <c r="OSG158" s="114"/>
      <c r="OSH158" s="114"/>
      <c r="OSI158" s="114"/>
      <c r="OSJ158" s="114"/>
      <c r="OSK158" s="114"/>
      <c r="OSL158" s="114"/>
      <c r="OSM158" s="114"/>
      <c r="OSN158" s="114"/>
      <c r="OSO158" s="114"/>
      <c r="OSP158" s="114"/>
      <c r="OSQ158" s="114"/>
      <c r="OSR158" s="114"/>
      <c r="OSS158" s="114"/>
      <c r="OST158" s="114"/>
      <c r="OSU158" s="114"/>
      <c r="OSV158" s="114"/>
      <c r="OSW158" s="114"/>
      <c r="OSX158" s="114"/>
      <c r="OSY158" s="114"/>
      <c r="OSZ158" s="114"/>
      <c r="OTA158" s="114"/>
      <c r="OTB158" s="114"/>
      <c r="OTC158" s="114"/>
      <c r="OTD158" s="114"/>
      <c r="OTE158" s="114"/>
      <c r="OTF158" s="114"/>
      <c r="OTG158" s="114"/>
      <c r="OTH158" s="114"/>
      <c r="OTI158" s="114"/>
      <c r="OTJ158" s="114"/>
      <c r="OTK158" s="114"/>
      <c r="OTL158" s="114"/>
      <c r="OTM158" s="114"/>
      <c r="OTN158" s="114"/>
      <c r="OTO158" s="114"/>
      <c r="OTP158" s="114"/>
      <c r="OTQ158" s="114"/>
      <c r="OTR158" s="114"/>
      <c r="OTS158" s="114"/>
      <c r="OTT158" s="114"/>
      <c r="OTU158" s="114"/>
      <c r="OTV158" s="114"/>
      <c r="OTW158" s="114"/>
      <c r="OTX158" s="114"/>
      <c r="OTY158" s="114"/>
      <c r="OTZ158" s="114"/>
      <c r="OUA158" s="114"/>
      <c r="OUB158" s="114"/>
      <c r="OUC158" s="114"/>
      <c r="OUD158" s="114"/>
      <c r="OUE158" s="114"/>
      <c r="OUF158" s="114"/>
      <c r="OUG158" s="114"/>
      <c r="OUH158" s="114"/>
      <c r="OUI158" s="114"/>
      <c r="OUJ158" s="114"/>
      <c r="OUK158" s="114"/>
      <c r="OUL158" s="114"/>
      <c r="OUM158" s="114"/>
      <c r="OUN158" s="114"/>
      <c r="OUO158" s="114"/>
      <c r="OUP158" s="114"/>
      <c r="OUQ158" s="114"/>
      <c r="OUR158" s="114"/>
      <c r="OUS158" s="114"/>
      <c r="OUT158" s="114"/>
      <c r="OUU158" s="114"/>
      <c r="OUV158" s="114"/>
      <c r="OUW158" s="114"/>
      <c r="OUX158" s="114"/>
      <c r="OUY158" s="114"/>
      <c r="OUZ158" s="114"/>
      <c r="OVA158" s="114"/>
      <c r="OVB158" s="114"/>
      <c r="OVC158" s="114"/>
      <c r="OVD158" s="114"/>
      <c r="OVE158" s="114"/>
      <c r="OVF158" s="114"/>
      <c r="OVG158" s="114"/>
      <c r="OVH158" s="114"/>
      <c r="OVI158" s="114"/>
      <c r="OVJ158" s="114"/>
      <c r="OVK158" s="114"/>
      <c r="OVL158" s="114"/>
      <c r="OVM158" s="114"/>
      <c r="OVN158" s="114"/>
      <c r="OVO158" s="114"/>
      <c r="OVP158" s="114"/>
      <c r="OVQ158" s="114"/>
      <c r="OVR158" s="114"/>
      <c r="OVS158" s="114"/>
      <c r="OVT158" s="114"/>
      <c r="OVU158" s="114"/>
      <c r="OVV158" s="114"/>
      <c r="OVW158" s="114"/>
      <c r="OVX158" s="114"/>
      <c r="OVY158" s="114"/>
      <c r="OVZ158" s="114"/>
      <c r="OWA158" s="114"/>
      <c r="OWB158" s="114"/>
      <c r="OWC158" s="114"/>
      <c r="OWD158" s="114"/>
      <c r="OWE158" s="114"/>
      <c r="OWF158" s="114"/>
      <c r="OWG158" s="114"/>
      <c r="OWH158" s="114"/>
      <c r="OWI158" s="114"/>
      <c r="OWJ158" s="114"/>
      <c r="OWK158" s="114"/>
      <c r="OWL158" s="114"/>
      <c r="OWM158" s="114"/>
      <c r="OWN158" s="114"/>
      <c r="OWO158" s="114"/>
      <c r="OWP158" s="114"/>
      <c r="OWQ158" s="114"/>
      <c r="OWR158" s="114"/>
      <c r="OWS158" s="114"/>
      <c r="OWT158" s="114"/>
      <c r="OWU158" s="114"/>
      <c r="OWV158" s="114"/>
      <c r="OWW158" s="114"/>
      <c r="OWX158" s="114"/>
      <c r="OWY158" s="114"/>
      <c r="OWZ158" s="114"/>
      <c r="OXA158" s="114"/>
      <c r="OXB158" s="114"/>
      <c r="OXC158" s="114"/>
      <c r="OXD158" s="114"/>
      <c r="OXE158" s="114"/>
      <c r="OXF158" s="114"/>
      <c r="OXG158" s="114"/>
      <c r="OXH158" s="114"/>
      <c r="OXI158" s="114"/>
      <c r="OXJ158" s="114"/>
      <c r="OXK158" s="114"/>
      <c r="OXL158" s="114"/>
      <c r="OXM158" s="114"/>
      <c r="OXN158" s="114"/>
      <c r="OXO158" s="114"/>
      <c r="OXP158" s="114"/>
      <c r="OXQ158" s="114"/>
      <c r="OXR158" s="114"/>
      <c r="OXS158" s="114"/>
      <c r="OXT158" s="114"/>
      <c r="OXU158" s="114"/>
      <c r="OXV158" s="114"/>
      <c r="OXW158" s="114"/>
      <c r="OXX158" s="114"/>
      <c r="OXY158" s="114"/>
      <c r="OXZ158" s="114"/>
      <c r="OYA158" s="114"/>
      <c r="OYB158" s="114"/>
      <c r="OYC158" s="114"/>
      <c r="OYD158" s="114"/>
      <c r="OYE158" s="114"/>
      <c r="OYF158" s="114"/>
      <c r="OYG158" s="114"/>
      <c r="OYH158" s="114"/>
      <c r="OYI158" s="114"/>
      <c r="OYJ158" s="114"/>
      <c r="OYK158" s="114"/>
      <c r="OYL158" s="114"/>
      <c r="OYM158" s="114"/>
      <c r="OYN158" s="114"/>
      <c r="OYO158" s="114"/>
      <c r="OYP158" s="114"/>
      <c r="OYQ158" s="114"/>
      <c r="OYR158" s="114"/>
      <c r="OYS158" s="114"/>
      <c r="OYT158" s="114"/>
      <c r="OYU158" s="114"/>
      <c r="OYV158" s="114"/>
      <c r="OYW158" s="114"/>
      <c r="OYX158" s="114"/>
      <c r="OYY158" s="114"/>
      <c r="OYZ158" s="114"/>
      <c r="OZA158" s="114"/>
      <c r="OZB158" s="114"/>
      <c r="OZC158" s="114"/>
      <c r="OZD158" s="114"/>
      <c r="OZE158" s="114"/>
      <c r="OZF158" s="114"/>
      <c r="OZG158" s="114"/>
      <c r="OZH158" s="114"/>
      <c r="OZI158" s="114"/>
      <c r="OZJ158" s="114"/>
      <c r="OZK158" s="114"/>
      <c r="OZL158" s="114"/>
      <c r="OZM158" s="114"/>
      <c r="OZN158" s="114"/>
      <c r="OZO158" s="114"/>
      <c r="OZP158" s="114"/>
      <c r="OZQ158" s="114"/>
      <c r="OZR158" s="114"/>
      <c r="OZS158" s="114"/>
      <c r="OZT158" s="114"/>
      <c r="OZU158" s="114"/>
      <c r="OZV158" s="114"/>
      <c r="OZW158" s="114"/>
      <c r="OZX158" s="114"/>
      <c r="OZY158" s="114"/>
      <c r="OZZ158" s="114"/>
      <c r="PAA158" s="114"/>
      <c r="PAB158" s="114"/>
      <c r="PAC158" s="114"/>
      <c r="PAD158" s="114"/>
      <c r="PAE158" s="114"/>
      <c r="PAF158" s="114"/>
      <c r="PAG158" s="114"/>
      <c r="PAH158" s="114"/>
      <c r="PAI158" s="114"/>
      <c r="PAJ158" s="114"/>
      <c r="PAK158" s="114"/>
      <c r="PAL158" s="114"/>
      <c r="PAM158" s="114"/>
      <c r="PAN158" s="114"/>
      <c r="PAO158" s="114"/>
      <c r="PAP158" s="114"/>
      <c r="PAQ158" s="114"/>
      <c r="PAR158" s="114"/>
      <c r="PAS158" s="114"/>
      <c r="PAT158" s="114"/>
      <c r="PAU158" s="114"/>
      <c r="PAV158" s="114"/>
      <c r="PAW158" s="114"/>
      <c r="PAX158" s="114"/>
      <c r="PAY158" s="114"/>
      <c r="PAZ158" s="114"/>
      <c r="PBA158" s="114"/>
      <c r="PBB158" s="114"/>
      <c r="PBC158" s="114"/>
      <c r="PBD158" s="114"/>
      <c r="PBE158" s="114"/>
      <c r="PBF158" s="114"/>
      <c r="PBG158" s="114"/>
      <c r="PBH158" s="114"/>
      <c r="PBI158" s="114"/>
      <c r="PBJ158" s="114"/>
      <c r="PBK158" s="114"/>
      <c r="PBL158" s="114"/>
      <c r="PBM158" s="114"/>
      <c r="PBN158" s="114"/>
      <c r="PBO158" s="114"/>
      <c r="PBP158" s="114"/>
      <c r="PBQ158" s="114"/>
      <c r="PBR158" s="114"/>
      <c r="PBS158" s="114"/>
      <c r="PBT158" s="114"/>
      <c r="PBU158" s="114"/>
      <c r="PBV158" s="114"/>
      <c r="PBW158" s="114"/>
      <c r="PBX158" s="114"/>
      <c r="PBY158" s="114"/>
      <c r="PBZ158" s="114"/>
      <c r="PCA158" s="114"/>
      <c r="PCB158" s="114"/>
      <c r="PCC158" s="114"/>
      <c r="PCD158" s="114"/>
      <c r="PCE158" s="114"/>
      <c r="PCF158" s="114"/>
      <c r="PCG158" s="114"/>
      <c r="PCH158" s="114"/>
      <c r="PCI158" s="114"/>
      <c r="PCJ158" s="114"/>
      <c r="PCK158" s="114"/>
      <c r="PCL158" s="114"/>
      <c r="PCM158" s="114"/>
      <c r="PCN158" s="114"/>
      <c r="PCO158" s="114"/>
      <c r="PCP158" s="114"/>
      <c r="PCQ158" s="114"/>
      <c r="PCR158" s="114"/>
      <c r="PCS158" s="114"/>
      <c r="PCT158" s="114"/>
      <c r="PCU158" s="114"/>
      <c r="PCV158" s="114"/>
      <c r="PCW158" s="114"/>
      <c r="PCX158" s="114"/>
      <c r="PCY158" s="114"/>
      <c r="PCZ158" s="114"/>
      <c r="PDA158" s="114"/>
      <c r="PDB158" s="114"/>
      <c r="PDC158" s="114"/>
      <c r="PDD158" s="114"/>
      <c r="PDE158" s="114"/>
      <c r="PDF158" s="114"/>
      <c r="PDG158" s="114"/>
      <c r="PDH158" s="114"/>
      <c r="PDI158" s="114"/>
      <c r="PDJ158" s="114"/>
      <c r="PDK158" s="114"/>
      <c r="PDL158" s="114"/>
      <c r="PDM158" s="114"/>
      <c r="PDN158" s="114"/>
      <c r="PDO158" s="114"/>
      <c r="PDP158" s="114"/>
      <c r="PDQ158" s="114"/>
      <c r="PDR158" s="114"/>
      <c r="PDS158" s="114"/>
      <c r="PDT158" s="114"/>
      <c r="PDU158" s="114"/>
      <c r="PDV158" s="114"/>
      <c r="PDW158" s="114"/>
      <c r="PDX158" s="114"/>
      <c r="PDY158" s="114"/>
      <c r="PDZ158" s="114"/>
      <c r="PEA158" s="114"/>
      <c r="PEB158" s="114"/>
      <c r="PEC158" s="114"/>
      <c r="PED158" s="114"/>
      <c r="PEE158" s="114"/>
      <c r="PEF158" s="114"/>
      <c r="PEG158" s="114"/>
      <c r="PEH158" s="114"/>
      <c r="PEI158" s="114"/>
      <c r="PEJ158" s="114"/>
      <c r="PEK158" s="114"/>
      <c r="PEL158" s="114"/>
      <c r="PEM158" s="114"/>
      <c r="PEN158" s="114"/>
      <c r="PEO158" s="114"/>
      <c r="PEP158" s="114"/>
      <c r="PEQ158" s="114"/>
      <c r="PER158" s="114"/>
      <c r="PES158" s="114"/>
      <c r="PET158" s="114"/>
      <c r="PEU158" s="114"/>
      <c r="PEV158" s="114"/>
      <c r="PEW158" s="114"/>
      <c r="PEX158" s="114"/>
      <c r="PEY158" s="114"/>
      <c r="PEZ158" s="114"/>
      <c r="PFA158" s="114"/>
      <c r="PFB158" s="114"/>
      <c r="PFC158" s="114"/>
      <c r="PFD158" s="114"/>
      <c r="PFE158" s="114"/>
      <c r="PFF158" s="114"/>
      <c r="PFG158" s="114"/>
      <c r="PFH158" s="114"/>
      <c r="PFI158" s="114"/>
      <c r="PFJ158" s="114"/>
      <c r="PFK158" s="114"/>
      <c r="PFL158" s="114"/>
      <c r="PFM158" s="114"/>
      <c r="PFN158" s="114"/>
      <c r="PFO158" s="114"/>
      <c r="PFP158" s="114"/>
      <c r="PFQ158" s="114"/>
      <c r="PFR158" s="114"/>
      <c r="PFS158" s="114"/>
      <c r="PFT158" s="114"/>
      <c r="PFU158" s="114"/>
      <c r="PFV158" s="114"/>
      <c r="PFW158" s="114"/>
      <c r="PFX158" s="114"/>
      <c r="PFY158" s="114"/>
      <c r="PFZ158" s="114"/>
      <c r="PGA158" s="114"/>
      <c r="PGB158" s="114"/>
      <c r="PGC158" s="114"/>
      <c r="PGD158" s="114"/>
      <c r="PGE158" s="114"/>
      <c r="PGF158" s="114"/>
      <c r="PGG158" s="114"/>
      <c r="PGH158" s="114"/>
      <c r="PGI158" s="114"/>
      <c r="PGJ158" s="114"/>
      <c r="PGK158" s="114"/>
      <c r="PGL158" s="114"/>
      <c r="PGM158" s="114"/>
      <c r="PGN158" s="114"/>
      <c r="PGO158" s="114"/>
      <c r="PGP158" s="114"/>
      <c r="PGQ158" s="114"/>
      <c r="PGR158" s="114"/>
      <c r="PGS158" s="114"/>
      <c r="PGT158" s="114"/>
      <c r="PGU158" s="114"/>
      <c r="PGV158" s="114"/>
      <c r="PGW158" s="114"/>
      <c r="PGX158" s="114"/>
      <c r="PGY158" s="114"/>
      <c r="PGZ158" s="114"/>
      <c r="PHA158" s="114"/>
      <c r="PHB158" s="114"/>
      <c r="PHC158" s="114"/>
      <c r="PHD158" s="114"/>
      <c r="PHE158" s="114"/>
      <c r="PHF158" s="114"/>
      <c r="PHG158" s="114"/>
      <c r="PHH158" s="114"/>
      <c r="PHI158" s="114"/>
      <c r="PHJ158" s="114"/>
      <c r="PHK158" s="114"/>
      <c r="PHL158" s="114"/>
      <c r="PHM158" s="114"/>
      <c r="PHN158" s="114"/>
      <c r="PHO158" s="114"/>
      <c r="PHP158" s="114"/>
      <c r="PHQ158" s="114"/>
      <c r="PHR158" s="114"/>
      <c r="PHS158" s="114"/>
      <c r="PHT158" s="114"/>
      <c r="PHU158" s="114"/>
      <c r="PHV158" s="114"/>
      <c r="PHW158" s="114"/>
      <c r="PHX158" s="114"/>
      <c r="PHY158" s="114"/>
      <c r="PHZ158" s="114"/>
      <c r="PIA158" s="114"/>
      <c r="PIB158" s="114"/>
      <c r="PIC158" s="114"/>
      <c r="PID158" s="114"/>
      <c r="PIE158" s="114"/>
      <c r="PIF158" s="114"/>
      <c r="PIG158" s="114"/>
      <c r="PIH158" s="114"/>
      <c r="PII158" s="114"/>
      <c r="PIJ158" s="114"/>
      <c r="PIK158" s="114"/>
      <c r="PIL158" s="114"/>
      <c r="PIM158" s="114"/>
      <c r="PIN158" s="114"/>
      <c r="PIO158" s="114"/>
      <c r="PIP158" s="114"/>
      <c r="PIQ158" s="114"/>
      <c r="PIR158" s="114"/>
      <c r="PIS158" s="114"/>
      <c r="PIT158" s="114"/>
      <c r="PIU158" s="114"/>
      <c r="PIV158" s="114"/>
      <c r="PIW158" s="114"/>
      <c r="PIX158" s="114"/>
      <c r="PIY158" s="114"/>
      <c r="PIZ158" s="114"/>
      <c r="PJA158" s="114"/>
      <c r="PJB158" s="114"/>
      <c r="PJC158" s="114"/>
      <c r="PJD158" s="114"/>
      <c r="PJE158" s="114"/>
      <c r="PJF158" s="114"/>
      <c r="PJG158" s="114"/>
      <c r="PJH158" s="114"/>
      <c r="PJI158" s="114"/>
      <c r="PJJ158" s="114"/>
      <c r="PJK158" s="114"/>
      <c r="PJL158" s="114"/>
      <c r="PJM158" s="114"/>
      <c r="PJN158" s="114"/>
      <c r="PJO158" s="114"/>
      <c r="PJP158" s="114"/>
      <c r="PJQ158" s="114"/>
      <c r="PJR158" s="114"/>
      <c r="PJS158" s="114"/>
      <c r="PJT158" s="114"/>
      <c r="PJU158" s="114"/>
      <c r="PJV158" s="114"/>
      <c r="PJW158" s="114"/>
      <c r="PJX158" s="114"/>
      <c r="PJY158" s="114"/>
      <c r="PJZ158" s="114"/>
      <c r="PKA158" s="114"/>
      <c r="PKB158" s="114"/>
      <c r="PKC158" s="114"/>
      <c r="PKD158" s="114"/>
      <c r="PKE158" s="114"/>
      <c r="PKF158" s="114"/>
      <c r="PKG158" s="114"/>
      <c r="PKH158" s="114"/>
      <c r="PKI158" s="114"/>
      <c r="PKJ158" s="114"/>
      <c r="PKK158" s="114"/>
      <c r="PKL158" s="114"/>
      <c r="PKM158" s="114"/>
      <c r="PKN158" s="114"/>
      <c r="PKO158" s="114"/>
      <c r="PKP158" s="114"/>
      <c r="PKQ158" s="114"/>
      <c r="PKR158" s="114"/>
      <c r="PKS158" s="114"/>
      <c r="PKT158" s="114"/>
      <c r="PKU158" s="114"/>
      <c r="PKV158" s="114"/>
      <c r="PKW158" s="114"/>
      <c r="PKX158" s="114"/>
      <c r="PKY158" s="114"/>
      <c r="PKZ158" s="114"/>
      <c r="PLA158" s="114"/>
      <c r="PLB158" s="114"/>
      <c r="PLC158" s="114"/>
      <c r="PLD158" s="114"/>
      <c r="PLE158" s="114"/>
      <c r="PLF158" s="114"/>
      <c r="PLG158" s="114"/>
      <c r="PLH158" s="114"/>
      <c r="PLI158" s="114"/>
      <c r="PLJ158" s="114"/>
      <c r="PLK158" s="114"/>
      <c r="PLL158" s="114"/>
      <c r="PLM158" s="114"/>
      <c r="PLN158" s="114"/>
      <c r="PLO158" s="114"/>
      <c r="PLP158" s="114"/>
      <c r="PLQ158" s="114"/>
      <c r="PLR158" s="114"/>
      <c r="PLS158" s="114"/>
      <c r="PLT158" s="114"/>
      <c r="PLU158" s="114"/>
      <c r="PLV158" s="114"/>
      <c r="PLW158" s="114"/>
      <c r="PLX158" s="114"/>
      <c r="PLY158" s="114"/>
      <c r="PLZ158" s="114"/>
      <c r="PMA158" s="114"/>
      <c r="PMB158" s="114"/>
      <c r="PMC158" s="114"/>
      <c r="PMD158" s="114"/>
      <c r="PME158" s="114"/>
      <c r="PMF158" s="114"/>
      <c r="PMG158" s="114"/>
      <c r="PMH158" s="114"/>
      <c r="PMI158" s="114"/>
      <c r="PMJ158" s="114"/>
      <c r="PMK158" s="114"/>
      <c r="PML158" s="114"/>
      <c r="PMM158" s="114"/>
      <c r="PMN158" s="114"/>
      <c r="PMO158" s="114"/>
      <c r="PMP158" s="114"/>
      <c r="PMQ158" s="114"/>
      <c r="PMR158" s="114"/>
      <c r="PMS158" s="114"/>
      <c r="PMT158" s="114"/>
      <c r="PMU158" s="114"/>
      <c r="PMV158" s="114"/>
      <c r="PMW158" s="114"/>
      <c r="PMX158" s="114"/>
      <c r="PMY158" s="114"/>
      <c r="PMZ158" s="114"/>
      <c r="PNA158" s="114"/>
      <c r="PNB158" s="114"/>
      <c r="PNC158" s="114"/>
      <c r="PND158" s="114"/>
      <c r="PNE158" s="114"/>
      <c r="PNF158" s="114"/>
      <c r="PNG158" s="114"/>
      <c r="PNH158" s="114"/>
      <c r="PNI158" s="114"/>
      <c r="PNJ158" s="114"/>
      <c r="PNK158" s="114"/>
      <c r="PNL158" s="114"/>
      <c r="PNM158" s="114"/>
      <c r="PNN158" s="114"/>
      <c r="PNO158" s="114"/>
      <c r="PNP158" s="114"/>
      <c r="PNQ158" s="114"/>
      <c r="PNR158" s="114"/>
      <c r="PNS158" s="114"/>
      <c r="PNT158" s="114"/>
      <c r="PNU158" s="114"/>
      <c r="PNV158" s="114"/>
      <c r="PNW158" s="114"/>
      <c r="PNX158" s="114"/>
      <c r="PNY158" s="114"/>
      <c r="PNZ158" s="114"/>
      <c r="POA158" s="114"/>
      <c r="POB158" s="114"/>
      <c r="POC158" s="114"/>
      <c r="POD158" s="114"/>
      <c r="POE158" s="114"/>
      <c r="POF158" s="114"/>
      <c r="POG158" s="114"/>
      <c r="POH158" s="114"/>
      <c r="POI158" s="114"/>
      <c r="POJ158" s="114"/>
      <c r="POK158" s="114"/>
      <c r="POL158" s="114"/>
      <c r="POM158" s="114"/>
      <c r="PON158" s="114"/>
      <c r="POO158" s="114"/>
      <c r="POP158" s="114"/>
      <c r="POQ158" s="114"/>
      <c r="POR158" s="114"/>
      <c r="POS158" s="114"/>
      <c r="POT158" s="114"/>
      <c r="POU158" s="114"/>
      <c r="POV158" s="114"/>
      <c r="POW158" s="114"/>
      <c r="POX158" s="114"/>
      <c r="POY158" s="114"/>
      <c r="POZ158" s="114"/>
      <c r="PPA158" s="114"/>
      <c r="PPB158" s="114"/>
      <c r="PPC158" s="114"/>
      <c r="PPD158" s="114"/>
      <c r="PPE158" s="114"/>
      <c r="PPF158" s="114"/>
      <c r="PPG158" s="114"/>
      <c r="PPH158" s="114"/>
      <c r="PPI158" s="114"/>
      <c r="PPJ158" s="114"/>
      <c r="PPK158" s="114"/>
      <c r="PPL158" s="114"/>
      <c r="PPM158" s="114"/>
      <c r="PPN158" s="114"/>
      <c r="PPO158" s="114"/>
      <c r="PPP158" s="114"/>
      <c r="PPQ158" s="114"/>
      <c r="PPR158" s="114"/>
      <c r="PPS158" s="114"/>
      <c r="PPT158" s="114"/>
      <c r="PPU158" s="114"/>
      <c r="PPV158" s="114"/>
      <c r="PPW158" s="114"/>
      <c r="PPX158" s="114"/>
      <c r="PPY158" s="114"/>
      <c r="PPZ158" s="114"/>
      <c r="PQA158" s="114"/>
      <c r="PQB158" s="114"/>
      <c r="PQC158" s="114"/>
      <c r="PQD158" s="114"/>
      <c r="PQE158" s="114"/>
      <c r="PQF158" s="114"/>
      <c r="PQG158" s="114"/>
      <c r="PQH158" s="114"/>
      <c r="PQI158" s="114"/>
      <c r="PQJ158" s="114"/>
      <c r="PQK158" s="114"/>
      <c r="PQL158" s="114"/>
      <c r="PQM158" s="114"/>
      <c r="PQN158" s="114"/>
      <c r="PQO158" s="114"/>
      <c r="PQP158" s="114"/>
      <c r="PQQ158" s="114"/>
      <c r="PQR158" s="114"/>
      <c r="PQS158" s="114"/>
      <c r="PQT158" s="114"/>
      <c r="PQU158" s="114"/>
      <c r="PQV158" s="114"/>
      <c r="PQW158" s="114"/>
      <c r="PQX158" s="114"/>
      <c r="PQY158" s="114"/>
      <c r="PQZ158" s="114"/>
      <c r="PRA158" s="114"/>
      <c r="PRB158" s="114"/>
      <c r="PRC158" s="114"/>
      <c r="PRD158" s="114"/>
      <c r="PRE158" s="114"/>
      <c r="PRF158" s="114"/>
      <c r="PRG158" s="114"/>
      <c r="PRH158" s="114"/>
      <c r="PRI158" s="114"/>
      <c r="PRJ158" s="114"/>
      <c r="PRK158" s="114"/>
      <c r="PRL158" s="114"/>
      <c r="PRM158" s="114"/>
      <c r="PRN158" s="114"/>
      <c r="PRO158" s="114"/>
      <c r="PRP158" s="114"/>
      <c r="PRQ158" s="114"/>
      <c r="PRR158" s="114"/>
      <c r="PRS158" s="114"/>
      <c r="PRT158" s="114"/>
      <c r="PRU158" s="114"/>
      <c r="PRV158" s="114"/>
      <c r="PRW158" s="114"/>
      <c r="PRX158" s="114"/>
      <c r="PRY158" s="114"/>
      <c r="PRZ158" s="114"/>
      <c r="PSA158" s="114"/>
      <c r="PSB158" s="114"/>
      <c r="PSC158" s="114"/>
      <c r="PSD158" s="114"/>
      <c r="PSE158" s="114"/>
      <c r="PSF158" s="114"/>
      <c r="PSG158" s="114"/>
      <c r="PSH158" s="114"/>
      <c r="PSI158" s="114"/>
      <c r="PSJ158" s="114"/>
      <c r="PSK158" s="114"/>
      <c r="PSL158" s="114"/>
      <c r="PSM158" s="114"/>
      <c r="PSN158" s="114"/>
      <c r="PSO158" s="114"/>
      <c r="PSP158" s="114"/>
      <c r="PSQ158" s="114"/>
      <c r="PSR158" s="114"/>
      <c r="PSS158" s="114"/>
      <c r="PST158" s="114"/>
      <c r="PSU158" s="114"/>
      <c r="PSV158" s="114"/>
      <c r="PSW158" s="114"/>
      <c r="PSX158" s="114"/>
      <c r="PSY158" s="114"/>
      <c r="PSZ158" s="114"/>
      <c r="PTA158" s="114"/>
      <c r="PTB158" s="114"/>
      <c r="PTC158" s="114"/>
      <c r="PTD158" s="114"/>
      <c r="PTE158" s="114"/>
      <c r="PTF158" s="114"/>
      <c r="PTG158" s="114"/>
      <c r="PTH158" s="114"/>
      <c r="PTI158" s="114"/>
      <c r="PTJ158" s="114"/>
      <c r="PTK158" s="114"/>
      <c r="PTL158" s="114"/>
      <c r="PTM158" s="114"/>
      <c r="PTN158" s="114"/>
      <c r="PTO158" s="114"/>
      <c r="PTP158" s="114"/>
      <c r="PTQ158" s="114"/>
      <c r="PTR158" s="114"/>
      <c r="PTS158" s="114"/>
      <c r="PTT158" s="114"/>
      <c r="PTU158" s="114"/>
      <c r="PTV158" s="114"/>
      <c r="PTW158" s="114"/>
      <c r="PTX158" s="114"/>
      <c r="PTY158" s="114"/>
      <c r="PTZ158" s="114"/>
      <c r="PUA158" s="114"/>
      <c r="PUB158" s="114"/>
      <c r="PUC158" s="114"/>
      <c r="PUD158" s="114"/>
      <c r="PUE158" s="114"/>
      <c r="PUF158" s="114"/>
      <c r="PUG158" s="114"/>
      <c r="PUH158" s="114"/>
      <c r="PUI158" s="114"/>
      <c r="PUJ158" s="114"/>
      <c r="PUK158" s="114"/>
      <c r="PUL158" s="114"/>
      <c r="PUM158" s="114"/>
      <c r="PUN158" s="114"/>
      <c r="PUO158" s="114"/>
      <c r="PUP158" s="114"/>
      <c r="PUQ158" s="114"/>
      <c r="PUR158" s="114"/>
      <c r="PUS158" s="114"/>
      <c r="PUT158" s="114"/>
      <c r="PUU158" s="114"/>
      <c r="PUV158" s="114"/>
      <c r="PUW158" s="114"/>
      <c r="PUX158" s="114"/>
      <c r="PUY158" s="114"/>
      <c r="PUZ158" s="114"/>
      <c r="PVA158" s="114"/>
      <c r="PVB158" s="114"/>
      <c r="PVC158" s="114"/>
      <c r="PVD158" s="114"/>
      <c r="PVE158" s="114"/>
      <c r="PVF158" s="114"/>
      <c r="PVG158" s="114"/>
      <c r="PVH158" s="114"/>
      <c r="PVI158" s="114"/>
      <c r="PVJ158" s="114"/>
      <c r="PVK158" s="114"/>
      <c r="PVL158" s="114"/>
      <c r="PVM158" s="114"/>
      <c r="PVN158" s="114"/>
      <c r="PVO158" s="114"/>
      <c r="PVP158" s="114"/>
      <c r="PVQ158" s="114"/>
      <c r="PVR158" s="114"/>
      <c r="PVS158" s="114"/>
      <c r="PVT158" s="114"/>
      <c r="PVU158" s="114"/>
      <c r="PVV158" s="114"/>
      <c r="PVW158" s="114"/>
      <c r="PVX158" s="114"/>
      <c r="PVY158" s="114"/>
      <c r="PVZ158" s="114"/>
      <c r="PWA158" s="114"/>
      <c r="PWB158" s="114"/>
      <c r="PWC158" s="114"/>
      <c r="PWD158" s="114"/>
      <c r="PWE158" s="114"/>
      <c r="PWF158" s="114"/>
      <c r="PWG158" s="114"/>
      <c r="PWH158" s="114"/>
      <c r="PWI158" s="114"/>
      <c r="PWJ158" s="114"/>
      <c r="PWK158" s="114"/>
      <c r="PWL158" s="114"/>
      <c r="PWM158" s="114"/>
      <c r="PWN158" s="114"/>
      <c r="PWO158" s="114"/>
      <c r="PWP158" s="114"/>
      <c r="PWQ158" s="114"/>
      <c r="PWR158" s="114"/>
      <c r="PWS158" s="114"/>
      <c r="PWT158" s="114"/>
      <c r="PWU158" s="114"/>
      <c r="PWV158" s="114"/>
      <c r="PWW158" s="114"/>
      <c r="PWX158" s="114"/>
      <c r="PWY158" s="114"/>
      <c r="PWZ158" s="114"/>
      <c r="PXA158" s="114"/>
      <c r="PXB158" s="114"/>
      <c r="PXC158" s="114"/>
      <c r="PXD158" s="114"/>
      <c r="PXE158" s="114"/>
      <c r="PXF158" s="114"/>
      <c r="PXG158" s="114"/>
      <c r="PXH158" s="114"/>
      <c r="PXI158" s="114"/>
      <c r="PXJ158" s="114"/>
      <c r="PXK158" s="114"/>
      <c r="PXL158" s="114"/>
      <c r="PXM158" s="114"/>
      <c r="PXN158" s="114"/>
      <c r="PXO158" s="114"/>
      <c r="PXP158" s="114"/>
      <c r="PXQ158" s="114"/>
      <c r="PXR158" s="114"/>
      <c r="PXS158" s="114"/>
      <c r="PXT158" s="114"/>
      <c r="PXU158" s="114"/>
      <c r="PXV158" s="114"/>
      <c r="PXW158" s="114"/>
      <c r="PXX158" s="114"/>
      <c r="PXY158" s="114"/>
      <c r="PXZ158" s="114"/>
      <c r="PYA158" s="114"/>
      <c r="PYB158" s="114"/>
      <c r="PYC158" s="114"/>
      <c r="PYD158" s="114"/>
      <c r="PYE158" s="114"/>
      <c r="PYF158" s="114"/>
      <c r="PYG158" s="114"/>
      <c r="PYH158" s="114"/>
      <c r="PYI158" s="114"/>
      <c r="PYJ158" s="114"/>
      <c r="PYK158" s="114"/>
      <c r="PYL158" s="114"/>
      <c r="PYM158" s="114"/>
      <c r="PYN158" s="114"/>
      <c r="PYO158" s="114"/>
      <c r="PYP158" s="114"/>
      <c r="PYQ158" s="114"/>
      <c r="PYR158" s="114"/>
      <c r="PYS158" s="114"/>
      <c r="PYT158" s="114"/>
      <c r="PYU158" s="114"/>
      <c r="PYV158" s="114"/>
      <c r="PYW158" s="114"/>
      <c r="PYX158" s="114"/>
      <c r="PYY158" s="114"/>
      <c r="PYZ158" s="114"/>
      <c r="PZA158" s="114"/>
      <c r="PZB158" s="114"/>
      <c r="PZC158" s="114"/>
      <c r="PZD158" s="114"/>
      <c r="PZE158" s="114"/>
      <c r="PZF158" s="114"/>
      <c r="PZG158" s="114"/>
      <c r="PZH158" s="114"/>
      <c r="PZI158" s="114"/>
      <c r="PZJ158" s="114"/>
      <c r="PZK158" s="114"/>
      <c r="PZL158" s="114"/>
      <c r="PZM158" s="114"/>
      <c r="PZN158" s="114"/>
      <c r="PZO158" s="114"/>
      <c r="PZP158" s="114"/>
      <c r="PZQ158" s="114"/>
      <c r="PZR158" s="114"/>
      <c r="PZS158" s="114"/>
      <c r="PZT158" s="114"/>
      <c r="PZU158" s="114"/>
      <c r="PZV158" s="114"/>
      <c r="PZW158" s="114"/>
      <c r="PZX158" s="114"/>
      <c r="PZY158" s="114"/>
      <c r="PZZ158" s="114"/>
      <c r="QAA158" s="114"/>
      <c r="QAB158" s="114"/>
      <c r="QAC158" s="114"/>
      <c r="QAD158" s="114"/>
      <c r="QAE158" s="114"/>
      <c r="QAF158" s="114"/>
      <c r="QAG158" s="114"/>
      <c r="QAH158" s="114"/>
      <c r="QAI158" s="114"/>
      <c r="QAJ158" s="114"/>
      <c r="QAK158" s="114"/>
      <c r="QAL158" s="114"/>
      <c r="QAM158" s="114"/>
      <c r="QAN158" s="114"/>
      <c r="QAO158" s="114"/>
      <c r="QAP158" s="114"/>
      <c r="QAQ158" s="114"/>
      <c r="QAR158" s="114"/>
      <c r="QAS158" s="114"/>
      <c r="QAT158" s="114"/>
      <c r="QAU158" s="114"/>
      <c r="QAV158" s="114"/>
      <c r="QAW158" s="114"/>
      <c r="QAX158" s="114"/>
      <c r="QAY158" s="114"/>
      <c r="QAZ158" s="114"/>
      <c r="QBA158" s="114"/>
      <c r="QBB158" s="114"/>
      <c r="QBC158" s="114"/>
      <c r="QBD158" s="114"/>
      <c r="QBE158" s="114"/>
      <c r="QBF158" s="114"/>
      <c r="QBG158" s="114"/>
      <c r="QBH158" s="114"/>
      <c r="QBI158" s="114"/>
      <c r="QBJ158" s="114"/>
      <c r="QBK158" s="114"/>
      <c r="QBL158" s="114"/>
      <c r="QBM158" s="114"/>
      <c r="QBN158" s="114"/>
      <c r="QBO158" s="114"/>
      <c r="QBP158" s="114"/>
      <c r="QBQ158" s="114"/>
      <c r="QBR158" s="114"/>
      <c r="QBS158" s="114"/>
      <c r="QBT158" s="114"/>
      <c r="QBU158" s="114"/>
      <c r="QBV158" s="114"/>
      <c r="QBW158" s="114"/>
      <c r="QBX158" s="114"/>
      <c r="QBY158" s="114"/>
      <c r="QBZ158" s="114"/>
      <c r="QCA158" s="114"/>
      <c r="QCB158" s="114"/>
      <c r="QCC158" s="114"/>
      <c r="QCD158" s="114"/>
      <c r="QCE158" s="114"/>
      <c r="QCF158" s="114"/>
      <c r="QCG158" s="114"/>
      <c r="QCH158" s="114"/>
      <c r="QCI158" s="114"/>
      <c r="QCJ158" s="114"/>
      <c r="QCK158" s="114"/>
      <c r="QCL158" s="114"/>
      <c r="QCM158" s="114"/>
      <c r="QCN158" s="114"/>
      <c r="QCO158" s="114"/>
      <c r="QCP158" s="114"/>
      <c r="QCQ158" s="114"/>
      <c r="QCR158" s="114"/>
      <c r="QCS158" s="114"/>
      <c r="QCT158" s="114"/>
      <c r="QCU158" s="114"/>
      <c r="QCV158" s="114"/>
      <c r="QCW158" s="114"/>
      <c r="QCX158" s="114"/>
      <c r="QCY158" s="114"/>
      <c r="QCZ158" s="114"/>
      <c r="QDA158" s="114"/>
      <c r="QDB158" s="114"/>
      <c r="QDC158" s="114"/>
      <c r="QDD158" s="114"/>
      <c r="QDE158" s="114"/>
      <c r="QDF158" s="114"/>
      <c r="QDG158" s="114"/>
      <c r="QDH158" s="114"/>
      <c r="QDI158" s="114"/>
      <c r="QDJ158" s="114"/>
      <c r="QDK158" s="114"/>
      <c r="QDL158" s="114"/>
      <c r="QDM158" s="114"/>
      <c r="QDN158" s="114"/>
      <c r="QDO158" s="114"/>
      <c r="QDP158" s="114"/>
      <c r="QDQ158" s="114"/>
      <c r="QDR158" s="114"/>
      <c r="QDS158" s="114"/>
      <c r="QDT158" s="114"/>
      <c r="QDU158" s="114"/>
      <c r="QDV158" s="114"/>
      <c r="QDW158" s="114"/>
      <c r="QDX158" s="114"/>
      <c r="QDY158" s="114"/>
      <c r="QDZ158" s="114"/>
      <c r="QEA158" s="114"/>
      <c r="QEB158" s="114"/>
      <c r="QEC158" s="114"/>
      <c r="QED158" s="114"/>
      <c r="QEE158" s="114"/>
      <c r="QEF158" s="114"/>
      <c r="QEG158" s="114"/>
      <c r="QEH158" s="114"/>
      <c r="QEI158" s="114"/>
      <c r="QEJ158" s="114"/>
      <c r="QEK158" s="114"/>
      <c r="QEL158" s="114"/>
      <c r="QEM158" s="114"/>
      <c r="QEN158" s="114"/>
      <c r="QEO158" s="114"/>
      <c r="QEP158" s="114"/>
      <c r="QEQ158" s="114"/>
      <c r="QER158" s="114"/>
      <c r="QES158" s="114"/>
      <c r="QET158" s="114"/>
      <c r="QEU158" s="114"/>
      <c r="QEV158" s="114"/>
      <c r="QEW158" s="114"/>
      <c r="QEX158" s="114"/>
      <c r="QEY158" s="114"/>
      <c r="QEZ158" s="114"/>
      <c r="QFA158" s="114"/>
      <c r="QFB158" s="114"/>
      <c r="QFC158" s="114"/>
      <c r="QFD158" s="114"/>
      <c r="QFE158" s="114"/>
      <c r="QFF158" s="114"/>
      <c r="QFG158" s="114"/>
      <c r="QFH158" s="114"/>
      <c r="QFI158" s="114"/>
      <c r="QFJ158" s="114"/>
      <c r="QFK158" s="114"/>
      <c r="QFL158" s="114"/>
      <c r="QFM158" s="114"/>
      <c r="QFN158" s="114"/>
      <c r="QFO158" s="114"/>
      <c r="QFP158" s="114"/>
      <c r="QFQ158" s="114"/>
      <c r="QFR158" s="114"/>
      <c r="QFS158" s="114"/>
      <c r="QFT158" s="114"/>
      <c r="QFU158" s="114"/>
      <c r="QFV158" s="114"/>
      <c r="QFW158" s="114"/>
      <c r="QFX158" s="114"/>
      <c r="QFY158" s="114"/>
      <c r="QFZ158" s="114"/>
      <c r="QGA158" s="114"/>
      <c r="QGB158" s="114"/>
      <c r="QGC158" s="114"/>
      <c r="QGD158" s="114"/>
      <c r="QGE158" s="114"/>
      <c r="QGF158" s="114"/>
      <c r="QGG158" s="114"/>
      <c r="QGH158" s="114"/>
      <c r="QGI158" s="114"/>
      <c r="QGJ158" s="114"/>
      <c r="QGK158" s="114"/>
      <c r="QGL158" s="114"/>
      <c r="QGM158" s="114"/>
      <c r="QGN158" s="114"/>
      <c r="QGO158" s="114"/>
      <c r="QGP158" s="114"/>
      <c r="QGQ158" s="114"/>
      <c r="QGR158" s="114"/>
      <c r="QGS158" s="114"/>
      <c r="QGT158" s="114"/>
      <c r="QGU158" s="114"/>
      <c r="QGV158" s="114"/>
      <c r="QGW158" s="114"/>
      <c r="QGX158" s="114"/>
      <c r="QGY158" s="114"/>
      <c r="QGZ158" s="114"/>
      <c r="QHA158" s="114"/>
      <c r="QHB158" s="114"/>
      <c r="QHC158" s="114"/>
      <c r="QHD158" s="114"/>
      <c r="QHE158" s="114"/>
      <c r="QHF158" s="114"/>
      <c r="QHG158" s="114"/>
      <c r="QHH158" s="114"/>
      <c r="QHI158" s="114"/>
      <c r="QHJ158" s="114"/>
      <c r="QHK158" s="114"/>
      <c r="QHL158" s="114"/>
      <c r="QHM158" s="114"/>
      <c r="QHN158" s="114"/>
      <c r="QHO158" s="114"/>
      <c r="QHP158" s="114"/>
      <c r="QHQ158" s="114"/>
      <c r="QHR158" s="114"/>
      <c r="QHS158" s="114"/>
      <c r="QHT158" s="114"/>
      <c r="QHU158" s="114"/>
      <c r="QHV158" s="114"/>
      <c r="QHW158" s="114"/>
      <c r="QHX158" s="114"/>
      <c r="QHY158" s="114"/>
      <c r="QHZ158" s="114"/>
      <c r="QIA158" s="114"/>
      <c r="QIB158" s="114"/>
      <c r="QIC158" s="114"/>
      <c r="QID158" s="114"/>
      <c r="QIE158" s="114"/>
      <c r="QIF158" s="114"/>
      <c r="QIG158" s="114"/>
      <c r="QIH158" s="114"/>
      <c r="QII158" s="114"/>
      <c r="QIJ158" s="114"/>
      <c r="QIK158" s="114"/>
      <c r="QIL158" s="114"/>
      <c r="QIM158" s="114"/>
      <c r="QIN158" s="114"/>
      <c r="QIO158" s="114"/>
      <c r="QIP158" s="114"/>
      <c r="QIQ158" s="114"/>
      <c r="QIR158" s="114"/>
      <c r="QIS158" s="114"/>
      <c r="QIT158" s="114"/>
      <c r="QIU158" s="114"/>
      <c r="QIV158" s="114"/>
      <c r="QIW158" s="114"/>
      <c r="QIX158" s="114"/>
      <c r="QIY158" s="114"/>
      <c r="QIZ158" s="114"/>
      <c r="QJA158" s="114"/>
      <c r="QJB158" s="114"/>
      <c r="QJC158" s="114"/>
      <c r="QJD158" s="114"/>
      <c r="QJE158" s="114"/>
      <c r="QJF158" s="114"/>
      <c r="QJG158" s="114"/>
      <c r="QJH158" s="114"/>
      <c r="QJI158" s="114"/>
      <c r="QJJ158" s="114"/>
      <c r="QJK158" s="114"/>
      <c r="QJL158" s="114"/>
      <c r="QJM158" s="114"/>
      <c r="QJN158" s="114"/>
      <c r="QJO158" s="114"/>
      <c r="QJP158" s="114"/>
      <c r="QJQ158" s="114"/>
      <c r="QJR158" s="114"/>
      <c r="QJS158" s="114"/>
      <c r="QJT158" s="114"/>
      <c r="QJU158" s="114"/>
      <c r="QJV158" s="114"/>
      <c r="QJW158" s="114"/>
      <c r="QJX158" s="114"/>
      <c r="QJY158" s="114"/>
      <c r="QJZ158" s="114"/>
      <c r="QKA158" s="114"/>
      <c r="QKB158" s="114"/>
      <c r="QKC158" s="114"/>
      <c r="QKD158" s="114"/>
      <c r="QKE158" s="114"/>
      <c r="QKF158" s="114"/>
      <c r="QKG158" s="114"/>
      <c r="QKH158" s="114"/>
      <c r="QKI158" s="114"/>
      <c r="QKJ158" s="114"/>
      <c r="QKK158" s="114"/>
      <c r="QKL158" s="114"/>
      <c r="QKM158" s="114"/>
      <c r="QKN158" s="114"/>
      <c r="QKO158" s="114"/>
      <c r="QKP158" s="114"/>
      <c r="QKQ158" s="114"/>
      <c r="QKR158" s="114"/>
      <c r="QKS158" s="114"/>
      <c r="QKT158" s="114"/>
      <c r="QKU158" s="114"/>
      <c r="QKV158" s="114"/>
      <c r="QKW158" s="114"/>
      <c r="QKX158" s="114"/>
      <c r="QKY158" s="114"/>
      <c r="QKZ158" s="114"/>
      <c r="QLA158" s="114"/>
      <c r="QLB158" s="114"/>
      <c r="QLC158" s="114"/>
      <c r="QLD158" s="114"/>
      <c r="QLE158" s="114"/>
      <c r="QLF158" s="114"/>
      <c r="QLG158" s="114"/>
      <c r="QLH158" s="114"/>
      <c r="QLI158" s="114"/>
      <c r="QLJ158" s="114"/>
      <c r="QLK158" s="114"/>
      <c r="QLL158" s="114"/>
      <c r="QLM158" s="114"/>
      <c r="QLN158" s="114"/>
      <c r="QLO158" s="114"/>
      <c r="QLP158" s="114"/>
      <c r="QLQ158" s="114"/>
      <c r="QLR158" s="114"/>
      <c r="QLS158" s="114"/>
      <c r="QLT158" s="114"/>
      <c r="QLU158" s="114"/>
      <c r="QLV158" s="114"/>
      <c r="QLW158" s="114"/>
      <c r="QLX158" s="114"/>
      <c r="QLY158" s="114"/>
      <c r="QLZ158" s="114"/>
      <c r="QMA158" s="114"/>
      <c r="QMB158" s="114"/>
      <c r="QMC158" s="114"/>
      <c r="QMD158" s="114"/>
      <c r="QME158" s="114"/>
      <c r="QMF158" s="114"/>
      <c r="QMG158" s="114"/>
      <c r="QMH158" s="114"/>
      <c r="QMI158" s="114"/>
      <c r="QMJ158" s="114"/>
      <c r="QMK158" s="114"/>
      <c r="QML158" s="114"/>
      <c r="QMM158" s="114"/>
      <c r="QMN158" s="114"/>
      <c r="QMO158" s="114"/>
      <c r="QMP158" s="114"/>
      <c r="QMQ158" s="114"/>
      <c r="QMR158" s="114"/>
      <c r="QMS158" s="114"/>
      <c r="QMT158" s="114"/>
      <c r="QMU158" s="114"/>
      <c r="QMV158" s="114"/>
      <c r="QMW158" s="114"/>
      <c r="QMX158" s="114"/>
      <c r="QMY158" s="114"/>
      <c r="QMZ158" s="114"/>
      <c r="QNA158" s="114"/>
      <c r="QNB158" s="114"/>
      <c r="QNC158" s="114"/>
      <c r="QND158" s="114"/>
      <c r="QNE158" s="114"/>
      <c r="QNF158" s="114"/>
      <c r="QNG158" s="114"/>
      <c r="QNH158" s="114"/>
      <c r="QNI158" s="114"/>
      <c r="QNJ158" s="114"/>
      <c r="QNK158" s="114"/>
      <c r="QNL158" s="114"/>
      <c r="QNM158" s="114"/>
      <c r="QNN158" s="114"/>
      <c r="QNO158" s="114"/>
      <c r="QNP158" s="114"/>
      <c r="QNQ158" s="114"/>
      <c r="QNR158" s="114"/>
      <c r="QNS158" s="114"/>
      <c r="QNT158" s="114"/>
      <c r="QNU158" s="114"/>
      <c r="QNV158" s="114"/>
      <c r="QNW158" s="114"/>
      <c r="QNX158" s="114"/>
      <c r="QNY158" s="114"/>
      <c r="QNZ158" s="114"/>
      <c r="QOA158" s="114"/>
      <c r="QOB158" s="114"/>
      <c r="QOC158" s="114"/>
      <c r="QOD158" s="114"/>
      <c r="QOE158" s="114"/>
      <c r="QOF158" s="114"/>
      <c r="QOG158" s="114"/>
      <c r="QOH158" s="114"/>
      <c r="QOI158" s="114"/>
      <c r="QOJ158" s="114"/>
      <c r="QOK158" s="114"/>
      <c r="QOL158" s="114"/>
      <c r="QOM158" s="114"/>
      <c r="QON158" s="114"/>
      <c r="QOO158" s="114"/>
      <c r="QOP158" s="114"/>
      <c r="QOQ158" s="114"/>
      <c r="QOR158" s="114"/>
      <c r="QOS158" s="114"/>
      <c r="QOT158" s="114"/>
      <c r="QOU158" s="114"/>
      <c r="QOV158" s="114"/>
      <c r="QOW158" s="114"/>
      <c r="QOX158" s="114"/>
      <c r="QOY158" s="114"/>
      <c r="QOZ158" s="114"/>
      <c r="QPA158" s="114"/>
      <c r="QPB158" s="114"/>
      <c r="QPC158" s="114"/>
      <c r="QPD158" s="114"/>
      <c r="QPE158" s="114"/>
      <c r="QPF158" s="114"/>
      <c r="QPG158" s="114"/>
      <c r="QPH158" s="114"/>
      <c r="QPI158" s="114"/>
      <c r="QPJ158" s="114"/>
      <c r="QPK158" s="114"/>
      <c r="QPL158" s="114"/>
      <c r="QPM158" s="114"/>
      <c r="QPN158" s="114"/>
      <c r="QPO158" s="114"/>
      <c r="QPP158" s="114"/>
      <c r="QPQ158" s="114"/>
      <c r="QPR158" s="114"/>
      <c r="QPS158" s="114"/>
      <c r="QPT158" s="114"/>
      <c r="QPU158" s="114"/>
      <c r="QPV158" s="114"/>
      <c r="QPW158" s="114"/>
      <c r="QPX158" s="114"/>
      <c r="QPY158" s="114"/>
      <c r="QPZ158" s="114"/>
      <c r="QQA158" s="114"/>
      <c r="QQB158" s="114"/>
      <c r="QQC158" s="114"/>
      <c r="QQD158" s="114"/>
      <c r="QQE158" s="114"/>
      <c r="QQF158" s="114"/>
      <c r="QQG158" s="114"/>
      <c r="QQH158" s="114"/>
      <c r="QQI158" s="114"/>
      <c r="QQJ158" s="114"/>
      <c r="QQK158" s="114"/>
      <c r="QQL158" s="114"/>
      <c r="QQM158" s="114"/>
      <c r="QQN158" s="114"/>
      <c r="QQO158" s="114"/>
      <c r="QQP158" s="114"/>
      <c r="QQQ158" s="114"/>
      <c r="QQR158" s="114"/>
      <c r="QQS158" s="114"/>
      <c r="QQT158" s="114"/>
      <c r="QQU158" s="114"/>
      <c r="QQV158" s="114"/>
      <c r="QQW158" s="114"/>
      <c r="QQX158" s="114"/>
      <c r="QQY158" s="114"/>
      <c r="QQZ158" s="114"/>
      <c r="QRA158" s="114"/>
      <c r="QRB158" s="114"/>
      <c r="QRC158" s="114"/>
      <c r="QRD158" s="114"/>
      <c r="QRE158" s="114"/>
      <c r="QRF158" s="114"/>
      <c r="QRG158" s="114"/>
      <c r="QRH158" s="114"/>
      <c r="QRI158" s="114"/>
      <c r="QRJ158" s="114"/>
      <c r="QRK158" s="114"/>
      <c r="QRL158" s="114"/>
      <c r="QRM158" s="114"/>
      <c r="QRN158" s="114"/>
      <c r="QRO158" s="114"/>
      <c r="QRP158" s="114"/>
      <c r="QRQ158" s="114"/>
      <c r="QRR158" s="114"/>
      <c r="QRS158" s="114"/>
      <c r="QRT158" s="114"/>
      <c r="QRU158" s="114"/>
      <c r="QRV158" s="114"/>
      <c r="QRW158" s="114"/>
      <c r="QRX158" s="114"/>
      <c r="QRY158" s="114"/>
      <c r="QRZ158" s="114"/>
      <c r="QSA158" s="114"/>
      <c r="QSB158" s="114"/>
      <c r="QSC158" s="114"/>
      <c r="QSD158" s="114"/>
      <c r="QSE158" s="114"/>
      <c r="QSF158" s="114"/>
      <c r="QSG158" s="114"/>
      <c r="QSH158" s="114"/>
      <c r="QSI158" s="114"/>
      <c r="QSJ158" s="114"/>
      <c r="QSK158" s="114"/>
      <c r="QSL158" s="114"/>
      <c r="QSM158" s="114"/>
      <c r="QSN158" s="114"/>
      <c r="QSO158" s="114"/>
      <c r="QSP158" s="114"/>
      <c r="QSQ158" s="114"/>
      <c r="QSR158" s="114"/>
      <c r="QSS158" s="114"/>
      <c r="QST158" s="114"/>
      <c r="QSU158" s="114"/>
      <c r="QSV158" s="114"/>
      <c r="QSW158" s="114"/>
      <c r="QSX158" s="114"/>
      <c r="QSY158" s="114"/>
      <c r="QSZ158" s="114"/>
      <c r="QTA158" s="114"/>
      <c r="QTB158" s="114"/>
      <c r="QTC158" s="114"/>
      <c r="QTD158" s="114"/>
      <c r="QTE158" s="114"/>
      <c r="QTF158" s="114"/>
      <c r="QTG158" s="114"/>
      <c r="QTH158" s="114"/>
      <c r="QTI158" s="114"/>
      <c r="QTJ158" s="114"/>
      <c r="QTK158" s="114"/>
      <c r="QTL158" s="114"/>
      <c r="QTM158" s="114"/>
      <c r="QTN158" s="114"/>
      <c r="QTO158" s="114"/>
      <c r="QTP158" s="114"/>
      <c r="QTQ158" s="114"/>
      <c r="QTR158" s="114"/>
      <c r="QTS158" s="114"/>
      <c r="QTT158" s="114"/>
      <c r="QTU158" s="114"/>
      <c r="QTV158" s="114"/>
      <c r="QTW158" s="114"/>
      <c r="QTX158" s="114"/>
      <c r="QTY158" s="114"/>
      <c r="QTZ158" s="114"/>
      <c r="QUA158" s="114"/>
      <c r="QUB158" s="114"/>
      <c r="QUC158" s="114"/>
      <c r="QUD158" s="114"/>
      <c r="QUE158" s="114"/>
      <c r="QUF158" s="114"/>
      <c r="QUG158" s="114"/>
      <c r="QUH158" s="114"/>
      <c r="QUI158" s="114"/>
      <c r="QUJ158" s="114"/>
      <c r="QUK158" s="114"/>
      <c r="QUL158" s="114"/>
      <c r="QUM158" s="114"/>
      <c r="QUN158" s="114"/>
      <c r="QUO158" s="114"/>
      <c r="QUP158" s="114"/>
      <c r="QUQ158" s="114"/>
      <c r="QUR158" s="114"/>
      <c r="QUS158" s="114"/>
      <c r="QUT158" s="114"/>
      <c r="QUU158" s="114"/>
      <c r="QUV158" s="114"/>
      <c r="QUW158" s="114"/>
      <c r="QUX158" s="114"/>
      <c r="QUY158" s="114"/>
      <c r="QUZ158" s="114"/>
      <c r="QVA158" s="114"/>
      <c r="QVB158" s="114"/>
      <c r="QVC158" s="114"/>
      <c r="QVD158" s="114"/>
      <c r="QVE158" s="114"/>
      <c r="QVF158" s="114"/>
      <c r="QVG158" s="114"/>
      <c r="QVH158" s="114"/>
      <c r="QVI158" s="114"/>
      <c r="QVJ158" s="114"/>
      <c r="QVK158" s="114"/>
      <c r="QVL158" s="114"/>
      <c r="QVM158" s="114"/>
      <c r="QVN158" s="114"/>
      <c r="QVO158" s="114"/>
      <c r="QVP158" s="114"/>
      <c r="QVQ158" s="114"/>
      <c r="QVR158" s="114"/>
      <c r="QVS158" s="114"/>
      <c r="QVT158" s="114"/>
      <c r="QVU158" s="114"/>
      <c r="QVV158" s="114"/>
      <c r="QVW158" s="114"/>
      <c r="QVX158" s="114"/>
      <c r="QVY158" s="114"/>
      <c r="QVZ158" s="114"/>
      <c r="QWA158" s="114"/>
      <c r="QWB158" s="114"/>
      <c r="QWC158" s="114"/>
      <c r="QWD158" s="114"/>
      <c r="QWE158" s="114"/>
      <c r="QWF158" s="114"/>
      <c r="QWG158" s="114"/>
      <c r="QWH158" s="114"/>
      <c r="QWI158" s="114"/>
      <c r="QWJ158" s="114"/>
      <c r="QWK158" s="114"/>
      <c r="QWL158" s="114"/>
      <c r="QWM158" s="114"/>
      <c r="QWN158" s="114"/>
      <c r="QWO158" s="114"/>
      <c r="QWP158" s="114"/>
      <c r="QWQ158" s="114"/>
      <c r="QWR158" s="114"/>
      <c r="QWS158" s="114"/>
      <c r="QWT158" s="114"/>
      <c r="QWU158" s="114"/>
      <c r="QWV158" s="114"/>
      <c r="QWW158" s="114"/>
      <c r="QWX158" s="114"/>
      <c r="QWY158" s="114"/>
      <c r="QWZ158" s="114"/>
      <c r="QXA158" s="114"/>
      <c r="QXB158" s="114"/>
      <c r="QXC158" s="114"/>
      <c r="QXD158" s="114"/>
      <c r="QXE158" s="114"/>
      <c r="QXF158" s="114"/>
      <c r="QXG158" s="114"/>
      <c r="QXH158" s="114"/>
      <c r="QXI158" s="114"/>
      <c r="QXJ158" s="114"/>
      <c r="QXK158" s="114"/>
      <c r="QXL158" s="114"/>
      <c r="QXM158" s="114"/>
      <c r="QXN158" s="114"/>
      <c r="QXO158" s="114"/>
      <c r="QXP158" s="114"/>
      <c r="QXQ158" s="114"/>
      <c r="QXR158" s="114"/>
      <c r="QXS158" s="114"/>
      <c r="QXT158" s="114"/>
      <c r="QXU158" s="114"/>
      <c r="QXV158" s="114"/>
      <c r="QXW158" s="114"/>
      <c r="QXX158" s="114"/>
      <c r="QXY158" s="114"/>
      <c r="QXZ158" s="114"/>
      <c r="QYA158" s="114"/>
      <c r="QYB158" s="114"/>
      <c r="QYC158" s="114"/>
      <c r="QYD158" s="114"/>
      <c r="QYE158" s="114"/>
      <c r="QYF158" s="114"/>
      <c r="QYG158" s="114"/>
      <c r="QYH158" s="114"/>
      <c r="QYI158" s="114"/>
      <c r="QYJ158" s="114"/>
      <c r="QYK158" s="114"/>
      <c r="QYL158" s="114"/>
      <c r="QYM158" s="114"/>
      <c r="QYN158" s="114"/>
      <c r="QYO158" s="114"/>
      <c r="QYP158" s="114"/>
      <c r="QYQ158" s="114"/>
      <c r="QYR158" s="114"/>
      <c r="QYS158" s="114"/>
      <c r="QYT158" s="114"/>
      <c r="QYU158" s="114"/>
      <c r="QYV158" s="114"/>
      <c r="QYW158" s="114"/>
      <c r="QYX158" s="114"/>
      <c r="QYY158" s="114"/>
      <c r="QYZ158" s="114"/>
      <c r="QZA158" s="114"/>
      <c r="QZB158" s="114"/>
      <c r="QZC158" s="114"/>
      <c r="QZD158" s="114"/>
      <c r="QZE158" s="114"/>
      <c r="QZF158" s="114"/>
      <c r="QZG158" s="114"/>
      <c r="QZH158" s="114"/>
      <c r="QZI158" s="114"/>
      <c r="QZJ158" s="114"/>
      <c r="QZK158" s="114"/>
      <c r="QZL158" s="114"/>
      <c r="QZM158" s="114"/>
      <c r="QZN158" s="114"/>
      <c r="QZO158" s="114"/>
      <c r="QZP158" s="114"/>
      <c r="QZQ158" s="114"/>
      <c r="QZR158" s="114"/>
      <c r="QZS158" s="114"/>
      <c r="QZT158" s="114"/>
      <c r="QZU158" s="114"/>
      <c r="QZV158" s="114"/>
      <c r="QZW158" s="114"/>
      <c r="QZX158" s="114"/>
      <c r="QZY158" s="114"/>
      <c r="QZZ158" s="114"/>
      <c r="RAA158" s="114"/>
      <c r="RAB158" s="114"/>
      <c r="RAC158" s="114"/>
      <c r="RAD158" s="114"/>
      <c r="RAE158" s="114"/>
      <c r="RAF158" s="114"/>
      <c r="RAG158" s="114"/>
      <c r="RAH158" s="114"/>
      <c r="RAI158" s="114"/>
      <c r="RAJ158" s="114"/>
      <c r="RAK158" s="114"/>
      <c r="RAL158" s="114"/>
      <c r="RAM158" s="114"/>
      <c r="RAN158" s="114"/>
      <c r="RAO158" s="114"/>
      <c r="RAP158" s="114"/>
      <c r="RAQ158" s="114"/>
      <c r="RAR158" s="114"/>
      <c r="RAS158" s="114"/>
      <c r="RAT158" s="114"/>
      <c r="RAU158" s="114"/>
      <c r="RAV158" s="114"/>
      <c r="RAW158" s="114"/>
      <c r="RAX158" s="114"/>
      <c r="RAY158" s="114"/>
      <c r="RAZ158" s="114"/>
      <c r="RBA158" s="114"/>
      <c r="RBB158" s="114"/>
      <c r="RBC158" s="114"/>
      <c r="RBD158" s="114"/>
      <c r="RBE158" s="114"/>
      <c r="RBF158" s="114"/>
      <c r="RBG158" s="114"/>
      <c r="RBH158" s="114"/>
      <c r="RBI158" s="114"/>
      <c r="RBJ158" s="114"/>
      <c r="RBK158" s="114"/>
      <c r="RBL158" s="114"/>
      <c r="RBM158" s="114"/>
      <c r="RBN158" s="114"/>
      <c r="RBO158" s="114"/>
      <c r="RBP158" s="114"/>
      <c r="RBQ158" s="114"/>
      <c r="RBR158" s="114"/>
      <c r="RBS158" s="114"/>
      <c r="RBT158" s="114"/>
      <c r="RBU158" s="114"/>
      <c r="RBV158" s="114"/>
      <c r="RBW158" s="114"/>
      <c r="RBX158" s="114"/>
      <c r="RBY158" s="114"/>
      <c r="RBZ158" s="114"/>
      <c r="RCA158" s="114"/>
      <c r="RCB158" s="114"/>
      <c r="RCC158" s="114"/>
      <c r="RCD158" s="114"/>
      <c r="RCE158" s="114"/>
      <c r="RCF158" s="114"/>
      <c r="RCG158" s="114"/>
      <c r="RCH158" s="114"/>
      <c r="RCI158" s="114"/>
      <c r="RCJ158" s="114"/>
      <c r="RCK158" s="114"/>
      <c r="RCL158" s="114"/>
      <c r="RCM158" s="114"/>
      <c r="RCN158" s="114"/>
      <c r="RCO158" s="114"/>
      <c r="RCP158" s="114"/>
      <c r="RCQ158" s="114"/>
      <c r="RCR158" s="114"/>
      <c r="RCS158" s="114"/>
      <c r="RCT158" s="114"/>
      <c r="RCU158" s="114"/>
      <c r="RCV158" s="114"/>
      <c r="RCW158" s="114"/>
      <c r="RCX158" s="114"/>
      <c r="RCY158" s="114"/>
      <c r="RCZ158" s="114"/>
      <c r="RDA158" s="114"/>
      <c r="RDB158" s="114"/>
      <c r="RDC158" s="114"/>
      <c r="RDD158" s="114"/>
      <c r="RDE158" s="114"/>
      <c r="RDF158" s="114"/>
      <c r="RDG158" s="114"/>
      <c r="RDH158" s="114"/>
      <c r="RDI158" s="114"/>
      <c r="RDJ158" s="114"/>
      <c r="RDK158" s="114"/>
      <c r="RDL158" s="114"/>
      <c r="RDM158" s="114"/>
      <c r="RDN158" s="114"/>
      <c r="RDO158" s="114"/>
      <c r="RDP158" s="114"/>
      <c r="RDQ158" s="114"/>
      <c r="RDR158" s="114"/>
      <c r="RDS158" s="114"/>
      <c r="RDT158" s="114"/>
      <c r="RDU158" s="114"/>
      <c r="RDV158" s="114"/>
      <c r="RDW158" s="114"/>
      <c r="RDX158" s="114"/>
      <c r="RDY158" s="114"/>
      <c r="RDZ158" s="114"/>
      <c r="REA158" s="114"/>
      <c r="REB158" s="114"/>
      <c r="REC158" s="114"/>
      <c r="RED158" s="114"/>
      <c r="REE158" s="114"/>
      <c r="REF158" s="114"/>
      <c r="REG158" s="114"/>
      <c r="REH158" s="114"/>
      <c r="REI158" s="114"/>
      <c r="REJ158" s="114"/>
      <c r="REK158" s="114"/>
      <c r="REL158" s="114"/>
      <c r="REM158" s="114"/>
      <c r="REN158" s="114"/>
      <c r="REO158" s="114"/>
      <c r="REP158" s="114"/>
      <c r="REQ158" s="114"/>
      <c r="RER158" s="114"/>
      <c r="RES158" s="114"/>
      <c r="RET158" s="114"/>
      <c r="REU158" s="114"/>
      <c r="REV158" s="114"/>
      <c r="REW158" s="114"/>
      <c r="REX158" s="114"/>
      <c r="REY158" s="114"/>
      <c r="REZ158" s="114"/>
      <c r="RFA158" s="114"/>
      <c r="RFB158" s="114"/>
      <c r="RFC158" s="114"/>
      <c r="RFD158" s="114"/>
      <c r="RFE158" s="114"/>
      <c r="RFF158" s="114"/>
      <c r="RFG158" s="114"/>
      <c r="RFH158" s="114"/>
      <c r="RFI158" s="114"/>
      <c r="RFJ158" s="114"/>
      <c r="RFK158" s="114"/>
      <c r="RFL158" s="114"/>
      <c r="RFM158" s="114"/>
      <c r="RFN158" s="114"/>
      <c r="RFO158" s="114"/>
      <c r="RFP158" s="114"/>
      <c r="RFQ158" s="114"/>
      <c r="RFR158" s="114"/>
      <c r="RFS158" s="114"/>
      <c r="RFT158" s="114"/>
      <c r="RFU158" s="114"/>
      <c r="RFV158" s="114"/>
      <c r="RFW158" s="114"/>
      <c r="RFX158" s="114"/>
      <c r="RFY158" s="114"/>
      <c r="RFZ158" s="114"/>
      <c r="RGA158" s="114"/>
      <c r="RGB158" s="114"/>
      <c r="RGC158" s="114"/>
      <c r="RGD158" s="114"/>
      <c r="RGE158" s="114"/>
      <c r="RGF158" s="114"/>
      <c r="RGG158" s="114"/>
      <c r="RGH158" s="114"/>
      <c r="RGI158" s="114"/>
      <c r="RGJ158" s="114"/>
      <c r="RGK158" s="114"/>
      <c r="RGL158" s="114"/>
      <c r="RGM158" s="114"/>
      <c r="RGN158" s="114"/>
      <c r="RGO158" s="114"/>
      <c r="RGP158" s="114"/>
      <c r="RGQ158" s="114"/>
      <c r="RGR158" s="114"/>
      <c r="RGS158" s="114"/>
      <c r="RGT158" s="114"/>
      <c r="RGU158" s="114"/>
      <c r="RGV158" s="114"/>
      <c r="RGW158" s="114"/>
      <c r="RGX158" s="114"/>
      <c r="RGY158" s="114"/>
      <c r="RGZ158" s="114"/>
      <c r="RHA158" s="114"/>
      <c r="RHB158" s="114"/>
      <c r="RHC158" s="114"/>
      <c r="RHD158" s="114"/>
      <c r="RHE158" s="114"/>
      <c r="RHF158" s="114"/>
      <c r="RHG158" s="114"/>
      <c r="RHH158" s="114"/>
      <c r="RHI158" s="114"/>
      <c r="RHJ158" s="114"/>
      <c r="RHK158" s="114"/>
      <c r="RHL158" s="114"/>
      <c r="RHM158" s="114"/>
      <c r="RHN158" s="114"/>
      <c r="RHO158" s="114"/>
      <c r="RHP158" s="114"/>
      <c r="RHQ158" s="114"/>
      <c r="RHR158" s="114"/>
      <c r="RHS158" s="114"/>
      <c r="RHT158" s="114"/>
      <c r="RHU158" s="114"/>
      <c r="RHV158" s="114"/>
      <c r="RHW158" s="114"/>
      <c r="RHX158" s="114"/>
      <c r="RHY158" s="114"/>
      <c r="RHZ158" s="114"/>
      <c r="RIA158" s="114"/>
      <c r="RIB158" s="114"/>
      <c r="RIC158" s="114"/>
      <c r="RID158" s="114"/>
      <c r="RIE158" s="114"/>
      <c r="RIF158" s="114"/>
      <c r="RIG158" s="114"/>
      <c r="RIH158" s="114"/>
      <c r="RII158" s="114"/>
      <c r="RIJ158" s="114"/>
      <c r="RIK158" s="114"/>
      <c r="RIL158" s="114"/>
      <c r="RIM158" s="114"/>
      <c r="RIN158" s="114"/>
      <c r="RIO158" s="114"/>
      <c r="RIP158" s="114"/>
      <c r="RIQ158" s="114"/>
      <c r="RIR158" s="114"/>
      <c r="RIS158" s="114"/>
      <c r="RIT158" s="114"/>
      <c r="RIU158" s="114"/>
      <c r="RIV158" s="114"/>
      <c r="RIW158" s="114"/>
      <c r="RIX158" s="114"/>
      <c r="RIY158" s="114"/>
      <c r="RIZ158" s="114"/>
      <c r="RJA158" s="114"/>
      <c r="RJB158" s="114"/>
      <c r="RJC158" s="114"/>
      <c r="RJD158" s="114"/>
      <c r="RJE158" s="114"/>
      <c r="RJF158" s="114"/>
      <c r="RJG158" s="114"/>
      <c r="RJH158" s="114"/>
      <c r="RJI158" s="114"/>
      <c r="RJJ158" s="114"/>
      <c r="RJK158" s="114"/>
      <c r="RJL158" s="114"/>
      <c r="RJM158" s="114"/>
      <c r="RJN158" s="114"/>
      <c r="RJO158" s="114"/>
      <c r="RJP158" s="114"/>
      <c r="RJQ158" s="114"/>
      <c r="RJR158" s="114"/>
      <c r="RJS158" s="114"/>
      <c r="RJT158" s="114"/>
      <c r="RJU158" s="114"/>
      <c r="RJV158" s="114"/>
      <c r="RJW158" s="114"/>
      <c r="RJX158" s="114"/>
      <c r="RJY158" s="114"/>
      <c r="RJZ158" s="114"/>
      <c r="RKA158" s="114"/>
      <c r="RKB158" s="114"/>
      <c r="RKC158" s="114"/>
      <c r="RKD158" s="114"/>
      <c r="RKE158" s="114"/>
      <c r="RKF158" s="114"/>
      <c r="RKG158" s="114"/>
      <c r="RKH158" s="114"/>
      <c r="RKI158" s="114"/>
      <c r="RKJ158" s="114"/>
      <c r="RKK158" s="114"/>
      <c r="RKL158" s="114"/>
      <c r="RKM158" s="114"/>
      <c r="RKN158" s="114"/>
      <c r="RKO158" s="114"/>
      <c r="RKP158" s="114"/>
      <c r="RKQ158" s="114"/>
      <c r="RKR158" s="114"/>
      <c r="RKS158" s="114"/>
      <c r="RKT158" s="114"/>
      <c r="RKU158" s="114"/>
      <c r="RKV158" s="114"/>
      <c r="RKW158" s="114"/>
      <c r="RKX158" s="114"/>
      <c r="RKY158" s="114"/>
      <c r="RKZ158" s="114"/>
      <c r="RLA158" s="114"/>
      <c r="RLB158" s="114"/>
      <c r="RLC158" s="114"/>
      <c r="RLD158" s="114"/>
      <c r="RLE158" s="114"/>
      <c r="RLF158" s="114"/>
      <c r="RLG158" s="114"/>
      <c r="RLH158" s="114"/>
      <c r="RLI158" s="114"/>
      <c r="RLJ158" s="114"/>
      <c r="RLK158" s="114"/>
      <c r="RLL158" s="114"/>
      <c r="RLM158" s="114"/>
      <c r="RLN158" s="114"/>
      <c r="RLO158" s="114"/>
      <c r="RLP158" s="114"/>
      <c r="RLQ158" s="114"/>
      <c r="RLR158" s="114"/>
      <c r="RLS158" s="114"/>
      <c r="RLT158" s="114"/>
      <c r="RLU158" s="114"/>
      <c r="RLV158" s="114"/>
      <c r="RLW158" s="114"/>
      <c r="RLX158" s="114"/>
      <c r="RLY158" s="114"/>
      <c r="RLZ158" s="114"/>
      <c r="RMA158" s="114"/>
      <c r="RMB158" s="114"/>
      <c r="RMC158" s="114"/>
      <c r="RMD158" s="114"/>
      <c r="RME158" s="114"/>
      <c r="RMF158" s="114"/>
      <c r="RMG158" s="114"/>
      <c r="RMH158" s="114"/>
      <c r="RMI158" s="114"/>
      <c r="RMJ158" s="114"/>
      <c r="RMK158" s="114"/>
      <c r="RML158" s="114"/>
      <c r="RMM158" s="114"/>
      <c r="RMN158" s="114"/>
      <c r="RMO158" s="114"/>
      <c r="RMP158" s="114"/>
      <c r="RMQ158" s="114"/>
      <c r="RMR158" s="114"/>
      <c r="RMS158" s="114"/>
      <c r="RMT158" s="114"/>
      <c r="RMU158" s="114"/>
      <c r="RMV158" s="114"/>
      <c r="RMW158" s="114"/>
      <c r="RMX158" s="114"/>
      <c r="RMY158" s="114"/>
      <c r="RMZ158" s="114"/>
      <c r="RNA158" s="114"/>
      <c r="RNB158" s="114"/>
      <c r="RNC158" s="114"/>
      <c r="RND158" s="114"/>
      <c r="RNE158" s="114"/>
      <c r="RNF158" s="114"/>
      <c r="RNG158" s="114"/>
      <c r="RNH158" s="114"/>
      <c r="RNI158" s="114"/>
      <c r="RNJ158" s="114"/>
      <c r="RNK158" s="114"/>
      <c r="RNL158" s="114"/>
      <c r="RNM158" s="114"/>
      <c r="RNN158" s="114"/>
      <c r="RNO158" s="114"/>
      <c r="RNP158" s="114"/>
      <c r="RNQ158" s="114"/>
      <c r="RNR158" s="114"/>
      <c r="RNS158" s="114"/>
      <c r="RNT158" s="114"/>
      <c r="RNU158" s="114"/>
      <c r="RNV158" s="114"/>
      <c r="RNW158" s="114"/>
      <c r="RNX158" s="114"/>
      <c r="RNY158" s="114"/>
      <c r="RNZ158" s="114"/>
      <c r="ROA158" s="114"/>
      <c r="ROB158" s="114"/>
      <c r="ROC158" s="114"/>
      <c r="ROD158" s="114"/>
      <c r="ROE158" s="114"/>
      <c r="ROF158" s="114"/>
      <c r="ROG158" s="114"/>
      <c r="ROH158" s="114"/>
      <c r="ROI158" s="114"/>
      <c r="ROJ158" s="114"/>
      <c r="ROK158" s="114"/>
      <c r="ROL158" s="114"/>
      <c r="ROM158" s="114"/>
      <c r="RON158" s="114"/>
      <c r="ROO158" s="114"/>
      <c r="ROP158" s="114"/>
      <c r="ROQ158" s="114"/>
      <c r="ROR158" s="114"/>
      <c r="ROS158" s="114"/>
      <c r="ROT158" s="114"/>
      <c r="ROU158" s="114"/>
      <c r="ROV158" s="114"/>
      <c r="ROW158" s="114"/>
      <c r="ROX158" s="114"/>
      <c r="ROY158" s="114"/>
      <c r="ROZ158" s="114"/>
      <c r="RPA158" s="114"/>
      <c r="RPB158" s="114"/>
      <c r="RPC158" s="114"/>
      <c r="RPD158" s="114"/>
      <c r="RPE158" s="114"/>
      <c r="RPF158" s="114"/>
      <c r="RPG158" s="114"/>
      <c r="RPH158" s="114"/>
      <c r="RPI158" s="114"/>
      <c r="RPJ158" s="114"/>
      <c r="RPK158" s="114"/>
      <c r="RPL158" s="114"/>
      <c r="RPM158" s="114"/>
      <c r="RPN158" s="114"/>
      <c r="RPO158" s="114"/>
      <c r="RPP158" s="114"/>
      <c r="RPQ158" s="114"/>
      <c r="RPR158" s="114"/>
      <c r="RPS158" s="114"/>
      <c r="RPT158" s="114"/>
      <c r="RPU158" s="114"/>
      <c r="RPV158" s="114"/>
      <c r="RPW158" s="114"/>
      <c r="RPX158" s="114"/>
      <c r="RPY158" s="114"/>
      <c r="RPZ158" s="114"/>
      <c r="RQA158" s="114"/>
      <c r="RQB158" s="114"/>
      <c r="RQC158" s="114"/>
      <c r="RQD158" s="114"/>
      <c r="RQE158" s="114"/>
      <c r="RQF158" s="114"/>
      <c r="RQG158" s="114"/>
      <c r="RQH158" s="114"/>
      <c r="RQI158" s="114"/>
      <c r="RQJ158" s="114"/>
      <c r="RQK158" s="114"/>
      <c r="RQL158" s="114"/>
      <c r="RQM158" s="114"/>
      <c r="RQN158" s="114"/>
      <c r="RQO158" s="114"/>
      <c r="RQP158" s="114"/>
      <c r="RQQ158" s="114"/>
      <c r="RQR158" s="114"/>
      <c r="RQS158" s="114"/>
      <c r="RQT158" s="114"/>
      <c r="RQU158" s="114"/>
      <c r="RQV158" s="114"/>
      <c r="RQW158" s="114"/>
      <c r="RQX158" s="114"/>
      <c r="RQY158" s="114"/>
      <c r="RQZ158" s="114"/>
      <c r="RRA158" s="114"/>
      <c r="RRB158" s="114"/>
      <c r="RRC158" s="114"/>
      <c r="RRD158" s="114"/>
      <c r="RRE158" s="114"/>
      <c r="RRF158" s="114"/>
      <c r="RRG158" s="114"/>
      <c r="RRH158" s="114"/>
      <c r="RRI158" s="114"/>
      <c r="RRJ158" s="114"/>
      <c r="RRK158" s="114"/>
      <c r="RRL158" s="114"/>
      <c r="RRM158" s="114"/>
      <c r="RRN158" s="114"/>
      <c r="RRO158" s="114"/>
      <c r="RRP158" s="114"/>
      <c r="RRQ158" s="114"/>
      <c r="RRR158" s="114"/>
      <c r="RRS158" s="114"/>
      <c r="RRT158" s="114"/>
      <c r="RRU158" s="114"/>
      <c r="RRV158" s="114"/>
      <c r="RRW158" s="114"/>
      <c r="RRX158" s="114"/>
      <c r="RRY158" s="114"/>
      <c r="RRZ158" s="114"/>
      <c r="RSA158" s="114"/>
      <c r="RSB158" s="114"/>
      <c r="RSC158" s="114"/>
      <c r="RSD158" s="114"/>
      <c r="RSE158" s="114"/>
      <c r="RSF158" s="114"/>
      <c r="RSG158" s="114"/>
      <c r="RSH158" s="114"/>
      <c r="RSI158" s="114"/>
      <c r="RSJ158" s="114"/>
      <c r="RSK158" s="114"/>
      <c r="RSL158" s="114"/>
      <c r="RSM158" s="114"/>
      <c r="RSN158" s="114"/>
      <c r="RSO158" s="114"/>
      <c r="RSP158" s="114"/>
      <c r="RSQ158" s="114"/>
      <c r="RSR158" s="114"/>
      <c r="RSS158" s="114"/>
      <c r="RST158" s="114"/>
      <c r="RSU158" s="114"/>
      <c r="RSV158" s="114"/>
      <c r="RSW158" s="114"/>
      <c r="RSX158" s="114"/>
      <c r="RSY158" s="114"/>
      <c r="RSZ158" s="114"/>
      <c r="RTA158" s="114"/>
      <c r="RTB158" s="114"/>
      <c r="RTC158" s="114"/>
      <c r="RTD158" s="114"/>
      <c r="RTE158" s="114"/>
      <c r="RTF158" s="114"/>
      <c r="RTG158" s="114"/>
      <c r="RTH158" s="114"/>
      <c r="RTI158" s="114"/>
      <c r="RTJ158" s="114"/>
      <c r="RTK158" s="114"/>
      <c r="RTL158" s="114"/>
      <c r="RTM158" s="114"/>
      <c r="RTN158" s="114"/>
      <c r="RTO158" s="114"/>
      <c r="RTP158" s="114"/>
      <c r="RTQ158" s="114"/>
      <c r="RTR158" s="114"/>
      <c r="RTS158" s="114"/>
      <c r="RTT158" s="114"/>
      <c r="RTU158" s="114"/>
      <c r="RTV158" s="114"/>
      <c r="RTW158" s="114"/>
      <c r="RTX158" s="114"/>
      <c r="RTY158" s="114"/>
      <c r="RTZ158" s="114"/>
      <c r="RUA158" s="114"/>
      <c r="RUB158" s="114"/>
      <c r="RUC158" s="114"/>
      <c r="RUD158" s="114"/>
      <c r="RUE158" s="114"/>
      <c r="RUF158" s="114"/>
      <c r="RUG158" s="114"/>
      <c r="RUH158" s="114"/>
      <c r="RUI158" s="114"/>
      <c r="RUJ158" s="114"/>
      <c r="RUK158" s="114"/>
      <c r="RUL158" s="114"/>
      <c r="RUM158" s="114"/>
      <c r="RUN158" s="114"/>
      <c r="RUO158" s="114"/>
      <c r="RUP158" s="114"/>
      <c r="RUQ158" s="114"/>
      <c r="RUR158" s="114"/>
      <c r="RUS158" s="114"/>
      <c r="RUT158" s="114"/>
      <c r="RUU158" s="114"/>
      <c r="RUV158" s="114"/>
      <c r="RUW158" s="114"/>
      <c r="RUX158" s="114"/>
      <c r="RUY158" s="114"/>
      <c r="RUZ158" s="114"/>
      <c r="RVA158" s="114"/>
      <c r="RVB158" s="114"/>
      <c r="RVC158" s="114"/>
      <c r="RVD158" s="114"/>
      <c r="RVE158" s="114"/>
      <c r="RVF158" s="114"/>
      <c r="RVG158" s="114"/>
      <c r="RVH158" s="114"/>
      <c r="RVI158" s="114"/>
      <c r="RVJ158" s="114"/>
      <c r="RVK158" s="114"/>
      <c r="RVL158" s="114"/>
      <c r="RVM158" s="114"/>
      <c r="RVN158" s="114"/>
      <c r="RVO158" s="114"/>
      <c r="RVP158" s="114"/>
      <c r="RVQ158" s="114"/>
      <c r="RVR158" s="114"/>
      <c r="RVS158" s="114"/>
      <c r="RVT158" s="114"/>
      <c r="RVU158" s="114"/>
      <c r="RVV158" s="114"/>
      <c r="RVW158" s="114"/>
      <c r="RVX158" s="114"/>
      <c r="RVY158" s="114"/>
      <c r="RVZ158" s="114"/>
      <c r="RWA158" s="114"/>
      <c r="RWB158" s="114"/>
      <c r="RWC158" s="114"/>
      <c r="RWD158" s="114"/>
      <c r="RWE158" s="114"/>
      <c r="RWF158" s="114"/>
      <c r="RWG158" s="114"/>
      <c r="RWH158" s="114"/>
      <c r="RWI158" s="114"/>
      <c r="RWJ158" s="114"/>
      <c r="RWK158" s="114"/>
      <c r="RWL158" s="114"/>
      <c r="RWM158" s="114"/>
      <c r="RWN158" s="114"/>
      <c r="RWO158" s="114"/>
      <c r="RWP158" s="114"/>
      <c r="RWQ158" s="114"/>
      <c r="RWR158" s="114"/>
      <c r="RWS158" s="114"/>
      <c r="RWT158" s="114"/>
      <c r="RWU158" s="114"/>
      <c r="RWV158" s="114"/>
      <c r="RWW158" s="114"/>
      <c r="RWX158" s="114"/>
      <c r="RWY158" s="114"/>
      <c r="RWZ158" s="114"/>
      <c r="RXA158" s="114"/>
      <c r="RXB158" s="114"/>
      <c r="RXC158" s="114"/>
      <c r="RXD158" s="114"/>
      <c r="RXE158" s="114"/>
      <c r="RXF158" s="114"/>
      <c r="RXG158" s="114"/>
      <c r="RXH158" s="114"/>
      <c r="RXI158" s="114"/>
      <c r="RXJ158" s="114"/>
      <c r="RXK158" s="114"/>
      <c r="RXL158" s="114"/>
      <c r="RXM158" s="114"/>
      <c r="RXN158" s="114"/>
      <c r="RXO158" s="114"/>
      <c r="RXP158" s="114"/>
      <c r="RXQ158" s="114"/>
      <c r="RXR158" s="114"/>
      <c r="RXS158" s="114"/>
      <c r="RXT158" s="114"/>
      <c r="RXU158" s="114"/>
      <c r="RXV158" s="114"/>
      <c r="RXW158" s="114"/>
      <c r="RXX158" s="114"/>
      <c r="RXY158" s="114"/>
      <c r="RXZ158" s="114"/>
      <c r="RYA158" s="114"/>
      <c r="RYB158" s="114"/>
      <c r="RYC158" s="114"/>
      <c r="RYD158" s="114"/>
      <c r="RYE158" s="114"/>
      <c r="RYF158" s="114"/>
      <c r="RYG158" s="114"/>
      <c r="RYH158" s="114"/>
      <c r="RYI158" s="114"/>
      <c r="RYJ158" s="114"/>
      <c r="RYK158" s="114"/>
      <c r="RYL158" s="114"/>
      <c r="RYM158" s="114"/>
      <c r="RYN158" s="114"/>
      <c r="RYO158" s="114"/>
      <c r="RYP158" s="114"/>
      <c r="RYQ158" s="114"/>
      <c r="RYR158" s="114"/>
      <c r="RYS158" s="114"/>
      <c r="RYT158" s="114"/>
      <c r="RYU158" s="114"/>
      <c r="RYV158" s="114"/>
      <c r="RYW158" s="114"/>
      <c r="RYX158" s="114"/>
      <c r="RYY158" s="114"/>
      <c r="RYZ158" s="114"/>
      <c r="RZA158" s="114"/>
      <c r="RZB158" s="114"/>
      <c r="RZC158" s="114"/>
      <c r="RZD158" s="114"/>
      <c r="RZE158" s="114"/>
      <c r="RZF158" s="114"/>
      <c r="RZG158" s="114"/>
      <c r="RZH158" s="114"/>
      <c r="RZI158" s="114"/>
      <c r="RZJ158" s="114"/>
      <c r="RZK158" s="114"/>
      <c r="RZL158" s="114"/>
      <c r="RZM158" s="114"/>
      <c r="RZN158" s="114"/>
      <c r="RZO158" s="114"/>
      <c r="RZP158" s="114"/>
      <c r="RZQ158" s="114"/>
      <c r="RZR158" s="114"/>
      <c r="RZS158" s="114"/>
      <c r="RZT158" s="114"/>
      <c r="RZU158" s="114"/>
      <c r="RZV158" s="114"/>
      <c r="RZW158" s="114"/>
      <c r="RZX158" s="114"/>
      <c r="RZY158" s="114"/>
      <c r="RZZ158" s="114"/>
      <c r="SAA158" s="114"/>
      <c r="SAB158" s="114"/>
      <c r="SAC158" s="114"/>
      <c r="SAD158" s="114"/>
      <c r="SAE158" s="114"/>
      <c r="SAF158" s="114"/>
      <c r="SAG158" s="114"/>
      <c r="SAH158" s="114"/>
      <c r="SAI158" s="114"/>
      <c r="SAJ158" s="114"/>
      <c r="SAK158" s="114"/>
      <c r="SAL158" s="114"/>
      <c r="SAM158" s="114"/>
      <c r="SAN158" s="114"/>
      <c r="SAO158" s="114"/>
      <c r="SAP158" s="114"/>
      <c r="SAQ158" s="114"/>
      <c r="SAR158" s="114"/>
      <c r="SAS158" s="114"/>
      <c r="SAT158" s="114"/>
      <c r="SAU158" s="114"/>
      <c r="SAV158" s="114"/>
      <c r="SAW158" s="114"/>
      <c r="SAX158" s="114"/>
      <c r="SAY158" s="114"/>
      <c r="SAZ158" s="114"/>
      <c r="SBA158" s="114"/>
      <c r="SBB158" s="114"/>
      <c r="SBC158" s="114"/>
      <c r="SBD158" s="114"/>
      <c r="SBE158" s="114"/>
      <c r="SBF158" s="114"/>
      <c r="SBG158" s="114"/>
      <c r="SBH158" s="114"/>
      <c r="SBI158" s="114"/>
      <c r="SBJ158" s="114"/>
      <c r="SBK158" s="114"/>
      <c r="SBL158" s="114"/>
      <c r="SBM158" s="114"/>
      <c r="SBN158" s="114"/>
      <c r="SBO158" s="114"/>
      <c r="SBP158" s="114"/>
      <c r="SBQ158" s="114"/>
      <c r="SBR158" s="114"/>
      <c r="SBS158" s="114"/>
      <c r="SBT158" s="114"/>
      <c r="SBU158" s="114"/>
      <c r="SBV158" s="114"/>
      <c r="SBW158" s="114"/>
      <c r="SBX158" s="114"/>
      <c r="SBY158" s="114"/>
      <c r="SBZ158" s="114"/>
      <c r="SCA158" s="114"/>
      <c r="SCB158" s="114"/>
      <c r="SCC158" s="114"/>
      <c r="SCD158" s="114"/>
      <c r="SCE158" s="114"/>
      <c r="SCF158" s="114"/>
      <c r="SCG158" s="114"/>
      <c r="SCH158" s="114"/>
      <c r="SCI158" s="114"/>
      <c r="SCJ158" s="114"/>
      <c r="SCK158" s="114"/>
      <c r="SCL158" s="114"/>
      <c r="SCM158" s="114"/>
      <c r="SCN158" s="114"/>
      <c r="SCO158" s="114"/>
      <c r="SCP158" s="114"/>
      <c r="SCQ158" s="114"/>
      <c r="SCR158" s="114"/>
      <c r="SCS158" s="114"/>
      <c r="SCT158" s="114"/>
      <c r="SCU158" s="114"/>
      <c r="SCV158" s="114"/>
      <c r="SCW158" s="114"/>
      <c r="SCX158" s="114"/>
      <c r="SCY158" s="114"/>
      <c r="SCZ158" s="114"/>
      <c r="SDA158" s="114"/>
      <c r="SDB158" s="114"/>
      <c r="SDC158" s="114"/>
      <c r="SDD158" s="114"/>
      <c r="SDE158" s="114"/>
      <c r="SDF158" s="114"/>
      <c r="SDG158" s="114"/>
      <c r="SDH158" s="114"/>
      <c r="SDI158" s="114"/>
      <c r="SDJ158" s="114"/>
      <c r="SDK158" s="114"/>
      <c r="SDL158" s="114"/>
      <c r="SDM158" s="114"/>
      <c r="SDN158" s="114"/>
      <c r="SDO158" s="114"/>
      <c r="SDP158" s="114"/>
      <c r="SDQ158" s="114"/>
      <c r="SDR158" s="114"/>
      <c r="SDS158" s="114"/>
      <c r="SDT158" s="114"/>
      <c r="SDU158" s="114"/>
      <c r="SDV158" s="114"/>
      <c r="SDW158" s="114"/>
      <c r="SDX158" s="114"/>
      <c r="SDY158" s="114"/>
      <c r="SDZ158" s="114"/>
      <c r="SEA158" s="114"/>
      <c r="SEB158" s="114"/>
      <c r="SEC158" s="114"/>
      <c r="SED158" s="114"/>
      <c r="SEE158" s="114"/>
      <c r="SEF158" s="114"/>
      <c r="SEG158" s="114"/>
      <c r="SEH158" s="114"/>
      <c r="SEI158" s="114"/>
      <c r="SEJ158" s="114"/>
      <c r="SEK158" s="114"/>
      <c r="SEL158" s="114"/>
      <c r="SEM158" s="114"/>
      <c r="SEN158" s="114"/>
      <c r="SEO158" s="114"/>
      <c r="SEP158" s="114"/>
      <c r="SEQ158" s="114"/>
      <c r="SER158" s="114"/>
      <c r="SES158" s="114"/>
      <c r="SET158" s="114"/>
      <c r="SEU158" s="114"/>
      <c r="SEV158" s="114"/>
      <c r="SEW158" s="114"/>
      <c r="SEX158" s="114"/>
      <c r="SEY158" s="114"/>
      <c r="SEZ158" s="114"/>
      <c r="SFA158" s="114"/>
      <c r="SFB158" s="114"/>
      <c r="SFC158" s="114"/>
      <c r="SFD158" s="114"/>
      <c r="SFE158" s="114"/>
      <c r="SFF158" s="114"/>
      <c r="SFG158" s="114"/>
      <c r="SFH158" s="114"/>
      <c r="SFI158" s="114"/>
      <c r="SFJ158" s="114"/>
      <c r="SFK158" s="114"/>
      <c r="SFL158" s="114"/>
      <c r="SFM158" s="114"/>
      <c r="SFN158" s="114"/>
      <c r="SFO158" s="114"/>
      <c r="SFP158" s="114"/>
      <c r="SFQ158" s="114"/>
      <c r="SFR158" s="114"/>
      <c r="SFS158" s="114"/>
      <c r="SFT158" s="114"/>
      <c r="SFU158" s="114"/>
      <c r="SFV158" s="114"/>
      <c r="SFW158" s="114"/>
      <c r="SFX158" s="114"/>
      <c r="SFY158" s="114"/>
      <c r="SFZ158" s="114"/>
      <c r="SGA158" s="114"/>
      <c r="SGB158" s="114"/>
      <c r="SGC158" s="114"/>
      <c r="SGD158" s="114"/>
      <c r="SGE158" s="114"/>
      <c r="SGF158" s="114"/>
      <c r="SGG158" s="114"/>
      <c r="SGH158" s="114"/>
      <c r="SGI158" s="114"/>
      <c r="SGJ158" s="114"/>
      <c r="SGK158" s="114"/>
      <c r="SGL158" s="114"/>
      <c r="SGM158" s="114"/>
      <c r="SGN158" s="114"/>
      <c r="SGO158" s="114"/>
      <c r="SGP158" s="114"/>
      <c r="SGQ158" s="114"/>
      <c r="SGR158" s="114"/>
      <c r="SGS158" s="114"/>
      <c r="SGT158" s="114"/>
      <c r="SGU158" s="114"/>
      <c r="SGV158" s="114"/>
      <c r="SGW158" s="114"/>
      <c r="SGX158" s="114"/>
      <c r="SGY158" s="114"/>
      <c r="SGZ158" s="114"/>
      <c r="SHA158" s="114"/>
      <c r="SHB158" s="114"/>
      <c r="SHC158" s="114"/>
      <c r="SHD158" s="114"/>
      <c r="SHE158" s="114"/>
      <c r="SHF158" s="114"/>
      <c r="SHG158" s="114"/>
      <c r="SHH158" s="114"/>
      <c r="SHI158" s="114"/>
      <c r="SHJ158" s="114"/>
      <c r="SHK158" s="114"/>
      <c r="SHL158" s="114"/>
      <c r="SHM158" s="114"/>
      <c r="SHN158" s="114"/>
      <c r="SHO158" s="114"/>
      <c r="SHP158" s="114"/>
      <c r="SHQ158" s="114"/>
      <c r="SHR158" s="114"/>
      <c r="SHS158" s="114"/>
      <c r="SHT158" s="114"/>
      <c r="SHU158" s="114"/>
      <c r="SHV158" s="114"/>
      <c r="SHW158" s="114"/>
      <c r="SHX158" s="114"/>
      <c r="SHY158" s="114"/>
      <c r="SHZ158" s="114"/>
      <c r="SIA158" s="114"/>
      <c r="SIB158" s="114"/>
      <c r="SIC158" s="114"/>
      <c r="SID158" s="114"/>
      <c r="SIE158" s="114"/>
      <c r="SIF158" s="114"/>
      <c r="SIG158" s="114"/>
      <c r="SIH158" s="114"/>
      <c r="SII158" s="114"/>
      <c r="SIJ158" s="114"/>
      <c r="SIK158" s="114"/>
      <c r="SIL158" s="114"/>
      <c r="SIM158" s="114"/>
      <c r="SIN158" s="114"/>
      <c r="SIO158" s="114"/>
      <c r="SIP158" s="114"/>
      <c r="SIQ158" s="114"/>
      <c r="SIR158" s="114"/>
      <c r="SIS158" s="114"/>
      <c r="SIT158" s="114"/>
      <c r="SIU158" s="114"/>
      <c r="SIV158" s="114"/>
      <c r="SIW158" s="114"/>
      <c r="SIX158" s="114"/>
      <c r="SIY158" s="114"/>
      <c r="SIZ158" s="114"/>
      <c r="SJA158" s="114"/>
      <c r="SJB158" s="114"/>
      <c r="SJC158" s="114"/>
      <c r="SJD158" s="114"/>
      <c r="SJE158" s="114"/>
      <c r="SJF158" s="114"/>
      <c r="SJG158" s="114"/>
      <c r="SJH158" s="114"/>
      <c r="SJI158" s="114"/>
      <c r="SJJ158" s="114"/>
      <c r="SJK158" s="114"/>
      <c r="SJL158" s="114"/>
      <c r="SJM158" s="114"/>
      <c r="SJN158" s="114"/>
      <c r="SJO158" s="114"/>
      <c r="SJP158" s="114"/>
      <c r="SJQ158" s="114"/>
      <c r="SJR158" s="114"/>
      <c r="SJS158" s="114"/>
      <c r="SJT158" s="114"/>
      <c r="SJU158" s="114"/>
      <c r="SJV158" s="114"/>
      <c r="SJW158" s="114"/>
      <c r="SJX158" s="114"/>
      <c r="SJY158" s="114"/>
      <c r="SJZ158" s="114"/>
      <c r="SKA158" s="114"/>
      <c r="SKB158" s="114"/>
      <c r="SKC158" s="114"/>
      <c r="SKD158" s="114"/>
      <c r="SKE158" s="114"/>
      <c r="SKF158" s="114"/>
      <c r="SKG158" s="114"/>
      <c r="SKH158" s="114"/>
      <c r="SKI158" s="114"/>
      <c r="SKJ158" s="114"/>
      <c r="SKK158" s="114"/>
      <c r="SKL158" s="114"/>
      <c r="SKM158" s="114"/>
      <c r="SKN158" s="114"/>
      <c r="SKO158" s="114"/>
      <c r="SKP158" s="114"/>
      <c r="SKQ158" s="114"/>
      <c r="SKR158" s="114"/>
      <c r="SKS158" s="114"/>
      <c r="SKT158" s="114"/>
      <c r="SKU158" s="114"/>
      <c r="SKV158" s="114"/>
      <c r="SKW158" s="114"/>
      <c r="SKX158" s="114"/>
      <c r="SKY158" s="114"/>
      <c r="SKZ158" s="114"/>
      <c r="SLA158" s="114"/>
      <c r="SLB158" s="114"/>
      <c r="SLC158" s="114"/>
      <c r="SLD158" s="114"/>
      <c r="SLE158" s="114"/>
      <c r="SLF158" s="114"/>
      <c r="SLG158" s="114"/>
      <c r="SLH158" s="114"/>
      <c r="SLI158" s="114"/>
      <c r="SLJ158" s="114"/>
      <c r="SLK158" s="114"/>
      <c r="SLL158" s="114"/>
      <c r="SLM158" s="114"/>
      <c r="SLN158" s="114"/>
      <c r="SLO158" s="114"/>
      <c r="SLP158" s="114"/>
      <c r="SLQ158" s="114"/>
      <c r="SLR158" s="114"/>
      <c r="SLS158" s="114"/>
      <c r="SLT158" s="114"/>
      <c r="SLU158" s="114"/>
      <c r="SLV158" s="114"/>
      <c r="SLW158" s="114"/>
      <c r="SLX158" s="114"/>
      <c r="SLY158" s="114"/>
      <c r="SLZ158" s="114"/>
      <c r="SMA158" s="114"/>
      <c r="SMB158" s="114"/>
      <c r="SMC158" s="114"/>
      <c r="SMD158" s="114"/>
      <c r="SME158" s="114"/>
      <c r="SMF158" s="114"/>
      <c r="SMG158" s="114"/>
      <c r="SMH158" s="114"/>
      <c r="SMI158" s="114"/>
      <c r="SMJ158" s="114"/>
      <c r="SMK158" s="114"/>
      <c r="SML158" s="114"/>
      <c r="SMM158" s="114"/>
      <c r="SMN158" s="114"/>
      <c r="SMO158" s="114"/>
      <c r="SMP158" s="114"/>
      <c r="SMQ158" s="114"/>
      <c r="SMR158" s="114"/>
      <c r="SMS158" s="114"/>
      <c r="SMT158" s="114"/>
      <c r="SMU158" s="114"/>
      <c r="SMV158" s="114"/>
      <c r="SMW158" s="114"/>
      <c r="SMX158" s="114"/>
      <c r="SMY158" s="114"/>
      <c r="SMZ158" s="114"/>
      <c r="SNA158" s="114"/>
      <c r="SNB158" s="114"/>
      <c r="SNC158" s="114"/>
      <c r="SND158" s="114"/>
      <c r="SNE158" s="114"/>
      <c r="SNF158" s="114"/>
      <c r="SNG158" s="114"/>
      <c r="SNH158" s="114"/>
      <c r="SNI158" s="114"/>
      <c r="SNJ158" s="114"/>
      <c r="SNK158" s="114"/>
      <c r="SNL158" s="114"/>
      <c r="SNM158" s="114"/>
      <c r="SNN158" s="114"/>
      <c r="SNO158" s="114"/>
      <c r="SNP158" s="114"/>
      <c r="SNQ158" s="114"/>
      <c r="SNR158" s="114"/>
      <c r="SNS158" s="114"/>
      <c r="SNT158" s="114"/>
      <c r="SNU158" s="114"/>
      <c r="SNV158" s="114"/>
      <c r="SNW158" s="114"/>
      <c r="SNX158" s="114"/>
      <c r="SNY158" s="114"/>
      <c r="SNZ158" s="114"/>
      <c r="SOA158" s="114"/>
      <c r="SOB158" s="114"/>
      <c r="SOC158" s="114"/>
      <c r="SOD158" s="114"/>
      <c r="SOE158" s="114"/>
      <c r="SOF158" s="114"/>
      <c r="SOG158" s="114"/>
      <c r="SOH158" s="114"/>
      <c r="SOI158" s="114"/>
      <c r="SOJ158" s="114"/>
      <c r="SOK158" s="114"/>
      <c r="SOL158" s="114"/>
      <c r="SOM158" s="114"/>
      <c r="SON158" s="114"/>
      <c r="SOO158" s="114"/>
      <c r="SOP158" s="114"/>
      <c r="SOQ158" s="114"/>
      <c r="SOR158" s="114"/>
      <c r="SOS158" s="114"/>
      <c r="SOT158" s="114"/>
      <c r="SOU158" s="114"/>
      <c r="SOV158" s="114"/>
      <c r="SOW158" s="114"/>
      <c r="SOX158" s="114"/>
      <c r="SOY158" s="114"/>
      <c r="SOZ158" s="114"/>
      <c r="SPA158" s="114"/>
      <c r="SPB158" s="114"/>
      <c r="SPC158" s="114"/>
      <c r="SPD158" s="114"/>
      <c r="SPE158" s="114"/>
      <c r="SPF158" s="114"/>
      <c r="SPG158" s="114"/>
      <c r="SPH158" s="114"/>
      <c r="SPI158" s="114"/>
      <c r="SPJ158" s="114"/>
      <c r="SPK158" s="114"/>
      <c r="SPL158" s="114"/>
      <c r="SPM158" s="114"/>
      <c r="SPN158" s="114"/>
      <c r="SPO158" s="114"/>
      <c r="SPP158" s="114"/>
      <c r="SPQ158" s="114"/>
      <c r="SPR158" s="114"/>
      <c r="SPS158" s="114"/>
      <c r="SPT158" s="114"/>
      <c r="SPU158" s="114"/>
      <c r="SPV158" s="114"/>
      <c r="SPW158" s="114"/>
      <c r="SPX158" s="114"/>
      <c r="SPY158" s="114"/>
      <c r="SPZ158" s="114"/>
      <c r="SQA158" s="114"/>
      <c r="SQB158" s="114"/>
      <c r="SQC158" s="114"/>
      <c r="SQD158" s="114"/>
      <c r="SQE158" s="114"/>
      <c r="SQF158" s="114"/>
      <c r="SQG158" s="114"/>
      <c r="SQH158" s="114"/>
      <c r="SQI158" s="114"/>
      <c r="SQJ158" s="114"/>
      <c r="SQK158" s="114"/>
      <c r="SQL158" s="114"/>
      <c r="SQM158" s="114"/>
      <c r="SQN158" s="114"/>
      <c r="SQO158" s="114"/>
      <c r="SQP158" s="114"/>
      <c r="SQQ158" s="114"/>
      <c r="SQR158" s="114"/>
      <c r="SQS158" s="114"/>
      <c r="SQT158" s="114"/>
      <c r="SQU158" s="114"/>
      <c r="SQV158" s="114"/>
      <c r="SQW158" s="114"/>
      <c r="SQX158" s="114"/>
      <c r="SQY158" s="114"/>
      <c r="SQZ158" s="114"/>
      <c r="SRA158" s="114"/>
      <c r="SRB158" s="114"/>
      <c r="SRC158" s="114"/>
      <c r="SRD158" s="114"/>
      <c r="SRE158" s="114"/>
      <c r="SRF158" s="114"/>
      <c r="SRG158" s="114"/>
      <c r="SRH158" s="114"/>
      <c r="SRI158" s="114"/>
      <c r="SRJ158" s="114"/>
      <c r="SRK158" s="114"/>
      <c r="SRL158" s="114"/>
      <c r="SRM158" s="114"/>
      <c r="SRN158" s="114"/>
      <c r="SRO158" s="114"/>
      <c r="SRP158" s="114"/>
      <c r="SRQ158" s="114"/>
      <c r="SRR158" s="114"/>
      <c r="SRS158" s="114"/>
      <c r="SRT158" s="114"/>
      <c r="SRU158" s="114"/>
      <c r="SRV158" s="114"/>
      <c r="SRW158" s="114"/>
      <c r="SRX158" s="114"/>
      <c r="SRY158" s="114"/>
      <c r="SRZ158" s="114"/>
      <c r="SSA158" s="114"/>
      <c r="SSB158" s="114"/>
      <c r="SSC158" s="114"/>
      <c r="SSD158" s="114"/>
      <c r="SSE158" s="114"/>
      <c r="SSF158" s="114"/>
      <c r="SSG158" s="114"/>
      <c r="SSH158" s="114"/>
      <c r="SSI158" s="114"/>
      <c r="SSJ158" s="114"/>
      <c r="SSK158" s="114"/>
      <c r="SSL158" s="114"/>
      <c r="SSM158" s="114"/>
      <c r="SSN158" s="114"/>
      <c r="SSO158" s="114"/>
      <c r="SSP158" s="114"/>
      <c r="SSQ158" s="114"/>
      <c r="SSR158" s="114"/>
      <c r="SSS158" s="114"/>
      <c r="SST158" s="114"/>
      <c r="SSU158" s="114"/>
      <c r="SSV158" s="114"/>
      <c r="SSW158" s="114"/>
      <c r="SSX158" s="114"/>
      <c r="SSY158" s="114"/>
      <c r="SSZ158" s="114"/>
      <c r="STA158" s="114"/>
      <c r="STB158" s="114"/>
      <c r="STC158" s="114"/>
      <c r="STD158" s="114"/>
      <c r="STE158" s="114"/>
      <c r="STF158" s="114"/>
      <c r="STG158" s="114"/>
      <c r="STH158" s="114"/>
      <c r="STI158" s="114"/>
      <c r="STJ158" s="114"/>
      <c r="STK158" s="114"/>
      <c r="STL158" s="114"/>
      <c r="STM158" s="114"/>
      <c r="STN158" s="114"/>
      <c r="STO158" s="114"/>
      <c r="STP158" s="114"/>
      <c r="STQ158" s="114"/>
      <c r="STR158" s="114"/>
      <c r="STS158" s="114"/>
      <c r="STT158" s="114"/>
      <c r="STU158" s="114"/>
      <c r="STV158" s="114"/>
      <c r="STW158" s="114"/>
      <c r="STX158" s="114"/>
      <c r="STY158" s="114"/>
      <c r="STZ158" s="114"/>
      <c r="SUA158" s="114"/>
      <c r="SUB158" s="114"/>
      <c r="SUC158" s="114"/>
      <c r="SUD158" s="114"/>
      <c r="SUE158" s="114"/>
      <c r="SUF158" s="114"/>
      <c r="SUG158" s="114"/>
      <c r="SUH158" s="114"/>
      <c r="SUI158" s="114"/>
      <c r="SUJ158" s="114"/>
      <c r="SUK158" s="114"/>
      <c r="SUL158" s="114"/>
      <c r="SUM158" s="114"/>
      <c r="SUN158" s="114"/>
      <c r="SUO158" s="114"/>
      <c r="SUP158" s="114"/>
      <c r="SUQ158" s="114"/>
      <c r="SUR158" s="114"/>
      <c r="SUS158" s="114"/>
      <c r="SUT158" s="114"/>
      <c r="SUU158" s="114"/>
      <c r="SUV158" s="114"/>
      <c r="SUW158" s="114"/>
      <c r="SUX158" s="114"/>
      <c r="SUY158" s="114"/>
      <c r="SUZ158" s="114"/>
      <c r="SVA158" s="114"/>
      <c r="SVB158" s="114"/>
      <c r="SVC158" s="114"/>
      <c r="SVD158" s="114"/>
      <c r="SVE158" s="114"/>
      <c r="SVF158" s="114"/>
      <c r="SVG158" s="114"/>
      <c r="SVH158" s="114"/>
      <c r="SVI158" s="114"/>
      <c r="SVJ158" s="114"/>
      <c r="SVK158" s="114"/>
      <c r="SVL158" s="114"/>
      <c r="SVM158" s="114"/>
      <c r="SVN158" s="114"/>
      <c r="SVO158" s="114"/>
      <c r="SVP158" s="114"/>
      <c r="SVQ158" s="114"/>
      <c r="SVR158" s="114"/>
      <c r="SVS158" s="114"/>
      <c r="SVT158" s="114"/>
      <c r="SVU158" s="114"/>
      <c r="SVV158" s="114"/>
      <c r="SVW158" s="114"/>
      <c r="SVX158" s="114"/>
      <c r="SVY158" s="114"/>
      <c r="SVZ158" s="114"/>
      <c r="SWA158" s="114"/>
      <c r="SWB158" s="114"/>
      <c r="SWC158" s="114"/>
      <c r="SWD158" s="114"/>
      <c r="SWE158" s="114"/>
      <c r="SWF158" s="114"/>
      <c r="SWG158" s="114"/>
      <c r="SWH158" s="114"/>
      <c r="SWI158" s="114"/>
      <c r="SWJ158" s="114"/>
      <c r="SWK158" s="114"/>
      <c r="SWL158" s="114"/>
      <c r="SWM158" s="114"/>
      <c r="SWN158" s="114"/>
      <c r="SWO158" s="114"/>
      <c r="SWP158" s="114"/>
      <c r="SWQ158" s="114"/>
      <c r="SWR158" s="114"/>
      <c r="SWS158" s="114"/>
      <c r="SWT158" s="114"/>
      <c r="SWU158" s="114"/>
      <c r="SWV158" s="114"/>
      <c r="SWW158" s="114"/>
      <c r="SWX158" s="114"/>
      <c r="SWY158" s="114"/>
      <c r="SWZ158" s="114"/>
      <c r="SXA158" s="114"/>
      <c r="SXB158" s="114"/>
      <c r="SXC158" s="114"/>
      <c r="SXD158" s="114"/>
      <c r="SXE158" s="114"/>
      <c r="SXF158" s="114"/>
      <c r="SXG158" s="114"/>
      <c r="SXH158" s="114"/>
      <c r="SXI158" s="114"/>
      <c r="SXJ158" s="114"/>
      <c r="SXK158" s="114"/>
      <c r="SXL158" s="114"/>
      <c r="SXM158" s="114"/>
      <c r="SXN158" s="114"/>
      <c r="SXO158" s="114"/>
      <c r="SXP158" s="114"/>
      <c r="SXQ158" s="114"/>
      <c r="SXR158" s="114"/>
      <c r="SXS158" s="114"/>
      <c r="SXT158" s="114"/>
      <c r="SXU158" s="114"/>
      <c r="SXV158" s="114"/>
      <c r="SXW158" s="114"/>
      <c r="SXX158" s="114"/>
      <c r="SXY158" s="114"/>
      <c r="SXZ158" s="114"/>
      <c r="SYA158" s="114"/>
      <c r="SYB158" s="114"/>
      <c r="SYC158" s="114"/>
      <c r="SYD158" s="114"/>
      <c r="SYE158" s="114"/>
      <c r="SYF158" s="114"/>
      <c r="SYG158" s="114"/>
      <c r="SYH158" s="114"/>
      <c r="SYI158" s="114"/>
      <c r="SYJ158" s="114"/>
      <c r="SYK158" s="114"/>
      <c r="SYL158" s="114"/>
      <c r="SYM158" s="114"/>
      <c r="SYN158" s="114"/>
      <c r="SYO158" s="114"/>
      <c r="SYP158" s="114"/>
      <c r="SYQ158" s="114"/>
      <c r="SYR158" s="114"/>
      <c r="SYS158" s="114"/>
      <c r="SYT158" s="114"/>
      <c r="SYU158" s="114"/>
      <c r="SYV158" s="114"/>
      <c r="SYW158" s="114"/>
      <c r="SYX158" s="114"/>
      <c r="SYY158" s="114"/>
      <c r="SYZ158" s="114"/>
      <c r="SZA158" s="114"/>
      <c r="SZB158" s="114"/>
      <c r="SZC158" s="114"/>
      <c r="SZD158" s="114"/>
      <c r="SZE158" s="114"/>
      <c r="SZF158" s="114"/>
      <c r="SZG158" s="114"/>
      <c r="SZH158" s="114"/>
      <c r="SZI158" s="114"/>
      <c r="SZJ158" s="114"/>
      <c r="SZK158" s="114"/>
      <c r="SZL158" s="114"/>
      <c r="SZM158" s="114"/>
      <c r="SZN158" s="114"/>
      <c r="SZO158" s="114"/>
      <c r="SZP158" s="114"/>
      <c r="SZQ158" s="114"/>
      <c r="SZR158" s="114"/>
      <c r="SZS158" s="114"/>
      <c r="SZT158" s="114"/>
      <c r="SZU158" s="114"/>
      <c r="SZV158" s="114"/>
      <c r="SZW158" s="114"/>
      <c r="SZX158" s="114"/>
      <c r="SZY158" s="114"/>
      <c r="SZZ158" s="114"/>
      <c r="TAA158" s="114"/>
      <c r="TAB158" s="114"/>
      <c r="TAC158" s="114"/>
      <c r="TAD158" s="114"/>
      <c r="TAE158" s="114"/>
      <c r="TAF158" s="114"/>
      <c r="TAG158" s="114"/>
      <c r="TAH158" s="114"/>
      <c r="TAI158" s="114"/>
      <c r="TAJ158" s="114"/>
      <c r="TAK158" s="114"/>
      <c r="TAL158" s="114"/>
      <c r="TAM158" s="114"/>
      <c r="TAN158" s="114"/>
      <c r="TAO158" s="114"/>
      <c r="TAP158" s="114"/>
      <c r="TAQ158" s="114"/>
      <c r="TAR158" s="114"/>
      <c r="TAS158" s="114"/>
      <c r="TAT158" s="114"/>
      <c r="TAU158" s="114"/>
      <c r="TAV158" s="114"/>
      <c r="TAW158" s="114"/>
      <c r="TAX158" s="114"/>
      <c r="TAY158" s="114"/>
      <c r="TAZ158" s="114"/>
      <c r="TBA158" s="114"/>
      <c r="TBB158" s="114"/>
      <c r="TBC158" s="114"/>
      <c r="TBD158" s="114"/>
      <c r="TBE158" s="114"/>
      <c r="TBF158" s="114"/>
      <c r="TBG158" s="114"/>
      <c r="TBH158" s="114"/>
      <c r="TBI158" s="114"/>
      <c r="TBJ158" s="114"/>
      <c r="TBK158" s="114"/>
      <c r="TBL158" s="114"/>
      <c r="TBM158" s="114"/>
      <c r="TBN158" s="114"/>
      <c r="TBO158" s="114"/>
      <c r="TBP158" s="114"/>
      <c r="TBQ158" s="114"/>
      <c r="TBR158" s="114"/>
      <c r="TBS158" s="114"/>
      <c r="TBT158" s="114"/>
      <c r="TBU158" s="114"/>
      <c r="TBV158" s="114"/>
      <c r="TBW158" s="114"/>
      <c r="TBX158" s="114"/>
      <c r="TBY158" s="114"/>
      <c r="TBZ158" s="114"/>
      <c r="TCA158" s="114"/>
      <c r="TCB158" s="114"/>
      <c r="TCC158" s="114"/>
      <c r="TCD158" s="114"/>
      <c r="TCE158" s="114"/>
      <c r="TCF158" s="114"/>
      <c r="TCG158" s="114"/>
      <c r="TCH158" s="114"/>
      <c r="TCI158" s="114"/>
      <c r="TCJ158" s="114"/>
      <c r="TCK158" s="114"/>
      <c r="TCL158" s="114"/>
      <c r="TCM158" s="114"/>
      <c r="TCN158" s="114"/>
      <c r="TCO158" s="114"/>
      <c r="TCP158" s="114"/>
      <c r="TCQ158" s="114"/>
      <c r="TCR158" s="114"/>
      <c r="TCS158" s="114"/>
      <c r="TCT158" s="114"/>
      <c r="TCU158" s="114"/>
      <c r="TCV158" s="114"/>
      <c r="TCW158" s="114"/>
      <c r="TCX158" s="114"/>
      <c r="TCY158" s="114"/>
      <c r="TCZ158" s="114"/>
      <c r="TDA158" s="114"/>
      <c r="TDB158" s="114"/>
      <c r="TDC158" s="114"/>
      <c r="TDD158" s="114"/>
      <c r="TDE158" s="114"/>
      <c r="TDF158" s="114"/>
      <c r="TDG158" s="114"/>
      <c r="TDH158" s="114"/>
      <c r="TDI158" s="114"/>
      <c r="TDJ158" s="114"/>
      <c r="TDK158" s="114"/>
      <c r="TDL158" s="114"/>
      <c r="TDM158" s="114"/>
      <c r="TDN158" s="114"/>
      <c r="TDO158" s="114"/>
      <c r="TDP158" s="114"/>
      <c r="TDQ158" s="114"/>
      <c r="TDR158" s="114"/>
      <c r="TDS158" s="114"/>
      <c r="TDT158" s="114"/>
      <c r="TDU158" s="114"/>
      <c r="TDV158" s="114"/>
      <c r="TDW158" s="114"/>
      <c r="TDX158" s="114"/>
      <c r="TDY158" s="114"/>
      <c r="TDZ158" s="114"/>
      <c r="TEA158" s="114"/>
      <c r="TEB158" s="114"/>
      <c r="TEC158" s="114"/>
      <c r="TED158" s="114"/>
      <c r="TEE158" s="114"/>
      <c r="TEF158" s="114"/>
      <c r="TEG158" s="114"/>
      <c r="TEH158" s="114"/>
      <c r="TEI158" s="114"/>
      <c r="TEJ158" s="114"/>
      <c r="TEK158" s="114"/>
      <c r="TEL158" s="114"/>
      <c r="TEM158" s="114"/>
      <c r="TEN158" s="114"/>
      <c r="TEO158" s="114"/>
      <c r="TEP158" s="114"/>
      <c r="TEQ158" s="114"/>
      <c r="TER158" s="114"/>
      <c r="TES158" s="114"/>
      <c r="TET158" s="114"/>
      <c r="TEU158" s="114"/>
      <c r="TEV158" s="114"/>
      <c r="TEW158" s="114"/>
      <c r="TEX158" s="114"/>
      <c r="TEY158" s="114"/>
      <c r="TEZ158" s="114"/>
      <c r="TFA158" s="114"/>
      <c r="TFB158" s="114"/>
      <c r="TFC158" s="114"/>
      <c r="TFD158" s="114"/>
      <c r="TFE158" s="114"/>
      <c r="TFF158" s="114"/>
      <c r="TFG158" s="114"/>
      <c r="TFH158" s="114"/>
      <c r="TFI158" s="114"/>
      <c r="TFJ158" s="114"/>
      <c r="TFK158" s="114"/>
      <c r="TFL158" s="114"/>
      <c r="TFM158" s="114"/>
      <c r="TFN158" s="114"/>
      <c r="TFO158" s="114"/>
      <c r="TFP158" s="114"/>
      <c r="TFQ158" s="114"/>
      <c r="TFR158" s="114"/>
      <c r="TFS158" s="114"/>
      <c r="TFT158" s="114"/>
      <c r="TFU158" s="114"/>
      <c r="TFV158" s="114"/>
      <c r="TFW158" s="114"/>
      <c r="TFX158" s="114"/>
      <c r="TFY158" s="114"/>
      <c r="TFZ158" s="114"/>
      <c r="TGA158" s="114"/>
      <c r="TGB158" s="114"/>
      <c r="TGC158" s="114"/>
      <c r="TGD158" s="114"/>
      <c r="TGE158" s="114"/>
      <c r="TGF158" s="114"/>
      <c r="TGG158" s="114"/>
      <c r="TGH158" s="114"/>
      <c r="TGI158" s="114"/>
      <c r="TGJ158" s="114"/>
      <c r="TGK158" s="114"/>
      <c r="TGL158" s="114"/>
      <c r="TGM158" s="114"/>
      <c r="TGN158" s="114"/>
      <c r="TGO158" s="114"/>
      <c r="TGP158" s="114"/>
      <c r="TGQ158" s="114"/>
      <c r="TGR158" s="114"/>
      <c r="TGS158" s="114"/>
      <c r="TGT158" s="114"/>
      <c r="TGU158" s="114"/>
      <c r="TGV158" s="114"/>
      <c r="TGW158" s="114"/>
      <c r="TGX158" s="114"/>
      <c r="TGY158" s="114"/>
      <c r="TGZ158" s="114"/>
      <c r="THA158" s="114"/>
      <c r="THB158" s="114"/>
      <c r="THC158" s="114"/>
      <c r="THD158" s="114"/>
      <c r="THE158" s="114"/>
      <c r="THF158" s="114"/>
      <c r="THG158" s="114"/>
      <c r="THH158" s="114"/>
      <c r="THI158" s="114"/>
      <c r="THJ158" s="114"/>
      <c r="THK158" s="114"/>
      <c r="THL158" s="114"/>
      <c r="THM158" s="114"/>
      <c r="THN158" s="114"/>
      <c r="THO158" s="114"/>
      <c r="THP158" s="114"/>
      <c r="THQ158" s="114"/>
      <c r="THR158" s="114"/>
      <c r="THS158" s="114"/>
      <c r="THT158" s="114"/>
      <c r="THU158" s="114"/>
      <c r="THV158" s="114"/>
      <c r="THW158" s="114"/>
      <c r="THX158" s="114"/>
      <c r="THY158" s="114"/>
      <c r="THZ158" s="114"/>
      <c r="TIA158" s="114"/>
      <c r="TIB158" s="114"/>
      <c r="TIC158" s="114"/>
      <c r="TID158" s="114"/>
      <c r="TIE158" s="114"/>
      <c r="TIF158" s="114"/>
      <c r="TIG158" s="114"/>
      <c r="TIH158" s="114"/>
      <c r="TII158" s="114"/>
      <c r="TIJ158" s="114"/>
      <c r="TIK158" s="114"/>
      <c r="TIL158" s="114"/>
      <c r="TIM158" s="114"/>
      <c r="TIN158" s="114"/>
      <c r="TIO158" s="114"/>
      <c r="TIP158" s="114"/>
      <c r="TIQ158" s="114"/>
      <c r="TIR158" s="114"/>
      <c r="TIS158" s="114"/>
      <c r="TIT158" s="114"/>
      <c r="TIU158" s="114"/>
      <c r="TIV158" s="114"/>
      <c r="TIW158" s="114"/>
      <c r="TIX158" s="114"/>
      <c r="TIY158" s="114"/>
      <c r="TIZ158" s="114"/>
      <c r="TJA158" s="114"/>
      <c r="TJB158" s="114"/>
      <c r="TJC158" s="114"/>
      <c r="TJD158" s="114"/>
      <c r="TJE158" s="114"/>
      <c r="TJF158" s="114"/>
      <c r="TJG158" s="114"/>
      <c r="TJH158" s="114"/>
      <c r="TJI158" s="114"/>
      <c r="TJJ158" s="114"/>
      <c r="TJK158" s="114"/>
      <c r="TJL158" s="114"/>
      <c r="TJM158" s="114"/>
      <c r="TJN158" s="114"/>
      <c r="TJO158" s="114"/>
      <c r="TJP158" s="114"/>
      <c r="TJQ158" s="114"/>
      <c r="TJR158" s="114"/>
      <c r="TJS158" s="114"/>
      <c r="TJT158" s="114"/>
      <c r="TJU158" s="114"/>
      <c r="TJV158" s="114"/>
      <c r="TJW158" s="114"/>
      <c r="TJX158" s="114"/>
      <c r="TJY158" s="114"/>
      <c r="TJZ158" s="114"/>
      <c r="TKA158" s="114"/>
      <c r="TKB158" s="114"/>
      <c r="TKC158" s="114"/>
      <c r="TKD158" s="114"/>
      <c r="TKE158" s="114"/>
      <c r="TKF158" s="114"/>
      <c r="TKG158" s="114"/>
      <c r="TKH158" s="114"/>
      <c r="TKI158" s="114"/>
      <c r="TKJ158" s="114"/>
      <c r="TKK158" s="114"/>
      <c r="TKL158" s="114"/>
      <c r="TKM158" s="114"/>
      <c r="TKN158" s="114"/>
      <c r="TKO158" s="114"/>
      <c r="TKP158" s="114"/>
      <c r="TKQ158" s="114"/>
      <c r="TKR158" s="114"/>
      <c r="TKS158" s="114"/>
      <c r="TKT158" s="114"/>
      <c r="TKU158" s="114"/>
      <c r="TKV158" s="114"/>
      <c r="TKW158" s="114"/>
      <c r="TKX158" s="114"/>
      <c r="TKY158" s="114"/>
      <c r="TKZ158" s="114"/>
      <c r="TLA158" s="114"/>
      <c r="TLB158" s="114"/>
      <c r="TLC158" s="114"/>
      <c r="TLD158" s="114"/>
      <c r="TLE158" s="114"/>
      <c r="TLF158" s="114"/>
      <c r="TLG158" s="114"/>
      <c r="TLH158" s="114"/>
      <c r="TLI158" s="114"/>
      <c r="TLJ158" s="114"/>
      <c r="TLK158" s="114"/>
      <c r="TLL158" s="114"/>
      <c r="TLM158" s="114"/>
      <c r="TLN158" s="114"/>
      <c r="TLO158" s="114"/>
      <c r="TLP158" s="114"/>
      <c r="TLQ158" s="114"/>
      <c r="TLR158" s="114"/>
      <c r="TLS158" s="114"/>
      <c r="TLT158" s="114"/>
      <c r="TLU158" s="114"/>
      <c r="TLV158" s="114"/>
      <c r="TLW158" s="114"/>
      <c r="TLX158" s="114"/>
      <c r="TLY158" s="114"/>
      <c r="TLZ158" s="114"/>
      <c r="TMA158" s="114"/>
      <c r="TMB158" s="114"/>
      <c r="TMC158" s="114"/>
      <c r="TMD158" s="114"/>
      <c r="TME158" s="114"/>
      <c r="TMF158" s="114"/>
      <c r="TMG158" s="114"/>
      <c r="TMH158" s="114"/>
      <c r="TMI158" s="114"/>
      <c r="TMJ158" s="114"/>
      <c r="TMK158" s="114"/>
      <c r="TML158" s="114"/>
      <c r="TMM158" s="114"/>
      <c r="TMN158" s="114"/>
      <c r="TMO158" s="114"/>
      <c r="TMP158" s="114"/>
      <c r="TMQ158" s="114"/>
      <c r="TMR158" s="114"/>
      <c r="TMS158" s="114"/>
      <c r="TMT158" s="114"/>
      <c r="TMU158" s="114"/>
      <c r="TMV158" s="114"/>
      <c r="TMW158" s="114"/>
      <c r="TMX158" s="114"/>
      <c r="TMY158" s="114"/>
      <c r="TMZ158" s="114"/>
      <c r="TNA158" s="114"/>
      <c r="TNB158" s="114"/>
      <c r="TNC158" s="114"/>
      <c r="TND158" s="114"/>
      <c r="TNE158" s="114"/>
      <c r="TNF158" s="114"/>
      <c r="TNG158" s="114"/>
      <c r="TNH158" s="114"/>
      <c r="TNI158" s="114"/>
      <c r="TNJ158" s="114"/>
      <c r="TNK158" s="114"/>
      <c r="TNL158" s="114"/>
      <c r="TNM158" s="114"/>
      <c r="TNN158" s="114"/>
      <c r="TNO158" s="114"/>
      <c r="TNP158" s="114"/>
      <c r="TNQ158" s="114"/>
      <c r="TNR158" s="114"/>
      <c r="TNS158" s="114"/>
      <c r="TNT158" s="114"/>
      <c r="TNU158" s="114"/>
      <c r="TNV158" s="114"/>
      <c r="TNW158" s="114"/>
      <c r="TNX158" s="114"/>
      <c r="TNY158" s="114"/>
      <c r="TNZ158" s="114"/>
      <c r="TOA158" s="114"/>
      <c r="TOB158" s="114"/>
      <c r="TOC158" s="114"/>
      <c r="TOD158" s="114"/>
      <c r="TOE158" s="114"/>
      <c r="TOF158" s="114"/>
      <c r="TOG158" s="114"/>
      <c r="TOH158" s="114"/>
      <c r="TOI158" s="114"/>
      <c r="TOJ158" s="114"/>
      <c r="TOK158" s="114"/>
      <c r="TOL158" s="114"/>
      <c r="TOM158" s="114"/>
      <c r="TON158" s="114"/>
      <c r="TOO158" s="114"/>
      <c r="TOP158" s="114"/>
      <c r="TOQ158" s="114"/>
      <c r="TOR158" s="114"/>
      <c r="TOS158" s="114"/>
      <c r="TOT158" s="114"/>
      <c r="TOU158" s="114"/>
      <c r="TOV158" s="114"/>
      <c r="TOW158" s="114"/>
      <c r="TOX158" s="114"/>
      <c r="TOY158" s="114"/>
      <c r="TOZ158" s="114"/>
      <c r="TPA158" s="114"/>
      <c r="TPB158" s="114"/>
      <c r="TPC158" s="114"/>
      <c r="TPD158" s="114"/>
      <c r="TPE158" s="114"/>
      <c r="TPF158" s="114"/>
      <c r="TPG158" s="114"/>
      <c r="TPH158" s="114"/>
      <c r="TPI158" s="114"/>
      <c r="TPJ158" s="114"/>
      <c r="TPK158" s="114"/>
      <c r="TPL158" s="114"/>
      <c r="TPM158" s="114"/>
      <c r="TPN158" s="114"/>
      <c r="TPO158" s="114"/>
      <c r="TPP158" s="114"/>
      <c r="TPQ158" s="114"/>
      <c r="TPR158" s="114"/>
      <c r="TPS158" s="114"/>
      <c r="TPT158" s="114"/>
      <c r="TPU158" s="114"/>
      <c r="TPV158" s="114"/>
      <c r="TPW158" s="114"/>
      <c r="TPX158" s="114"/>
      <c r="TPY158" s="114"/>
      <c r="TPZ158" s="114"/>
      <c r="TQA158" s="114"/>
      <c r="TQB158" s="114"/>
      <c r="TQC158" s="114"/>
      <c r="TQD158" s="114"/>
      <c r="TQE158" s="114"/>
      <c r="TQF158" s="114"/>
      <c r="TQG158" s="114"/>
      <c r="TQH158" s="114"/>
      <c r="TQI158" s="114"/>
      <c r="TQJ158" s="114"/>
      <c r="TQK158" s="114"/>
      <c r="TQL158" s="114"/>
      <c r="TQM158" s="114"/>
      <c r="TQN158" s="114"/>
      <c r="TQO158" s="114"/>
      <c r="TQP158" s="114"/>
      <c r="TQQ158" s="114"/>
      <c r="TQR158" s="114"/>
      <c r="TQS158" s="114"/>
      <c r="TQT158" s="114"/>
      <c r="TQU158" s="114"/>
      <c r="TQV158" s="114"/>
      <c r="TQW158" s="114"/>
      <c r="TQX158" s="114"/>
      <c r="TQY158" s="114"/>
      <c r="TQZ158" s="114"/>
      <c r="TRA158" s="114"/>
      <c r="TRB158" s="114"/>
      <c r="TRC158" s="114"/>
      <c r="TRD158" s="114"/>
      <c r="TRE158" s="114"/>
      <c r="TRF158" s="114"/>
      <c r="TRG158" s="114"/>
      <c r="TRH158" s="114"/>
      <c r="TRI158" s="114"/>
      <c r="TRJ158" s="114"/>
      <c r="TRK158" s="114"/>
      <c r="TRL158" s="114"/>
      <c r="TRM158" s="114"/>
      <c r="TRN158" s="114"/>
      <c r="TRO158" s="114"/>
      <c r="TRP158" s="114"/>
      <c r="TRQ158" s="114"/>
      <c r="TRR158" s="114"/>
      <c r="TRS158" s="114"/>
      <c r="TRT158" s="114"/>
      <c r="TRU158" s="114"/>
      <c r="TRV158" s="114"/>
      <c r="TRW158" s="114"/>
      <c r="TRX158" s="114"/>
      <c r="TRY158" s="114"/>
      <c r="TRZ158" s="114"/>
      <c r="TSA158" s="114"/>
      <c r="TSB158" s="114"/>
      <c r="TSC158" s="114"/>
      <c r="TSD158" s="114"/>
      <c r="TSE158" s="114"/>
      <c r="TSF158" s="114"/>
      <c r="TSG158" s="114"/>
      <c r="TSH158" s="114"/>
      <c r="TSI158" s="114"/>
      <c r="TSJ158" s="114"/>
      <c r="TSK158" s="114"/>
      <c r="TSL158" s="114"/>
      <c r="TSM158" s="114"/>
      <c r="TSN158" s="114"/>
      <c r="TSO158" s="114"/>
      <c r="TSP158" s="114"/>
      <c r="TSQ158" s="114"/>
      <c r="TSR158" s="114"/>
      <c r="TSS158" s="114"/>
      <c r="TST158" s="114"/>
      <c r="TSU158" s="114"/>
      <c r="TSV158" s="114"/>
      <c r="TSW158" s="114"/>
      <c r="TSX158" s="114"/>
      <c r="TSY158" s="114"/>
      <c r="TSZ158" s="114"/>
      <c r="TTA158" s="114"/>
      <c r="TTB158" s="114"/>
      <c r="TTC158" s="114"/>
      <c r="TTD158" s="114"/>
      <c r="TTE158" s="114"/>
      <c r="TTF158" s="114"/>
      <c r="TTG158" s="114"/>
      <c r="TTH158" s="114"/>
      <c r="TTI158" s="114"/>
      <c r="TTJ158" s="114"/>
      <c r="TTK158" s="114"/>
      <c r="TTL158" s="114"/>
      <c r="TTM158" s="114"/>
      <c r="TTN158" s="114"/>
      <c r="TTO158" s="114"/>
      <c r="TTP158" s="114"/>
      <c r="TTQ158" s="114"/>
      <c r="TTR158" s="114"/>
      <c r="TTS158" s="114"/>
      <c r="TTT158" s="114"/>
      <c r="TTU158" s="114"/>
      <c r="TTV158" s="114"/>
      <c r="TTW158" s="114"/>
      <c r="TTX158" s="114"/>
      <c r="TTY158" s="114"/>
      <c r="TTZ158" s="114"/>
      <c r="TUA158" s="114"/>
      <c r="TUB158" s="114"/>
      <c r="TUC158" s="114"/>
      <c r="TUD158" s="114"/>
      <c r="TUE158" s="114"/>
      <c r="TUF158" s="114"/>
      <c r="TUG158" s="114"/>
      <c r="TUH158" s="114"/>
      <c r="TUI158" s="114"/>
      <c r="TUJ158" s="114"/>
      <c r="TUK158" s="114"/>
      <c r="TUL158" s="114"/>
      <c r="TUM158" s="114"/>
      <c r="TUN158" s="114"/>
      <c r="TUO158" s="114"/>
      <c r="TUP158" s="114"/>
      <c r="TUQ158" s="114"/>
      <c r="TUR158" s="114"/>
      <c r="TUS158" s="114"/>
      <c r="TUT158" s="114"/>
      <c r="TUU158" s="114"/>
      <c r="TUV158" s="114"/>
      <c r="TUW158" s="114"/>
      <c r="TUX158" s="114"/>
      <c r="TUY158" s="114"/>
      <c r="TUZ158" s="114"/>
      <c r="TVA158" s="114"/>
      <c r="TVB158" s="114"/>
      <c r="TVC158" s="114"/>
      <c r="TVD158" s="114"/>
      <c r="TVE158" s="114"/>
      <c r="TVF158" s="114"/>
      <c r="TVG158" s="114"/>
      <c r="TVH158" s="114"/>
      <c r="TVI158" s="114"/>
      <c r="TVJ158" s="114"/>
      <c r="TVK158" s="114"/>
      <c r="TVL158" s="114"/>
      <c r="TVM158" s="114"/>
      <c r="TVN158" s="114"/>
      <c r="TVO158" s="114"/>
      <c r="TVP158" s="114"/>
      <c r="TVQ158" s="114"/>
      <c r="TVR158" s="114"/>
      <c r="TVS158" s="114"/>
      <c r="TVT158" s="114"/>
      <c r="TVU158" s="114"/>
      <c r="TVV158" s="114"/>
      <c r="TVW158" s="114"/>
      <c r="TVX158" s="114"/>
      <c r="TVY158" s="114"/>
      <c r="TVZ158" s="114"/>
      <c r="TWA158" s="114"/>
      <c r="TWB158" s="114"/>
      <c r="TWC158" s="114"/>
      <c r="TWD158" s="114"/>
      <c r="TWE158" s="114"/>
      <c r="TWF158" s="114"/>
      <c r="TWG158" s="114"/>
      <c r="TWH158" s="114"/>
      <c r="TWI158" s="114"/>
      <c r="TWJ158" s="114"/>
      <c r="TWK158" s="114"/>
      <c r="TWL158" s="114"/>
      <c r="TWM158" s="114"/>
      <c r="TWN158" s="114"/>
      <c r="TWO158" s="114"/>
      <c r="TWP158" s="114"/>
      <c r="TWQ158" s="114"/>
      <c r="TWR158" s="114"/>
      <c r="TWS158" s="114"/>
      <c r="TWT158" s="114"/>
      <c r="TWU158" s="114"/>
      <c r="TWV158" s="114"/>
      <c r="TWW158" s="114"/>
      <c r="TWX158" s="114"/>
      <c r="TWY158" s="114"/>
      <c r="TWZ158" s="114"/>
      <c r="TXA158" s="114"/>
      <c r="TXB158" s="114"/>
      <c r="TXC158" s="114"/>
      <c r="TXD158" s="114"/>
      <c r="TXE158" s="114"/>
      <c r="TXF158" s="114"/>
      <c r="TXG158" s="114"/>
      <c r="TXH158" s="114"/>
      <c r="TXI158" s="114"/>
      <c r="TXJ158" s="114"/>
      <c r="TXK158" s="114"/>
      <c r="TXL158" s="114"/>
      <c r="TXM158" s="114"/>
      <c r="TXN158" s="114"/>
      <c r="TXO158" s="114"/>
      <c r="TXP158" s="114"/>
      <c r="TXQ158" s="114"/>
      <c r="TXR158" s="114"/>
      <c r="TXS158" s="114"/>
      <c r="TXT158" s="114"/>
      <c r="TXU158" s="114"/>
      <c r="TXV158" s="114"/>
      <c r="TXW158" s="114"/>
      <c r="TXX158" s="114"/>
      <c r="TXY158" s="114"/>
      <c r="TXZ158" s="114"/>
      <c r="TYA158" s="114"/>
      <c r="TYB158" s="114"/>
      <c r="TYC158" s="114"/>
      <c r="TYD158" s="114"/>
      <c r="TYE158" s="114"/>
      <c r="TYF158" s="114"/>
      <c r="TYG158" s="114"/>
      <c r="TYH158" s="114"/>
      <c r="TYI158" s="114"/>
      <c r="TYJ158" s="114"/>
      <c r="TYK158" s="114"/>
      <c r="TYL158" s="114"/>
      <c r="TYM158" s="114"/>
      <c r="TYN158" s="114"/>
      <c r="TYO158" s="114"/>
      <c r="TYP158" s="114"/>
      <c r="TYQ158" s="114"/>
      <c r="TYR158" s="114"/>
      <c r="TYS158" s="114"/>
      <c r="TYT158" s="114"/>
      <c r="TYU158" s="114"/>
      <c r="TYV158" s="114"/>
      <c r="TYW158" s="114"/>
      <c r="TYX158" s="114"/>
      <c r="TYY158" s="114"/>
      <c r="TYZ158" s="114"/>
      <c r="TZA158" s="114"/>
      <c r="TZB158" s="114"/>
      <c r="TZC158" s="114"/>
      <c r="TZD158" s="114"/>
      <c r="TZE158" s="114"/>
      <c r="TZF158" s="114"/>
      <c r="TZG158" s="114"/>
      <c r="TZH158" s="114"/>
      <c r="TZI158" s="114"/>
      <c r="TZJ158" s="114"/>
      <c r="TZK158" s="114"/>
      <c r="TZL158" s="114"/>
      <c r="TZM158" s="114"/>
      <c r="TZN158" s="114"/>
      <c r="TZO158" s="114"/>
      <c r="TZP158" s="114"/>
      <c r="TZQ158" s="114"/>
      <c r="TZR158" s="114"/>
      <c r="TZS158" s="114"/>
      <c r="TZT158" s="114"/>
      <c r="TZU158" s="114"/>
      <c r="TZV158" s="114"/>
      <c r="TZW158" s="114"/>
      <c r="TZX158" s="114"/>
      <c r="TZY158" s="114"/>
      <c r="TZZ158" s="114"/>
      <c r="UAA158" s="114"/>
      <c r="UAB158" s="114"/>
      <c r="UAC158" s="114"/>
      <c r="UAD158" s="114"/>
      <c r="UAE158" s="114"/>
      <c r="UAF158" s="114"/>
      <c r="UAG158" s="114"/>
      <c r="UAH158" s="114"/>
      <c r="UAI158" s="114"/>
      <c r="UAJ158" s="114"/>
      <c r="UAK158" s="114"/>
      <c r="UAL158" s="114"/>
      <c r="UAM158" s="114"/>
      <c r="UAN158" s="114"/>
      <c r="UAO158" s="114"/>
      <c r="UAP158" s="114"/>
      <c r="UAQ158" s="114"/>
      <c r="UAR158" s="114"/>
      <c r="UAS158" s="114"/>
      <c r="UAT158" s="114"/>
      <c r="UAU158" s="114"/>
      <c r="UAV158" s="114"/>
      <c r="UAW158" s="114"/>
      <c r="UAX158" s="114"/>
      <c r="UAY158" s="114"/>
      <c r="UAZ158" s="114"/>
      <c r="UBA158" s="114"/>
      <c r="UBB158" s="114"/>
      <c r="UBC158" s="114"/>
      <c r="UBD158" s="114"/>
      <c r="UBE158" s="114"/>
      <c r="UBF158" s="114"/>
      <c r="UBG158" s="114"/>
      <c r="UBH158" s="114"/>
      <c r="UBI158" s="114"/>
      <c r="UBJ158" s="114"/>
      <c r="UBK158" s="114"/>
      <c r="UBL158" s="114"/>
      <c r="UBM158" s="114"/>
      <c r="UBN158" s="114"/>
      <c r="UBO158" s="114"/>
      <c r="UBP158" s="114"/>
      <c r="UBQ158" s="114"/>
      <c r="UBR158" s="114"/>
      <c r="UBS158" s="114"/>
      <c r="UBT158" s="114"/>
      <c r="UBU158" s="114"/>
      <c r="UBV158" s="114"/>
      <c r="UBW158" s="114"/>
      <c r="UBX158" s="114"/>
      <c r="UBY158" s="114"/>
      <c r="UBZ158" s="114"/>
      <c r="UCA158" s="114"/>
      <c r="UCB158" s="114"/>
      <c r="UCC158" s="114"/>
      <c r="UCD158" s="114"/>
      <c r="UCE158" s="114"/>
      <c r="UCF158" s="114"/>
      <c r="UCG158" s="114"/>
      <c r="UCH158" s="114"/>
      <c r="UCI158" s="114"/>
      <c r="UCJ158" s="114"/>
      <c r="UCK158" s="114"/>
      <c r="UCL158" s="114"/>
      <c r="UCM158" s="114"/>
      <c r="UCN158" s="114"/>
      <c r="UCO158" s="114"/>
      <c r="UCP158" s="114"/>
      <c r="UCQ158" s="114"/>
      <c r="UCR158" s="114"/>
      <c r="UCS158" s="114"/>
      <c r="UCT158" s="114"/>
      <c r="UCU158" s="114"/>
      <c r="UCV158" s="114"/>
      <c r="UCW158" s="114"/>
      <c r="UCX158" s="114"/>
      <c r="UCY158" s="114"/>
      <c r="UCZ158" s="114"/>
      <c r="UDA158" s="114"/>
      <c r="UDB158" s="114"/>
      <c r="UDC158" s="114"/>
      <c r="UDD158" s="114"/>
      <c r="UDE158" s="114"/>
      <c r="UDF158" s="114"/>
      <c r="UDG158" s="114"/>
      <c r="UDH158" s="114"/>
      <c r="UDI158" s="114"/>
      <c r="UDJ158" s="114"/>
      <c r="UDK158" s="114"/>
      <c r="UDL158" s="114"/>
      <c r="UDM158" s="114"/>
      <c r="UDN158" s="114"/>
      <c r="UDO158" s="114"/>
      <c r="UDP158" s="114"/>
      <c r="UDQ158" s="114"/>
      <c r="UDR158" s="114"/>
      <c r="UDS158" s="114"/>
      <c r="UDT158" s="114"/>
      <c r="UDU158" s="114"/>
      <c r="UDV158" s="114"/>
      <c r="UDW158" s="114"/>
      <c r="UDX158" s="114"/>
      <c r="UDY158" s="114"/>
      <c r="UDZ158" s="114"/>
      <c r="UEA158" s="114"/>
      <c r="UEB158" s="114"/>
      <c r="UEC158" s="114"/>
      <c r="UED158" s="114"/>
      <c r="UEE158" s="114"/>
      <c r="UEF158" s="114"/>
      <c r="UEG158" s="114"/>
      <c r="UEH158" s="114"/>
      <c r="UEI158" s="114"/>
      <c r="UEJ158" s="114"/>
      <c r="UEK158" s="114"/>
      <c r="UEL158" s="114"/>
      <c r="UEM158" s="114"/>
      <c r="UEN158" s="114"/>
      <c r="UEO158" s="114"/>
      <c r="UEP158" s="114"/>
      <c r="UEQ158" s="114"/>
      <c r="UER158" s="114"/>
      <c r="UES158" s="114"/>
      <c r="UET158" s="114"/>
      <c r="UEU158" s="114"/>
      <c r="UEV158" s="114"/>
      <c r="UEW158" s="114"/>
      <c r="UEX158" s="114"/>
      <c r="UEY158" s="114"/>
      <c r="UEZ158" s="114"/>
      <c r="UFA158" s="114"/>
      <c r="UFB158" s="114"/>
      <c r="UFC158" s="114"/>
      <c r="UFD158" s="114"/>
      <c r="UFE158" s="114"/>
      <c r="UFF158" s="114"/>
      <c r="UFG158" s="114"/>
      <c r="UFH158" s="114"/>
      <c r="UFI158" s="114"/>
      <c r="UFJ158" s="114"/>
      <c r="UFK158" s="114"/>
      <c r="UFL158" s="114"/>
      <c r="UFM158" s="114"/>
      <c r="UFN158" s="114"/>
      <c r="UFO158" s="114"/>
      <c r="UFP158" s="114"/>
      <c r="UFQ158" s="114"/>
      <c r="UFR158" s="114"/>
      <c r="UFS158" s="114"/>
      <c r="UFT158" s="114"/>
      <c r="UFU158" s="114"/>
      <c r="UFV158" s="114"/>
      <c r="UFW158" s="114"/>
      <c r="UFX158" s="114"/>
      <c r="UFY158" s="114"/>
      <c r="UFZ158" s="114"/>
      <c r="UGA158" s="114"/>
      <c r="UGB158" s="114"/>
      <c r="UGC158" s="114"/>
      <c r="UGD158" s="114"/>
      <c r="UGE158" s="114"/>
      <c r="UGF158" s="114"/>
      <c r="UGG158" s="114"/>
      <c r="UGH158" s="114"/>
      <c r="UGI158" s="114"/>
      <c r="UGJ158" s="114"/>
      <c r="UGK158" s="114"/>
      <c r="UGL158" s="114"/>
      <c r="UGM158" s="114"/>
      <c r="UGN158" s="114"/>
      <c r="UGO158" s="114"/>
      <c r="UGP158" s="114"/>
      <c r="UGQ158" s="114"/>
      <c r="UGR158" s="114"/>
      <c r="UGS158" s="114"/>
      <c r="UGT158" s="114"/>
      <c r="UGU158" s="114"/>
      <c r="UGV158" s="114"/>
      <c r="UGW158" s="114"/>
      <c r="UGX158" s="114"/>
      <c r="UGY158" s="114"/>
      <c r="UGZ158" s="114"/>
      <c r="UHA158" s="114"/>
      <c r="UHB158" s="114"/>
      <c r="UHC158" s="114"/>
      <c r="UHD158" s="114"/>
      <c r="UHE158" s="114"/>
      <c r="UHF158" s="114"/>
      <c r="UHG158" s="114"/>
      <c r="UHH158" s="114"/>
      <c r="UHI158" s="114"/>
      <c r="UHJ158" s="114"/>
      <c r="UHK158" s="114"/>
      <c r="UHL158" s="114"/>
      <c r="UHM158" s="114"/>
      <c r="UHN158" s="114"/>
      <c r="UHO158" s="114"/>
      <c r="UHP158" s="114"/>
      <c r="UHQ158" s="114"/>
      <c r="UHR158" s="114"/>
      <c r="UHS158" s="114"/>
      <c r="UHT158" s="114"/>
      <c r="UHU158" s="114"/>
      <c r="UHV158" s="114"/>
      <c r="UHW158" s="114"/>
      <c r="UHX158" s="114"/>
      <c r="UHY158" s="114"/>
      <c r="UHZ158" s="114"/>
      <c r="UIA158" s="114"/>
      <c r="UIB158" s="114"/>
      <c r="UIC158" s="114"/>
      <c r="UID158" s="114"/>
      <c r="UIE158" s="114"/>
      <c r="UIF158" s="114"/>
      <c r="UIG158" s="114"/>
      <c r="UIH158" s="114"/>
      <c r="UII158" s="114"/>
      <c r="UIJ158" s="114"/>
      <c r="UIK158" s="114"/>
      <c r="UIL158" s="114"/>
      <c r="UIM158" s="114"/>
      <c r="UIN158" s="114"/>
      <c r="UIO158" s="114"/>
      <c r="UIP158" s="114"/>
      <c r="UIQ158" s="114"/>
      <c r="UIR158" s="114"/>
      <c r="UIS158" s="114"/>
      <c r="UIT158" s="114"/>
      <c r="UIU158" s="114"/>
      <c r="UIV158" s="114"/>
      <c r="UIW158" s="114"/>
      <c r="UIX158" s="114"/>
      <c r="UIY158" s="114"/>
      <c r="UIZ158" s="114"/>
      <c r="UJA158" s="114"/>
      <c r="UJB158" s="114"/>
      <c r="UJC158" s="114"/>
      <c r="UJD158" s="114"/>
      <c r="UJE158" s="114"/>
      <c r="UJF158" s="114"/>
      <c r="UJG158" s="114"/>
      <c r="UJH158" s="114"/>
      <c r="UJI158" s="114"/>
      <c r="UJJ158" s="114"/>
      <c r="UJK158" s="114"/>
      <c r="UJL158" s="114"/>
      <c r="UJM158" s="114"/>
      <c r="UJN158" s="114"/>
      <c r="UJO158" s="114"/>
      <c r="UJP158" s="114"/>
      <c r="UJQ158" s="114"/>
      <c r="UJR158" s="114"/>
      <c r="UJS158" s="114"/>
      <c r="UJT158" s="114"/>
      <c r="UJU158" s="114"/>
      <c r="UJV158" s="114"/>
      <c r="UJW158" s="114"/>
      <c r="UJX158" s="114"/>
      <c r="UJY158" s="114"/>
      <c r="UJZ158" s="114"/>
      <c r="UKA158" s="114"/>
      <c r="UKB158" s="114"/>
      <c r="UKC158" s="114"/>
      <c r="UKD158" s="114"/>
      <c r="UKE158" s="114"/>
      <c r="UKF158" s="114"/>
      <c r="UKG158" s="114"/>
      <c r="UKH158" s="114"/>
      <c r="UKI158" s="114"/>
      <c r="UKJ158" s="114"/>
      <c r="UKK158" s="114"/>
      <c r="UKL158" s="114"/>
      <c r="UKM158" s="114"/>
      <c r="UKN158" s="114"/>
      <c r="UKO158" s="114"/>
      <c r="UKP158" s="114"/>
      <c r="UKQ158" s="114"/>
      <c r="UKR158" s="114"/>
      <c r="UKS158" s="114"/>
      <c r="UKT158" s="114"/>
      <c r="UKU158" s="114"/>
      <c r="UKV158" s="114"/>
      <c r="UKW158" s="114"/>
      <c r="UKX158" s="114"/>
      <c r="UKY158" s="114"/>
      <c r="UKZ158" s="114"/>
      <c r="ULA158" s="114"/>
      <c r="ULB158" s="114"/>
      <c r="ULC158" s="114"/>
      <c r="ULD158" s="114"/>
      <c r="ULE158" s="114"/>
      <c r="ULF158" s="114"/>
      <c r="ULG158" s="114"/>
      <c r="ULH158" s="114"/>
      <c r="ULI158" s="114"/>
      <c r="ULJ158" s="114"/>
      <c r="ULK158" s="114"/>
      <c r="ULL158" s="114"/>
      <c r="ULM158" s="114"/>
      <c r="ULN158" s="114"/>
      <c r="ULO158" s="114"/>
      <c r="ULP158" s="114"/>
      <c r="ULQ158" s="114"/>
      <c r="ULR158" s="114"/>
      <c r="ULS158" s="114"/>
      <c r="ULT158" s="114"/>
      <c r="ULU158" s="114"/>
      <c r="ULV158" s="114"/>
      <c r="ULW158" s="114"/>
      <c r="ULX158" s="114"/>
      <c r="ULY158" s="114"/>
      <c r="ULZ158" s="114"/>
      <c r="UMA158" s="114"/>
      <c r="UMB158" s="114"/>
      <c r="UMC158" s="114"/>
      <c r="UMD158" s="114"/>
      <c r="UME158" s="114"/>
      <c r="UMF158" s="114"/>
      <c r="UMG158" s="114"/>
      <c r="UMH158" s="114"/>
      <c r="UMI158" s="114"/>
      <c r="UMJ158" s="114"/>
      <c r="UMK158" s="114"/>
      <c r="UML158" s="114"/>
      <c r="UMM158" s="114"/>
      <c r="UMN158" s="114"/>
      <c r="UMO158" s="114"/>
      <c r="UMP158" s="114"/>
      <c r="UMQ158" s="114"/>
      <c r="UMR158" s="114"/>
      <c r="UMS158" s="114"/>
      <c r="UMT158" s="114"/>
      <c r="UMU158" s="114"/>
      <c r="UMV158" s="114"/>
      <c r="UMW158" s="114"/>
      <c r="UMX158" s="114"/>
      <c r="UMY158" s="114"/>
      <c r="UMZ158" s="114"/>
      <c r="UNA158" s="114"/>
      <c r="UNB158" s="114"/>
      <c r="UNC158" s="114"/>
      <c r="UND158" s="114"/>
      <c r="UNE158" s="114"/>
      <c r="UNF158" s="114"/>
      <c r="UNG158" s="114"/>
      <c r="UNH158" s="114"/>
      <c r="UNI158" s="114"/>
      <c r="UNJ158" s="114"/>
      <c r="UNK158" s="114"/>
      <c r="UNL158" s="114"/>
      <c r="UNM158" s="114"/>
      <c r="UNN158" s="114"/>
      <c r="UNO158" s="114"/>
      <c r="UNP158" s="114"/>
      <c r="UNQ158" s="114"/>
      <c r="UNR158" s="114"/>
      <c r="UNS158" s="114"/>
      <c r="UNT158" s="114"/>
      <c r="UNU158" s="114"/>
      <c r="UNV158" s="114"/>
      <c r="UNW158" s="114"/>
      <c r="UNX158" s="114"/>
      <c r="UNY158" s="114"/>
      <c r="UNZ158" s="114"/>
      <c r="UOA158" s="114"/>
      <c r="UOB158" s="114"/>
      <c r="UOC158" s="114"/>
      <c r="UOD158" s="114"/>
      <c r="UOE158" s="114"/>
      <c r="UOF158" s="114"/>
      <c r="UOG158" s="114"/>
      <c r="UOH158" s="114"/>
      <c r="UOI158" s="114"/>
      <c r="UOJ158" s="114"/>
      <c r="UOK158" s="114"/>
      <c r="UOL158" s="114"/>
      <c r="UOM158" s="114"/>
      <c r="UON158" s="114"/>
      <c r="UOO158" s="114"/>
      <c r="UOP158" s="114"/>
      <c r="UOQ158" s="114"/>
      <c r="UOR158" s="114"/>
      <c r="UOS158" s="114"/>
      <c r="UOT158" s="114"/>
      <c r="UOU158" s="114"/>
      <c r="UOV158" s="114"/>
      <c r="UOW158" s="114"/>
      <c r="UOX158" s="114"/>
      <c r="UOY158" s="114"/>
      <c r="UOZ158" s="114"/>
      <c r="UPA158" s="114"/>
      <c r="UPB158" s="114"/>
      <c r="UPC158" s="114"/>
      <c r="UPD158" s="114"/>
      <c r="UPE158" s="114"/>
      <c r="UPF158" s="114"/>
      <c r="UPG158" s="114"/>
      <c r="UPH158" s="114"/>
      <c r="UPI158" s="114"/>
      <c r="UPJ158" s="114"/>
      <c r="UPK158" s="114"/>
      <c r="UPL158" s="114"/>
      <c r="UPM158" s="114"/>
      <c r="UPN158" s="114"/>
      <c r="UPO158" s="114"/>
      <c r="UPP158" s="114"/>
      <c r="UPQ158" s="114"/>
      <c r="UPR158" s="114"/>
      <c r="UPS158" s="114"/>
      <c r="UPT158" s="114"/>
      <c r="UPU158" s="114"/>
      <c r="UPV158" s="114"/>
      <c r="UPW158" s="114"/>
      <c r="UPX158" s="114"/>
      <c r="UPY158" s="114"/>
      <c r="UPZ158" s="114"/>
      <c r="UQA158" s="114"/>
      <c r="UQB158" s="114"/>
      <c r="UQC158" s="114"/>
      <c r="UQD158" s="114"/>
      <c r="UQE158" s="114"/>
      <c r="UQF158" s="114"/>
      <c r="UQG158" s="114"/>
      <c r="UQH158" s="114"/>
      <c r="UQI158" s="114"/>
      <c r="UQJ158" s="114"/>
      <c r="UQK158" s="114"/>
      <c r="UQL158" s="114"/>
      <c r="UQM158" s="114"/>
      <c r="UQN158" s="114"/>
      <c r="UQO158" s="114"/>
      <c r="UQP158" s="114"/>
      <c r="UQQ158" s="114"/>
      <c r="UQR158" s="114"/>
      <c r="UQS158" s="114"/>
      <c r="UQT158" s="114"/>
      <c r="UQU158" s="114"/>
      <c r="UQV158" s="114"/>
      <c r="UQW158" s="114"/>
      <c r="UQX158" s="114"/>
      <c r="UQY158" s="114"/>
      <c r="UQZ158" s="114"/>
      <c r="URA158" s="114"/>
      <c r="URB158" s="114"/>
      <c r="URC158" s="114"/>
      <c r="URD158" s="114"/>
      <c r="URE158" s="114"/>
      <c r="URF158" s="114"/>
      <c r="URG158" s="114"/>
      <c r="URH158" s="114"/>
      <c r="URI158" s="114"/>
      <c r="URJ158" s="114"/>
      <c r="URK158" s="114"/>
      <c r="URL158" s="114"/>
      <c r="URM158" s="114"/>
      <c r="URN158" s="114"/>
      <c r="URO158" s="114"/>
      <c r="URP158" s="114"/>
      <c r="URQ158" s="114"/>
      <c r="URR158" s="114"/>
      <c r="URS158" s="114"/>
      <c r="URT158" s="114"/>
      <c r="URU158" s="114"/>
      <c r="URV158" s="114"/>
      <c r="URW158" s="114"/>
      <c r="URX158" s="114"/>
      <c r="URY158" s="114"/>
      <c r="URZ158" s="114"/>
      <c r="USA158" s="114"/>
      <c r="USB158" s="114"/>
      <c r="USC158" s="114"/>
      <c r="USD158" s="114"/>
      <c r="USE158" s="114"/>
      <c r="USF158" s="114"/>
      <c r="USG158" s="114"/>
      <c r="USH158" s="114"/>
      <c r="USI158" s="114"/>
      <c r="USJ158" s="114"/>
      <c r="USK158" s="114"/>
      <c r="USL158" s="114"/>
      <c r="USM158" s="114"/>
      <c r="USN158" s="114"/>
      <c r="USO158" s="114"/>
      <c r="USP158" s="114"/>
      <c r="USQ158" s="114"/>
      <c r="USR158" s="114"/>
      <c r="USS158" s="114"/>
      <c r="UST158" s="114"/>
      <c r="USU158" s="114"/>
      <c r="USV158" s="114"/>
      <c r="USW158" s="114"/>
      <c r="USX158" s="114"/>
      <c r="USY158" s="114"/>
      <c r="USZ158" s="114"/>
      <c r="UTA158" s="114"/>
      <c r="UTB158" s="114"/>
      <c r="UTC158" s="114"/>
      <c r="UTD158" s="114"/>
      <c r="UTE158" s="114"/>
      <c r="UTF158" s="114"/>
      <c r="UTG158" s="114"/>
      <c r="UTH158" s="114"/>
      <c r="UTI158" s="114"/>
      <c r="UTJ158" s="114"/>
      <c r="UTK158" s="114"/>
      <c r="UTL158" s="114"/>
      <c r="UTM158" s="114"/>
      <c r="UTN158" s="114"/>
      <c r="UTO158" s="114"/>
      <c r="UTP158" s="114"/>
      <c r="UTQ158" s="114"/>
      <c r="UTR158" s="114"/>
      <c r="UTS158" s="114"/>
      <c r="UTT158" s="114"/>
      <c r="UTU158" s="114"/>
      <c r="UTV158" s="114"/>
      <c r="UTW158" s="114"/>
      <c r="UTX158" s="114"/>
      <c r="UTY158" s="114"/>
      <c r="UTZ158" s="114"/>
      <c r="UUA158" s="114"/>
      <c r="UUB158" s="114"/>
      <c r="UUC158" s="114"/>
      <c r="UUD158" s="114"/>
      <c r="UUE158" s="114"/>
      <c r="UUF158" s="114"/>
      <c r="UUG158" s="114"/>
      <c r="UUH158" s="114"/>
      <c r="UUI158" s="114"/>
      <c r="UUJ158" s="114"/>
      <c r="UUK158" s="114"/>
      <c r="UUL158" s="114"/>
      <c r="UUM158" s="114"/>
      <c r="UUN158" s="114"/>
      <c r="UUO158" s="114"/>
      <c r="UUP158" s="114"/>
      <c r="UUQ158" s="114"/>
      <c r="UUR158" s="114"/>
      <c r="UUS158" s="114"/>
      <c r="UUT158" s="114"/>
      <c r="UUU158" s="114"/>
      <c r="UUV158" s="114"/>
      <c r="UUW158" s="114"/>
      <c r="UUX158" s="114"/>
      <c r="UUY158" s="114"/>
      <c r="UUZ158" s="114"/>
      <c r="UVA158" s="114"/>
      <c r="UVB158" s="114"/>
      <c r="UVC158" s="114"/>
      <c r="UVD158" s="114"/>
      <c r="UVE158" s="114"/>
      <c r="UVF158" s="114"/>
      <c r="UVG158" s="114"/>
      <c r="UVH158" s="114"/>
      <c r="UVI158" s="114"/>
      <c r="UVJ158" s="114"/>
      <c r="UVK158" s="114"/>
      <c r="UVL158" s="114"/>
      <c r="UVM158" s="114"/>
      <c r="UVN158" s="114"/>
      <c r="UVO158" s="114"/>
      <c r="UVP158" s="114"/>
      <c r="UVQ158" s="114"/>
      <c r="UVR158" s="114"/>
      <c r="UVS158" s="114"/>
      <c r="UVT158" s="114"/>
      <c r="UVU158" s="114"/>
      <c r="UVV158" s="114"/>
      <c r="UVW158" s="114"/>
      <c r="UVX158" s="114"/>
      <c r="UVY158" s="114"/>
      <c r="UVZ158" s="114"/>
      <c r="UWA158" s="114"/>
      <c r="UWB158" s="114"/>
      <c r="UWC158" s="114"/>
      <c r="UWD158" s="114"/>
      <c r="UWE158" s="114"/>
      <c r="UWF158" s="114"/>
      <c r="UWG158" s="114"/>
      <c r="UWH158" s="114"/>
      <c r="UWI158" s="114"/>
      <c r="UWJ158" s="114"/>
      <c r="UWK158" s="114"/>
      <c r="UWL158" s="114"/>
      <c r="UWM158" s="114"/>
      <c r="UWN158" s="114"/>
      <c r="UWO158" s="114"/>
      <c r="UWP158" s="114"/>
      <c r="UWQ158" s="114"/>
      <c r="UWR158" s="114"/>
      <c r="UWS158" s="114"/>
      <c r="UWT158" s="114"/>
      <c r="UWU158" s="114"/>
      <c r="UWV158" s="114"/>
      <c r="UWW158" s="114"/>
      <c r="UWX158" s="114"/>
      <c r="UWY158" s="114"/>
      <c r="UWZ158" s="114"/>
      <c r="UXA158" s="114"/>
      <c r="UXB158" s="114"/>
      <c r="UXC158" s="114"/>
      <c r="UXD158" s="114"/>
      <c r="UXE158" s="114"/>
      <c r="UXF158" s="114"/>
      <c r="UXG158" s="114"/>
      <c r="UXH158" s="114"/>
      <c r="UXI158" s="114"/>
      <c r="UXJ158" s="114"/>
      <c r="UXK158" s="114"/>
      <c r="UXL158" s="114"/>
      <c r="UXM158" s="114"/>
      <c r="UXN158" s="114"/>
      <c r="UXO158" s="114"/>
      <c r="UXP158" s="114"/>
      <c r="UXQ158" s="114"/>
      <c r="UXR158" s="114"/>
      <c r="UXS158" s="114"/>
      <c r="UXT158" s="114"/>
      <c r="UXU158" s="114"/>
      <c r="UXV158" s="114"/>
      <c r="UXW158" s="114"/>
      <c r="UXX158" s="114"/>
      <c r="UXY158" s="114"/>
      <c r="UXZ158" s="114"/>
      <c r="UYA158" s="114"/>
      <c r="UYB158" s="114"/>
      <c r="UYC158" s="114"/>
      <c r="UYD158" s="114"/>
      <c r="UYE158" s="114"/>
      <c r="UYF158" s="114"/>
      <c r="UYG158" s="114"/>
      <c r="UYH158" s="114"/>
      <c r="UYI158" s="114"/>
      <c r="UYJ158" s="114"/>
      <c r="UYK158" s="114"/>
      <c r="UYL158" s="114"/>
      <c r="UYM158" s="114"/>
      <c r="UYN158" s="114"/>
      <c r="UYO158" s="114"/>
      <c r="UYP158" s="114"/>
      <c r="UYQ158" s="114"/>
      <c r="UYR158" s="114"/>
      <c r="UYS158" s="114"/>
      <c r="UYT158" s="114"/>
      <c r="UYU158" s="114"/>
      <c r="UYV158" s="114"/>
      <c r="UYW158" s="114"/>
      <c r="UYX158" s="114"/>
      <c r="UYY158" s="114"/>
      <c r="UYZ158" s="114"/>
      <c r="UZA158" s="114"/>
      <c r="UZB158" s="114"/>
      <c r="UZC158" s="114"/>
      <c r="UZD158" s="114"/>
      <c r="UZE158" s="114"/>
      <c r="UZF158" s="114"/>
      <c r="UZG158" s="114"/>
      <c r="UZH158" s="114"/>
      <c r="UZI158" s="114"/>
      <c r="UZJ158" s="114"/>
      <c r="UZK158" s="114"/>
      <c r="UZL158" s="114"/>
      <c r="UZM158" s="114"/>
      <c r="UZN158" s="114"/>
      <c r="UZO158" s="114"/>
      <c r="UZP158" s="114"/>
      <c r="UZQ158" s="114"/>
      <c r="UZR158" s="114"/>
      <c r="UZS158" s="114"/>
      <c r="UZT158" s="114"/>
      <c r="UZU158" s="114"/>
      <c r="UZV158" s="114"/>
      <c r="UZW158" s="114"/>
      <c r="UZX158" s="114"/>
      <c r="UZY158" s="114"/>
      <c r="UZZ158" s="114"/>
      <c r="VAA158" s="114"/>
      <c r="VAB158" s="114"/>
      <c r="VAC158" s="114"/>
      <c r="VAD158" s="114"/>
      <c r="VAE158" s="114"/>
      <c r="VAF158" s="114"/>
      <c r="VAG158" s="114"/>
      <c r="VAH158" s="114"/>
      <c r="VAI158" s="114"/>
      <c r="VAJ158" s="114"/>
      <c r="VAK158" s="114"/>
      <c r="VAL158" s="114"/>
      <c r="VAM158" s="114"/>
      <c r="VAN158" s="114"/>
      <c r="VAO158" s="114"/>
      <c r="VAP158" s="114"/>
      <c r="VAQ158" s="114"/>
      <c r="VAR158" s="114"/>
      <c r="VAS158" s="114"/>
      <c r="VAT158" s="114"/>
      <c r="VAU158" s="114"/>
      <c r="VAV158" s="114"/>
      <c r="VAW158" s="114"/>
      <c r="VAX158" s="114"/>
      <c r="VAY158" s="114"/>
      <c r="VAZ158" s="114"/>
      <c r="VBA158" s="114"/>
      <c r="VBB158" s="114"/>
      <c r="VBC158" s="114"/>
      <c r="VBD158" s="114"/>
      <c r="VBE158" s="114"/>
      <c r="VBF158" s="114"/>
      <c r="VBG158" s="114"/>
      <c r="VBH158" s="114"/>
      <c r="VBI158" s="114"/>
      <c r="VBJ158" s="114"/>
      <c r="VBK158" s="114"/>
      <c r="VBL158" s="114"/>
      <c r="VBM158" s="114"/>
      <c r="VBN158" s="114"/>
      <c r="VBO158" s="114"/>
      <c r="VBP158" s="114"/>
      <c r="VBQ158" s="114"/>
      <c r="VBR158" s="114"/>
      <c r="VBS158" s="114"/>
      <c r="VBT158" s="114"/>
      <c r="VBU158" s="114"/>
      <c r="VBV158" s="114"/>
      <c r="VBW158" s="114"/>
      <c r="VBX158" s="114"/>
      <c r="VBY158" s="114"/>
      <c r="VBZ158" s="114"/>
      <c r="VCA158" s="114"/>
      <c r="VCB158" s="114"/>
      <c r="VCC158" s="114"/>
      <c r="VCD158" s="114"/>
      <c r="VCE158" s="114"/>
      <c r="VCF158" s="114"/>
      <c r="VCG158" s="114"/>
      <c r="VCH158" s="114"/>
      <c r="VCI158" s="114"/>
      <c r="VCJ158" s="114"/>
      <c r="VCK158" s="114"/>
      <c r="VCL158" s="114"/>
      <c r="VCM158" s="114"/>
      <c r="VCN158" s="114"/>
      <c r="VCO158" s="114"/>
      <c r="VCP158" s="114"/>
      <c r="VCQ158" s="114"/>
      <c r="VCR158" s="114"/>
      <c r="VCS158" s="114"/>
      <c r="VCT158" s="114"/>
      <c r="VCU158" s="114"/>
      <c r="VCV158" s="114"/>
      <c r="VCW158" s="114"/>
      <c r="VCX158" s="114"/>
      <c r="VCY158" s="114"/>
      <c r="VCZ158" s="114"/>
      <c r="VDA158" s="114"/>
      <c r="VDB158" s="114"/>
      <c r="VDC158" s="114"/>
      <c r="VDD158" s="114"/>
      <c r="VDE158" s="114"/>
      <c r="VDF158" s="114"/>
      <c r="VDG158" s="114"/>
      <c r="VDH158" s="114"/>
      <c r="VDI158" s="114"/>
      <c r="VDJ158" s="114"/>
      <c r="VDK158" s="114"/>
      <c r="VDL158" s="114"/>
      <c r="VDM158" s="114"/>
      <c r="VDN158" s="114"/>
      <c r="VDO158" s="114"/>
      <c r="VDP158" s="114"/>
      <c r="VDQ158" s="114"/>
      <c r="VDR158" s="114"/>
      <c r="VDS158" s="114"/>
      <c r="VDT158" s="114"/>
      <c r="VDU158" s="114"/>
      <c r="VDV158" s="114"/>
      <c r="VDW158" s="114"/>
      <c r="VDX158" s="114"/>
      <c r="VDY158" s="114"/>
      <c r="VDZ158" s="114"/>
      <c r="VEA158" s="114"/>
      <c r="VEB158" s="114"/>
      <c r="VEC158" s="114"/>
      <c r="VED158" s="114"/>
      <c r="VEE158" s="114"/>
      <c r="VEF158" s="114"/>
      <c r="VEG158" s="114"/>
      <c r="VEH158" s="114"/>
      <c r="VEI158" s="114"/>
      <c r="VEJ158" s="114"/>
      <c r="VEK158" s="114"/>
      <c r="VEL158" s="114"/>
      <c r="VEM158" s="114"/>
      <c r="VEN158" s="114"/>
      <c r="VEO158" s="114"/>
      <c r="VEP158" s="114"/>
      <c r="VEQ158" s="114"/>
      <c r="VER158" s="114"/>
      <c r="VES158" s="114"/>
      <c r="VET158" s="114"/>
      <c r="VEU158" s="114"/>
      <c r="VEV158" s="114"/>
      <c r="VEW158" s="114"/>
      <c r="VEX158" s="114"/>
      <c r="VEY158" s="114"/>
      <c r="VEZ158" s="114"/>
      <c r="VFA158" s="114"/>
      <c r="VFB158" s="114"/>
      <c r="VFC158" s="114"/>
      <c r="VFD158" s="114"/>
      <c r="VFE158" s="114"/>
      <c r="VFF158" s="114"/>
      <c r="VFG158" s="114"/>
      <c r="VFH158" s="114"/>
      <c r="VFI158" s="114"/>
      <c r="VFJ158" s="114"/>
      <c r="VFK158" s="114"/>
      <c r="VFL158" s="114"/>
      <c r="VFM158" s="114"/>
      <c r="VFN158" s="114"/>
      <c r="VFO158" s="114"/>
      <c r="VFP158" s="114"/>
      <c r="VFQ158" s="114"/>
      <c r="VFR158" s="114"/>
      <c r="VFS158" s="114"/>
      <c r="VFT158" s="114"/>
      <c r="VFU158" s="114"/>
      <c r="VFV158" s="114"/>
      <c r="VFW158" s="114"/>
      <c r="VFX158" s="114"/>
      <c r="VFY158" s="114"/>
      <c r="VFZ158" s="114"/>
      <c r="VGA158" s="114"/>
      <c r="VGB158" s="114"/>
      <c r="VGC158" s="114"/>
      <c r="VGD158" s="114"/>
      <c r="VGE158" s="114"/>
      <c r="VGF158" s="114"/>
      <c r="VGG158" s="114"/>
      <c r="VGH158" s="114"/>
      <c r="VGI158" s="114"/>
      <c r="VGJ158" s="114"/>
      <c r="VGK158" s="114"/>
      <c r="VGL158" s="114"/>
      <c r="VGM158" s="114"/>
      <c r="VGN158" s="114"/>
      <c r="VGO158" s="114"/>
      <c r="VGP158" s="114"/>
      <c r="VGQ158" s="114"/>
      <c r="VGR158" s="114"/>
      <c r="VGS158" s="114"/>
      <c r="VGT158" s="114"/>
      <c r="VGU158" s="114"/>
      <c r="VGV158" s="114"/>
      <c r="VGW158" s="114"/>
      <c r="VGX158" s="114"/>
      <c r="VGY158" s="114"/>
      <c r="VGZ158" s="114"/>
      <c r="VHA158" s="114"/>
      <c r="VHB158" s="114"/>
      <c r="VHC158" s="114"/>
      <c r="VHD158" s="114"/>
      <c r="VHE158" s="114"/>
      <c r="VHF158" s="114"/>
      <c r="VHG158" s="114"/>
      <c r="VHH158" s="114"/>
      <c r="VHI158" s="114"/>
      <c r="VHJ158" s="114"/>
      <c r="VHK158" s="114"/>
      <c r="VHL158" s="114"/>
      <c r="VHM158" s="114"/>
      <c r="VHN158" s="114"/>
      <c r="VHO158" s="114"/>
      <c r="VHP158" s="114"/>
      <c r="VHQ158" s="114"/>
      <c r="VHR158" s="114"/>
      <c r="VHS158" s="114"/>
      <c r="VHT158" s="114"/>
      <c r="VHU158" s="114"/>
      <c r="VHV158" s="114"/>
      <c r="VHW158" s="114"/>
      <c r="VHX158" s="114"/>
      <c r="VHY158" s="114"/>
      <c r="VHZ158" s="114"/>
      <c r="VIA158" s="114"/>
      <c r="VIB158" s="114"/>
      <c r="VIC158" s="114"/>
      <c r="VID158" s="114"/>
      <c r="VIE158" s="114"/>
      <c r="VIF158" s="114"/>
      <c r="VIG158" s="114"/>
      <c r="VIH158" s="114"/>
      <c r="VII158" s="114"/>
      <c r="VIJ158" s="114"/>
      <c r="VIK158" s="114"/>
      <c r="VIL158" s="114"/>
      <c r="VIM158" s="114"/>
      <c r="VIN158" s="114"/>
      <c r="VIO158" s="114"/>
      <c r="VIP158" s="114"/>
      <c r="VIQ158" s="114"/>
      <c r="VIR158" s="114"/>
      <c r="VIS158" s="114"/>
      <c r="VIT158" s="114"/>
      <c r="VIU158" s="114"/>
      <c r="VIV158" s="114"/>
      <c r="VIW158" s="114"/>
      <c r="VIX158" s="114"/>
      <c r="VIY158" s="114"/>
      <c r="VIZ158" s="114"/>
      <c r="VJA158" s="114"/>
      <c r="VJB158" s="114"/>
      <c r="VJC158" s="114"/>
      <c r="VJD158" s="114"/>
      <c r="VJE158" s="114"/>
      <c r="VJF158" s="114"/>
      <c r="VJG158" s="114"/>
      <c r="VJH158" s="114"/>
      <c r="VJI158" s="114"/>
      <c r="VJJ158" s="114"/>
      <c r="VJK158" s="114"/>
      <c r="VJL158" s="114"/>
      <c r="VJM158" s="114"/>
      <c r="VJN158" s="114"/>
      <c r="VJO158" s="114"/>
      <c r="VJP158" s="114"/>
      <c r="VJQ158" s="114"/>
      <c r="VJR158" s="114"/>
      <c r="VJS158" s="114"/>
      <c r="VJT158" s="114"/>
      <c r="VJU158" s="114"/>
      <c r="VJV158" s="114"/>
      <c r="VJW158" s="114"/>
      <c r="VJX158" s="114"/>
      <c r="VJY158" s="114"/>
      <c r="VJZ158" s="114"/>
      <c r="VKA158" s="114"/>
      <c r="VKB158" s="114"/>
      <c r="VKC158" s="114"/>
      <c r="VKD158" s="114"/>
      <c r="VKE158" s="114"/>
      <c r="VKF158" s="114"/>
      <c r="VKG158" s="114"/>
      <c r="VKH158" s="114"/>
      <c r="VKI158" s="114"/>
      <c r="VKJ158" s="114"/>
      <c r="VKK158" s="114"/>
      <c r="VKL158" s="114"/>
      <c r="VKM158" s="114"/>
      <c r="VKN158" s="114"/>
      <c r="VKO158" s="114"/>
      <c r="VKP158" s="114"/>
      <c r="VKQ158" s="114"/>
      <c r="VKR158" s="114"/>
      <c r="VKS158" s="114"/>
      <c r="VKT158" s="114"/>
      <c r="VKU158" s="114"/>
      <c r="VKV158" s="114"/>
      <c r="VKW158" s="114"/>
      <c r="VKX158" s="114"/>
      <c r="VKY158" s="114"/>
      <c r="VKZ158" s="114"/>
      <c r="VLA158" s="114"/>
      <c r="VLB158" s="114"/>
      <c r="VLC158" s="114"/>
      <c r="VLD158" s="114"/>
      <c r="VLE158" s="114"/>
      <c r="VLF158" s="114"/>
      <c r="VLG158" s="114"/>
      <c r="VLH158" s="114"/>
      <c r="VLI158" s="114"/>
      <c r="VLJ158" s="114"/>
      <c r="VLK158" s="114"/>
      <c r="VLL158" s="114"/>
      <c r="VLM158" s="114"/>
      <c r="VLN158" s="114"/>
      <c r="VLO158" s="114"/>
      <c r="VLP158" s="114"/>
      <c r="VLQ158" s="114"/>
      <c r="VLR158" s="114"/>
      <c r="VLS158" s="114"/>
      <c r="VLT158" s="114"/>
      <c r="VLU158" s="114"/>
      <c r="VLV158" s="114"/>
      <c r="VLW158" s="114"/>
      <c r="VLX158" s="114"/>
      <c r="VLY158" s="114"/>
      <c r="VLZ158" s="114"/>
      <c r="VMA158" s="114"/>
      <c r="VMB158" s="114"/>
      <c r="VMC158" s="114"/>
      <c r="VMD158" s="114"/>
      <c r="VME158" s="114"/>
      <c r="VMF158" s="114"/>
      <c r="VMG158" s="114"/>
      <c r="VMH158" s="114"/>
      <c r="VMI158" s="114"/>
      <c r="VMJ158" s="114"/>
      <c r="VMK158" s="114"/>
      <c r="VML158" s="114"/>
      <c r="VMM158" s="114"/>
      <c r="VMN158" s="114"/>
      <c r="VMO158" s="114"/>
      <c r="VMP158" s="114"/>
      <c r="VMQ158" s="114"/>
      <c r="VMR158" s="114"/>
      <c r="VMS158" s="114"/>
      <c r="VMT158" s="114"/>
      <c r="VMU158" s="114"/>
      <c r="VMV158" s="114"/>
      <c r="VMW158" s="114"/>
      <c r="VMX158" s="114"/>
      <c r="VMY158" s="114"/>
      <c r="VMZ158" s="114"/>
      <c r="VNA158" s="114"/>
      <c r="VNB158" s="114"/>
      <c r="VNC158" s="114"/>
      <c r="VND158" s="114"/>
      <c r="VNE158" s="114"/>
      <c r="VNF158" s="114"/>
      <c r="VNG158" s="114"/>
      <c r="VNH158" s="114"/>
      <c r="VNI158" s="114"/>
      <c r="VNJ158" s="114"/>
      <c r="VNK158" s="114"/>
      <c r="VNL158" s="114"/>
      <c r="VNM158" s="114"/>
      <c r="VNN158" s="114"/>
      <c r="VNO158" s="114"/>
      <c r="VNP158" s="114"/>
      <c r="VNQ158" s="114"/>
      <c r="VNR158" s="114"/>
      <c r="VNS158" s="114"/>
      <c r="VNT158" s="114"/>
      <c r="VNU158" s="114"/>
      <c r="VNV158" s="114"/>
      <c r="VNW158" s="114"/>
      <c r="VNX158" s="114"/>
      <c r="VNY158" s="114"/>
      <c r="VNZ158" s="114"/>
      <c r="VOA158" s="114"/>
      <c r="VOB158" s="114"/>
      <c r="VOC158" s="114"/>
      <c r="VOD158" s="114"/>
      <c r="VOE158" s="114"/>
      <c r="VOF158" s="114"/>
      <c r="VOG158" s="114"/>
      <c r="VOH158" s="114"/>
      <c r="VOI158" s="114"/>
      <c r="VOJ158" s="114"/>
      <c r="VOK158" s="114"/>
      <c r="VOL158" s="114"/>
      <c r="VOM158" s="114"/>
      <c r="VON158" s="114"/>
      <c r="VOO158" s="114"/>
      <c r="VOP158" s="114"/>
      <c r="VOQ158" s="114"/>
      <c r="VOR158" s="114"/>
      <c r="VOS158" s="114"/>
      <c r="VOT158" s="114"/>
      <c r="VOU158" s="114"/>
      <c r="VOV158" s="114"/>
      <c r="VOW158" s="114"/>
      <c r="VOX158" s="114"/>
      <c r="VOY158" s="114"/>
      <c r="VOZ158" s="114"/>
      <c r="VPA158" s="114"/>
      <c r="VPB158" s="114"/>
      <c r="VPC158" s="114"/>
      <c r="VPD158" s="114"/>
      <c r="VPE158" s="114"/>
      <c r="VPF158" s="114"/>
      <c r="VPG158" s="114"/>
      <c r="VPH158" s="114"/>
      <c r="VPI158" s="114"/>
      <c r="VPJ158" s="114"/>
      <c r="VPK158" s="114"/>
      <c r="VPL158" s="114"/>
      <c r="VPM158" s="114"/>
      <c r="VPN158" s="114"/>
      <c r="VPO158" s="114"/>
      <c r="VPP158" s="114"/>
      <c r="VPQ158" s="114"/>
      <c r="VPR158" s="114"/>
      <c r="VPS158" s="114"/>
      <c r="VPT158" s="114"/>
      <c r="VPU158" s="114"/>
      <c r="VPV158" s="114"/>
      <c r="VPW158" s="114"/>
      <c r="VPX158" s="114"/>
      <c r="VPY158" s="114"/>
      <c r="VPZ158" s="114"/>
      <c r="VQA158" s="114"/>
      <c r="VQB158" s="114"/>
      <c r="VQC158" s="114"/>
      <c r="VQD158" s="114"/>
      <c r="VQE158" s="114"/>
      <c r="VQF158" s="114"/>
      <c r="VQG158" s="114"/>
      <c r="VQH158" s="114"/>
      <c r="VQI158" s="114"/>
      <c r="VQJ158" s="114"/>
      <c r="VQK158" s="114"/>
      <c r="VQL158" s="114"/>
      <c r="VQM158" s="114"/>
      <c r="VQN158" s="114"/>
      <c r="VQO158" s="114"/>
      <c r="VQP158" s="114"/>
      <c r="VQQ158" s="114"/>
      <c r="VQR158" s="114"/>
      <c r="VQS158" s="114"/>
      <c r="VQT158" s="114"/>
      <c r="VQU158" s="114"/>
      <c r="VQV158" s="114"/>
      <c r="VQW158" s="114"/>
      <c r="VQX158" s="114"/>
      <c r="VQY158" s="114"/>
      <c r="VQZ158" s="114"/>
      <c r="VRA158" s="114"/>
      <c r="VRB158" s="114"/>
      <c r="VRC158" s="114"/>
      <c r="VRD158" s="114"/>
      <c r="VRE158" s="114"/>
      <c r="VRF158" s="114"/>
      <c r="VRG158" s="114"/>
      <c r="VRH158" s="114"/>
      <c r="VRI158" s="114"/>
      <c r="VRJ158" s="114"/>
      <c r="VRK158" s="114"/>
      <c r="VRL158" s="114"/>
      <c r="VRM158" s="114"/>
      <c r="VRN158" s="114"/>
      <c r="VRO158" s="114"/>
      <c r="VRP158" s="114"/>
      <c r="VRQ158" s="114"/>
      <c r="VRR158" s="114"/>
      <c r="VRS158" s="114"/>
      <c r="VRT158" s="114"/>
      <c r="VRU158" s="114"/>
      <c r="VRV158" s="114"/>
      <c r="VRW158" s="114"/>
      <c r="VRX158" s="114"/>
      <c r="VRY158" s="114"/>
      <c r="VRZ158" s="114"/>
      <c r="VSA158" s="114"/>
      <c r="VSB158" s="114"/>
      <c r="VSC158" s="114"/>
      <c r="VSD158" s="114"/>
      <c r="VSE158" s="114"/>
      <c r="VSF158" s="114"/>
      <c r="VSG158" s="114"/>
      <c r="VSH158" s="114"/>
      <c r="VSI158" s="114"/>
      <c r="VSJ158" s="114"/>
      <c r="VSK158" s="114"/>
      <c r="VSL158" s="114"/>
      <c r="VSM158" s="114"/>
      <c r="VSN158" s="114"/>
      <c r="VSO158" s="114"/>
      <c r="VSP158" s="114"/>
      <c r="VSQ158" s="114"/>
      <c r="VSR158" s="114"/>
      <c r="VSS158" s="114"/>
      <c r="VST158" s="114"/>
      <c r="VSU158" s="114"/>
      <c r="VSV158" s="114"/>
      <c r="VSW158" s="114"/>
      <c r="VSX158" s="114"/>
      <c r="VSY158" s="114"/>
      <c r="VSZ158" s="114"/>
      <c r="VTA158" s="114"/>
      <c r="VTB158" s="114"/>
      <c r="VTC158" s="114"/>
      <c r="VTD158" s="114"/>
      <c r="VTE158" s="114"/>
      <c r="VTF158" s="114"/>
      <c r="VTG158" s="114"/>
      <c r="VTH158" s="114"/>
      <c r="VTI158" s="114"/>
      <c r="VTJ158" s="114"/>
      <c r="VTK158" s="114"/>
      <c r="VTL158" s="114"/>
      <c r="VTM158" s="114"/>
      <c r="VTN158" s="114"/>
      <c r="VTO158" s="114"/>
      <c r="VTP158" s="114"/>
      <c r="VTQ158" s="114"/>
      <c r="VTR158" s="114"/>
      <c r="VTS158" s="114"/>
      <c r="VTT158" s="114"/>
      <c r="VTU158" s="114"/>
      <c r="VTV158" s="114"/>
      <c r="VTW158" s="114"/>
      <c r="VTX158" s="114"/>
      <c r="VTY158" s="114"/>
      <c r="VTZ158" s="114"/>
      <c r="VUA158" s="114"/>
      <c r="VUB158" s="114"/>
      <c r="VUC158" s="114"/>
      <c r="VUD158" s="114"/>
      <c r="VUE158" s="114"/>
      <c r="VUF158" s="114"/>
      <c r="VUG158" s="114"/>
      <c r="VUH158" s="114"/>
      <c r="VUI158" s="114"/>
      <c r="VUJ158" s="114"/>
      <c r="VUK158" s="114"/>
      <c r="VUL158" s="114"/>
      <c r="VUM158" s="114"/>
      <c r="VUN158" s="114"/>
      <c r="VUO158" s="114"/>
      <c r="VUP158" s="114"/>
      <c r="VUQ158" s="114"/>
      <c r="VUR158" s="114"/>
      <c r="VUS158" s="114"/>
      <c r="VUT158" s="114"/>
      <c r="VUU158" s="114"/>
      <c r="VUV158" s="114"/>
      <c r="VUW158" s="114"/>
      <c r="VUX158" s="114"/>
      <c r="VUY158" s="114"/>
      <c r="VUZ158" s="114"/>
      <c r="VVA158" s="114"/>
      <c r="VVB158" s="114"/>
      <c r="VVC158" s="114"/>
      <c r="VVD158" s="114"/>
      <c r="VVE158" s="114"/>
      <c r="VVF158" s="114"/>
      <c r="VVG158" s="114"/>
      <c r="VVH158" s="114"/>
      <c r="VVI158" s="114"/>
      <c r="VVJ158" s="114"/>
      <c r="VVK158" s="114"/>
      <c r="VVL158" s="114"/>
      <c r="VVM158" s="114"/>
      <c r="VVN158" s="114"/>
      <c r="VVO158" s="114"/>
      <c r="VVP158" s="114"/>
      <c r="VVQ158" s="114"/>
      <c r="VVR158" s="114"/>
      <c r="VVS158" s="114"/>
      <c r="VVT158" s="114"/>
      <c r="VVU158" s="114"/>
      <c r="VVV158" s="114"/>
      <c r="VVW158" s="114"/>
      <c r="VVX158" s="114"/>
      <c r="VVY158" s="114"/>
      <c r="VVZ158" s="114"/>
      <c r="VWA158" s="114"/>
      <c r="VWB158" s="114"/>
      <c r="VWC158" s="114"/>
      <c r="VWD158" s="114"/>
      <c r="VWE158" s="114"/>
      <c r="VWF158" s="114"/>
      <c r="VWG158" s="114"/>
      <c r="VWH158" s="114"/>
      <c r="VWI158" s="114"/>
      <c r="VWJ158" s="114"/>
      <c r="VWK158" s="114"/>
      <c r="VWL158" s="114"/>
      <c r="VWM158" s="114"/>
      <c r="VWN158" s="114"/>
      <c r="VWO158" s="114"/>
      <c r="VWP158" s="114"/>
      <c r="VWQ158" s="114"/>
      <c r="VWR158" s="114"/>
      <c r="VWS158" s="114"/>
      <c r="VWT158" s="114"/>
      <c r="VWU158" s="114"/>
      <c r="VWV158" s="114"/>
      <c r="VWW158" s="114"/>
      <c r="VWX158" s="114"/>
      <c r="VWY158" s="114"/>
      <c r="VWZ158" s="114"/>
      <c r="VXA158" s="114"/>
      <c r="VXB158" s="114"/>
      <c r="VXC158" s="114"/>
      <c r="VXD158" s="114"/>
      <c r="VXE158" s="114"/>
      <c r="VXF158" s="114"/>
      <c r="VXG158" s="114"/>
      <c r="VXH158" s="114"/>
      <c r="VXI158" s="114"/>
      <c r="VXJ158" s="114"/>
      <c r="VXK158" s="114"/>
      <c r="VXL158" s="114"/>
      <c r="VXM158" s="114"/>
      <c r="VXN158" s="114"/>
      <c r="VXO158" s="114"/>
      <c r="VXP158" s="114"/>
      <c r="VXQ158" s="114"/>
      <c r="VXR158" s="114"/>
      <c r="VXS158" s="114"/>
      <c r="VXT158" s="114"/>
      <c r="VXU158" s="114"/>
      <c r="VXV158" s="114"/>
      <c r="VXW158" s="114"/>
      <c r="VXX158" s="114"/>
      <c r="VXY158" s="114"/>
      <c r="VXZ158" s="114"/>
      <c r="VYA158" s="114"/>
      <c r="VYB158" s="114"/>
      <c r="VYC158" s="114"/>
      <c r="VYD158" s="114"/>
      <c r="VYE158" s="114"/>
      <c r="VYF158" s="114"/>
      <c r="VYG158" s="114"/>
      <c r="VYH158" s="114"/>
      <c r="VYI158" s="114"/>
      <c r="VYJ158" s="114"/>
      <c r="VYK158" s="114"/>
      <c r="VYL158" s="114"/>
      <c r="VYM158" s="114"/>
      <c r="VYN158" s="114"/>
      <c r="VYO158" s="114"/>
      <c r="VYP158" s="114"/>
      <c r="VYQ158" s="114"/>
      <c r="VYR158" s="114"/>
      <c r="VYS158" s="114"/>
      <c r="VYT158" s="114"/>
      <c r="VYU158" s="114"/>
      <c r="VYV158" s="114"/>
      <c r="VYW158" s="114"/>
      <c r="VYX158" s="114"/>
      <c r="VYY158" s="114"/>
      <c r="VYZ158" s="114"/>
      <c r="VZA158" s="114"/>
      <c r="VZB158" s="114"/>
      <c r="VZC158" s="114"/>
      <c r="VZD158" s="114"/>
      <c r="VZE158" s="114"/>
      <c r="VZF158" s="114"/>
      <c r="VZG158" s="114"/>
      <c r="VZH158" s="114"/>
      <c r="VZI158" s="114"/>
      <c r="VZJ158" s="114"/>
      <c r="VZK158" s="114"/>
      <c r="VZL158" s="114"/>
      <c r="VZM158" s="114"/>
      <c r="VZN158" s="114"/>
      <c r="VZO158" s="114"/>
      <c r="VZP158" s="114"/>
      <c r="VZQ158" s="114"/>
      <c r="VZR158" s="114"/>
      <c r="VZS158" s="114"/>
      <c r="VZT158" s="114"/>
      <c r="VZU158" s="114"/>
      <c r="VZV158" s="114"/>
      <c r="VZW158" s="114"/>
      <c r="VZX158" s="114"/>
      <c r="VZY158" s="114"/>
      <c r="VZZ158" s="114"/>
      <c r="WAA158" s="114"/>
      <c r="WAB158" s="114"/>
      <c r="WAC158" s="114"/>
      <c r="WAD158" s="114"/>
      <c r="WAE158" s="114"/>
      <c r="WAF158" s="114"/>
      <c r="WAG158" s="114"/>
      <c r="WAH158" s="114"/>
      <c r="WAI158" s="114"/>
      <c r="WAJ158" s="114"/>
      <c r="WAK158" s="114"/>
      <c r="WAL158" s="114"/>
      <c r="WAM158" s="114"/>
      <c r="WAN158" s="114"/>
      <c r="WAO158" s="114"/>
      <c r="WAP158" s="114"/>
      <c r="WAQ158" s="114"/>
      <c r="WAR158" s="114"/>
      <c r="WAS158" s="114"/>
      <c r="WAT158" s="114"/>
      <c r="WAU158" s="114"/>
      <c r="WAV158" s="114"/>
      <c r="WAW158" s="114"/>
      <c r="WAX158" s="114"/>
      <c r="WAY158" s="114"/>
      <c r="WAZ158" s="114"/>
      <c r="WBA158" s="114"/>
      <c r="WBB158" s="114"/>
      <c r="WBC158" s="114"/>
      <c r="WBD158" s="114"/>
      <c r="WBE158" s="114"/>
      <c r="WBF158" s="114"/>
      <c r="WBG158" s="114"/>
      <c r="WBH158" s="114"/>
      <c r="WBI158" s="114"/>
      <c r="WBJ158" s="114"/>
      <c r="WBK158" s="114"/>
      <c r="WBL158" s="114"/>
      <c r="WBM158" s="114"/>
      <c r="WBN158" s="114"/>
      <c r="WBO158" s="114"/>
      <c r="WBP158" s="114"/>
      <c r="WBQ158" s="114"/>
      <c r="WBR158" s="114"/>
      <c r="WBS158" s="114"/>
      <c r="WBT158" s="114"/>
      <c r="WBU158" s="114"/>
      <c r="WBV158" s="114"/>
      <c r="WBW158" s="114"/>
      <c r="WBX158" s="114"/>
      <c r="WBY158" s="114"/>
      <c r="WBZ158" s="114"/>
      <c r="WCA158" s="114"/>
      <c r="WCB158" s="114"/>
      <c r="WCC158" s="114"/>
      <c r="WCD158" s="114"/>
      <c r="WCE158" s="114"/>
      <c r="WCF158" s="114"/>
      <c r="WCG158" s="114"/>
      <c r="WCH158" s="114"/>
      <c r="WCI158" s="114"/>
      <c r="WCJ158" s="114"/>
      <c r="WCK158" s="114"/>
      <c r="WCL158" s="114"/>
      <c r="WCM158" s="114"/>
      <c r="WCN158" s="114"/>
      <c r="WCO158" s="114"/>
      <c r="WCP158" s="114"/>
      <c r="WCQ158" s="114"/>
      <c r="WCR158" s="114"/>
      <c r="WCS158" s="114"/>
      <c r="WCT158" s="114"/>
      <c r="WCU158" s="114"/>
      <c r="WCV158" s="114"/>
      <c r="WCW158" s="114"/>
      <c r="WCX158" s="114"/>
      <c r="WCY158" s="114"/>
      <c r="WCZ158" s="114"/>
      <c r="WDA158" s="114"/>
      <c r="WDB158" s="114"/>
      <c r="WDC158" s="114"/>
      <c r="WDD158" s="114"/>
      <c r="WDE158" s="114"/>
      <c r="WDF158" s="114"/>
      <c r="WDG158" s="114"/>
      <c r="WDH158" s="114"/>
      <c r="WDI158" s="114"/>
      <c r="WDJ158" s="114"/>
      <c r="WDK158" s="114"/>
      <c r="WDL158" s="114"/>
      <c r="WDM158" s="114"/>
      <c r="WDN158" s="114"/>
      <c r="WDO158" s="114"/>
      <c r="WDP158" s="114"/>
      <c r="WDQ158" s="114"/>
      <c r="WDR158" s="114"/>
      <c r="WDS158" s="114"/>
      <c r="WDT158" s="114"/>
      <c r="WDU158" s="114"/>
      <c r="WDV158" s="114"/>
      <c r="WDW158" s="114"/>
      <c r="WDX158" s="114"/>
      <c r="WDY158" s="114"/>
      <c r="WDZ158" s="114"/>
      <c r="WEA158" s="114"/>
      <c r="WEB158" s="114"/>
      <c r="WEC158" s="114"/>
      <c r="WED158" s="114"/>
      <c r="WEE158" s="114"/>
      <c r="WEF158" s="114"/>
      <c r="WEG158" s="114"/>
      <c r="WEH158" s="114"/>
      <c r="WEI158" s="114"/>
      <c r="WEJ158" s="114"/>
      <c r="WEK158" s="114"/>
      <c r="WEL158" s="114"/>
      <c r="WEM158" s="114"/>
      <c r="WEN158" s="114"/>
      <c r="WEO158" s="114"/>
      <c r="WEP158" s="114"/>
      <c r="WEQ158" s="114"/>
      <c r="WER158" s="114"/>
      <c r="WES158" s="114"/>
      <c r="WET158" s="114"/>
      <c r="WEU158" s="114"/>
      <c r="WEV158" s="114"/>
      <c r="WEW158" s="114"/>
      <c r="WEX158" s="114"/>
      <c r="WEY158" s="114"/>
      <c r="WEZ158" s="114"/>
      <c r="WFA158" s="114"/>
      <c r="WFB158" s="114"/>
      <c r="WFC158" s="114"/>
      <c r="WFD158" s="114"/>
      <c r="WFE158" s="114"/>
      <c r="WFF158" s="114"/>
      <c r="WFG158" s="114"/>
      <c r="WFH158" s="114"/>
      <c r="WFI158" s="114"/>
      <c r="WFJ158" s="114"/>
      <c r="WFK158" s="114"/>
      <c r="WFL158" s="114"/>
      <c r="WFM158" s="114"/>
      <c r="WFN158" s="114"/>
      <c r="WFO158" s="114"/>
      <c r="WFP158" s="114"/>
      <c r="WFQ158" s="114"/>
      <c r="WFR158" s="114"/>
      <c r="WFS158" s="114"/>
      <c r="WFT158" s="114"/>
      <c r="WFU158" s="114"/>
      <c r="WFV158" s="114"/>
      <c r="WFW158" s="114"/>
      <c r="WFX158" s="114"/>
      <c r="WFY158" s="114"/>
      <c r="WFZ158" s="114"/>
      <c r="WGA158" s="114"/>
      <c r="WGB158" s="114"/>
      <c r="WGC158" s="114"/>
      <c r="WGD158" s="114"/>
      <c r="WGE158" s="114"/>
      <c r="WGF158" s="114"/>
      <c r="WGG158" s="114"/>
      <c r="WGH158" s="114"/>
      <c r="WGI158" s="114"/>
      <c r="WGJ158" s="114"/>
      <c r="WGK158" s="114"/>
      <c r="WGL158" s="114"/>
      <c r="WGM158" s="114"/>
      <c r="WGN158" s="114"/>
      <c r="WGO158" s="114"/>
      <c r="WGP158" s="114"/>
      <c r="WGQ158" s="114"/>
      <c r="WGR158" s="114"/>
      <c r="WGS158" s="114"/>
      <c r="WGT158" s="114"/>
      <c r="WGU158" s="114"/>
      <c r="WGV158" s="114"/>
      <c r="WGW158" s="114"/>
      <c r="WGX158" s="114"/>
      <c r="WGY158" s="114"/>
      <c r="WGZ158" s="114"/>
      <c r="WHA158" s="114"/>
      <c r="WHB158" s="114"/>
      <c r="WHC158" s="114"/>
      <c r="WHD158" s="114"/>
      <c r="WHE158" s="114"/>
      <c r="WHF158" s="114"/>
      <c r="WHG158" s="114"/>
      <c r="WHH158" s="114"/>
      <c r="WHI158" s="114"/>
      <c r="WHJ158" s="114"/>
      <c r="WHK158" s="114"/>
      <c r="WHL158" s="114"/>
      <c r="WHM158" s="114"/>
      <c r="WHN158" s="114"/>
      <c r="WHO158" s="114"/>
      <c r="WHP158" s="114"/>
      <c r="WHQ158" s="114"/>
      <c r="WHR158" s="114"/>
      <c r="WHS158" s="114"/>
      <c r="WHT158" s="114"/>
      <c r="WHU158" s="114"/>
      <c r="WHV158" s="114"/>
      <c r="WHW158" s="114"/>
      <c r="WHX158" s="114"/>
      <c r="WHY158" s="114"/>
      <c r="WHZ158" s="114"/>
      <c r="WIA158" s="114"/>
      <c r="WIB158" s="114"/>
      <c r="WIC158" s="114"/>
      <c r="WID158" s="114"/>
      <c r="WIE158" s="114"/>
      <c r="WIF158" s="114"/>
      <c r="WIG158" s="114"/>
      <c r="WIH158" s="114"/>
      <c r="WII158" s="114"/>
      <c r="WIJ158" s="114"/>
      <c r="WIK158" s="114"/>
      <c r="WIL158" s="114"/>
      <c r="WIM158" s="114"/>
      <c r="WIN158" s="114"/>
      <c r="WIO158" s="114"/>
      <c r="WIP158" s="114"/>
      <c r="WIQ158" s="114"/>
      <c r="WIR158" s="114"/>
      <c r="WIS158" s="114"/>
      <c r="WIT158" s="114"/>
      <c r="WIU158" s="114"/>
      <c r="WIV158" s="114"/>
      <c r="WIW158" s="114"/>
      <c r="WIX158" s="114"/>
      <c r="WIY158" s="114"/>
      <c r="WIZ158" s="114"/>
      <c r="WJA158" s="114"/>
      <c r="WJB158" s="114"/>
      <c r="WJC158" s="114"/>
      <c r="WJD158" s="114"/>
      <c r="WJE158" s="114"/>
      <c r="WJF158" s="114"/>
      <c r="WJG158" s="114"/>
      <c r="WJH158" s="114"/>
      <c r="WJI158" s="114"/>
      <c r="WJJ158" s="114"/>
      <c r="WJK158" s="114"/>
      <c r="WJL158" s="114"/>
      <c r="WJM158" s="114"/>
      <c r="WJN158" s="114"/>
      <c r="WJO158" s="114"/>
      <c r="WJP158" s="114"/>
      <c r="WJQ158" s="114"/>
      <c r="WJR158" s="114"/>
      <c r="WJS158" s="114"/>
      <c r="WJT158" s="114"/>
      <c r="WJU158" s="114"/>
      <c r="WJV158" s="114"/>
      <c r="WJW158" s="114"/>
      <c r="WJX158" s="114"/>
      <c r="WJY158" s="114"/>
      <c r="WJZ158" s="114"/>
      <c r="WKA158" s="114"/>
      <c r="WKB158" s="114"/>
      <c r="WKC158" s="114"/>
      <c r="WKD158" s="114"/>
      <c r="WKE158" s="114"/>
      <c r="WKF158" s="114"/>
      <c r="WKG158" s="114"/>
      <c r="WKH158" s="114"/>
      <c r="WKI158" s="114"/>
      <c r="WKJ158" s="114"/>
      <c r="WKK158" s="114"/>
      <c r="WKL158" s="114"/>
      <c r="WKM158" s="114"/>
      <c r="WKN158" s="114"/>
      <c r="WKO158" s="114"/>
      <c r="WKP158" s="114"/>
      <c r="WKQ158" s="114"/>
      <c r="WKR158" s="114"/>
      <c r="WKS158" s="114"/>
      <c r="WKT158" s="114"/>
      <c r="WKU158" s="114"/>
      <c r="WKV158" s="114"/>
      <c r="WKW158" s="114"/>
      <c r="WKX158" s="114"/>
      <c r="WKY158" s="114"/>
      <c r="WKZ158" s="114"/>
      <c r="WLA158" s="114"/>
      <c r="WLB158" s="114"/>
      <c r="WLC158" s="114"/>
      <c r="WLD158" s="114"/>
      <c r="WLE158" s="114"/>
      <c r="WLF158" s="114"/>
      <c r="WLG158" s="114"/>
      <c r="WLH158" s="114"/>
      <c r="WLI158" s="114"/>
      <c r="WLJ158" s="114"/>
      <c r="WLK158" s="114"/>
      <c r="WLL158" s="114"/>
      <c r="WLM158" s="114"/>
      <c r="WLN158" s="114"/>
      <c r="WLO158" s="114"/>
      <c r="WLP158" s="114"/>
      <c r="WLQ158" s="114"/>
      <c r="WLR158" s="114"/>
      <c r="WLS158" s="114"/>
      <c r="WLT158" s="114"/>
      <c r="WLU158" s="114"/>
      <c r="WLV158" s="114"/>
      <c r="WLW158" s="114"/>
      <c r="WLX158" s="114"/>
      <c r="WLY158" s="114"/>
      <c r="WLZ158" s="114"/>
      <c r="WMA158" s="114"/>
      <c r="WMB158" s="114"/>
      <c r="WMC158" s="114"/>
      <c r="WMD158" s="114"/>
      <c r="WME158" s="114"/>
      <c r="WMF158" s="114"/>
      <c r="WMG158" s="114"/>
      <c r="WMH158" s="114"/>
      <c r="WMI158" s="114"/>
      <c r="WMJ158" s="114"/>
      <c r="WMK158" s="114"/>
      <c r="WML158" s="114"/>
      <c r="WMM158" s="114"/>
      <c r="WMN158" s="114"/>
      <c r="WMO158" s="114"/>
      <c r="WMP158" s="114"/>
      <c r="WMQ158" s="114"/>
      <c r="WMR158" s="114"/>
      <c r="WMS158" s="114"/>
      <c r="WMT158" s="114"/>
      <c r="WMU158" s="114"/>
      <c r="WMV158" s="114"/>
      <c r="WMW158" s="114"/>
      <c r="WMX158" s="114"/>
      <c r="WMY158" s="114"/>
      <c r="WMZ158" s="114"/>
      <c r="WNA158" s="114"/>
      <c r="WNB158" s="114"/>
      <c r="WNC158" s="114"/>
      <c r="WND158" s="114"/>
      <c r="WNE158" s="114"/>
      <c r="WNF158" s="114"/>
      <c r="WNG158" s="114"/>
      <c r="WNH158" s="114"/>
      <c r="WNI158" s="114"/>
      <c r="WNJ158" s="114"/>
      <c r="WNK158" s="114"/>
      <c r="WNL158" s="114"/>
      <c r="WNM158" s="114"/>
      <c r="WNN158" s="114"/>
      <c r="WNO158" s="114"/>
      <c r="WNP158" s="114"/>
      <c r="WNQ158" s="114"/>
      <c r="WNR158" s="114"/>
      <c r="WNS158" s="114"/>
      <c r="WNT158" s="114"/>
      <c r="WNU158" s="114"/>
      <c r="WNV158" s="114"/>
      <c r="WNW158" s="114"/>
      <c r="WNX158" s="114"/>
      <c r="WNY158" s="114"/>
      <c r="WNZ158" s="114"/>
      <c r="WOA158" s="114"/>
      <c r="WOB158" s="114"/>
      <c r="WOC158" s="114"/>
      <c r="WOD158" s="114"/>
      <c r="WOE158" s="114"/>
      <c r="WOF158" s="114"/>
      <c r="WOG158" s="114"/>
      <c r="WOH158" s="114"/>
      <c r="WOI158" s="114"/>
      <c r="WOJ158" s="114"/>
      <c r="WOK158" s="114"/>
      <c r="WOL158" s="114"/>
      <c r="WOM158" s="114"/>
      <c r="WON158" s="114"/>
      <c r="WOO158" s="114"/>
      <c r="WOP158" s="114"/>
      <c r="WOQ158" s="114"/>
      <c r="WOR158" s="114"/>
      <c r="WOS158" s="114"/>
      <c r="WOT158" s="114"/>
      <c r="WOU158" s="114"/>
      <c r="WOV158" s="114"/>
      <c r="WOW158" s="114"/>
      <c r="WOX158" s="114"/>
      <c r="WOY158" s="114"/>
      <c r="WOZ158" s="114"/>
      <c r="WPA158" s="114"/>
      <c r="WPB158" s="114"/>
      <c r="WPC158" s="114"/>
      <c r="WPD158" s="114"/>
      <c r="WPE158" s="114"/>
      <c r="WPF158" s="114"/>
      <c r="WPG158" s="114"/>
      <c r="WPH158" s="114"/>
      <c r="WPI158" s="114"/>
      <c r="WPJ158" s="114"/>
      <c r="WPK158" s="114"/>
      <c r="WPL158" s="114"/>
      <c r="WPM158" s="114"/>
      <c r="WPN158" s="114"/>
      <c r="WPO158" s="114"/>
      <c r="WPP158" s="114"/>
      <c r="WPQ158" s="114"/>
      <c r="WPR158" s="114"/>
      <c r="WPS158" s="114"/>
      <c r="WPT158" s="114"/>
      <c r="WPU158" s="114"/>
      <c r="WPV158" s="114"/>
      <c r="WPW158" s="114"/>
      <c r="WPX158" s="114"/>
      <c r="WPY158" s="114"/>
      <c r="WPZ158" s="114"/>
      <c r="WQA158" s="114"/>
      <c r="WQB158" s="114"/>
      <c r="WQC158" s="114"/>
      <c r="WQD158" s="114"/>
      <c r="WQE158" s="114"/>
      <c r="WQF158" s="114"/>
      <c r="WQG158" s="114"/>
      <c r="WQH158" s="114"/>
      <c r="WQI158" s="114"/>
      <c r="WQJ158" s="114"/>
      <c r="WQK158" s="114"/>
      <c r="WQL158" s="114"/>
      <c r="WQM158" s="114"/>
      <c r="WQN158" s="114"/>
      <c r="WQO158" s="114"/>
      <c r="WQP158" s="114"/>
      <c r="WQQ158" s="114"/>
      <c r="WQR158" s="114"/>
      <c r="WQS158" s="114"/>
      <c r="WQT158" s="114"/>
      <c r="WQU158" s="114"/>
      <c r="WQV158" s="114"/>
      <c r="WQW158" s="114"/>
      <c r="WQX158" s="114"/>
      <c r="WQY158" s="114"/>
      <c r="WQZ158" s="114"/>
      <c r="WRA158" s="114"/>
      <c r="WRB158" s="114"/>
      <c r="WRC158" s="114"/>
      <c r="WRD158" s="114"/>
      <c r="WRE158" s="114"/>
      <c r="WRF158" s="114"/>
      <c r="WRG158" s="114"/>
      <c r="WRH158" s="114"/>
      <c r="WRI158" s="114"/>
      <c r="WRJ158" s="114"/>
      <c r="WRK158" s="114"/>
      <c r="WRL158" s="114"/>
      <c r="WRM158" s="114"/>
      <c r="WRN158" s="114"/>
      <c r="WRO158" s="114"/>
      <c r="WRP158" s="114"/>
      <c r="WRQ158" s="114"/>
      <c r="WRR158" s="114"/>
      <c r="WRS158" s="114"/>
      <c r="WRT158" s="114"/>
      <c r="WRU158" s="114"/>
      <c r="WRV158" s="114"/>
      <c r="WRW158" s="114"/>
      <c r="WRX158" s="114"/>
      <c r="WRY158" s="114"/>
      <c r="WRZ158" s="114"/>
      <c r="WSA158" s="114"/>
      <c r="WSB158" s="114"/>
      <c r="WSC158" s="114"/>
      <c r="WSD158" s="114"/>
      <c r="WSE158" s="114"/>
      <c r="WSF158" s="114"/>
      <c r="WSG158" s="114"/>
      <c r="WSH158" s="114"/>
      <c r="WSI158" s="114"/>
      <c r="WSJ158" s="114"/>
      <c r="WSK158" s="114"/>
      <c r="WSL158" s="114"/>
      <c r="WSM158" s="114"/>
      <c r="WSN158" s="114"/>
      <c r="WSO158" s="114"/>
      <c r="WSP158" s="114"/>
      <c r="WSQ158" s="114"/>
      <c r="WSR158" s="114"/>
      <c r="WSS158" s="114"/>
      <c r="WST158" s="114"/>
      <c r="WSU158" s="114"/>
      <c r="WSV158" s="114"/>
      <c r="WSW158" s="114"/>
      <c r="WSX158" s="114"/>
      <c r="WSY158" s="114"/>
      <c r="WSZ158" s="114"/>
      <c r="WTA158" s="114"/>
      <c r="WTB158" s="114"/>
      <c r="WTC158" s="114"/>
      <c r="WTD158" s="114"/>
      <c r="WTE158" s="114"/>
      <c r="WTF158" s="114"/>
      <c r="WTG158" s="114"/>
      <c r="WTH158" s="114"/>
      <c r="WTI158" s="114"/>
      <c r="WTJ158" s="114"/>
      <c r="WTK158" s="114"/>
      <c r="WTL158" s="114"/>
      <c r="WTM158" s="114"/>
      <c r="WTN158" s="114"/>
      <c r="WTO158" s="114"/>
      <c r="WTP158" s="114"/>
      <c r="WTQ158" s="114"/>
      <c r="WTR158" s="114"/>
      <c r="WTS158" s="114"/>
      <c r="WTT158" s="114"/>
      <c r="WTU158" s="114"/>
      <c r="WTV158" s="114"/>
      <c r="WTW158" s="114"/>
      <c r="WTX158" s="114"/>
      <c r="WTY158" s="114"/>
      <c r="WTZ158" s="114"/>
      <c r="WUA158" s="114"/>
      <c r="WUB158" s="114"/>
      <c r="WUC158" s="114"/>
      <c r="WUD158" s="114"/>
      <c r="WUE158" s="114"/>
      <c r="WUF158" s="114"/>
      <c r="WUG158" s="114"/>
      <c r="WUH158" s="114"/>
      <c r="WUI158" s="114"/>
      <c r="WUJ158" s="114"/>
      <c r="WUK158" s="114"/>
      <c r="WUL158" s="114"/>
      <c r="WUM158" s="114"/>
      <c r="WUN158" s="114"/>
      <c r="WUO158" s="114"/>
      <c r="WUP158" s="114"/>
      <c r="WUQ158" s="114"/>
      <c r="WUR158" s="114"/>
      <c r="WUS158" s="114"/>
      <c r="WUT158" s="114"/>
      <c r="WUU158" s="114"/>
      <c r="WUV158" s="114"/>
      <c r="WUW158" s="114"/>
      <c r="WUX158" s="114"/>
      <c r="WUY158" s="114"/>
      <c r="WUZ158" s="114"/>
      <c r="WVA158" s="114"/>
      <c r="WVB158" s="114"/>
      <c r="WVC158" s="114"/>
      <c r="WVD158" s="114"/>
      <c r="WVE158" s="114"/>
      <c r="WVF158" s="114"/>
      <c r="WVG158" s="114"/>
      <c r="WVH158" s="114"/>
      <c r="WVI158" s="114"/>
      <c r="WVJ158" s="114"/>
      <c r="WVK158" s="114"/>
      <c r="WVL158" s="114"/>
      <c r="WVM158" s="114"/>
      <c r="WVN158" s="114"/>
      <c r="WVO158" s="114"/>
      <c r="WVP158" s="114"/>
      <c r="WVQ158" s="114"/>
      <c r="WVR158" s="114"/>
      <c r="WVS158" s="114"/>
      <c r="WVT158" s="114"/>
      <c r="WVU158" s="114"/>
      <c r="WVV158" s="114"/>
      <c r="WVW158" s="114"/>
      <c r="WVX158" s="114"/>
      <c r="WVY158" s="114"/>
      <c r="WVZ158" s="114"/>
      <c r="WWA158" s="114"/>
      <c r="WWB158" s="114"/>
      <c r="WWC158" s="114"/>
      <c r="WWD158" s="114"/>
      <c r="WWE158" s="114"/>
      <c r="WWF158" s="114"/>
      <c r="WWG158" s="114"/>
      <c r="WWH158" s="114"/>
      <c r="WWI158" s="114"/>
      <c r="WWJ158" s="114"/>
      <c r="WWK158" s="114"/>
      <c r="WWL158" s="114"/>
      <c r="WWM158" s="114"/>
      <c r="WWN158" s="114"/>
      <c r="WWO158" s="114"/>
      <c r="WWP158" s="114"/>
      <c r="WWQ158" s="114"/>
      <c r="WWR158" s="114"/>
      <c r="WWS158" s="114"/>
      <c r="WWT158" s="114"/>
      <c r="WWU158" s="114"/>
      <c r="WWV158" s="114"/>
      <c r="WWW158" s="114"/>
      <c r="WWX158" s="114"/>
      <c r="WWY158" s="114"/>
      <c r="WWZ158" s="114"/>
      <c r="WXA158" s="114"/>
      <c r="WXB158" s="114"/>
      <c r="WXC158" s="114"/>
      <c r="WXD158" s="114"/>
      <c r="WXE158" s="114"/>
      <c r="WXF158" s="114"/>
      <c r="WXG158" s="114"/>
      <c r="WXH158" s="114"/>
      <c r="WXI158" s="114"/>
      <c r="WXJ158" s="114"/>
      <c r="WXK158" s="114"/>
      <c r="WXL158" s="114"/>
      <c r="WXM158" s="114"/>
      <c r="WXN158" s="114"/>
      <c r="WXO158" s="114"/>
      <c r="WXP158" s="114"/>
      <c r="WXQ158" s="114"/>
      <c r="WXR158" s="114"/>
      <c r="WXS158" s="114"/>
      <c r="WXT158" s="114"/>
      <c r="WXU158" s="114"/>
      <c r="WXV158" s="114"/>
      <c r="WXW158" s="114"/>
      <c r="WXX158" s="114"/>
      <c r="WXY158" s="114"/>
      <c r="WXZ158" s="114"/>
      <c r="WYA158" s="114"/>
      <c r="WYB158" s="114"/>
      <c r="WYC158" s="114"/>
      <c r="WYD158" s="114"/>
      <c r="WYE158" s="114"/>
      <c r="WYF158" s="114"/>
      <c r="WYG158" s="114"/>
      <c r="WYH158" s="114"/>
      <c r="WYI158" s="114"/>
      <c r="WYJ158" s="114"/>
      <c r="WYK158" s="114"/>
      <c r="WYL158" s="114"/>
      <c r="WYM158" s="114"/>
      <c r="WYN158" s="114"/>
      <c r="WYO158" s="114"/>
      <c r="WYP158" s="114"/>
      <c r="WYQ158" s="114"/>
      <c r="WYR158" s="114"/>
      <c r="WYS158" s="114"/>
      <c r="WYT158" s="114"/>
      <c r="WYU158" s="114"/>
      <c r="WYV158" s="114"/>
      <c r="WYW158" s="114"/>
      <c r="WYX158" s="114"/>
      <c r="WYY158" s="114"/>
      <c r="WYZ158" s="114"/>
      <c r="WZA158" s="114"/>
      <c r="WZB158" s="114"/>
      <c r="WZC158" s="114"/>
      <c r="WZD158" s="114"/>
      <c r="WZE158" s="114"/>
      <c r="WZF158" s="114"/>
      <c r="WZG158" s="114"/>
      <c r="WZH158" s="114"/>
      <c r="WZI158" s="114"/>
      <c r="WZJ158" s="114"/>
      <c r="WZK158" s="114"/>
      <c r="WZL158" s="114"/>
      <c r="WZM158" s="114"/>
      <c r="WZN158" s="114"/>
      <c r="WZO158" s="114"/>
      <c r="WZP158" s="114"/>
      <c r="WZQ158" s="114"/>
      <c r="WZR158" s="114"/>
      <c r="WZS158" s="114"/>
      <c r="WZT158" s="114"/>
      <c r="WZU158" s="114"/>
      <c r="WZV158" s="114"/>
      <c r="WZW158" s="114"/>
      <c r="WZX158" s="114"/>
      <c r="WZY158" s="114"/>
      <c r="WZZ158" s="114"/>
      <c r="XAA158" s="114"/>
      <c r="XAB158" s="114"/>
      <c r="XAC158" s="114"/>
      <c r="XAD158" s="114"/>
      <c r="XAE158" s="114"/>
      <c r="XAF158" s="114"/>
      <c r="XAG158" s="114"/>
      <c r="XAH158" s="114"/>
      <c r="XAI158" s="114"/>
      <c r="XAJ158" s="114"/>
      <c r="XAK158" s="114"/>
      <c r="XAL158" s="114"/>
      <c r="XAM158" s="114"/>
      <c r="XAN158" s="114"/>
      <c r="XAO158" s="114"/>
      <c r="XAP158" s="114"/>
      <c r="XAQ158" s="114"/>
      <c r="XAR158" s="114"/>
      <c r="XAS158" s="114"/>
      <c r="XAT158" s="114"/>
      <c r="XAU158" s="114"/>
      <c r="XAV158" s="114"/>
      <c r="XAW158" s="114"/>
      <c r="XAX158" s="114"/>
      <c r="XAY158" s="114"/>
      <c r="XAZ158" s="114"/>
      <c r="XBA158" s="114"/>
      <c r="XBB158" s="114"/>
      <c r="XBC158" s="114"/>
      <c r="XBD158" s="114"/>
      <c r="XBE158" s="114"/>
      <c r="XBF158" s="114"/>
      <c r="XBG158" s="114"/>
      <c r="XBH158" s="114"/>
      <c r="XBI158" s="114"/>
      <c r="XBJ158" s="114"/>
      <c r="XBK158" s="114"/>
      <c r="XBL158" s="114"/>
      <c r="XBM158" s="114"/>
      <c r="XBN158" s="114"/>
      <c r="XBO158" s="114"/>
      <c r="XBP158" s="114"/>
      <c r="XBQ158" s="114"/>
      <c r="XBR158" s="114"/>
      <c r="XBS158" s="114"/>
      <c r="XBT158" s="114"/>
      <c r="XBU158" s="114"/>
      <c r="XBV158" s="114"/>
      <c r="XBW158" s="114"/>
      <c r="XBX158" s="114"/>
      <c r="XBY158" s="114"/>
      <c r="XBZ158" s="114"/>
      <c r="XCA158" s="114"/>
      <c r="XCB158" s="114"/>
      <c r="XCC158" s="114"/>
      <c r="XCD158" s="114"/>
      <c r="XCE158" s="114"/>
      <c r="XCF158" s="114"/>
      <c r="XCG158" s="114"/>
      <c r="XCH158" s="114"/>
      <c r="XCI158" s="114"/>
      <c r="XCJ158" s="114"/>
      <c r="XCK158" s="114"/>
      <c r="XCL158" s="114"/>
      <c r="XCM158" s="114"/>
      <c r="XCN158" s="114"/>
      <c r="XCO158" s="114"/>
      <c r="XCP158" s="114"/>
      <c r="XCQ158" s="114"/>
      <c r="XCR158" s="114"/>
      <c r="XCS158" s="114"/>
      <c r="XCT158" s="114"/>
      <c r="XCU158" s="114"/>
      <c r="XCV158" s="114"/>
      <c r="XCW158" s="114"/>
      <c r="XCX158" s="114"/>
      <c r="XCY158" s="114"/>
      <c r="XCZ158" s="114"/>
      <c r="XDA158" s="114"/>
      <c r="XDB158" s="114"/>
      <c r="XDC158" s="114"/>
      <c r="XDD158" s="114"/>
      <c r="XDE158" s="114"/>
      <c r="XDF158" s="114"/>
      <c r="XDG158" s="114"/>
      <c r="XDH158" s="114"/>
      <c r="XDI158" s="114"/>
      <c r="XDJ158" s="114"/>
      <c r="XDK158" s="114"/>
      <c r="XDL158" s="114"/>
      <c r="XDM158" s="114"/>
      <c r="XDN158" s="114"/>
      <c r="XDO158" s="114"/>
      <c r="XDP158" s="114"/>
      <c r="XDQ158" s="114"/>
      <c r="XDR158" s="114"/>
      <c r="XDS158" s="114"/>
      <c r="XDT158" s="114"/>
      <c r="XDU158" s="114"/>
      <c r="XDV158" s="114"/>
      <c r="XDW158" s="114"/>
      <c r="XDX158" s="114"/>
      <c r="XDY158" s="114"/>
      <c r="XDZ158" s="114"/>
      <c r="XEA158" s="114"/>
      <c r="XEB158" s="114"/>
      <c r="XEC158" s="114"/>
      <c r="XED158" s="114"/>
      <c r="XEE158" s="114"/>
      <c r="XEF158" s="114"/>
      <c r="XEG158" s="114"/>
      <c r="XEH158" s="114"/>
      <c r="XEI158" s="114"/>
      <c r="XEJ158" s="114"/>
      <c r="XEK158" s="114"/>
      <c r="XEL158" s="114"/>
      <c r="XEM158" s="114"/>
      <c r="XEN158" s="114"/>
      <c r="XEO158" s="114"/>
      <c r="XEP158" s="114"/>
      <c r="XEQ158" s="114"/>
      <c r="XER158" s="114"/>
      <c r="XES158" s="114"/>
      <c r="XET158" s="114"/>
      <c r="XEU158" s="114"/>
      <c r="XEV158" s="114"/>
      <c r="XEW158" s="114"/>
      <c r="XEX158" s="114"/>
      <c r="XEY158" s="114"/>
      <c r="XEZ158" s="114"/>
      <c r="XFA158" s="114"/>
      <c r="XFB158" s="114"/>
      <c r="XFC158" s="114"/>
      <c r="XFD158" s="114"/>
    </row>
    <row r="159" spans="1:16384" x14ac:dyDescent="0.3">
      <c r="A159" s="95" t="s">
        <v>244</v>
      </c>
      <c r="B159" s="95"/>
      <c r="C159" s="95"/>
      <c r="D159" s="95"/>
      <c r="E159" s="95"/>
      <c r="F159" s="95"/>
      <c r="G159" s="95"/>
      <c r="H159" s="95"/>
      <c r="I159" s="6">
        <f>1+4+4+4+3</f>
        <v>16</v>
      </c>
    </row>
    <row r="160" spans="1:16384" x14ac:dyDescent="0.3">
      <c r="A160" s="115">
        <v>1</v>
      </c>
      <c r="B160" s="116"/>
      <c r="C160" s="20" t="s">
        <v>56</v>
      </c>
      <c r="D160" s="78">
        <f>(40.05)*(10.764)</f>
        <v>431.09819999999996</v>
      </c>
      <c r="E160" s="78">
        <f>(2.7)*(10.764)</f>
        <v>29.062799999999999</v>
      </c>
      <c r="F160" s="17">
        <f>D160+E160</f>
        <v>460.16099999999994</v>
      </c>
      <c r="G160" s="78">
        <f>(0)*(10.764)</f>
        <v>0</v>
      </c>
      <c r="H160" s="17">
        <f t="shared" ref="H160:H167" si="5">F160*(($H$155)+1)+(IF(G160&lt;101,G160,IF(G160&lt;201,G160/2,IF(G160&lt;=301,G160/3,G160/4))))</f>
        <v>690.24149999999986</v>
      </c>
    </row>
    <row r="161" spans="1:9" x14ac:dyDescent="0.3">
      <c r="A161" s="115">
        <f>A160+1</f>
        <v>2</v>
      </c>
      <c r="B161" s="116"/>
      <c r="C161" s="20" t="s">
        <v>245</v>
      </c>
      <c r="D161" s="78">
        <f>(52.083)*(10.764)</f>
        <v>560.62141199999996</v>
      </c>
      <c r="E161" s="78">
        <f>(2.734)*(10.764)</f>
        <v>29.428775999999999</v>
      </c>
      <c r="F161" s="17">
        <f t="shared" ref="F161:F167" si="6">D161+E161</f>
        <v>590.05018799999993</v>
      </c>
      <c r="G161" s="78">
        <f t="shared" ref="G161:G167" si="7">(0)*(10.764)</f>
        <v>0</v>
      </c>
      <c r="H161" s="17">
        <f t="shared" si="5"/>
        <v>885.0752819999999</v>
      </c>
    </row>
    <row r="162" spans="1:9" x14ac:dyDescent="0.3">
      <c r="A162" s="115">
        <f t="shared" ref="A162:A167" si="8">A161+1</f>
        <v>3</v>
      </c>
      <c r="B162" s="116"/>
      <c r="C162" s="20" t="s">
        <v>245</v>
      </c>
      <c r="D162" s="78">
        <f>(52.083)*(10.764)</f>
        <v>560.62141199999996</v>
      </c>
      <c r="E162" s="78">
        <f>(2.734)*(10.764)</f>
        <v>29.428775999999999</v>
      </c>
      <c r="F162" s="17">
        <f t="shared" si="6"/>
        <v>590.05018799999993</v>
      </c>
      <c r="G162" s="78">
        <f t="shared" si="7"/>
        <v>0</v>
      </c>
      <c r="H162" s="17">
        <f t="shared" si="5"/>
        <v>885.0752819999999</v>
      </c>
    </row>
    <row r="163" spans="1:9" x14ac:dyDescent="0.3">
      <c r="A163" s="115">
        <f t="shared" si="8"/>
        <v>4</v>
      </c>
      <c r="B163" s="116"/>
      <c r="C163" s="20" t="s">
        <v>245</v>
      </c>
      <c r="D163" s="78">
        <f>(57.556)*(10.764)</f>
        <v>619.53278399999988</v>
      </c>
      <c r="E163" s="78">
        <f>(2.734)*(10.764)</f>
        <v>29.428775999999999</v>
      </c>
      <c r="F163" s="17">
        <f t="shared" si="6"/>
        <v>648.96155999999985</v>
      </c>
      <c r="G163" s="78">
        <f t="shared" si="7"/>
        <v>0</v>
      </c>
      <c r="H163" s="17">
        <f t="shared" si="5"/>
        <v>973.44233999999983</v>
      </c>
    </row>
    <row r="164" spans="1:9" x14ac:dyDescent="0.3">
      <c r="A164" s="115">
        <f t="shared" si="8"/>
        <v>5</v>
      </c>
      <c r="B164" s="116"/>
      <c r="C164" s="20" t="s">
        <v>56</v>
      </c>
      <c r="D164" s="78">
        <f>(39.993)*(10.764)</f>
        <v>430.48465199999998</v>
      </c>
      <c r="E164" s="78">
        <f>(2.745)*(10.764)</f>
        <v>29.547180000000001</v>
      </c>
      <c r="F164" s="17">
        <f t="shared" si="6"/>
        <v>460.03183200000001</v>
      </c>
      <c r="G164" s="78">
        <f t="shared" si="7"/>
        <v>0</v>
      </c>
      <c r="H164" s="17">
        <f t="shared" si="5"/>
        <v>690.04774799999996</v>
      </c>
    </row>
    <row r="165" spans="1:9" x14ac:dyDescent="0.3">
      <c r="A165" s="115">
        <f t="shared" si="8"/>
        <v>6</v>
      </c>
      <c r="B165" s="116"/>
      <c r="C165" s="20" t="s">
        <v>56</v>
      </c>
      <c r="D165" s="78">
        <f>(35.255)*(10.764)</f>
        <v>379.48482000000001</v>
      </c>
      <c r="E165" s="78">
        <f>(0)*(10.764)</f>
        <v>0</v>
      </c>
      <c r="F165" s="17">
        <f t="shared" si="6"/>
        <v>379.48482000000001</v>
      </c>
      <c r="G165" s="78">
        <f t="shared" si="7"/>
        <v>0</v>
      </c>
      <c r="H165" s="17">
        <f t="shared" si="5"/>
        <v>569.22722999999996</v>
      </c>
    </row>
    <row r="166" spans="1:9" x14ac:dyDescent="0.3">
      <c r="A166" s="115">
        <f t="shared" si="8"/>
        <v>7</v>
      </c>
      <c r="B166" s="116"/>
      <c r="C166" s="20" t="s">
        <v>56</v>
      </c>
      <c r="D166" s="78">
        <f>(35.27)*(10.764)</f>
        <v>379.64627999999999</v>
      </c>
      <c r="E166" s="78">
        <f>(0)*(10.764)</f>
        <v>0</v>
      </c>
      <c r="F166" s="17">
        <f t="shared" si="6"/>
        <v>379.64627999999999</v>
      </c>
      <c r="G166" s="78">
        <f t="shared" si="7"/>
        <v>0</v>
      </c>
      <c r="H166" s="17">
        <f t="shared" si="5"/>
        <v>569.46942000000001</v>
      </c>
    </row>
    <row r="167" spans="1:9" x14ac:dyDescent="0.3">
      <c r="A167" s="115">
        <f t="shared" si="8"/>
        <v>8</v>
      </c>
      <c r="B167" s="116"/>
      <c r="C167" s="20" t="s">
        <v>56</v>
      </c>
      <c r="D167" s="78">
        <f>(39.993)*(10.764)</f>
        <v>430.48465199999998</v>
      </c>
      <c r="E167" s="78">
        <f>(2.745)*(10.764)</f>
        <v>29.547180000000001</v>
      </c>
      <c r="F167" s="17">
        <f t="shared" si="6"/>
        <v>460.03183200000001</v>
      </c>
      <c r="G167" s="78">
        <f t="shared" si="7"/>
        <v>0</v>
      </c>
      <c r="H167" s="17">
        <f t="shared" si="5"/>
        <v>690.04774799999996</v>
      </c>
    </row>
    <row r="168" spans="1:9" x14ac:dyDescent="0.3">
      <c r="A168" s="95" t="s">
        <v>249</v>
      </c>
      <c r="B168" s="95"/>
      <c r="C168" s="95"/>
      <c r="D168" s="95"/>
      <c r="E168" s="95"/>
      <c r="F168" s="95"/>
      <c r="G168" s="95"/>
      <c r="H168" s="95"/>
      <c r="I168" s="6">
        <f>4</f>
        <v>4</v>
      </c>
    </row>
    <row r="169" spans="1:9" x14ac:dyDescent="0.3">
      <c r="A169" s="115">
        <v>1</v>
      </c>
      <c r="B169" s="116"/>
      <c r="C169" s="115" t="s">
        <v>250</v>
      </c>
      <c r="D169" s="117"/>
      <c r="E169" s="117"/>
      <c r="F169" s="117"/>
      <c r="G169" s="117"/>
      <c r="H169" s="116"/>
    </row>
    <row r="170" spans="1:9" x14ac:dyDescent="0.3">
      <c r="A170" s="115">
        <f>A169+1</f>
        <v>2</v>
      </c>
      <c r="B170" s="116"/>
      <c r="C170" s="20" t="s">
        <v>245</v>
      </c>
      <c r="D170" s="78">
        <f>(52.083)*(10.764)</f>
        <v>560.62141199999996</v>
      </c>
      <c r="E170" s="78">
        <f>(2.734)*(10.764)</f>
        <v>29.428775999999999</v>
      </c>
      <c r="F170" s="17">
        <f t="shared" ref="F170:F176" si="9">D170+E170</f>
        <v>590.05018799999993</v>
      </c>
      <c r="G170" s="78">
        <f>(0)*(10.764)</f>
        <v>0</v>
      </c>
      <c r="H170" s="17">
        <f t="shared" ref="H170:H176" si="10">F170*(($H$155)+1)+(IF(G170&lt;101,G170,IF(G170&lt;201,G170/2,IF(G170&lt;=301,G170/3,G170/4))))</f>
        <v>885.0752819999999</v>
      </c>
    </row>
    <row r="171" spans="1:9" x14ac:dyDescent="0.3">
      <c r="A171" s="115">
        <f t="shared" ref="A171:A176" si="11">A170+1</f>
        <v>3</v>
      </c>
      <c r="B171" s="116"/>
      <c r="C171" s="20" t="s">
        <v>245</v>
      </c>
      <c r="D171" s="78">
        <f>(52.083)*(10.764)</f>
        <v>560.62141199999996</v>
      </c>
      <c r="E171" s="78">
        <f>(2.734)*(10.764)</f>
        <v>29.428775999999999</v>
      </c>
      <c r="F171" s="17">
        <f t="shared" si="9"/>
        <v>590.05018799999993</v>
      </c>
      <c r="G171" s="78">
        <f t="shared" ref="G171:G176" si="12">(0)*(10.764)</f>
        <v>0</v>
      </c>
      <c r="H171" s="17">
        <f t="shared" si="10"/>
        <v>885.0752819999999</v>
      </c>
    </row>
    <row r="172" spans="1:9" x14ac:dyDescent="0.3">
      <c r="A172" s="115">
        <f t="shared" si="11"/>
        <v>4</v>
      </c>
      <c r="B172" s="116"/>
      <c r="C172" s="20" t="s">
        <v>245</v>
      </c>
      <c r="D172" s="78">
        <f>(57.556)*(10.764)</f>
        <v>619.53278399999988</v>
      </c>
      <c r="E172" s="78">
        <f>(2.734)*(10.764)</f>
        <v>29.428775999999999</v>
      </c>
      <c r="F172" s="17">
        <f t="shared" si="9"/>
        <v>648.96155999999985</v>
      </c>
      <c r="G172" s="78">
        <f t="shared" si="12"/>
        <v>0</v>
      </c>
      <c r="H172" s="17">
        <f t="shared" si="10"/>
        <v>973.44233999999983</v>
      </c>
    </row>
    <row r="173" spans="1:9" x14ac:dyDescent="0.3">
      <c r="A173" s="115">
        <f t="shared" si="11"/>
        <v>5</v>
      </c>
      <c r="B173" s="116"/>
      <c r="C173" s="20" t="s">
        <v>56</v>
      </c>
      <c r="D173" s="78">
        <f>(39.993)*(10.764)</f>
        <v>430.48465199999998</v>
      </c>
      <c r="E173" s="78">
        <f>(2.745)*(10.764)</f>
        <v>29.547180000000001</v>
      </c>
      <c r="F173" s="17">
        <f t="shared" si="9"/>
        <v>460.03183200000001</v>
      </c>
      <c r="G173" s="78">
        <f t="shared" si="12"/>
        <v>0</v>
      </c>
      <c r="H173" s="17">
        <f t="shared" si="10"/>
        <v>690.04774799999996</v>
      </c>
    </row>
    <row r="174" spans="1:9" x14ac:dyDescent="0.3">
      <c r="A174" s="115">
        <f t="shared" si="11"/>
        <v>6</v>
      </c>
      <c r="B174" s="116"/>
      <c r="C174" s="20" t="s">
        <v>56</v>
      </c>
      <c r="D174" s="78">
        <f>(35.255)*(10.764)</f>
        <v>379.48482000000001</v>
      </c>
      <c r="E174" s="78">
        <f>(0)*(10.764)</f>
        <v>0</v>
      </c>
      <c r="F174" s="17">
        <f t="shared" si="9"/>
        <v>379.48482000000001</v>
      </c>
      <c r="G174" s="78">
        <f t="shared" si="12"/>
        <v>0</v>
      </c>
      <c r="H174" s="17">
        <f t="shared" si="10"/>
        <v>569.22722999999996</v>
      </c>
    </row>
    <row r="175" spans="1:9" x14ac:dyDescent="0.3">
      <c r="A175" s="115">
        <f t="shared" si="11"/>
        <v>7</v>
      </c>
      <c r="B175" s="116"/>
      <c r="C175" s="20" t="s">
        <v>56</v>
      </c>
      <c r="D175" s="78">
        <f>(35.27)*(10.764)</f>
        <v>379.64627999999999</v>
      </c>
      <c r="E175" s="78">
        <f>(0)*(10.764)</f>
        <v>0</v>
      </c>
      <c r="F175" s="17">
        <f t="shared" si="9"/>
        <v>379.64627999999999</v>
      </c>
      <c r="G175" s="78">
        <f t="shared" si="12"/>
        <v>0</v>
      </c>
      <c r="H175" s="17">
        <f t="shared" si="10"/>
        <v>569.46942000000001</v>
      </c>
    </row>
    <row r="176" spans="1:9" x14ac:dyDescent="0.3">
      <c r="A176" s="115">
        <f t="shared" si="11"/>
        <v>8</v>
      </c>
      <c r="B176" s="116"/>
      <c r="C176" s="20" t="s">
        <v>56</v>
      </c>
      <c r="D176" s="78">
        <f>(39.993)*(10.764)</f>
        <v>430.48465199999998</v>
      </c>
      <c r="E176" s="78">
        <f>(2.745)*(10.764)</f>
        <v>29.547180000000001</v>
      </c>
      <c r="F176" s="17">
        <f t="shared" si="9"/>
        <v>460.03183200000001</v>
      </c>
      <c r="G176" s="78">
        <f t="shared" si="12"/>
        <v>0</v>
      </c>
      <c r="H176" s="17">
        <f t="shared" si="10"/>
        <v>690.04774799999996</v>
      </c>
    </row>
    <row r="177" spans="1:16384" s="76" customFormat="1" x14ac:dyDescent="0.3">
      <c r="A177" s="95" t="s">
        <v>258</v>
      </c>
      <c r="B177" s="95"/>
      <c r="C177" s="95"/>
      <c r="D177" s="95"/>
      <c r="E177" s="95"/>
      <c r="F177" s="95"/>
      <c r="G177" s="95"/>
      <c r="H177" s="95"/>
      <c r="I177" s="114"/>
      <c r="J177" s="114"/>
      <c r="K177" s="114"/>
      <c r="L177" s="114"/>
      <c r="M177" s="114"/>
      <c r="N177" s="114"/>
      <c r="O177" s="114"/>
      <c r="P177" s="114"/>
      <c r="Q177" s="114"/>
      <c r="R177" s="114"/>
      <c r="S177" s="114"/>
      <c r="T177" s="114"/>
      <c r="U177" s="114"/>
      <c r="V177" s="114"/>
      <c r="W177" s="114"/>
      <c r="X177" s="114"/>
      <c r="Y177" s="114"/>
      <c r="Z177" s="114"/>
      <c r="AA177" s="114"/>
      <c r="AB177" s="114"/>
      <c r="AC177" s="114"/>
      <c r="AD177" s="114"/>
      <c r="AE177" s="114"/>
      <c r="AF177" s="114"/>
      <c r="AG177" s="114"/>
      <c r="AH177" s="114"/>
      <c r="AI177" s="114"/>
      <c r="AJ177" s="114"/>
      <c r="AK177" s="114"/>
      <c r="AL177" s="114"/>
      <c r="AM177" s="114"/>
      <c r="AN177" s="114"/>
      <c r="AO177" s="114"/>
      <c r="AP177" s="114"/>
      <c r="AQ177" s="114"/>
      <c r="AR177" s="114"/>
      <c r="AS177" s="114"/>
      <c r="AT177" s="114"/>
      <c r="AU177" s="114"/>
      <c r="AV177" s="114"/>
      <c r="AW177" s="114"/>
      <c r="AX177" s="114"/>
      <c r="AY177" s="114"/>
      <c r="AZ177" s="114"/>
      <c r="BA177" s="114"/>
      <c r="BB177" s="114"/>
      <c r="BC177" s="114"/>
      <c r="BD177" s="114"/>
      <c r="BE177" s="114"/>
      <c r="BF177" s="114"/>
      <c r="BG177" s="114"/>
      <c r="BH177" s="114"/>
      <c r="BI177" s="114"/>
      <c r="BJ177" s="114"/>
      <c r="BK177" s="114"/>
      <c r="BL177" s="114"/>
      <c r="BM177" s="114"/>
      <c r="BN177" s="114"/>
      <c r="BO177" s="114"/>
      <c r="BP177" s="114"/>
      <c r="BQ177" s="114"/>
      <c r="BR177" s="114"/>
      <c r="BS177" s="114"/>
      <c r="BT177" s="114"/>
      <c r="BU177" s="114"/>
      <c r="BV177" s="114"/>
      <c r="BW177" s="114"/>
      <c r="BX177" s="114"/>
      <c r="BY177" s="114"/>
      <c r="BZ177" s="114"/>
      <c r="CA177" s="114"/>
      <c r="CB177" s="114"/>
      <c r="CC177" s="114"/>
      <c r="CD177" s="114"/>
      <c r="CE177" s="114"/>
      <c r="CF177" s="114"/>
      <c r="CG177" s="114"/>
      <c r="CH177" s="114"/>
      <c r="CI177" s="114"/>
      <c r="CJ177" s="114"/>
      <c r="CK177" s="114"/>
      <c r="CL177" s="114"/>
      <c r="CM177" s="114"/>
      <c r="CN177" s="114"/>
      <c r="CO177" s="114"/>
      <c r="CP177" s="114"/>
      <c r="CQ177" s="114"/>
      <c r="CR177" s="114"/>
      <c r="CS177" s="114"/>
      <c r="CT177" s="114"/>
      <c r="CU177" s="114"/>
      <c r="CV177" s="114"/>
      <c r="CW177" s="114"/>
      <c r="CX177" s="114"/>
      <c r="CY177" s="114"/>
      <c r="CZ177" s="114"/>
      <c r="DA177" s="114"/>
      <c r="DB177" s="114"/>
      <c r="DC177" s="114"/>
      <c r="DD177" s="114"/>
      <c r="DE177" s="114"/>
      <c r="DF177" s="114"/>
      <c r="DG177" s="114"/>
      <c r="DH177" s="114"/>
      <c r="DI177" s="114"/>
      <c r="DJ177" s="114"/>
      <c r="DK177" s="114"/>
      <c r="DL177" s="114"/>
      <c r="DM177" s="114"/>
      <c r="DN177" s="114"/>
      <c r="DO177" s="114"/>
      <c r="DP177" s="114"/>
      <c r="DQ177" s="114"/>
      <c r="DR177" s="114"/>
      <c r="DS177" s="114"/>
      <c r="DT177" s="114"/>
      <c r="DU177" s="114"/>
      <c r="DV177" s="114"/>
      <c r="DW177" s="114"/>
      <c r="DX177" s="114"/>
      <c r="DY177" s="114"/>
      <c r="DZ177" s="114"/>
      <c r="EA177" s="114"/>
      <c r="EB177" s="114"/>
      <c r="EC177" s="114"/>
      <c r="ED177" s="114"/>
      <c r="EE177" s="114"/>
      <c r="EF177" s="114"/>
      <c r="EG177" s="114"/>
      <c r="EH177" s="114"/>
      <c r="EI177" s="114"/>
      <c r="EJ177" s="114"/>
      <c r="EK177" s="114"/>
      <c r="EL177" s="114"/>
      <c r="EM177" s="114"/>
      <c r="EN177" s="114"/>
      <c r="EO177" s="114"/>
      <c r="EP177" s="114"/>
      <c r="EQ177" s="114"/>
      <c r="ER177" s="114"/>
      <c r="ES177" s="114"/>
      <c r="ET177" s="114"/>
      <c r="EU177" s="114"/>
      <c r="EV177" s="114"/>
      <c r="EW177" s="114"/>
      <c r="EX177" s="114"/>
      <c r="EY177" s="114"/>
      <c r="EZ177" s="114"/>
      <c r="FA177" s="114"/>
      <c r="FB177" s="114"/>
      <c r="FC177" s="114"/>
      <c r="FD177" s="114"/>
      <c r="FE177" s="114"/>
      <c r="FF177" s="114"/>
      <c r="FG177" s="114"/>
      <c r="FH177" s="114"/>
      <c r="FI177" s="114"/>
      <c r="FJ177" s="114"/>
      <c r="FK177" s="114"/>
      <c r="FL177" s="114"/>
      <c r="FM177" s="114"/>
      <c r="FN177" s="114"/>
      <c r="FO177" s="114"/>
      <c r="FP177" s="114"/>
      <c r="FQ177" s="114"/>
      <c r="FR177" s="114"/>
      <c r="FS177" s="114"/>
      <c r="FT177" s="114"/>
      <c r="FU177" s="114"/>
      <c r="FV177" s="114"/>
      <c r="FW177" s="114"/>
      <c r="FX177" s="114"/>
      <c r="FY177" s="114"/>
      <c r="FZ177" s="114"/>
      <c r="GA177" s="114"/>
      <c r="GB177" s="114"/>
      <c r="GC177" s="114"/>
      <c r="GD177" s="114"/>
      <c r="GE177" s="114"/>
      <c r="GF177" s="114"/>
      <c r="GG177" s="114"/>
      <c r="GH177" s="114"/>
      <c r="GI177" s="114"/>
      <c r="GJ177" s="114"/>
      <c r="GK177" s="114"/>
      <c r="GL177" s="114"/>
      <c r="GM177" s="114"/>
      <c r="GN177" s="114"/>
      <c r="GO177" s="114"/>
      <c r="GP177" s="114"/>
      <c r="GQ177" s="114"/>
      <c r="GR177" s="114"/>
      <c r="GS177" s="114"/>
      <c r="GT177" s="114"/>
      <c r="GU177" s="114"/>
      <c r="GV177" s="114"/>
      <c r="GW177" s="114"/>
      <c r="GX177" s="114"/>
      <c r="GY177" s="114"/>
      <c r="GZ177" s="114"/>
      <c r="HA177" s="114"/>
      <c r="HB177" s="114"/>
      <c r="HC177" s="114"/>
      <c r="HD177" s="114"/>
      <c r="HE177" s="114"/>
      <c r="HF177" s="114"/>
      <c r="HG177" s="114"/>
      <c r="HH177" s="114"/>
      <c r="HI177" s="114"/>
      <c r="HJ177" s="114"/>
      <c r="HK177" s="114"/>
      <c r="HL177" s="114"/>
      <c r="HM177" s="114"/>
      <c r="HN177" s="114"/>
      <c r="HO177" s="114"/>
      <c r="HP177" s="114"/>
      <c r="HQ177" s="114"/>
      <c r="HR177" s="114"/>
      <c r="HS177" s="114"/>
      <c r="HT177" s="114"/>
      <c r="HU177" s="114"/>
      <c r="HV177" s="114"/>
      <c r="HW177" s="114"/>
      <c r="HX177" s="114"/>
      <c r="HY177" s="114"/>
      <c r="HZ177" s="114"/>
      <c r="IA177" s="114"/>
      <c r="IB177" s="114"/>
      <c r="IC177" s="114"/>
      <c r="ID177" s="114"/>
      <c r="IE177" s="114"/>
      <c r="IF177" s="114"/>
      <c r="IG177" s="114"/>
      <c r="IH177" s="114"/>
      <c r="II177" s="114"/>
      <c r="IJ177" s="114"/>
      <c r="IK177" s="114"/>
      <c r="IL177" s="114"/>
      <c r="IM177" s="114"/>
      <c r="IN177" s="114"/>
      <c r="IO177" s="114"/>
      <c r="IP177" s="114"/>
      <c r="IQ177" s="114"/>
      <c r="IR177" s="114"/>
      <c r="IS177" s="114"/>
      <c r="IT177" s="114"/>
      <c r="IU177" s="114"/>
      <c r="IV177" s="114"/>
      <c r="IW177" s="114"/>
      <c r="IX177" s="114"/>
      <c r="IY177" s="114"/>
      <c r="IZ177" s="114"/>
      <c r="JA177" s="114"/>
      <c r="JB177" s="114"/>
      <c r="JC177" s="114"/>
      <c r="JD177" s="114"/>
      <c r="JE177" s="114"/>
      <c r="JF177" s="114"/>
      <c r="JG177" s="114"/>
      <c r="JH177" s="114"/>
      <c r="JI177" s="114"/>
      <c r="JJ177" s="114"/>
      <c r="JK177" s="114"/>
      <c r="JL177" s="114"/>
      <c r="JM177" s="114"/>
      <c r="JN177" s="114"/>
      <c r="JO177" s="114"/>
      <c r="JP177" s="114"/>
      <c r="JQ177" s="114"/>
      <c r="JR177" s="114"/>
      <c r="JS177" s="114"/>
      <c r="JT177" s="114"/>
      <c r="JU177" s="114"/>
      <c r="JV177" s="114"/>
      <c r="JW177" s="114"/>
      <c r="JX177" s="114"/>
      <c r="JY177" s="114"/>
      <c r="JZ177" s="114"/>
      <c r="KA177" s="114"/>
      <c r="KB177" s="114"/>
      <c r="KC177" s="114"/>
      <c r="KD177" s="114"/>
      <c r="KE177" s="114"/>
      <c r="KF177" s="114"/>
      <c r="KG177" s="114"/>
      <c r="KH177" s="114"/>
      <c r="KI177" s="114"/>
      <c r="KJ177" s="114"/>
      <c r="KK177" s="114"/>
      <c r="KL177" s="114"/>
      <c r="KM177" s="114"/>
      <c r="KN177" s="114"/>
      <c r="KO177" s="114"/>
      <c r="KP177" s="114"/>
      <c r="KQ177" s="114"/>
      <c r="KR177" s="114"/>
      <c r="KS177" s="114"/>
      <c r="KT177" s="114"/>
      <c r="KU177" s="114"/>
      <c r="KV177" s="114"/>
      <c r="KW177" s="114"/>
      <c r="KX177" s="114"/>
      <c r="KY177" s="114"/>
      <c r="KZ177" s="114"/>
      <c r="LA177" s="114"/>
      <c r="LB177" s="114"/>
      <c r="LC177" s="114"/>
      <c r="LD177" s="114"/>
      <c r="LE177" s="114"/>
      <c r="LF177" s="114"/>
      <c r="LG177" s="114"/>
      <c r="LH177" s="114"/>
      <c r="LI177" s="114"/>
      <c r="LJ177" s="114"/>
      <c r="LK177" s="114"/>
      <c r="LL177" s="114"/>
      <c r="LM177" s="114"/>
      <c r="LN177" s="114"/>
      <c r="LO177" s="114"/>
      <c r="LP177" s="114"/>
      <c r="LQ177" s="114"/>
      <c r="LR177" s="114"/>
      <c r="LS177" s="114"/>
      <c r="LT177" s="114"/>
      <c r="LU177" s="114"/>
      <c r="LV177" s="114"/>
      <c r="LW177" s="114"/>
      <c r="LX177" s="114"/>
      <c r="LY177" s="114"/>
      <c r="LZ177" s="114"/>
      <c r="MA177" s="114"/>
      <c r="MB177" s="114"/>
      <c r="MC177" s="114"/>
      <c r="MD177" s="114"/>
      <c r="ME177" s="114"/>
      <c r="MF177" s="114"/>
      <c r="MG177" s="114"/>
      <c r="MH177" s="114"/>
      <c r="MI177" s="114"/>
      <c r="MJ177" s="114"/>
      <c r="MK177" s="114"/>
      <c r="ML177" s="114"/>
      <c r="MM177" s="114"/>
      <c r="MN177" s="114"/>
      <c r="MO177" s="114"/>
      <c r="MP177" s="114"/>
      <c r="MQ177" s="114"/>
      <c r="MR177" s="114"/>
      <c r="MS177" s="114"/>
      <c r="MT177" s="114"/>
      <c r="MU177" s="114"/>
      <c r="MV177" s="114"/>
      <c r="MW177" s="114"/>
      <c r="MX177" s="114"/>
      <c r="MY177" s="114"/>
      <c r="MZ177" s="114"/>
      <c r="NA177" s="114"/>
      <c r="NB177" s="114"/>
      <c r="NC177" s="114"/>
      <c r="ND177" s="114"/>
      <c r="NE177" s="114"/>
      <c r="NF177" s="114"/>
      <c r="NG177" s="114"/>
      <c r="NH177" s="114"/>
      <c r="NI177" s="114"/>
      <c r="NJ177" s="114"/>
      <c r="NK177" s="114"/>
      <c r="NL177" s="114"/>
      <c r="NM177" s="114"/>
      <c r="NN177" s="114"/>
      <c r="NO177" s="114"/>
      <c r="NP177" s="114"/>
      <c r="NQ177" s="114"/>
      <c r="NR177" s="114"/>
      <c r="NS177" s="114"/>
      <c r="NT177" s="114"/>
      <c r="NU177" s="114"/>
      <c r="NV177" s="114"/>
      <c r="NW177" s="114"/>
      <c r="NX177" s="114"/>
      <c r="NY177" s="114"/>
      <c r="NZ177" s="114"/>
      <c r="OA177" s="114"/>
      <c r="OB177" s="114"/>
      <c r="OC177" s="114"/>
      <c r="OD177" s="114"/>
      <c r="OE177" s="114"/>
      <c r="OF177" s="114"/>
      <c r="OG177" s="114"/>
      <c r="OH177" s="114"/>
      <c r="OI177" s="114"/>
      <c r="OJ177" s="114"/>
      <c r="OK177" s="114"/>
      <c r="OL177" s="114"/>
      <c r="OM177" s="114"/>
      <c r="ON177" s="114"/>
      <c r="OO177" s="114"/>
      <c r="OP177" s="114"/>
      <c r="OQ177" s="114"/>
      <c r="OR177" s="114"/>
      <c r="OS177" s="114"/>
      <c r="OT177" s="114"/>
      <c r="OU177" s="114"/>
      <c r="OV177" s="114"/>
      <c r="OW177" s="114"/>
      <c r="OX177" s="114"/>
      <c r="OY177" s="114"/>
      <c r="OZ177" s="114"/>
      <c r="PA177" s="114"/>
      <c r="PB177" s="114"/>
      <c r="PC177" s="114"/>
      <c r="PD177" s="114"/>
      <c r="PE177" s="114"/>
      <c r="PF177" s="114"/>
      <c r="PG177" s="114"/>
      <c r="PH177" s="114"/>
      <c r="PI177" s="114"/>
      <c r="PJ177" s="114"/>
      <c r="PK177" s="114"/>
      <c r="PL177" s="114"/>
      <c r="PM177" s="114"/>
      <c r="PN177" s="114"/>
      <c r="PO177" s="114"/>
      <c r="PP177" s="114"/>
      <c r="PQ177" s="114"/>
      <c r="PR177" s="114"/>
      <c r="PS177" s="114"/>
      <c r="PT177" s="114"/>
      <c r="PU177" s="114"/>
      <c r="PV177" s="114"/>
      <c r="PW177" s="114"/>
      <c r="PX177" s="114"/>
      <c r="PY177" s="114"/>
      <c r="PZ177" s="114"/>
      <c r="QA177" s="114"/>
      <c r="QB177" s="114"/>
      <c r="QC177" s="114"/>
      <c r="QD177" s="114"/>
      <c r="QE177" s="114"/>
      <c r="QF177" s="114"/>
      <c r="QG177" s="114"/>
      <c r="QH177" s="114"/>
      <c r="QI177" s="114"/>
      <c r="QJ177" s="114"/>
      <c r="QK177" s="114"/>
      <c r="QL177" s="114"/>
      <c r="QM177" s="114"/>
      <c r="QN177" s="114"/>
      <c r="QO177" s="114"/>
      <c r="QP177" s="114"/>
      <c r="QQ177" s="114"/>
      <c r="QR177" s="114"/>
      <c r="QS177" s="114"/>
      <c r="QT177" s="114"/>
      <c r="QU177" s="114"/>
      <c r="QV177" s="114"/>
      <c r="QW177" s="114"/>
      <c r="QX177" s="114"/>
      <c r="QY177" s="114"/>
      <c r="QZ177" s="114"/>
      <c r="RA177" s="114"/>
      <c r="RB177" s="114"/>
      <c r="RC177" s="114"/>
      <c r="RD177" s="114"/>
      <c r="RE177" s="114"/>
      <c r="RF177" s="114"/>
      <c r="RG177" s="114"/>
      <c r="RH177" s="114"/>
      <c r="RI177" s="114"/>
      <c r="RJ177" s="114"/>
      <c r="RK177" s="114"/>
      <c r="RL177" s="114"/>
      <c r="RM177" s="114"/>
      <c r="RN177" s="114"/>
      <c r="RO177" s="114"/>
      <c r="RP177" s="114"/>
      <c r="RQ177" s="114"/>
      <c r="RR177" s="114"/>
      <c r="RS177" s="114"/>
      <c r="RT177" s="114"/>
      <c r="RU177" s="114"/>
      <c r="RV177" s="114"/>
      <c r="RW177" s="114"/>
      <c r="RX177" s="114"/>
      <c r="RY177" s="114"/>
      <c r="RZ177" s="114"/>
      <c r="SA177" s="114"/>
      <c r="SB177" s="114"/>
      <c r="SC177" s="114"/>
      <c r="SD177" s="114"/>
      <c r="SE177" s="114"/>
      <c r="SF177" s="114"/>
      <c r="SG177" s="114"/>
      <c r="SH177" s="114"/>
      <c r="SI177" s="114"/>
      <c r="SJ177" s="114"/>
      <c r="SK177" s="114"/>
      <c r="SL177" s="114"/>
      <c r="SM177" s="114"/>
      <c r="SN177" s="114"/>
      <c r="SO177" s="114"/>
      <c r="SP177" s="114"/>
      <c r="SQ177" s="114"/>
      <c r="SR177" s="114"/>
      <c r="SS177" s="114"/>
      <c r="ST177" s="114"/>
      <c r="SU177" s="114"/>
      <c r="SV177" s="114"/>
      <c r="SW177" s="114"/>
      <c r="SX177" s="114"/>
      <c r="SY177" s="114"/>
      <c r="SZ177" s="114"/>
      <c r="TA177" s="114"/>
      <c r="TB177" s="114"/>
      <c r="TC177" s="114"/>
      <c r="TD177" s="114"/>
      <c r="TE177" s="114"/>
      <c r="TF177" s="114"/>
      <c r="TG177" s="114"/>
      <c r="TH177" s="114"/>
      <c r="TI177" s="114"/>
      <c r="TJ177" s="114"/>
      <c r="TK177" s="114"/>
      <c r="TL177" s="114"/>
      <c r="TM177" s="114"/>
      <c r="TN177" s="114"/>
      <c r="TO177" s="114"/>
      <c r="TP177" s="114"/>
      <c r="TQ177" s="114"/>
      <c r="TR177" s="114"/>
      <c r="TS177" s="114"/>
      <c r="TT177" s="114"/>
      <c r="TU177" s="114"/>
      <c r="TV177" s="114"/>
      <c r="TW177" s="114"/>
      <c r="TX177" s="114"/>
      <c r="TY177" s="114"/>
      <c r="TZ177" s="114"/>
      <c r="UA177" s="114"/>
      <c r="UB177" s="114"/>
      <c r="UC177" s="114"/>
      <c r="UD177" s="114"/>
      <c r="UE177" s="114"/>
      <c r="UF177" s="114"/>
      <c r="UG177" s="114"/>
      <c r="UH177" s="114"/>
      <c r="UI177" s="114"/>
      <c r="UJ177" s="114"/>
      <c r="UK177" s="114"/>
      <c r="UL177" s="114"/>
      <c r="UM177" s="114"/>
      <c r="UN177" s="114"/>
      <c r="UO177" s="114"/>
      <c r="UP177" s="114"/>
      <c r="UQ177" s="114"/>
      <c r="UR177" s="114"/>
      <c r="US177" s="114"/>
      <c r="UT177" s="114"/>
      <c r="UU177" s="114"/>
      <c r="UV177" s="114"/>
      <c r="UW177" s="114"/>
      <c r="UX177" s="114"/>
      <c r="UY177" s="114"/>
      <c r="UZ177" s="114"/>
      <c r="VA177" s="114"/>
      <c r="VB177" s="114"/>
      <c r="VC177" s="114"/>
      <c r="VD177" s="114"/>
      <c r="VE177" s="114"/>
      <c r="VF177" s="114"/>
      <c r="VG177" s="114"/>
      <c r="VH177" s="114"/>
      <c r="VI177" s="114"/>
      <c r="VJ177" s="114"/>
      <c r="VK177" s="114"/>
      <c r="VL177" s="114"/>
      <c r="VM177" s="114"/>
      <c r="VN177" s="114"/>
      <c r="VO177" s="114"/>
      <c r="VP177" s="114"/>
      <c r="VQ177" s="114"/>
      <c r="VR177" s="114"/>
      <c r="VS177" s="114"/>
      <c r="VT177" s="114"/>
      <c r="VU177" s="114"/>
      <c r="VV177" s="114"/>
      <c r="VW177" s="114"/>
      <c r="VX177" s="114"/>
      <c r="VY177" s="114"/>
      <c r="VZ177" s="114"/>
      <c r="WA177" s="114"/>
      <c r="WB177" s="114"/>
      <c r="WC177" s="114"/>
      <c r="WD177" s="114"/>
      <c r="WE177" s="114"/>
      <c r="WF177" s="114"/>
      <c r="WG177" s="114"/>
      <c r="WH177" s="114"/>
      <c r="WI177" s="114"/>
      <c r="WJ177" s="114"/>
      <c r="WK177" s="114"/>
      <c r="WL177" s="114"/>
      <c r="WM177" s="114"/>
      <c r="WN177" s="114"/>
      <c r="WO177" s="114"/>
      <c r="WP177" s="114"/>
      <c r="WQ177" s="114"/>
      <c r="WR177" s="114"/>
      <c r="WS177" s="114"/>
      <c r="WT177" s="114"/>
      <c r="WU177" s="114"/>
      <c r="WV177" s="114"/>
      <c r="WW177" s="114"/>
      <c r="WX177" s="114"/>
      <c r="WY177" s="114"/>
      <c r="WZ177" s="114"/>
      <c r="XA177" s="114"/>
      <c r="XB177" s="114"/>
      <c r="XC177" s="114"/>
      <c r="XD177" s="114"/>
      <c r="XE177" s="114"/>
      <c r="XF177" s="114"/>
      <c r="XG177" s="114"/>
      <c r="XH177" s="114"/>
      <c r="XI177" s="114"/>
      <c r="XJ177" s="114"/>
      <c r="XK177" s="114"/>
      <c r="XL177" s="114"/>
      <c r="XM177" s="114"/>
      <c r="XN177" s="114"/>
      <c r="XO177" s="114"/>
      <c r="XP177" s="114"/>
      <c r="XQ177" s="114"/>
      <c r="XR177" s="114"/>
      <c r="XS177" s="114"/>
      <c r="XT177" s="114"/>
      <c r="XU177" s="114"/>
      <c r="XV177" s="114"/>
      <c r="XW177" s="114"/>
      <c r="XX177" s="114"/>
      <c r="XY177" s="114"/>
      <c r="XZ177" s="114"/>
      <c r="YA177" s="114"/>
      <c r="YB177" s="114"/>
      <c r="YC177" s="114"/>
      <c r="YD177" s="114"/>
      <c r="YE177" s="114"/>
      <c r="YF177" s="114"/>
      <c r="YG177" s="114"/>
      <c r="YH177" s="114"/>
      <c r="YI177" s="114"/>
      <c r="YJ177" s="114"/>
      <c r="YK177" s="114"/>
      <c r="YL177" s="114"/>
      <c r="YM177" s="114"/>
      <c r="YN177" s="114"/>
      <c r="YO177" s="114"/>
      <c r="YP177" s="114"/>
      <c r="YQ177" s="114"/>
      <c r="YR177" s="114"/>
      <c r="YS177" s="114"/>
      <c r="YT177" s="114"/>
      <c r="YU177" s="114"/>
      <c r="YV177" s="114"/>
      <c r="YW177" s="114"/>
      <c r="YX177" s="114"/>
      <c r="YY177" s="114"/>
      <c r="YZ177" s="114"/>
      <c r="ZA177" s="114"/>
      <c r="ZB177" s="114"/>
      <c r="ZC177" s="114"/>
      <c r="ZD177" s="114"/>
      <c r="ZE177" s="114"/>
      <c r="ZF177" s="114"/>
      <c r="ZG177" s="114"/>
      <c r="ZH177" s="114"/>
      <c r="ZI177" s="114"/>
      <c r="ZJ177" s="114"/>
      <c r="ZK177" s="114"/>
      <c r="ZL177" s="114"/>
      <c r="ZM177" s="114"/>
      <c r="ZN177" s="114"/>
      <c r="ZO177" s="114"/>
      <c r="ZP177" s="114"/>
      <c r="ZQ177" s="114"/>
      <c r="ZR177" s="114"/>
      <c r="ZS177" s="114"/>
      <c r="ZT177" s="114"/>
      <c r="ZU177" s="114"/>
      <c r="ZV177" s="114"/>
      <c r="ZW177" s="114"/>
      <c r="ZX177" s="114"/>
      <c r="ZY177" s="114"/>
      <c r="ZZ177" s="114"/>
      <c r="AAA177" s="114"/>
      <c r="AAB177" s="114"/>
      <c r="AAC177" s="114"/>
      <c r="AAD177" s="114"/>
      <c r="AAE177" s="114"/>
      <c r="AAF177" s="114"/>
      <c r="AAG177" s="114"/>
      <c r="AAH177" s="114"/>
      <c r="AAI177" s="114"/>
      <c r="AAJ177" s="114"/>
      <c r="AAK177" s="114"/>
      <c r="AAL177" s="114"/>
      <c r="AAM177" s="114"/>
      <c r="AAN177" s="114"/>
      <c r="AAO177" s="114"/>
      <c r="AAP177" s="114"/>
      <c r="AAQ177" s="114"/>
      <c r="AAR177" s="114"/>
      <c r="AAS177" s="114"/>
      <c r="AAT177" s="114"/>
      <c r="AAU177" s="114"/>
      <c r="AAV177" s="114"/>
      <c r="AAW177" s="114"/>
      <c r="AAX177" s="114"/>
      <c r="AAY177" s="114"/>
      <c r="AAZ177" s="114"/>
      <c r="ABA177" s="114"/>
      <c r="ABB177" s="114"/>
      <c r="ABC177" s="114"/>
      <c r="ABD177" s="114"/>
      <c r="ABE177" s="114"/>
      <c r="ABF177" s="114"/>
      <c r="ABG177" s="114"/>
      <c r="ABH177" s="114"/>
      <c r="ABI177" s="114"/>
      <c r="ABJ177" s="114"/>
      <c r="ABK177" s="114"/>
      <c r="ABL177" s="114"/>
      <c r="ABM177" s="114"/>
      <c r="ABN177" s="114"/>
      <c r="ABO177" s="114"/>
      <c r="ABP177" s="114"/>
      <c r="ABQ177" s="114"/>
      <c r="ABR177" s="114"/>
      <c r="ABS177" s="114"/>
      <c r="ABT177" s="114"/>
      <c r="ABU177" s="114"/>
      <c r="ABV177" s="114"/>
      <c r="ABW177" s="114"/>
      <c r="ABX177" s="114"/>
      <c r="ABY177" s="114"/>
      <c r="ABZ177" s="114"/>
      <c r="ACA177" s="114"/>
      <c r="ACB177" s="114"/>
      <c r="ACC177" s="114"/>
      <c r="ACD177" s="114"/>
      <c r="ACE177" s="114"/>
      <c r="ACF177" s="114"/>
      <c r="ACG177" s="114"/>
      <c r="ACH177" s="114"/>
      <c r="ACI177" s="114"/>
      <c r="ACJ177" s="114"/>
      <c r="ACK177" s="114"/>
      <c r="ACL177" s="114"/>
      <c r="ACM177" s="114"/>
      <c r="ACN177" s="114"/>
      <c r="ACO177" s="114"/>
      <c r="ACP177" s="114"/>
      <c r="ACQ177" s="114"/>
      <c r="ACR177" s="114"/>
      <c r="ACS177" s="114"/>
      <c r="ACT177" s="114"/>
      <c r="ACU177" s="114"/>
      <c r="ACV177" s="114"/>
      <c r="ACW177" s="114"/>
      <c r="ACX177" s="114"/>
      <c r="ACY177" s="114"/>
      <c r="ACZ177" s="114"/>
      <c r="ADA177" s="114"/>
      <c r="ADB177" s="114"/>
      <c r="ADC177" s="114"/>
      <c r="ADD177" s="114"/>
      <c r="ADE177" s="114"/>
      <c r="ADF177" s="114"/>
      <c r="ADG177" s="114"/>
      <c r="ADH177" s="114"/>
      <c r="ADI177" s="114"/>
      <c r="ADJ177" s="114"/>
      <c r="ADK177" s="114"/>
      <c r="ADL177" s="114"/>
      <c r="ADM177" s="114"/>
      <c r="ADN177" s="114"/>
      <c r="ADO177" s="114"/>
      <c r="ADP177" s="114"/>
      <c r="ADQ177" s="114"/>
      <c r="ADR177" s="114"/>
      <c r="ADS177" s="114"/>
      <c r="ADT177" s="114"/>
      <c r="ADU177" s="114"/>
      <c r="ADV177" s="114"/>
      <c r="ADW177" s="114"/>
      <c r="ADX177" s="114"/>
      <c r="ADY177" s="114"/>
      <c r="ADZ177" s="114"/>
      <c r="AEA177" s="114"/>
      <c r="AEB177" s="114"/>
      <c r="AEC177" s="114"/>
      <c r="AED177" s="114"/>
      <c r="AEE177" s="114"/>
      <c r="AEF177" s="114"/>
      <c r="AEG177" s="114"/>
      <c r="AEH177" s="114"/>
      <c r="AEI177" s="114"/>
      <c r="AEJ177" s="114"/>
      <c r="AEK177" s="114"/>
      <c r="AEL177" s="114"/>
      <c r="AEM177" s="114"/>
      <c r="AEN177" s="114"/>
      <c r="AEO177" s="114"/>
      <c r="AEP177" s="114"/>
      <c r="AEQ177" s="114"/>
      <c r="AER177" s="114"/>
      <c r="AES177" s="114"/>
      <c r="AET177" s="114"/>
      <c r="AEU177" s="114"/>
      <c r="AEV177" s="114"/>
      <c r="AEW177" s="114"/>
      <c r="AEX177" s="114"/>
      <c r="AEY177" s="114"/>
      <c r="AEZ177" s="114"/>
      <c r="AFA177" s="114"/>
      <c r="AFB177" s="114"/>
      <c r="AFC177" s="114"/>
      <c r="AFD177" s="114"/>
      <c r="AFE177" s="114"/>
      <c r="AFF177" s="114"/>
      <c r="AFG177" s="114"/>
      <c r="AFH177" s="114"/>
      <c r="AFI177" s="114"/>
      <c r="AFJ177" s="114"/>
      <c r="AFK177" s="114"/>
      <c r="AFL177" s="114"/>
      <c r="AFM177" s="114"/>
      <c r="AFN177" s="114"/>
      <c r="AFO177" s="114"/>
      <c r="AFP177" s="114"/>
      <c r="AFQ177" s="114"/>
      <c r="AFR177" s="114"/>
      <c r="AFS177" s="114"/>
      <c r="AFT177" s="114"/>
      <c r="AFU177" s="114"/>
      <c r="AFV177" s="114"/>
      <c r="AFW177" s="114"/>
      <c r="AFX177" s="114"/>
      <c r="AFY177" s="114"/>
      <c r="AFZ177" s="114"/>
      <c r="AGA177" s="114"/>
      <c r="AGB177" s="114"/>
      <c r="AGC177" s="114"/>
      <c r="AGD177" s="114"/>
      <c r="AGE177" s="114"/>
      <c r="AGF177" s="114"/>
      <c r="AGG177" s="114"/>
      <c r="AGH177" s="114"/>
      <c r="AGI177" s="114"/>
      <c r="AGJ177" s="114"/>
      <c r="AGK177" s="114"/>
      <c r="AGL177" s="114"/>
      <c r="AGM177" s="114"/>
      <c r="AGN177" s="114"/>
      <c r="AGO177" s="114"/>
      <c r="AGP177" s="114"/>
      <c r="AGQ177" s="114"/>
      <c r="AGR177" s="114"/>
      <c r="AGS177" s="114"/>
      <c r="AGT177" s="114"/>
      <c r="AGU177" s="114"/>
      <c r="AGV177" s="114"/>
      <c r="AGW177" s="114"/>
      <c r="AGX177" s="114"/>
      <c r="AGY177" s="114"/>
      <c r="AGZ177" s="114"/>
      <c r="AHA177" s="114"/>
      <c r="AHB177" s="114"/>
      <c r="AHC177" s="114"/>
      <c r="AHD177" s="114"/>
      <c r="AHE177" s="114"/>
      <c r="AHF177" s="114"/>
      <c r="AHG177" s="114"/>
      <c r="AHH177" s="114"/>
      <c r="AHI177" s="114"/>
      <c r="AHJ177" s="114"/>
      <c r="AHK177" s="114"/>
      <c r="AHL177" s="114"/>
      <c r="AHM177" s="114"/>
      <c r="AHN177" s="114"/>
      <c r="AHO177" s="114"/>
      <c r="AHP177" s="114"/>
      <c r="AHQ177" s="114"/>
      <c r="AHR177" s="114"/>
      <c r="AHS177" s="114"/>
      <c r="AHT177" s="114"/>
      <c r="AHU177" s="114"/>
      <c r="AHV177" s="114"/>
      <c r="AHW177" s="114"/>
      <c r="AHX177" s="114"/>
      <c r="AHY177" s="114"/>
      <c r="AHZ177" s="114"/>
      <c r="AIA177" s="114"/>
      <c r="AIB177" s="114"/>
      <c r="AIC177" s="114"/>
      <c r="AID177" s="114"/>
      <c r="AIE177" s="114"/>
      <c r="AIF177" s="114"/>
      <c r="AIG177" s="114"/>
      <c r="AIH177" s="114"/>
      <c r="AII177" s="114"/>
      <c r="AIJ177" s="114"/>
      <c r="AIK177" s="114"/>
      <c r="AIL177" s="114"/>
      <c r="AIM177" s="114"/>
      <c r="AIN177" s="114"/>
      <c r="AIO177" s="114"/>
      <c r="AIP177" s="114"/>
      <c r="AIQ177" s="114"/>
      <c r="AIR177" s="114"/>
      <c r="AIS177" s="114"/>
      <c r="AIT177" s="114"/>
      <c r="AIU177" s="114"/>
      <c r="AIV177" s="114"/>
      <c r="AIW177" s="114"/>
      <c r="AIX177" s="114"/>
      <c r="AIY177" s="114"/>
      <c r="AIZ177" s="114"/>
      <c r="AJA177" s="114"/>
      <c r="AJB177" s="114"/>
      <c r="AJC177" s="114"/>
      <c r="AJD177" s="114"/>
      <c r="AJE177" s="114"/>
      <c r="AJF177" s="114"/>
      <c r="AJG177" s="114"/>
      <c r="AJH177" s="114"/>
      <c r="AJI177" s="114"/>
      <c r="AJJ177" s="114"/>
      <c r="AJK177" s="114"/>
      <c r="AJL177" s="114"/>
      <c r="AJM177" s="114"/>
      <c r="AJN177" s="114"/>
      <c r="AJO177" s="114"/>
      <c r="AJP177" s="114"/>
      <c r="AJQ177" s="114"/>
      <c r="AJR177" s="114"/>
      <c r="AJS177" s="114"/>
      <c r="AJT177" s="114"/>
      <c r="AJU177" s="114"/>
      <c r="AJV177" s="114"/>
      <c r="AJW177" s="114"/>
      <c r="AJX177" s="114"/>
      <c r="AJY177" s="114"/>
      <c r="AJZ177" s="114"/>
      <c r="AKA177" s="114"/>
      <c r="AKB177" s="114"/>
      <c r="AKC177" s="114"/>
      <c r="AKD177" s="114"/>
      <c r="AKE177" s="114"/>
      <c r="AKF177" s="114"/>
      <c r="AKG177" s="114"/>
      <c r="AKH177" s="114"/>
      <c r="AKI177" s="114"/>
      <c r="AKJ177" s="114"/>
      <c r="AKK177" s="114"/>
      <c r="AKL177" s="114"/>
      <c r="AKM177" s="114"/>
      <c r="AKN177" s="114"/>
      <c r="AKO177" s="114"/>
      <c r="AKP177" s="114"/>
      <c r="AKQ177" s="114"/>
      <c r="AKR177" s="114"/>
      <c r="AKS177" s="114"/>
      <c r="AKT177" s="114"/>
      <c r="AKU177" s="114"/>
      <c r="AKV177" s="114"/>
      <c r="AKW177" s="114"/>
      <c r="AKX177" s="114"/>
      <c r="AKY177" s="114"/>
      <c r="AKZ177" s="114"/>
      <c r="ALA177" s="114"/>
      <c r="ALB177" s="114"/>
      <c r="ALC177" s="114"/>
      <c r="ALD177" s="114"/>
      <c r="ALE177" s="114"/>
      <c r="ALF177" s="114"/>
      <c r="ALG177" s="114"/>
      <c r="ALH177" s="114"/>
      <c r="ALI177" s="114"/>
      <c r="ALJ177" s="114"/>
      <c r="ALK177" s="114"/>
      <c r="ALL177" s="114"/>
      <c r="ALM177" s="114"/>
      <c r="ALN177" s="114"/>
      <c r="ALO177" s="114"/>
      <c r="ALP177" s="114"/>
      <c r="ALQ177" s="114"/>
      <c r="ALR177" s="114"/>
      <c r="ALS177" s="114"/>
      <c r="ALT177" s="114"/>
      <c r="ALU177" s="114"/>
      <c r="ALV177" s="114"/>
      <c r="ALW177" s="114"/>
      <c r="ALX177" s="114"/>
      <c r="ALY177" s="114"/>
      <c r="ALZ177" s="114"/>
      <c r="AMA177" s="114"/>
      <c r="AMB177" s="114"/>
      <c r="AMC177" s="114"/>
      <c r="AMD177" s="114"/>
      <c r="AME177" s="114"/>
      <c r="AMF177" s="114"/>
      <c r="AMG177" s="114"/>
      <c r="AMH177" s="114"/>
      <c r="AMI177" s="114"/>
      <c r="AMJ177" s="114"/>
      <c r="AMK177" s="114"/>
      <c r="AML177" s="114"/>
      <c r="AMM177" s="114"/>
      <c r="AMN177" s="114"/>
      <c r="AMO177" s="114"/>
      <c r="AMP177" s="114"/>
      <c r="AMQ177" s="114"/>
      <c r="AMR177" s="114"/>
      <c r="AMS177" s="114"/>
      <c r="AMT177" s="114"/>
      <c r="AMU177" s="114"/>
      <c r="AMV177" s="114"/>
      <c r="AMW177" s="114"/>
      <c r="AMX177" s="114"/>
      <c r="AMY177" s="114"/>
      <c r="AMZ177" s="114"/>
      <c r="ANA177" s="114"/>
      <c r="ANB177" s="114"/>
      <c r="ANC177" s="114"/>
      <c r="AND177" s="114"/>
      <c r="ANE177" s="114"/>
      <c r="ANF177" s="114"/>
      <c r="ANG177" s="114"/>
      <c r="ANH177" s="114"/>
      <c r="ANI177" s="114"/>
      <c r="ANJ177" s="114"/>
      <c r="ANK177" s="114"/>
      <c r="ANL177" s="114"/>
      <c r="ANM177" s="114"/>
      <c r="ANN177" s="114"/>
      <c r="ANO177" s="114"/>
      <c r="ANP177" s="114"/>
      <c r="ANQ177" s="114"/>
      <c r="ANR177" s="114"/>
      <c r="ANS177" s="114"/>
      <c r="ANT177" s="114"/>
      <c r="ANU177" s="114"/>
      <c r="ANV177" s="114"/>
      <c r="ANW177" s="114"/>
      <c r="ANX177" s="114"/>
      <c r="ANY177" s="114"/>
      <c r="ANZ177" s="114"/>
      <c r="AOA177" s="114"/>
      <c r="AOB177" s="114"/>
      <c r="AOC177" s="114"/>
      <c r="AOD177" s="114"/>
      <c r="AOE177" s="114"/>
      <c r="AOF177" s="114"/>
      <c r="AOG177" s="114"/>
      <c r="AOH177" s="114"/>
      <c r="AOI177" s="114"/>
      <c r="AOJ177" s="114"/>
      <c r="AOK177" s="114"/>
      <c r="AOL177" s="114"/>
      <c r="AOM177" s="114"/>
      <c r="AON177" s="114"/>
      <c r="AOO177" s="114"/>
      <c r="AOP177" s="114"/>
      <c r="AOQ177" s="114"/>
      <c r="AOR177" s="114"/>
      <c r="AOS177" s="114"/>
      <c r="AOT177" s="114"/>
      <c r="AOU177" s="114"/>
      <c r="AOV177" s="114"/>
      <c r="AOW177" s="114"/>
      <c r="AOX177" s="114"/>
      <c r="AOY177" s="114"/>
      <c r="AOZ177" s="114"/>
      <c r="APA177" s="114"/>
      <c r="APB177" s="114"/>
      <c r="APC177" s="114"/>
      <c r="APD177" s="114"/>
      <c r="APE177" s="114"/>
      <c r="APF177" s="114"/>
      <c r="APG177" s="114"/>
      <c r="APH177" s="114"/>
      <c r="API177" s="114"/>
      <c r="APJ177" s="114"/>
      <c r="APK177" s="114"/>
      <c r="APL177" s="114"/>
      <c r="APM177" s="114"/>
      <c r="APN177" s="114"/>
      <c r="APO177" s="114"/>
      <c r="APP177" s="114"/>
      <c r="APQ177" s="114"/>
      <c r="APR177" s="114"/>
      <c r="APS177" s="114"/>
      <c r="APT177" s="114"/>
      <c r="APU177" s="114"/>
      <c r="APV177" s="114"/>
      <c r="APW177" s="114"/>
      <c r="APX177" s="114"/>
      <c r="APY177" s="114"/>
      <c r="APZ177" s="114"/>
      <c r="AQA177" s="114"/>
      <c r="AQB177" s="114"/>
      <c r="AQC177" s="114"/>
      <c r="AQD177" s="114"/>
      <c r="AQE177" s="114"/>
      <c r="AQF177" s="114"/>
      <c r="AQG177" s="114"/>
      <c r="AQH177" s="114"/>
      <c r="AQI177" s="114"/>
      <c r="AQJ177" s="114"/>
      <c r="AQK177" s="114"/>
      <c r="AQL177" s="114"/>
      <c r="AQM177" s="114"/>
      <c r="AQN177" s="114"/>
      <c r="AQO177" s="114"/>
      <c r="AQP177" s="114"/>
      <c r="AQQ177" s="114"/>
      <c r="AQR177" s="114"/>
      <c r="AQS177" s="114"/>
      <c r="AQT177" s="114"/>
      <c r="AQU177" s="114"/>
      <c r="AQV177" s="114"/>
      <c r="AQW177" s="114"/>
      <c r="AQX177" s="114"/>
      <c r="AQY177" s="114"/>
      <c r="AQZ177" s="114"/>
      <c r="ARA177" s="114"/>
      <c r="ARB177" s="114"/>
      <c r="ARC177" s="114"/>
      <c r="ARD177" s="114"/>
      <c r="ARE177" s="114"/>
      <c r="ARF177" s="114"/>
      <c r="ARG177" s="114"/>
      <c r="ARH177" s="114"/>
      <c r="ARI177" s="114"/>
      <c r="ARJ177" s="114"/>
      <c r="ARK177" s="114"/>
      <c r="ARL177" s="114"/>
      <c r="ARM177" s="114"/>
      <c r="ARN177" s="114"/>
      <c r="ARO177" s="114"/>
      <c r="ARP177" s="114"/>
      <c r="ARQ177" s="114"/>
      <c r="ARR177" s="114"/>
      <c r="ARS177" s="114"/>
      <c r="ART177" s="114"/>
      <c r="ARU177" s="114"/>
      <c r="ARV177" s="114"/>
      <c r="ARW177" s="114"/>
      <c r="ARX177" s="114"/>
      <c r="ARY177" s="114"/>
      <c r="ARZ177" s="114"/>
      <c r="ASA177" s="114"/>
      <c r="ASB177" s="114"/>
      <c r="ASC177" s="114"/>
      <c r="ASD177" s="114"/>
      <c r="ASE177" s="114"/>
      <c r="ASF177" s="114"/>
      <c r="ASG177" s="114"/>
      <c r="ASH177" s="114"/>
      <c r="ASI177" s="114"/>
      <c r="ASJ177" s="114"/>
      <c r="ASK177" s="114"/>
      <c r="ASL177" s="114"/>
      <c r="ASM177" s="114"/>
      <c r="ASN177" s="114"/>
      <c r="ASO177" s="114"/>
      <c r="ASP177" s="114"/>
      <c r="ASQ177" s="114"/>
      <c r="ASR177" s="114"/>
      <c r="ASS177" s="114"/>
      <c r="AST177" s="114"/>
      <c r="ASU177" s="114"/>
      <c r="ASV177" s="114"/>
      <c r="ASW177" s="114"/>
      <c r="ASX177" s="114"/>
      <c r="ASY177" s="114"/>
      <c r="ASZ177" s="114"/>
      <c r="ATA177" s="114"/>
      <c r="ATB177" s="114"/>
      <c r="ATC177" s="114"/>
      <c r="ATD177" s="114"/>
      <c r="ATE177" s="114"/>
      <c r="ATF177" s="114"/>
      <c r="ATG177" s="114"/>
      <c r="ATH177" s="114"/>
      <c r="ATI177" s="114"/>
      <c r="ATJ177" s="114"/>
      <c r="ATK177" s="114"/>
      <c r="ATL177" s="114"/>
      <c r="ATM177" s="114"/>
      <c r="ATN177" s="114"/>
      <c r="ATO177" s="114"/>
      <c r="ATP177" s="114"/>
      <c r="ATQ177" s="114"/>
      <c r="ATR177" s="114"/>
      <c r="ATS177" s="114"/>
      <c r="ATT177" s="114"/>
      <c r="ATU177" s="114"/>
      <c r="ATV177" s="114"/>
      <c r="ATW177" s="114"/>
      <c r="ATX177" s="114"/>
      <c r="ATY177" s="114"/>
      <c r="ATZ177" s="114"/>
      <c r="AUA177" s="114"/>
      <c r="AUB177" s="114"/>
      <c r="AUC177" s="114"/>
      <c r="AUD177" s="114"/>
      <c r="AUE177" s="114"/>
      <c r="AUF177" s="114"/>
      <c r="AUG177" s="114"/>
      <c r="AUH177" s="114"/>
      <c r="AUI177" s="114"/>
      <c r="AUJ177" s="114"/>
      <c r="AUK177" s="114"/>
      <c r="AUL177" s="114"/>
      <c r="AUM177" s="114"/>
      <c r="AUN177" s="114"/>
      <c r="AUO177" s="114"/>
      <c r="AUP177" s="114"/>
      <c r="AUQ177" s="114"/>
      <c r="AUR177" s="114"/>
      <c r="AUS177" s="114"/>
      <c r="AUT177" s="114"/>
      <c r="AUU177" s="114"/>
      <c r="AUV177" s="114"/>
      <c r="AUW177" s="114"/>
      <c r="AUX177" s="114"/>
      <c r="AUY177" s="114"/>
      <c r="AUZ177" s="114"/>
      <c r="AVA177" s="114"/>
      <c r="AVB177" s="114"/>
      <c r="AVC177" s="114"/>
      <c r="AVD177" s="114"/>
      <c r="AVE177" s="114"/>
      <c r="AVF177" s="114"/>
      <c r="AVG177" s="114"/>
      <c r="AVH177" s="114"/>
      <c r="AVI177" s="114"/>
      <c r="AVJ177" s="114"/>
      <c r="AVK177" s="114"/>
      <c r="AVL177" s="114"/>
      <c r="AVM177" s="114"/>
      <c r="AVN177" s="114"/>
      <c r="AVO177" s="114"/>
      <c r="AVP177" s="114"/>
      <c r="AVQ177" s="114"/>
      <c r="AVR177" s="114"/>
      <c r="AVS177" s="114"/>
      <c r="AVT177" s="114"/>
      <c r="AVU177" s="114"/>
      <c r="AVV177" s="114"/>
      <c r="AVW177" s="114"/>
      <c r="AVX177" s="114"/>
      <c r="AVY177" s="114"/>
      <c r="AVZ177" s="114"/>
      <c r="AWA177" s="114"/>
      <c r="AWB177" s="114"/>
      <c r="AWC177" s="114"/>
      <c r="AWD177" s="114"/>
      <c r="AWE177" s="114"/>
      <c r="AWF177" s="114"/>
      <c r="AWG177" s="114"/>
      <c r="AWH177" s="114"/>
      <c r="AWI177" s="114"/>
      <c r="AWJ177" s="114"/>
      <c r="AWK177" s="114"/>
      <c r="AWL177" s="114"/>
      <c r="AWM177" s="114"/>
      <c r="AWN177" s="114"/>
      <c r="AWO177" s="114"/>
      <c r="AWP177" s="114"/>
      <c r="AWQ177" s="114"/>
      <c r="AWR177" s="114"/>
      <c r="AWS177" s="114"/>
      <c r="AWT177" s="114"/>
      <c r="AWU177" s="114"/>
      <c r="AWV177" s="114"/>
      <c r="AWW177" s="114"/>
      <c r="AWX177" s="114"/>
      <c r="AWY177" s="114"/>
      <c r="AWZ177" s="114"/>
      <c r="AXA177" s="114"/>
      <c r="AXB177" s="114"/>
      <c r="AXC177" s="114"/>
      <c r="AXD177" s="114"/>
      <c r="AXE177" s="114"/>
      <c r="AXF177" s="114"/>
      <c r="AXG177" s="114"/>
      <c r="AXH177" s="114"/>
      <c r="AXI177" s="114"/>
      <c r="AXJ177" s="114"/>
      <c r="AXK177" s="114"/>
      <c r="AXL177" s="114"/>
      <c r="AXM177" s="114"/>
      <c r="AXN177" s="114"/>
      <c r="AXO177" s="114"/>
      <c r="AXP177" s="114"/>
      <c r="AXQ177" s="114"/>
      <c r="AXR177" s="114"/>
      <c r="AXS177" s="114"/>
      <c r="AXT177" s="114"/>
      <c r="AXU177" s="114"/>
      <c r="AXV177" s="114"/>
      <c r="AXW177" s="114"/>
      <c r="AXX177" s="114"/>
      <c r="AXY177" s="114"/>
      <c r="AXZ177" s="114"/>
      <c r="AYA177" s="114"/>
      <c r="AYB177" s="114"/>
      <c r="AYC177" s="114"/>
      <c r="AYD177" s="114"/>
      <c r="AYE177" s="114"/>
      <c r="AYF177" s="114"/>
      <c r="AYG177" s="114"/>
      <c r="AYH177" s="114"/>
      <c r="AYI177" s="114"/>
      <c r="AYJ177" s="114"/>
      <c r="AYK177" s="114"/>
      <c r="AYL177" s="114"/>
      <c r="AYM177" s="114"/>
      <c r="AYN177" s="114"/>
      <c r="AYO177" s="114"/>
      <c r="AYP177" s="114"/>
      <c r="AYQ177" s="114"/>
      <c r="AYR177" s="114"/>
      <c r="AYS177" s="114"/>
      <c r="AYT177" s="114"/>
      <c r="AYU177" s="114"/>
      <c r="AYV177" s="114"/>
      <c r="AYW177" s="114"/>
      <c r="AYX177" s="114"/>
      <c r="AYY177" s="114"/>
      <c r="AYZ177" s="114"/>
      <c r="AZA177" s="114"/>
      <c r="AZB177" s="114"/>
      <c r="AZC177" s="114"/>
      <c r="AZD177" s="114"/>
      <c r="AZE177" s="114"/>
      <c r="AZF177" s="114"/>
      <c r="AZG177" s="114"/>
      <c r="AZH177" s="114"/>
      <c r="AZI177" s="114"/>
      <c r="AZJ177" s="114"/>
      <c r="AZK177" s="114"/>
      <c r="AZL177" s="114"/>
      <c r="AZM177" s="114"/>
      <c r="AZN177" s="114"/>
      <c r="AZO177" s="114"/>
      <c r="AZP177" s="114"/>
      <c r="AZQ177" s="114"/>
      <c r="AZR177" s="114"/>
      <c r="AZS177" s="114"/>
      <c r="AZT177" s="114"/>
      <c r="AZU177" s="114"/>
      <c r="AZV177" s="114"/>
      <c r="AZW177" s="114"/>
      <c r="AZX177" s="114"/>
      <c r="AZY177" s="114"/>
      <c r="AZZ177" s="114"/>
      <c r="BAA177" s="114"/>
      <c r="BAB177" s="114"/>
      <c r="BAC177" s="114"/>
      <c r="BAD177" s="114"/>
      <c r="BAE177" s="114"/>
      <c r="BAF177" s="114"/>
      <c r="BAG177" s="114"/>
      <c r="BAH177" s="114"/>
      <c r="BAI177" s="114"/>
      <c r="BAJ177" s="114"/>
      <c r="BAK177" s="114"/>
      <c r="BAL177" s="114"/>
      <c r="BAM177" s="114"/>
      <c r="BAN177" s="114"/>
      <c r="BAO177" s="114"/>
      <c r="BAP177" s="114"/>
      <c r="BAQ177" s="114"/>
      <c r="BAR177" s="114"/>
      <c r="BAS177" s="114"/>
      <c r="BAT177" s="114"/>
      <c r="BAU177" s="114"/>
      <c r="BAV177" s="114"/>
      <c r="BAW177" s="114"/>
      <c r="BAX177" s="114"/>
      <c r="BAY177" s="114"/>
      <c r="BAZ177" s="114"/>
      <c r="BBA177" s="114"/>
      <c r="BBB177" s="114"/>
      <c r="BBC177" s="114"/>
      <c r="BBD177" s="114"/>
      <c r="BBE177" s="114"/>
      <c r="BBF177" s="114"/>
      <c r="BBG177" s="114"/>
      <c r="BBH177" s="114"/>
      <c r="BBI177" s="114"/>
      <c r="BBJ177" s="114"/>
      <c r="BBK177" s="114"/>
      <c r="BBL177" s="114"/>
      <c r="BBM177" s="114"/>
      <c r="BBN177" s="114"/>
      <c r="BBO177" s="114"/>
      <c r="BBP177" s="114"/>
      <c r="BBQ177" s="114"/>
      <c r="BBR177" s="114"/>
      <c r="BBS177" s="114"/>
      <c r="BBT177" s="114"/>
      <c r="BBU177" s="114"/>
      <c r="BBV177" s="114"/>
      <c r="BBW177" s="114"/>
      <c r="BBX177" s="114"/>
      <c r="BBY177" s="114"/>
      <c r="BBZ177" s="114"/>
      <c r="BCA177" s="114"/>
      <c r="BCB177" s="114"/>
      <c r="BCC177" s="114"/>
      <c r="BCD177" s="114"/>
      <c r="BCE177" s="114"/>
      <c r="BCF177" s="114"/>
      <c r="BCG177" s="114"/>
      <c r="BCH177" s="114"/>
      <c r="BCI177" s="114"/>
      <c r="BCJ177" s="114"/>
      <c r="BCK177" s="114"/>
      <c r="BCL177" s="114"/>
      <c r="BCM177" s="114"/>
      <c r="BCN177" s="114"/>
      <c r="BCO177" s="114"/>
      <c r="BCP177" s="114"/>
      <c r="BCQ177" s="114"/>
      <c r="BCR177" s="114"/>
      <c r="BCS177" s="114"/>
      <c r="BCT177" s="114"/>
      <c r="BCU177" s="114"/>
      <c r="BCV177" s="114"/>
      <c r="BCW177" s="114"/>
      <c r="BCX177" s="114"/>
      <c r="BCY177" s="114"/>
      <c r="BCZ177" s="114"/>
      <c r="BDA177" s="114"/>
      <c r="BDB177" s="114"/>
      <c r="BDC177" s="114"/>
      <c r="BDD177" s="114"/>
      <c r="BDE177" s="114"/>
      <c r="BDF177" s="114"/>
      <c r="BDG177" s="114"/>
      <c r="BDH177" s="114"/>
      <c r="BDI177" s="114"/>
      <c r="BDJ177" s="114"/>
      <c r="BDK177" s="114"/>
      <c r="BDL177" s="114"/>
      <c r="BDM177" s="114"/>
      <c r="BDN177" s="114"/>
      <c r="BDO177" s="114"/>
      <c r="BDP177" s="114"/>
      <c r="BDQ177" s="114"/>
      <c r="BDR177" s="114"/>
      <c r="BDS177" s="114"/>
      <c r="BDT177" s="114"/>
      <c r="BDU177" s="114"/>
      <c r="BDV177" s="114"/>
      <c r="BDW177" s="114"/>
      <c r="BDX177" s="114"/>
      <c r="BDY177" s="114"/>
      <c r="BDZ177" s="114"/>
      <c r="BEA177" s="114"/>
      <c r="BEB177" s="114"/>
      <c r="BEC177" s="114"/>
      <c r="BED177" s="114"/>
      <c r="BEE177" s="114"/>
      <c r="BEF177" s="114"/>
      <c r="BEG177" s="114"/>
      <c r="BEH177" s="114"/>
      <c r="BEI177" s="114"/>
      <c r="BEJ177" s="114"/>
      <c r="BEK177" s="114"/>
      <c r="BEL177" s="114"/>
      <c r="BEM177" s="114"/>
      <c r="BEN177" s="114"/>
      <c r="BEO177" s="114"/>
      <c r="BEP177" s="114"/>
      <c r="BEQ177" s="114"/>
      <c r="BER177" s="114"/>
      <c r="BES177" s="114"/>
      <c r="BET177" s="114"/>
      <c r="BEU177" s="114"/>
      <c r="BEV177" s="114"/>
      <c r="BEW177" s="114"/>
      <c r="BEX177" s="114"/>
      <c r="BEY177" s="114"/>
      <c r="BEZ177" s="114"/>
      <c r="BFA177" s="114"/>
      <c r="BFB177" s="114"/>
      <c r="BFC177" s="114"/>
      <c r="BFD177" s="114"/>
      <c r="BFE177" s="114"/>
      <c r="BFF177" s="114"/>
      <c r="BFG177" s="114"/>
      <c r="BFH177" s="114"/>
      <c r="BFI177" s="114"/>
      <c r="BFJ177" s="114"/>
      <c r="BFK177" s="114"/>
      <c r="BFL177" s="114"/>
      <c r="BFM177" s="114"/>
      <c r="BFN177" s="114"/>
      <c r="BFO177" s="114"/>
      <c r="BFP177" s="114"/>
      <c r="BFQ177" s="114"/>
      <c r="BFR177" s="114"/>
      <c r="BFS177" s="114"/>
      <c r="BFT177" s="114"/>
      <c r="BFU177" s="114"/>
      <c r="BFV177" s="114"/>
      <c r="BFW177" s="114"/>
      <c r="BFX177" s="114"/>
      <c r="BFY177" s="114"/>
      <c r="BFZ177" s="114"/>
      <c r="BGA177" s="114"/>
      <c r="BGB177" s="114"/>
      <c r="BGC177" s="114"/>
      <c r="BGD177" s="114"/>
      <c r="BGE177" s="114"/>
      <c r="BGF177" s="114"/>
      <c r="BGG177" s="114"/>
      <c r="BGH177" s="114"/>
      <c r="BGI177" s="114"/>
      <c r="BGJ177" s="114"/>
      <c r="BGK177" s="114"/>
      <c r="BGL177" s="114"/>
      <c r="BGM177" s="114"/>
      <c r="BGN177" s="114"/>
      <c r="BGO177" s="114"/>
      <c r="BGP177" s="114"/>
      <c r="BGQ177" s="114"/>
      <c r="BGR177" s="114"/>
      <c r="BGS177" s="114"/>
      <c r="BGT177" s="114"/>
      <c r="BGU177" s="114"/>
      <c r="BGV177" s="114"/>
      <c r="BGW177" s="114"/>
      <c r="BGX177" s="114"/>
      <c r="BGY177" s="114"/>
      <c r="BGZ177" s="114"/>
      <c r="BHA177" s="114"/>
      <c r="BHB177" s="114"/>
      <c r="BHC177" s="114"/>
      <c r="BHD177" s="114"/>
      <c r="BHE177" s="114"/>
      <c r="BHF177" s="114"/>
      <c r="BHG177" s="114"/>
      <c r="BHH177" s="114"/>
      <c r="BHI177" s="114"/>
      <c r="BHJ177" s="114"/>
      <c r="BHK177" s="114"/>
      <c r="BHL177" s="114"/>
      <c r="BHM177" s="114"/>
      <c r="BHN177" s="114"/>
      <c r="BHO177" s="114"/>
      <c r="BHP177" s="114"/>
      <c r="BHQ177" s="114"/>
      <c r="BHR177" s="114"/>
      <c r="BHS177" s="114"/>
      <c r="BHT177" s="114"/>
      <c r="BHU177" s="114"/>
      <c r="BHV177" s="114"/>
      <c r="BHW177" s="114"/>
      <c r="BHX177" s="114"/>
      <c r="BHY177" s="114"/>
      <c r="BHZ177" s="114"/>
      <c r="BIA177" s="114"/>
      <c r="BIB177" s="114"/>
      <c r="BIC177" s="114"/>
      <c r="BID177" s="114"/>
      <c r="BIE177" s="114"/>
      <c r="BIF177" s="114"/>
      <c r="BIG177" s="114"/>
      <c r="BIH177" s="114"/>
      <c r="BII177" s="114"/>
      <c r="BIJ177" s="114"/>
      <c r="BIK177" s="114"/>
      <c r="BIL177" s="114"/>
      <c r="BIM177" s="114"/>
      <c r="BIN177" s="114"/>
      <c r="BIO177" s="114"/>
      <c r="BIP177" s="114"/>
      <c r="BIQ177" s="114"/>
      <c r="BIR177" s="114"/>
      <c r="BIS177" s="114"/>
      <c r="BIT177" s="114"/>
      <c r="BIU177" s="114"/>
      <c r="BIV177" s="114"/>
      <c r="BIW177" s="114"/>
      <c r="BIX177" s="114"/>
      <c r="BIY177" s="114"/>
      <c r="BIZ177" s="114"/>
      <c r="BJA177" s="114"/>
      <c r="BJB177" s="114"/>
      <c r="BJC177" s="114"/>
      <c r="BJD177" s="114"/>
      <c r="BJE177" s="114"/>
      <c r="BJF177" s="114"/>
      <c r="BJG177" s="114"/>
      <c r="BJH177" s="114"/>
      <c r="BJI177" s="114"/>
      <c r="BJJ177" s="114"/>
      <c r="BJK177" s="114"/>
      <c r="BJL177" s="114"/>
      <c r="BJM177" s="114"/>
      <c r="BJN177" s="114"/>
      <c r="BJO177" s="114"/>
      <c r="BJP177" s="114"/>
      <c r="BJQ177" s="114"/>
      <c r="BJR177" s="114"/>
      <c r="BJS177" s="114"/>
      <c r="BJT177" s="114"/>
      <c r="BJU177" s="114"/>
      <c r="BJV177" s="114"/>
      <c r="BJW177" s="114"/>
      <c r="BJX177" s="114"/>
      <c r="BJY177" s="114"/>
      <c r="BJZ177" s="114"/>
      <c r="BKA177" s="114"/>
      <c r="BKB177" s="114"/>
      <c r="BKC177" s="114"/>
      <c r="BKD177" s="114"/>
      <c r="BKE177" s="114"/>
      <c r="BKF177" s="114"/>
      <c r="BKG177" s="114"/>
      <c r="BKH177" s="114"/>
      <c r="BKI177" s="114"/>
      <c r="BKJ177" s="114"/>
      <c r="BKK177" s="114"/>
      <c r="BKL177" s="114"/>
      <c r="BKM177" s="114"/>
      <c r="BKN177" s="114"/>
      <c r="BKO177" s="114"/>
      <c r="BKP177" s="114"/>
      <c r="BKQ177" s="114"/>
      <c r="BKR177" s="114"/>
      <c r="BKS177" s="114"/>
      <c r="BKT177" s="114"/>
      <c r="BKU177" s="114"/>
      <c r="BKV177" s="114"/>
      <c r="BKW177" s="114"/>
      <c r="BKX177" s="114"/>
      <c r="BKY177" s="114"/>
      <c r="BKZ177" s="114"/>
      <c r="BLA177" s="114"/>
      <c r="BLB177" s="114"/>
      <c r="BLC177" s="114"/>
      <c r="BLD177" s="114"/>
      <c r="BLE177" s="114"/>
      <c r="BLF177" s="114"/>
      <c r="BLG177" s="114"/>
      <c r="BLH177" s="114"/>
      <c r="BLI177" s="114"/>
      <c r="BLJ177" s="114"/>
      <c r="BLK177" s="114"/>
      <c r="BLL177" s="114"/>
      <c r="BLM177" s="114"/>
      <c r="BLN177" s="114"/>
      <c r="BLO177" s="114"/>
      <c r="BLP177" s="114"/>
      <c r="BLQ177" s="114"/>
      <c r="BLR177" s="114"/>
      <c r="BLS177" s="114"/>
      <c r="BLT177" s="114"/>
      <c r="BLU177" s="114"/>
      <c r="BLV177" s="114"/>
      <c r="BLW177" s="114"/>
      <c r="BLX177" s="114"/>
      <c r="BLY177" s="114"/>
      <c r="BLZ177" s="114"/>
      <c r="BMA177" s="114"/>
      <c r="BMB177" s="114"/>
      <c r="BMC177" s="114"/>
      <c r="BMD177" s="114"/>
      <c r="BME177" s="114"/>
      <c r="BMF177" s="114"/>
      <c r="BMG177" s="114"/>
      <c r="BMH177" s="114"/>
      <c r="BMI177" s="114"/>
      <c r="BMJ177" s="114"/>
      <c r="BMK177" s="114"/>
      <c r="BML177" s="114"/>
      <c r="BMM177" s="114"/>
      <c r="BMN177" s="114"/>
      <c r="BMO177" s="114"/>
      <c r="BMP177" s="114"/>
      <c r="BMQ177" s="114"/>
      <c r="BMR177" s="114"/>
      <c r="BMS177" s="114"/>
      <c r="BMT177" s="114"/>
      <c r="BMU177" s="114"/>
      <c r="BMV177" s="114"/>
      <c r="BMW177" s="114"/>
      <c r="BMX177" s="114"/>
      <c r="BMY177" s="114"/>
      <c r="BMZ177" s="114"/>
      <c r="BNA177" s="114"/>
      <c r="BNB177" s="114"/>
      <c r="BNC177" s="114"/>
      <c r="BND177" s="114"/>
      <c r="BNE177" s="114"/>
      <c r="BNF177" s="114"/>
      <c r="BNG177" s="114"/>
      <c r="BNH177" s="114"/>
      <c r="BNI177" s="114"/>
      <c r="BNJ177" s="114"/>
      <c r="BNK177" s="114"/>
      <c r="BNL177" s="114"/>
      <c r="BNM177" s="114"/>
      <c r="BNN177" s="114"/>
      <c r="BNO177" s="114"/>
      <c r="BNP177" s="114"/>
      <c r="BNQ177" s="114"/>
      <c r="BNR177" s="114"/>
      <c r="BNS177" s="114"/>
      <c r="BNT177" s="114"/>
      <c r="BNU177" s="114"/>
      <c r="BNV177" s="114"/>
      <c r="BNW177" s="114"/>
      <c r="BNX177" s="114"/>
      <c r="BNY177" s="114"/>
      <c r="BNZ177" s="114"/>
      <c r="BOA177" s="114"/>
      <c r="BOB177" s="114"/>
      <c r="BOC177" s="114"/>
      <c r="BOD177" s="114"/>
      <c r="BOE177" s="114"/>
      <c r="BOF177" s="114"/>
      <c r="BOG177" s="114"/>
      <c r="BOH177" s="114"/>
      <c r="BOI177" s="114"/>
      <c r="BOJ177" s="114"/>
      <c r="BOK177" s="114"/>
      <c r="BOL177" s="114"/>
      <c r="BOM177" s="114"/>
      <c r="BON177" s="114"/>
      <c r="BOO177" s="114"/>
      <c r="BOP177" s="114"/>
      <c r="BOQ177" s="114"/>
      <c r="BOR177" s="114"/>
      <c r="BOS177" s="114"/>
      <c r="BOT177" s="114"/>
      <c r="BOU177" s="114"/>
      <c r="BOV177" s="114"/>
      <c r="BOW177" s="114"/>
      <c r="BOX177" s="114"/>
      <c r="BOY177" s="114"/>
      <c r="BOZ177" s="114"/>
      <c r="BPA177" s="114"/>
      <c r="BPB177" s="114"/>
      <c r="BPC177" s="114"/>
      <c r="BPD177" s="114"/>
      <c r="BPE177" s="114"/>
      <c r="BPF177" s="114"/>
      <c r="BPG177" s="114"/>
      <c r="BPH177" s="114"/>
      <c r="BPI177" s="114"/>
      <c r="BPJ177" s="114"/>
      <c r="BPK177" s="114"/>
      <c r="BPL177" s="114"/>
      <c r="BPM177" s="114"/>
      <c r="BPN177" s="114"/>
      <c r="BPO177" s="114"/>
      <c r="BPP177" s="114"/>
      <c r="BPQ177" s="114"/>
      <c r="BPR177" s="114"/>
      <c r="BPS177" s="114"/>
      <c r="BPT177" s="114"/>
      <c r="BPU177" s="114"/>
      <c r="BPV177" s="114"/>
      <c r="BPW177" s="114"/>
      <c r="BPX177" s="114"/>
      <c r="BPY177" s="114"/>
      <c r="BPZ177" s="114"/>
      <c r="BQA177" s="114"/>
      <c r="BQB177" s="114"/>
      <c r="BQC177" s="114"/>
      <c r="BQD177" s="114"/>
      <c r="BQE177" s="114"/>
      <c r="BQF177" s="114"/>
      <c r="BQG177" s="114"/>
      <c r="BQH177" s="114"/>
      <c r="BQI177" s="114"/>
      <c r="BQJ177" s="114"/>
      <c r="BQK177" s="114"/>
      <c r="BQL177" s="114"/>
      <c r="BQM177" s="114"/>
      <c r="BQN177" s="114"/>
      <c r="BQO177" s="114"/>
      <c r="BQP177" s="114"/>
      <c r="BQQ177" s="114"/>
      <c r="BQR177" s="114"/>
      <c r="BQS177" s="114"/>
      <c r="BQT177" s="114"/>
      <c r="BQU177" s="114"/>
      <c r="BQV177" s="114"/>
      <c r="BQW177" s="114"/>
      <c r="BQX177" s="114"/>
      <c r="BQY177" s="114"/>
      <c r="BQZ177" s="114"/>
      <c r="BRA177" s="114"/>
      <c r="BRB177" s="114"/>
      <c r="BRC177" s="114"/>
      <c r="BRD177" s="114"/>
      <c r="BRE177" s="114"/>
      <c r="BRF177" s="114"/>
      <c r="BRG177" s="114"/>
      <c r="BRH177" s="114"/>
      <c r="BRI177" s="114"/>
      <c r="BRJ177" s="114"/>
      <c r="BRK177" s="114"/>
      <c r="BRL177" s="114"/>
      <c r="BRM177" s="114"/>
      <c r="BRN177" s="114"/>
      <c r="BRO177" s="114"/>
      <c r="BRP177" s="114"/>
      <c r="BRQ177" s="114"/>
      <c r="BRR177" s="114"/>
      <c r="BRS177" s="114"/>
      <c r="BRT177" s="114"/>
      <c r="BRU177" s="114"/>
      <c r="BRV177" s="114"/>
      <c r="BRW177" s="114"/>
      <c r="BRX177" s="114"/>
      <c r="BRY177" s="114"/>
      <c r="BRZ177" s="114"/>
      <c r="BSA177" s="114"/>
      <c r="BSB177" s="114"/>
      <c r="BSC177" s="114"/>
      <c r="BSD177" s="114"/>
      <c r="BSE177" s="114"/>
      <c r="BSF177" s="114"/>
      <c r="BSG177" s="114"/>
      <c r="BSH177" s="114"/>
      <c r="BSI177" s="114"/>
      <c r="BSJ177" s="114"/>
      <c r="BSK177" s="114"/>
      <c r="BSL177" s="114"/>
      <c r="BSM177" s="114"/>
      <c r="BSN177" s="114"/>
      <c r="BSO177" s="114"/>
      <c r="BSP177" s="114"/>
      <c r="BSQ177" s="114"/>
      <c r="BSR177" s="114"/>
      <c r="BSS177" s="114"/>
      <c r="BST177" s="114"/>
      <c r="BSU177" s="114"/>
      <c r="BSV177" s="114"/>
      <c r="BSW177" s="114"/>
      <c r="BSX177" s="114"/>
      <c r="BSY177" s="114"/>
      <c r="BSZ177" s="114"/>
      <c r="BTA177" s="114"/>
      <c r="BTB177" s="114"/>
      <c r="BTC177" s="114"/>
      <c r="BTD177" s="114"/>
      <c r="BTE177" s="114"/>
      <c r="BTF177" s="114"/>
      <c r="BTG177" s="114"/>
      <c r="BTH177" s="114"/>
      <c r="BTI177" s="114"/>
      <c r="BTJ177" s="114"/>
      <c r="BTK177" s="114"/>
      <c r="BTL177" s="114"/>
      <c r="BTM177" s="114"/>
      <c r="BTN177" s="114"/>
      <c r="BTO177" s="114"/>
      <c r="BTP177" s="114"/>
      <c r="BTQ177" s="114"/>
      <c r="BTR177" s="114"/>
      <c r="BTS177" s="114"/>
      <c r="BTT177" s="114"/>
      <c r="BTU177" s="114"/>
      <c r="BTV177" s="114"/>
      <c r="BTW177" s="114"/>
      <c r="BTX177" s="114"/>
      <c r="BTY177" s="114"/>
      <c r="BTZ177" s="114"/>
      <c r="BUA177" s="114"/>
      <c r="BUB177" s="114"/>
      <c r="BUC177" s="114"/>
      <c r="BUD177" s="114"/>
      <c r="BUE177" s="114"/>
      <c r="BUF177" s="114"/>
      <c r="BUG177" s="114"/>
      <c r="BUH177" s="114"/>
      <c r="BUI177" s="114"/>
      <c r="BUJ177" s="114"/>
      <c r="BUK177" s="114"/>
      <c r="BUL177" s="114"/>
      <c r="BUM177" s="114"/>
      <c r="BUN177" s="114"/>
      <c r="BUO177" s="114"/>
      <c r="BUP177" s="114"/>
      <c r="BUQ177" s="114"/>
      <c r="BUR177" s="114"/>
      <c r="BUS177" s="114"/>
      <c r="BUT177" s="114"/>
      <c r="BUU177" s="114"/>
      <c r="BUV177" s="114"/>
      <c r="BUW177" s="114"/>
      <c r="BUX177" s="114"/>
      <c r="BUY177" s="114"/>
      <c r="BUZ177" s="114"/>
      <c r="BVA177" s="114"/>
      <c r="BVB177" s="114"/>
      <c r="BVC177" s="114"/>
      <c r="BVD177" s="114"/>
      <c r="BVE177" s="114"/>
      <c r="BVF177" s="114"/>
      <c r="BVG177" s="114"/>
      <c r="BVH177" s="114"/>
      <c r="BVI177" s="114"/>
      <c r="BVJ177" s="114"/>
      <c r="BVK177" s="114"/>
      <c r="BVL177" s="114"/>
      <c r="BVM177" s="114"/>
      <c r="BVN177" s="114"/>
      <c r="BVO177" s="114"/>
      <c r="BVP177" s="114"/>
      <c r="BVQ177" s="114"/>
      <c r="BVR177" s="114"/>
      <c r="BVS177" s="114"/>
      <c r="BVT177" s="114"/>
      <c r="BVU177" s="114"/>
      <c r="BVV177" s="114"/>
      <c r="BVW177" s="114"/>
      <c r="BVX177" s="114"/>
      <c r="BVY177" s="114"/>
      <c r="BVZ177" s="114"/>
      <c r="BWA177" s="114"/>
      <c r="BWB177" s="114"/>
      <c r="BWC177" s="114"/>
      <c r="BWD177" s="114"/>
      <c r="BWE177" s="114"/>
      <c r="BWF177" s="114"/>
      <c r="BWG177" s="114"/>
      <c r="BWH177" s="114"/>
      <c r="BWI177" s="114"/>
      <c r="BWJ177" s="114"/>
      <c r="BWK177" s="114"/>
      <c r="BWL177" s="114"/>
      <c r="BWM177" s="114"/>
      <c r="BWN177" s="114"/>
      <c r="BWO177" s="114"/>
      <c r="BWP177" s="114"/>
      <c r="BWQ177" s="114"/>
      <c r="BWR177" s="114"/>
      <c r="BWS177" s="114"/>
      <c r="BWT177" s="114"/>
      <c r="BWU177" s="114"/>
      <c r="BWV177" s="114"/>
      <c r="BWW177" s="114"/>
      <c r="BWX177" s="114"/>
      <c r="BWY177" s="114"/>
      <c r="BWZ177" s="114"/>
      <c r="BXA177" s="114"/>
      <c r="BXB177" s="114"/>
      <c r="BXC177" s="114"/>
      <c r="BXD177" s="114"/>
      <c r="BXE177" s="114"/>
      <c r="BXF177" s="114"/>
      <c r="BXG177" s="114"/>
      <c r="BXH177" s="114"/>
      <c r="BXI177" s="114"/>
      <c r="BXJ177" s="114"/>
      <c r="BXK177" s="114"/>
      <c r="BXL177" s="114"/>
      <c r="BXM177" s="114"/>
      <c r="BXN177" s="114"/>
      <c r="BXO177" s="114"/>
      <c r="BXP177" s="114"/>
      <c r="BXQ177" s="114"/>
      <c r="BXR177" s="114"/>
      <c r="BXS177" s="114"/>
      <c r="BXT177" s="114"/>
      <c r="BXU177" s="114"/>
      <c r="BXV177" s="114"/>
      <c r="BXW177" s="114"/>
      <c r="BXX177" s="114"/>
      <c r="BXY177" s="114"/>
      <c r="BXZ177" s="114"/>
      <c r="BYA177" s="114"/>
      <c r="BYB177" s="114"/>
      <c r="BYC177" s="114"/>
      <c r="BYD177" s="114"/>
      <c r="BYE177" s="114"/>
      <c r="BYF177" s="114"/>
      <c r="BYG177" s="114"/>
      <c r="BYH177" s="114"/>
      <c r="BYI177" s="114"/>
      <c r="BYJ177" s="114"/>
      <c r="BYK177" s="114"/>
      <c r="BYL177" s="114"/>
      <c r="BYM177" s="114"/>
      <c r="BYN177" s="114"/>
      <c r="BYO177" s="114"/>
      <c r="BYP177" s="114"/>
      <c r="BYQ177" s="114"/>
      <c r="BYR177" s="114"/>
      <c r="BYS177" s="114"/>
      <c r="BYT177" s="114"/>
      <c r="BYU177" s="114"/>
      <c r="BYV177" s="114"/>
      <c r="BYW177" s="114"/>
      <c r="BYX177" s="114"/>
      <c r="BYY177" s="114"/>
      <c r="BYZ177" s="114"/>
      <c r="BZA177" s="114"/>
      <c r="BZB177" s="114"/>
      <c r="BZC177" s="114"/>
      <c r="BZD177" s="114"/>
      <c r="BZE177" s="114"/>
      <c r="BZF177" s="114"/>
      <c r="BZG177" s="114"/>
      <c r="BZH177" s="114"/>
      <c r="BZI177" s="114"/>
      <c r="BZJ177" s="114"/>
      <c r="BZK177" s="114"/>
      <c r="BZL177" s="114"/>
      <c r="BZM177" s="114"/>
      <c r="BZN177" s="114"/>
      <c r="BZO177" s="114"/>
      <c r="BZP177" s="114"/>
      <c r="BZQ177" s="114"/>
      <c r="BZR177" s="114"/>
      <c r="BZS177" s="114"/>
      <c r="BZT177" s="114"/>
      <c r="BZU177" s="114"/>
      <c r="BZV177" s="114"/>
      <c r="BZW177" s="114"/>
      <c r="BZX177" s="114"/>
      <c r="BZY177" s="114"/>
      <c r="BZZ177" s="114"/>
      <c r="CAA177" s="114"/>
      <c r="CAB177" s="114"/>
      <c r="CAC177" s="114"/>
      <c r="CAD177" s="114"/>
      <c r="CAE177" s="114"/>
      <c r="CAF177" s="114"/>
      <c r="CAG177" s="114"/>
      <c r="CAH177" s="114"/>
      <c r="CAI177" s="114"/>
      <c r="CAJ177" s="114"/>
      <c r="CAK177" s="114"/>
      <c r="CAL177" s="114"/>
      <c r="CAM177" s="114"/>
      <c r="CAN177" s="114"/>
      <c r="CAO177" s="114"/>
      <c r="CAP177" s="114"/>
      <c r="CAQ177" s="114"/>
      <c r="CAR177" s="114"/>
      <c r="CAS177" s="114"/>
      <c r="CAT177" s="114"/>
      <c r="CAU177" s="114"/>
      <c r="CAV177" s="114"/>
      <c r="CAW177" s="114"/>
      <c r="CAX177" s="114"/>
      <c r="CAY177" s="114"/>
      <c r="CAZ177" s="114"/>
      <c r="CBA177" s="114"/>
      <c r="CBB177" s="114"/>
      <c r="CBC177" s="114"/>
      <c r="CBD177" s="114"/>
      <c r="CBE177" s="114"/>
      <c r="CBF177" s="114"/>
      <c r="CBG177" s="114"/>
      <c r="CBH177" s="114"/>
      <c r="CBI177" s="114"/>
      <c r="CBJ177" s="114"/>
      <c r="CBK177" s="114"/>
      <c r="CBL177" s="114"/>
      <c r="CBM177" s="114"/>
      <c r="CBN177" s="114"/>
      <c r="CBO177" s="114"/>
      <c r="CBP177" s="114"/>
      <c r="CBQ177" s="114"/>
      <c r="CBR177" s="114"/>
      <c r="CBS177" s="114"/>
      <c r="CBT177" s="114"/>
      <c r="CBU177" s="114"/>
      <c r="CBV177" s="114"/>
      <c r="CBW177" s="114"/>
      <c r="CBX177" s="114"/>
      <c r="CBY177" s="114"/>
      <c r="CBZ177" s="114"/>
      <c r="CCA177" s="114"/>
      <c r="CCB177" s="114"/>
      <c r="CCC177" s="114"/>
      <c r="CCD177" s="114"/>
      <c r="CCE177" s="114"/>
      <c r="CCF177" s="114"/>
      <c r="CCG177" s="114"/>
      <c r="CCH177" s="114"/>
      <c r="CCI177" s="114"/>
      <c r="CCJ177" s="114"/>
      <c r="CCK177" s="114"/>
      <c r="CCL177" s="114"/>
      <c r="CCM177" s="114"/>
      <c r="CCN177" s="114"/>
      <c r="CCO177" s="114"/>
      <c r="CCP177" s="114"/>
      <c r="CCQ177" s="114"/>
      <c r="CCR177" s="114"/>
      <c r="CCS177" s="114"/>
      <c r="CCT177" s="114"/>
      <c r="CCU177" s="114"/>
      <c r="CCV177" s="114"/>
      <c r="CCW177" s="114"/>
      <c r="CCX177" s="114"/>
      <c r="CCY177" s="114"/>
      <c r="CCZ177" s="114"/>
      <c r="CDA177" s="114"/>
      <c r="CDB177" s="114"/>
      <c r="CDC177" s="114"/>
      <c r="CDD177" s="114"/>
      <c r="CDE177" s="114"/>
      <c r="CDF177" s="114"/>
      <c r="CDG177" s="114"/>
      <c r="CDH177" s="114"/>
      <c r="CDI177" s="114"/>
      <c r="CDJ177" s="114"/>
      <c r="CDK177" s="114"/>
      <c r="CDL177" s="114"/>
      <c r="CDM177" s="114"/>
      <c r="CDN177" s="114"/>
      <c r="CDO177" s="114"/>
      <c r="CDP177" s="114"/>
      <c r="CDQ177" s="114"/>
      <c r="CDR177" s="114"/>
      <c r="CDS177" s="114"/>
      <c r="CDT177" s="114"/>
      <c r="CDU177" s="114"/>
      <c r="CDV177" s="114"/>
      <c r="CDW177" s="114"/>
      <c r="CDX177" s="114"/>
      <c r="CDY177" s="114"/>
      <c r="CDZ177" s="114"/>
      <c r="CEA177" s="114"/>
      <c r="CEB177" s="114"/>
      <c r="CEC177" s="114"/>
      <c r="CED177" s="114"/>
      <c r="CEE177" s="114"/>
      <c r="CEF177" s="114"/>
      <c r="CEG177" s="114"/>
      <c r="CEH177" s="114"/>
      <c r="CEI177" s="114"/>
      <c r="CEJ177" s="114"/>
      <c r="CEK177" s="114"/>
      <c r="CEL177" s="114"/>
      <c r="CEM177" s="114"/>
      <c r="CEN177" s="114"/>
      <c r="CEO177" s="114"/>
      <c r="CEP177" s="114"/>
      <c r="CEQ177" s="114"/>
      <c r="CER177" s="114"/>
      <c r="CES177" s="114"/>
      <c r="CET177" s="114"/>
      <c r="CEU177" s="114"/>
      <c r="CEV177" s="114"/>
      <c r="CEW177" s="114"/>
      <c r="CEX177" s="114"/>
      <c r="CEY177" s="114"/>
      <c r="CEZ177" s="114"/>
      <c r="CFA177" s="114"/>
      <c r="CFB177" s="114"/>
      <c r="CFC177" s="114"/>
      <c r="CFD177" s="114"/>
      <c r="CFE177" s="114"/>
      <c r="CFF177" s="114"/>
      <c r="CFG177" s="114"/>
      <c r="CFH177" s="114"/>
      <c r="CFI177" s="114"/>
      <c r="CFJ177" s="114"/>
      <c r="CFK177" s="114"/>
      <c r="CFL177" s="114"/>
      <c r="CFM177" s="114"/>
      <c r="CFN177" s="114"/>
      <c r="CFO177" s="114"/>
      <c r="CFP177" s="114"/>
      <c r="CFQ177" s="114"/>
      <c r="CFR177" s="114"/>
      <c r="CFS177" s="114"/>
      <c r="CFT177" s="114"/>
      <c r="CFU177" s="114"/>
      <c r="CFV177" s="114"/>
      <c r="CFW177" s="114"/>
      <c r="CFX177" s="114"/>
      <c r="CFY177" s="114"/>
      <c r="CFZ177" s="114"/>
      <c r="CGA177" s="114"/>
      <c r="CGB177" s="114"/>
      <c r="CGC177" s="114"/>
      <c r="CGD177" s="114"/>
      <c r="CGE177" s="114"/>
      <c r="CGF177" s="114"/>
      <c r="CGG177" s="114"/>
      <c r="CGH177" s="114"/>
      <c r="CGI177" s="114"/>
      <c r="CGJ177" s="114"/>
      <c r="CGK177" s="114"/>
      <c r="CGL177" s="114"/>
      <c r="CGM177" s="114"/>
      <c r="CGN177" s="114"/>
      <c r="CGO177" s="114"/>
      <c r="CGP177" s="114"/>
      <c r="CGQ177" s="114"/>
      <c r="CGR177" s="114"/>
      <c r="CGS177" s="114"/>
      <c r="CGT177" s="114"/>
      <c r="CGU177" s="114"/>
      <c r="CGV177" s="114"/>
      <c r="CGW177" s="114"/>
      <c r="CGX177" s="114"/>
      <c r="CGY177" s="114"/>
      <c r="CGZ177" s="114"/>
      <c r="CHA177" s="114"/>
      <c r="CHB177" s="114"/>
      <c r="CHC177" s="114"/>
      <c r="CHD177" s="114"/>
      <c r="CHE177" s="114"/>
      <c r="CHF177" s="114"/>
      <c r="CHG177" s="114"/>
      <c r="CHH177" s="114"/>
      <c r="CHI177" s="114"/>
      <c r="CHJ177" s="114"/>
      <c r="CHK177" s="114"/>
      <c r="CHL177" s="114"/>
      <c r="CHM177" s="114"/>
      <c r="CHN177" s="114"/>
      <c r="CHO177" s="114"/>
      <c r="CHP177" s="114"/>
      <c r="CHQ177" s="114"/>
      <c r="CHR177" s="114"/>
      <c r="CHS177" s="114"/>
      <c r="CHT177" s="114"/>
      <c r="CHU177" s="114"/>
      <c r="CHV177" s="114"/>
      <c r="CHW177" s="114"/>
      <c r="CHX177" s="114"/>
      <c r="CHY177" s="114"/>
      <c r="CHZ177" s="114"/>
      <c r="CIA177" s="114"/>
      <c r="CIB177" s="114"/>
      <c r="CIC177" s="114"/>
      <c r="CID177" s="114"/>
      <c r="CIE177" s="114"/>
      <c r="CIF177" s="114"/>
      <c r="CIG177" s="114"/>
      <c r="CIH177" s="114"/>
      <c r="CII177" s="114"/>
      <c r="CIJ177" s="114"/>
      <c r="CIK177" s="114"/>
      <c r="CIL177" s="114"/>
      <c r="CIM177" s="114"/>
      <c r="CIN177" s="114"/>
      <c r="CIO177" s="114"/>
      <c r="CIP177" s="114"/>
      <c r="CIQ177" s="114"/>
      <c r="CIR177" s="114"/>
      <c r="CIS177" s="114"/>
      <c r="CIT177" s="114"/>
      <c r="CIU177" s="114"/>
      <c r="CIV177" s="114"/>
      <c r="CIW177" s="114"/>
      <c r="CIX177" s="114"/>
      <c r="CIY177" s="114"/>
      <c r="CIZ177" s="114"/>
      <c r="CJA177" s="114"/>
      <c r="CJB177" s="114"/>
      <c r="CJC177" s="114"/>
      <c r="CJD177" s="114"/>
      <c r="CJE177" s="114"/>
      <c r="CJF177" s="114"/>
      <c r="CJG177" s="114"/>
      <c r="CJH177" s="114"/>
      <c r="CJI177" s="114"/>
      <c r="CJJ177" s="114"/>
      <c r="CJK177" s="114"/>
      <c r="CJL177" s="114"/>
      <c r="CJM177" s="114"/>
      <c r="CJN177" s="114"/>
      <c r="CJO177" s="114"/>
      <c r="CJP177" s="114"/>
      <c r="CJQ177" s="114"/>
      <c r="CJR177" s="114"/>
      <c r="CJS177" s="114"/>
      <c r="CJT177" s="114"/>
      <c r="CJU177" s="114"/>
      <c r="CJV177" s="114"/>
      <c r="CJW177" s="114"/>
      <c r="CJX177" s="114"/>
      <c r="CJY177" s="114"/>
      <c r="CJZ177" s="114"/>
      <c r="CKA177" s="114"/>
      <c r="CKB177" s="114"/>
      <c r="CKC177" s="114"/>
      <c r="CKD177" s="114"/>
      <c r="CKE177" s="114"/>
      <c r="CKF177" s="114"/>
      <c r="CKG177" s="114"/>
      <c r="CKH177" s="114"/>
      <c r="CKI177" s="114"/>
      <c r="CKJ177" s="114"/>
      <c r="CKK177" s="114"/>
      <c r="CKL177" s="114"/>
      <c r="CKM177" s="114"/>
      <c r="CKN177" s="114"/>
      <c r="CKO177" s="114"/>
      <c r="CKP177" s="114"/>
      <c r="CKQ177" s="114"/>
      <c r="CKR177" s="114"/>
      <c r="CKS177" s="114"/>
      <c r="CKT177" s="114"/>
      <c r="CKU177" s="114"/>
      <c r="CKV177" s="114"/>
      <c r="CKW177" s="114"/>
      <c r="CKX177" s="114"/>
      <c r="CKY177" s="114"/>
      <c r="CKZ177" s="114"/>
      <c r="CLA177" s="114"/>
      <c r="CLB177" s="114"/>
      <c r="CLC177" s="114"/>
      <c r="CLD177" s="114"/>
      <c r="CLE177" s="114"/>
      <c r="CLF177" s="114"/>
      <c r="CLG177" s="114"/>
      <c r="CLH177" s="114"/>
      <c r="CLI177" s="114"/>
      <c r="CLJ177" s="114"/>
      <c r="CLK177" s="114"/>
      <c r="CLL177" s="114"/>
      <c r="CLM177" s="114"/>
      <c r="CLN177" s="114"/>
      <c r="CLO177" s="114"/>
      <c r="CLP177" s="114"/>
      <c r="CLQ177" s="114"/>
      <c r="CLR177" s="114"/>
      <c r="CLS177" s="114"/>
      <c r="CLT177" s="114"/>
      <c r="CLU177" s="114"/>
      <c r="CLV177" s="114"/>
      <c r="CLW177" s="114"/>
      <c r="CLX177" s="114"/>
      <c r="CLY177" s="114"/>
      <c r="CLZ177" s="114"/>
      <c r="CMA177" s="114"/>
      <c r="CMB177" s="114"/>
      <c r="CMC177" s="114"/>
      <c r="CMD177" s="114"/>
      <c r="CME177" s="114"/>
      <c r="CMF177" s="114"/>
      <c r="CMG177" s="114"/>
      <c r="CMH177" s="114"/>
      <c r="CMI177" s="114"/>
      <c r="CMJ177" s="114"/>
      <c r="CMK177" s="114"/>
      <c r="CML177" s="114"/>
      <c r="CMM177" s="114"/>
      <c r="CMN177" s="114"/>
      <c r="CMO177" s="114"/>
      <c r="CMP177" s="114"/>
      <c r="CMQ177" s="114"/>
      <c r="CMR177" s="114"/>
      <c r="CMS177" s="114"/>
      <c r="CMT177" s="114"/>
      <c r="CMU177" s="114"/>
      <c r="CMV177" s="114"/>
      <c r="CMW177" s="114"/>
      <c r="CMX177" s="114"/>
      <c r="CMY177" s="114"/>
      <c r="CMZ177" s="114"/>
      <c r="CNA177" s="114"/>
      <c r="CNB177" s="114"/>
      <c r="CNC177" s="114"/>
      <c r="CND177" s="114"/>
      <c r="CNE177" s="114"/>
      <c r="CNF177" s="114"/>
      <c r="CNG177" s="114"/>
      <c r="CNH177" s="114"/>
      <c r="CNI177" s="114"/>
      <c r="CNJ177" s="114"/>
      <c r="CNK177" s="114"/>
      <c r="CNL177" s="114"/>
      <c r="CNM177" s="114"/>
      <c r="CNN177" s="114"/>
      <c r="CNO177" s="114"/>
      <c r="CNP177" s="114"/>
      <c r="CNQ177" s="114"/>
      <c r="CNR177" s="114"/>
      <c r="CNS177" s="114"/>
      <c r="CNT177" s="114"/>
      <c r="CNU177" s="114"/>
      <c r="CNV177" s="114"/>
      <c r="CNW177" s="114"/>
      <c r="CNX177" s="114"/>
      <c r="CNY177" s="114"/>
      <c r="CNZ177" s="114"/>
      <c r="COA177" s="114"/>
      <c r="COB177" s="114"/>
      <c r="COC177" s="114"/>
      <c r="COD177" s="114"/>
      <c r="COE177" s="114"/>
      <c r="COF177" s="114"/>
      <c r="COG177" s="114"/>
      <c r="COH177" s="114"/>
      <c r="COI177" s="114"/>
      <c r="COJ177" s="114"/>
      <c r="COK177" s="114"/>
      <c r="COL177" s="114"/>
      <c r="COM177" s="114"/>
      <c r="CON177" s="114"/>
      <c r="COO177" s="114"/>
      <c r="COP177" s="114"/>
      <c r="COQ177" s="114"/>
      <c r="COR177" s="114"/>
      <c r="COS177" s="114"/>
      <c r="COT177" s="114"/>
      <c r="COU177" s="114"/>
      <c r="COV177" s="114"/>
      <c r="COW177" s="114"/>
      <c r="COX177" s="114"/>
      <c r="COY177" s="114"/>
      <c r="COZ177" s="114"/>
      <c r="CPA177" s="114"/>
      <c r="CPB177" s="114"/>
      <c r="CPC177" s="114"/>
      <c r="CPD177" s="114"/>
      <c r="CPE177" s="114"/>
      <c r="CPF177" s="114"/>
      <c r="CPG177" s="114"/>
      <c r="CPH177" s="114"/>
      <c r="CPI177" s="114"/>
      <c r="CPJ177" s="114"/>
      <c r="CPK177" s="114"/>
      <c r="CPL177" s="114"/>
      <c r="CPM177" s="114"/>
      <c r="CPN177" s="114"/>
      <c r="CPO177" s="114"/>
      <c r="CPP177" s="114"/>
      <c r="CPQ177" s="114"/>
      <c r="CPR177" s="114"/>
      <c r="CPS177" s="114"/>
      <c r="CPT177" s="114"/>
      <c r="CPU177" s="114"/>
      <c r="CPV177" s="114"/>
      <c r="CPW177" s="114"/>
      <c r="CPX177" s="114"/>
      <c r="CPY177" s="114"/>
      <c r="CPZ177" s="114"/>
      <c r="CQA177" s="114"/>
      <c r="CQB177" s="114"/>
      <c r="CQC177" s="114"/>
      <c r="CQD177" s="114"/>
      <c r="CQE177" s="114"/>
      <c r="CQF177" s="114"/>
      <c r="CQG177" s="114"/>
      <c r="CQH177" s="114"/>
      <c r="CQI177" s="114"/>
      <c r="CQJ177" s="114"/>
      <c r="CQK177" s="114"/>
      <c r="CQL177" s="114"/>
      <c r="CQM177" s="114"/>
      <c r="CQN177" s="114"/>
      <c r="CQO177" s="114"/>
      <c r="CQP177" s="114"/>
      <c r="CQQ177" s="114"/>
      <c r="CQR177" s="114"/>
      <c r="CQS177" s="114"/>
      <c r="CQT177" s="114"/>
      <c r="CQU177" s="114"/>
      <c r="CQV177" s="114"/>
      <c r="CQW177" s="114"/>
      <c r="CQX177" s="114"/>
      <c r="CQY177" s="114"/>
      <c r="CQZ177" s="114"/>
      <c r="CRA177" s="114"/>
      <c r="CRB177" s="114"/>
      <c r="CRC177" s="114"/>
      <c r="CRD177" s="114"/>
      <c r="CRE177" s="114"/>
      <c r="CRF177" s="114"/>
      <c r="CRG177" s="114"/>
      <c r="CRH177" s="114"/>
      <c r="CRI177" s="114"/>
      <c r="CRJ177" s="114"/>
      <c r="CRK177" s="114"/>
      <c r="CRL177" s="114"/>
      <c r="CRM177" s="114"/>
      <c r="CRN177" s="114"/>
      <c r="CRO177" s="114"/>
      <c r="CRP177" s="114"/>
      <c r="CRQ177" s="114"/>
      <c r="CRR177" s="114"/>
      <c r="CRS177" s="114"/>
      <c r="CRT177" s="114"/>
      <c r="CRU177" s="114"/>
      <c r="CRV177" s="114"/>
      <c r="CRW177" s="114"/>
      <c r="CRX177" s="114"/>
      <c r="CRY177" s="114"/>
      <c r="CRZ177" s="114"/>
      <c r="CSA177" s="114"/>
      <c r="CSB177" s="114"/>
      <c r="CSC177" s="114"/>
      <c r="CSD177" s="114"/>
      <c r="CSE177" s="114"/>
      <c r="CSF177" s="114"/>
      <c r="CSG177" s="114"/>
      <c r="CSH177" s="114"/>
      <c r="CSI177" s="114"/>
      <c r="CSJ177" s="114"/>
      <c r="CSK177" s="114"/>
      <c r="CSL177" s="114"/>
      <c r="CSM177" s="114"/>
      <c r="CSN177" s="114"/>
      <c r="CSO177" s="114"/>
      <c r="CSP177" s="114"/>
      <c r="CSQ177" s="114"/>
      <c r="CSR177" s="114"/>
      <c r="CSS177" s="114"/>
      <c r="CST177" s="114"/>
      <c r="CSU177" s="114"/>
      <c r="CSV177" s="114"/>
      <c r="CSW177" s="114"/>
      <c r="CSX177" s="114"/>
      <c r="CSY177" s="114"/>
      <c r="CSZ177" s="114"/>
      <c r="CTA177" s="114"/>
      <c r="CTB177" s="114"/>
      <c r="CTC177" s="114"/>
      <c r="CTD177" s="114"/>
      <c r="CTE177" s="114"/>
      <c r="CTF177" s="114"/>
      <c r="CTG177" s="114"/>
      <c r="CTH177" s="114"/>
      <c r="CTI177" s="114"/>
      <c r="CTJ177" s="114"/>
      <c r="CTK177" s="114"/>
      <c r="CTL177" s="114"/>
      <c r="CTM177" s="114"/>
      <c r="CTN177" s="114"/>
      <c r="CTO177" s="114"/>
      <c r="CTP177" s="114"/>
      <c r="CTQ177" s="114"/>
      <c r="CTR177" s="114"/>
      <c r="CTS177" s="114"/>
      <c r="CTT177" s="114"/>
      <c r="CTU177" s="114"/>
      <c r="CTV177" s="114"/>
      <c r="CTW177" s="114"/>
      <c r="CTX177" s="114"/>
      <c r="CTY177" s="114"/>
      <c r="CTZ177" s="114"/>
      <c r="CUA177" s="114"/>
      <c r="CUB177" s="114"/>
      <c r="CUC177" s="114"/>
      <c r="CUD177" s="114"/>
      <c r="CUE177" s="114"/>
      <c r="CUF177" s="114"/>
      <c r="CUG177" s="114"/>
      <c r="CUH177" s="114"/>
      <c r="CUI177" s="114"/>
      <c r="CUJ177" s="114"/>
      <c r="CUK177" s="114"/>
      <c r="CUL177" s="114"/>
      <c r="CUM177" s="114"/>
      <c r="CUN177" s="114"/>
      <c r="CUO177" s="114"/>
      <c r="CUP177" s="114"/>
      <c r="CUQ177" s="114"/>
      <c r="CUR177" s="114"/>
      <c r="CUS177" s="114"/>
      <c r="CUT177" s="114"/>
      <c r="CUU177" s="114"/>
      <c r="CUV177" s="114"/>
      <c r="CUW177" s="114"/>
      <c r="CUX177" s="114"/>
      <c r="CUY177" s="114"/>
      <c r="CUZ177" s="114"/>
      <c r="CVA177" s="114"/>
      <c r="CVB177" s="114"/>
      <c r="CVC177" s="114"/>
      <c r="CVD177" s="114"/>
      <c r="CVE177" s="114"/>
      <c r="CVF177" s="114"/>
      <c r="CVG177" s="114"/>
      <c r="CVH177" s="114"/>
      <c r="CVI177" s="114"/>
      <c r="CVJ177" s="114"/>
      <c r="CVK177" s="114"/>
      <c r="CVL177" s="114"/>
      <c r="CVM177" s="114"/>
      <c r="CVN177" s="114"/>
      <c r="CVO177" s="114"/>
      <c r="CVP177" s="114"/>
      <c r="CVQ177" s="114"/>
      <c r="CVR177" s="114"/>
      <c r="CVS177" s="114"/>
      <c r="CVT177" s="114"/>
      <c r="CVU177" s="114"/>
      <c r="CVV177" s="114"/>
      <c r="CVW177" s="114"/>
      <c r="CVX177" s="114"/>
      <c r="CVY177" s="114"/>
      <c r="CVZ177" s="114"/>
      <c r="CWA177" s="114"/>
      <c r="CWB177" s="114"/>
      <c r="CWC177" s="114"/>
      <c r="CWD177" s="114"/>
      <c r="CWE177" s="114"/>
      <c r="CWF177" s="114"/>
      <c r="CWG177" s="114"/>
      <c r="CWH177" s="114"/>
      <c r="CWI177" s="114"/>
      <c r="CWJ177" s="114"/>
      <c r="CWK177" s="114"/>
      <c r="CWL177" s="114"/>
      <c r="CWM177" s="114"/>
      <c r="CWN177" s="114"/>
      <c r="CWO177" s="114"/>
      <c r="CWP177" s="114"/>
      <c r="CWQ177" s="114"/>
      <c r="CWR177" s="114"/>
      <c r="CWS177" s="114"/>
      <c r="CWT177" s="114"/>
      <c r="CWU177" s="114"/>
      <c r="CWV177" s="114"/>
      <c r="CWW177" s="114"/>
      <c r="CWX177" s="114"/>
      <c r="CWY177" s="114"/>
      <c r="CWZ177" s="114"/>
      <c r="CXA177" s="114"/>
      <c r="CXB177" s="114"/>
      <c r="CXC177" s="114"/>
      <c r="CXD177" s="114"/>
      <c r="CXE177" s="114"/>
      <c r="CXF177" s="114"/>
      <c r="CXG177" s="114"/>
      <c r="CXH177" s="114"/>
      <c r="CXI177" s="114"/>
      <c r="CXJ177" s="114"/>
      <c r="CXK177" s="114"/>
      <c r="CXL177" s="114"/>
      <c r="CXM177" s="114"/>
      <c r="CXN177" s="114"/>
      <c r="CXO177" s="114"/>
      <c r="CXP177" s="114"/>
      <c r="CXQ177" s="114"/>
      <c r="CXR177" s="114"/>
      <c r="CXS177" s="114"/>
      <c r="CXT177" s="114"/>
      <c r="CXU177" s="114"/>
      <c r="CXV177" s="114"/>
      <c r="CXW177" s="114"/>
      <c r="CXX177" s="114"/>
      <c r="CXY177" s="114"/>
      <c r="CXZ177" s="114"/>
      <c r="CYA177" s="114"/>
      <c r="CYB177" s="114"/>
      <c r="CYC177" s="114"/>
      <c r="CYD177" s="114"/>
      <c r="CYE177" s="114"/>
      <c r="CYF177" s="114"/>
      <c r="CYG177" s="114"/>
      <c r="CYH177" s="114"/>
      <c r="CYI177" s="114"/>
      <c r="CYJ177" s="114"/>
      <c r="CYK177" s="114"/>
      <c r="CYL177" s="114"/>
      <c r="CYM177" s="114"/>
      <c r="CYN177" s="114"/>
      <c r="CYO177" s="114"/>
      <c r="CYP177" s="114"/>
      <c r="CYQ177" s="114"/>
      <c r="CYR177" s="114"/>
      <c r="CYS177" s="114"/>
      <c r="CYT177" s="114"/>
      <c r="CYU177" s="114"/>
      <c r="CYV177" s="114"/>
      <c r="CYW177" s="114"/>
      <c r="CYX177" s="114"/>
      <c r="CYY177" s="114"/>
      <c r="CYZ177" s="114"/>
      <c r="CZA177" s="114"/>
      <c r="CZB177" s="114"/>
      <c r="CZC177" s="114"/>
      <c r="CZD177" s="114"/>
      <c r="CZE177" s="114"/>
      <c r="CZF177" s="114"/>
      <c r="CZG177" s="114"/>
      <c r="CZH177" s="114"/>
      <c r="CZI177" s="114"/>
      <c r="CZJ177" s="114"/>
      <c r="CZK177" s="114"/>
      <c r="CZL177" s="114"/>
      <c r="CZM177" s="114"/>
      <c r="CZN177" s="114"/>
      <c r="CZO177" s="114"/>
      <c r="CZP177" s="114"/>
      <c r="CZQ177" s="114"/>
      <c r="CZR177" s="114"/>
      <c r="CZS177" s="114"/>
      <c r="CZT177" s="114"/>
      <c r="CZU177" s="114"/>
      <c r="CZV177" s="114"/>
      <c r="CZW177" s="114"/>
      <c r="CZX177" s="114"/>
      <c r="CZY177" s="114"/>
      <c r="CZZ177" s="114"/>
      <c r="DAA177" s="114"/>
      <c r="DAB177" s="114"/>
      <c r="DAC177" s="114"/>
      <c r="DAD177" s="114"/>
      <c r="DAE177" s="114"/>
      <c r="DAF177" s="114"/>
      <c r="DAG177" s="114"/>
      <c r="DAH177" s="114"/>
      <c r="DAI177" s="114"/>
      <c r="DAJ177" s="114"/>
      <c r="DAK177" s="114"/>
      <c r="DAL177" s="114"/>
      <c r="DAM177" s="114"/>
      <c r="DAN177" s="114"/>
      <c r="DAO177" s="114"/>
      <c r="DAP177" s="114"/>
      <c r="DAQ177" s="114"/>
      <c r="DAR177" s="114"/>
      <c r="DAS177" s="114"/>
      <c r="DAT177" s="114"/>
      <c r="DAU177" s="114"/>
      <c r="DAV177" s="114"/>
      <c r="DAW177" s="114"/>
      <c r="DAX177" s="114"/>
      <c r="DAY177" s="114"/>
      <c r="DAZ177" s="114"/>
      <c r="DBA177" s="114"/>
      <c r="DBB177" s="114"/>
      <c r="DBC177" s="114"/>
      <c r="DBD177" s="114"/>
      <c r="DBE177" s="114"/>
      <c r="DBF177" s="114"/>
      <c r="DBG177" s="114"/>
      <c r="DBH177" s="114"/>
      <c r="DBI177" s="114"/>
      <c r="DBJ177" s="114"/>
      <c r="DBK177" s="114"/>
      <c r="DBL177" s="114"/>
      <c r="DBM177" s="114"/>
      <c r="DBN177" s="114"/>
      <c r="DBO177" s="114"/>
      <c r="DBP177" s="114"/>
      <c r="DBQ177" s="114"/>
      <c r="DBR177" s="114"/>
      <c r="DBS177" s="114"/>
      <c r="DBT177" s="114"/>
      <c r="DBU177" s="114"/>
      <c r="DBV177" s="114"/>
      <c r="DBW177" s="114"/>
      <c r="DBX177" s="114"/>
      <c r="DBY177" s="114"/>
      <c r="DBZ177" s="114"/>
      <c r="DCA177" s="114"/>
      <c r="DCB177" s="114"/>
      <c r="DCC177" s="114"/>
      <c r="DCD177" s="114"/>
      <c r="DCE177" s="114"/>
      <c r="DCF177" s="114"/>
      <c r="DCG177" s="114"/>
      <c r="DCH177" s="114"/>
      <c r="DCI177" s="114"/>
      <c r="DCJ177" s="114"/>
      <c r="DCK177" s="114"/>
      <c r="DCL177" s="114"/>
      <c r="DCM177" s="114"/>
      <c r="DCN177" s="114"/>
      <c r="DCO177" s="114"/>
      <c r="DCP177" s="114"/>
      <c r="DCQ177" s="114"/>
      <c r="DCR177" s="114"/>
      <c r="DCS177" s="114"/>
      <c r="DCT177" s="114"/>
      <c r="DCU177" s="114"/>
      <c r="DCV177" s="114"/>
      <c r="DCW177" s="114"/>
      <c r="DCX177" s="114"/>
      <c r="DCY177" s="114"/>
      <c r="DCZ177" s="114"/>
      <c r="DDA177" s="114"/>
      <c r="DDB177" s="114"/>
      <c r="DDC177" s="114"/>
      <c r="DDD177" s="114"/>
      <c r="DDE177" s="114"/>
      <c r="DDF177" s="114"/>
      <c r="DDG177" s="114"/>
      <c r="DDH177" s="114"/>
      <c r="DDI177" s="114"/>
      <c r="DDJ177" s="114"/>
      <c r="DDK177" s="114"/>
      <c r="DDL177" s="114"/>
      <c r="DDM177" s="114"/>
      <c r="DDN177" s="114"/>
      <c r="DDO177" s="114"/>
      <c r="DDP177" s="114"/>
      <c r="DDQ177" s="114"/>
      <c r="DDR177" s="114"/>
      <c r="DDS177" s="114"/>
      <c r="DDT177" s="114"/>
      <c r="DDU177" s="114"/>
      <c r="DDV177" s="114"/>
      <c r="DDW177" s="114"/>
      <c r="DDX177" s="114"/>
      <c r="DDY177" s="114"/>
      <c r="DDZ177" s="114"/>
      <c r="DEA177" s="114"/>
      <c r="DEB177" s="114"/>
      <c r="DEC177" s="114"/>
      <c r="DED177" s="114"/>
      <c r="DEE177" s="114"/>
      <c r="DEF177" s="114"/>
      <c r="DEG177" s="114"/>
      <c r="DEH177" s="114"/>
      <c r="DEI177" s="114"/>
      <c r="DEJ177" s="114"/>
      <c r="DEK177" s="114"/>
      <c r="DEL177" s="114"/>
      <c r="DEM177" s="114"/>
      <c r="DEN177" s="114"/>
      <c r="DEO177" s="114"/>
      <c r="DEP177" s="114"/>
      <c r="DEQ177" s="114"/>
      <c r="DER177" s="114"/>
      <c r="DES177" s="114"/>
      <c r="DET177" s="114"/>
      <c r="DEU177" s="114"/>
      <c r="DEV177" s="114"/>
      <c r="DEW177" s="114"/>
      <c r="DEX177" s="114"/>
      <c r="DEY177" s="114"/>
      <c r="DEZ177" s="114"/>
      <c r="DFA177" s="114"/>
      <c r="DFB177" s="114"/>
      <c r="DFC177" s="114"/>
      <c r="DFD177" s="114"/>
      <c r="DFE177" s="114"/>
      <c r="DFF177" s="114"/>
      <c r="DFG177" s="114"/>
      <c r="DFH177" s="114"/>
      <c r="DFI177" s="114"/>
      <c r="DFJ177" s="114"/>
      <c r="DFK177" s="114"/>
      <c r="DFL177" s="114"/>
      <c r="DFM177" s="114"/>
      <c r="DFN177" s="114"/>
      <c r="DFO177" s="114"/>
      <c r="DFP177" s="114"/>
      <c r="DFQ177" s="114"/>
      <c r="DFR177" s="114"/>
      <c r="DFS177" s="114"/>
      <c r="DFT177" s="114"/>
      <c r="DFU177" s="114"/>
      <c r="DFV177" s="114"/>
      <c r="DFW177" s="114"/>
      <c r="DFX177" s="114"/>
      <c r="DFY177" s="114"/>
      <c r="DFZ177" s="114"/>
      <c r="DGA177" s="114"/>
      <c r="DGB177" s="114"/>
      <c r="DGC177" s="114"/>
      <c r="DGD177" s="114"/>
      <c r="DGE177" s="114"/>
      <c r="DGF177" s="114"/>
      <c r="DGG177" s="114"/>
      <c r="DGH177" s="114"/>
      <c r="DGI177" s="114"/>
      <c r="DGJ177" s="114"/>
      <c r="DGK177" s="114"/>
      <c r="DGL177" s="114"/>
      <c r="DGM177" s="114"/>
      <c r="DGN177" s="114"/>
      <c r="DGO177" s="114"/>
      <c r="DGP177" s="114"/>
      <c r="DGQ177" s="114"/>
      <c r="DGR177" s="114"/>
      <c r="DGS177" s="114"/>
      <c r="DGT177" s="114"/>
      <c r="DGU177" s="114"/>
      <c r="DGV177" s="114"/>
      <c r="DGW177" s="114"/>
      <c r="DGX177" s="114"/>
      <c r="DGY177" s="114"/>
      <c r="DGZ177" s="114"/>
      <c r="DHA177" s="114"/>
      <c r="DHB177" s="114"/>
      <c r="DHC177" s="114"/>
      <c r="DHD177" s="114"/>
      <c r="DHE177" s="114"/>
      <c r="DHF177" s="114"/>
      <c r="DHG177" s="114"/>
      <c r="DHH177" s="114"/>
      <c r="DHI177" s="114"/>
      <c r="DHJ177" s="114"/>
      <c r="DHK177" s="114"/>
      <c r="DHL177" s="114"/>
      <c r="DHM177" s="114"/>
      <c r="DHN177" s="114"/>
      <c r="DHO177" s="114"/>
      <c r="DHP177" s="114"/>
      <c r="DHQ177" s="114"/>
      <c r="DHR177" s="114"/>
      <c r="DHS177" s="114"/>
      <c r="DHT177" s="114"/>
      <c r="DHU177" s="114"/>
      <c r="DHV177" s="114"/>
      <c r="DHW177" s="114"/>
      <c r="DHX177" s="114"/>
      <c r="DHY177" s="114"/>
      <c r="DHZ177" s="114"/>
      <c r="DIA177" s="114"/>
      <c r="DIB177" s="114"/>
      <c r="DIC177" s="114"/>
      <c r="DID177" s="114"/>
      <c r="DIE177" s="114"/>
      <c r="DIF177" s="114"/>
      <c r="DIG177" s="114"/>
      <c r="DIH177" s="114"/>
      <c r="DII177" s="114"/>
      <c r="DIJ177" s="114"/>
      <c r="DIK177" s="114"/>
      <c r="DIL177" s="114"/>
      <c r="DIM177" s="114"/>
      <c r="DIN177" s="114"/>
      <c r="DIO177" s="114"/>
      <c r="DIP177" s="114"/>
      <c r="DIQ177" s="114"/>
      <c r="DIR177" s="114"/>
      <c r="DIS177" s="114"/>
      <c r="DIT177" s="114"/>
      <c r="DIU177" s="114"/>
      <c r="DIV177" s="114"/>
      <c r="DIW177" s="114"/>
      <c r="DIX177" s="114"/>
      <c r="DIY177" s="114"/>
      <c r="DIZ177" s="114"/>
      <c r="DJA177" s="114"/>
      <c r="DJB177" s="114"/>
      <c r="DJC177" s="114"/>
      <c r="DJD177" s="114"/>
      <c r="DJE177" s="114"/>
      <c r="DJF177" s="114"/>
      <c r="DJG177" s="114"/>
      <c r="DJH177" s="114"/>
      <c r="DJI177" s="114"/>
      <c r="DJJ177" s="114"/>
      <c r="DJK177" s="114"/>
      <c r="DJL177" s="114"/>
      <c r="DJM177" s="114"/>
      <c r="DJN177" s="114"/>
      <c r="DJO177" s="114"/>
      <c r="DJP177" s="114"/>
      <c r="DJQ177" s="114"/>
      <c r="DJR177" s="114"/>
      <c r="DJS177" s="114"/>
      <c r="DJT177" s="114"/>
      <c r="DJU177" s="114"/>
      <c r="DJV177" s="114"/>
      <c r="DJW177" s="114"/>
      <c r="DJX177" s="114"/>
      <c r="DJY177" s="114"/>
      <c r="DJZ177" s="114"/>
      <c r="DKA177" s="114"/>
      <c r="DKB177" s="114"/>
      <c r="DKC177" s="114"/>
      <c r="DKD177" s="114"/>
      <c r="DKE177" s="114"/>
      <c r="DKF177" s="114"/>
      <c r="DKG177" s="114"/>
      <c r="DKH177" s="114"/>
      <c r="DKI177" s="114"/>
      <c r="DKJ177" s="114"/>
      <c r="DKK177" s="114"/>
      <c r="DKL177" s="114"/>
      <c r="DKM177" s="114"/>
      <c r="DKN177" s="114"/>
      <c r="DKO177" s="114"/>
      <c r="DKP177" s="114"/>
      <c r="DKQ177" s="114"/>
      <c r="DKR177" s="114"/>
      <c r="DKS177" s="114"/>
      <c r="DKT177" s="114"/>
      <c r="DKU177" s="114"/>
      <c r="DKV177" s="114"/>
      <c r="DKW177" s="114"/>
      <c r="DKX177" s="114"/>
      <c r="DKY177" s="114"/>
      <c r="DKZ177" s="114"/>
      <c r="DLA177" s="114"/>
      <c r="DLB177" s="114"/>
      <c r="DLC177" s="114"/>
      <c r="DLD177" s="114"/>
      <c r="DLE177" s="114"/>
      <c r="DLF177" s="114"/>
      <c r="DLG177" s="114"/>
      <c r="DLH177" s="114"/>
      <c r="DLI177" s="114"/>
      <c r="DLJ177" s="114"/>
      <c r="DLK177" s="114"/>
      <c r="DLL177" s="114"/>
      <c r="DLM177" s="114"/>
      <c r="DLN177" s="114"/>
      <c r="DLO177" s="114"/>
      <c r="DLP177" s="114"/>
      <c r="DLQ177" s="114"/>
      <c r="DLR177" s="114"/>
      <c r="DLS177" s="114"/>
      <c r="DLT177" s="114"/>
      <c r="DLU177" s="114"/>
      <c r="DLV177" s="114"/>
      <c r="DLW177" s="114"/>
      <c r="DLX177" s="114"/>
      <c r="DLY177" s="114"/>
      <c r="DLZ177" s="114"/>
      <c r="DMA177" s="114"/>
      <c r="DMB177" s="114"/>
      <c r="DMC177" s="114"/>
      <c r="DMD177" s="114"/>
      <c r="DME177" s="114"/>
      <c r="DMF177" s="114"/>
      <c r="DMG177" s="114"/>
      <c r="DMH177" s="114"/>
      <c r="DMI177" s="114"/>
      <c r="DMJ177" s="114"/>
      <c r="DMK177" s="114"/>
      <c r="DML177" s="114"/>
      <c r="DMM177" s="114"/>
      <c r="DMN177" s="114"/>
      <c r="DMO177" s="114"/>
      <c r="DMP177" s="114"/>
      <c r="DMQ177" s="114"/>
      <c r="DMR177" s="114"/>
      <c r="DMS177" s="114"/>
      <c r="DMT177" s="114"/>
      <c r="DMU177" s="114"/>
      <c r="DMV177" s="114"/>
      <c r="DMW177" s="114"/>
      <c r="DMX177" s="114"/>
      <c r="DMY177" s="114"/>
      <c r="DMZ177" s="114"/>
      <c r="DNA177" s="114"/>
      <c r="DNB177" s="114"/>
      <c r="DNC177" s="114"/>
      <c r="DND177" s="114"/>
      <c r="DNE177" s="114"/>
      <c r="DNF177" s="114"/>
      <c r="DNG177" s="114"/>
      <c r="DNH177" s="114"/>
      <c r="DNI177" s="114"/>
      <c r="DNJ177" s="114"/>
      <c r="DNK177" s="114"/>
      <c r="DNL177" s="114"/>
      <c r="DNM177" s="114"/>
      <c r="DNN177" s="114"/>
      <c r="DNO177" s="114"/>
      <c r="DNP177" s="114"/>
      <c r="DNQ177" s="114"/>
      <c r="DNR177" s="114"/>
      <c r="DNS177" s="114"/>
      <c r="DNT177" s="114"/>
      <c r="DNU177" s="114"/>
      <c r="DNV177" s="114"/>
      <c r="DNW177" s="114"/>
      <c r="DNX177" s="114"/>
      <c r="DNY177" s="114"/>
      <c r="DNZ177" s="114"/>
      <c r="DOA177" s="114"/>
      <c r="DOB177" s="114"/>
      <c r="DOC177" s="114"/>
      <c r="DOD177" s="114"/>
      <c r="DOE177" s="114"/>
      <c r="DOF177" s="114"/>
      <c r="DOG177" s="114"/>
      <c r="DOH177" s="114"/>
      <c r="DOI177" s="114"/>
      <c r="DOJ177" s="114"/>
      <c r="DOK177" s="114"/>
      <c r="DOL177" s="114"/>
      <c r="DOM177" s="114"/>
      <c r="DON177" s="114"/>
      <c r="DOO177" s="114"/>
      <c r="DOP177" s="114"/>
      <c r="DOQ177" s="114"/>
      <c r="DOR177" s="114"/>
      <c r="DOS177" s="114"/>
      <c r="DOT177" s="114"/>
      <c r="DOU177" s="114"/>
      <c r="DOV177" s="114"/>
      <c r="DOW177" s="114"/>
      <c r="DOX177" s="114"/>
      <c r="DOY177" s="114"/>
      <c r="DOZ177" s="114"/>
      <c r="DPA177" s="114"/>
      <c r="DPB177" s="114"/>
      <c r="DPC177" s="114"/>
      <c r="DPD177" s="114"/>
      <c r="DPE177" s="114"/>
      <c r="DPF177" s="114"/>
      <c r="DPG177" s="114"/>
      <c r="DPH177" s="114"/>
      <c r="DPI177" s="114"/>
      <c r="DPJ177" s="114"/>
      <c r="DPK177" s="114"/>
      <c r="DPL177" s="114"/>
      <c r="DPM177" s="114"/>
      <c r="DPN177" s="114"/>
      <c r="DPO177" s="114"/>
      <c r="DPP177" s="114"/>
      <c r="DPQ177" s="114"/>
      <c r="DPR177" s="114"/>
      <c r="DPS177" s="114"/>
      <c r="DPT177" s="114"/>
      <c r="DPU177" s="114"/>
      <c r="DPV177" s="114"/>
      <c r="DPW177" s="114"/>
      <c r="DPX177" s="114"/>
      <c r="DPY177" s="114"/>
      <c r="DPZ177" s="114"/>
      <c r="DQA177" s="114"/>
      <c r="DQB177" s="114"/>
      <c r="DQC177" s="114"/>
      <c r="DQD177" s="114"/>
      <c r="DQE177" s="114"/>
      <c r="DQF177" s="114"/>
      <c r="DQG177" s="114"/>
      <c r="DQH177" s="114"/>
      <c r="DQI177" s="114"/>
      <c r="DQJ177" s="114"/>
      <c r="DQK177" s="114"/>
      <c r="DQL177" s="114"/>
      <c r="DQM177" s="114"/>
      <c r="DQN177" s="114"/>
      <c r="DQO177" s="114"/>
      <c r="DQP177" s="114"/>
      <c r="DQQ177" s="114"/>
      <c r="DQR177" s="114"/>
      <c r="DQS177" s="114"/>
      <c r="DQT177" s="114"/>
      <c r="DQU177" s="114"/>
      <c r="DQV177" s="114"/>
      <c r="DQW177" s="114"/>
      <c r="DQX177" s="114"/>
      <c r="DQY177" s="114"/>
      <c r="DQZ177" s="114"/>
      <c r="DRA177" s="114"/>
      <c r="DRB177" s="114"/>
      <c r="DRC177" s="114"/>
      <c r="DRD177" s="114"/>
      <c r="DRE177" s="114"/>
      <c r="DRF177" s="114"/>
      <c r="DRG177" s="114"/>
      <c r="DRH177" s="114"/>
      <c r="DRI177" s="114"/>
      <c r="DRJ177" s="114"/>
      <c r="DRK177" s="114"/>
      <c r="DRL177" s="114"/>
      <c r="DRM177" s="114"/>
      <c r="DRN177" s="114"/>
      <c r="DRO177" s="114"/>
      <c r="DRP177" s="114"/>
      <c r="DRQ177" s="114"/>
      <c r="DRR177" s="114"/>
      <c r="DRS177" s="114"/>
      <c r="DRT177" s="114"/>
      <c r="DRU177" s="114"/>
      <c r="DRV177" s="114"/>
      <c r="DRW177" s="114"/>
      <c r="DRX177" s="114"/>
      <c r="DRY177" s="114"/>
      <c r="DRZ177" s="114"/>
      <c r="DSA177" s="114"/>
      <c r="DSB177" s="114"/>
      <c r="DSC177" s="114"/>
      <c r="DSD177" s="114"/>
      <c r="DSE177" s="114"/>
      <c r="DSF177" s="114"/>
      <c r="DSG177" s="114"/>
      <c r="DSH177" s="114"/>
      <c r="DSI177" s="114"/>
      <c r="DSJ177" s="114"/>
      <c r="DSK177" s="114"/>
      <c r="DSL177" s="114"/>
      <c r="DSM177" s="114"/>
      <c r="DSN177" s="114"/>
      <c r="DSO177" s="114"/>
      <c r="DSP177" s="114"/>
      <c r="DSQ177" s="114"/>
      <c r="DSR177" s="114"/>
      <c r="DSS177" s="114"/>
      <c r="DST177" s="114"/>
      <c r="DSU177" s="114"/>
      <c r="DSV177" s="114"/>
      <c r="DSW177" s="114"/>
      <c r="DSX177" s="114"/>
      <c r="DSY177" s="114"/>
      <c r="DSZ177" s="114"/>
      <c r="DTA177" s="114"/>
      <c r="DTB177" s="114"/>
      <c r="DTC177" s="114"/>
      <c r="DTD177" s="114"/>
      <c r="DTE177" s="114"/>
      <c r="DTF177" s="114"/>
      <c r="DTG177" s="114"/>
      <c r="DTH177" s="114"/>
      <c r="DTI177" s="114"/>
      <c r="DTJ177" s="114"/>
      <c r="DTK177" s="114"/>
      <c r="DTL177" s="114"/>
      <c r="DTM177" s="114"/>
      <c r="DTN177" s="114"/>
      <c r="DTO177" s="114"/>
      <c r="DTP177" s="114"/>
      <c r="DTQ177" s="114"/>
      <c r="DTR177" s="114"/>
      <c r="DTS177" s="114"/>
      <c r="DTT177" s="114"/>
      <c r="DTU177" s="114"/>
      <c r="DTV177" s="114"/>
      <c r="DTW177" s="114"/>
      <c r="DTX177" s="114"/>
      <c r="DTY177" s="114"/>
      <c r="DTZ177" s="114"/>
      <c r="DUA177" s="114"/>
      <c r="DUB177" s="114"/>
      <c r="DUC177" s="114"/>
      <c r="DUD177" s="114"/>
      <c r="DUE177" s="114"/>
      <c r="DUF177" s="114"/>
      <c r="DUG177" s="114"/>
      <c r="DUH177" s="114"/>
      <c r="DUI177" s="114"/>
      <c r="DUJ177" s="114"/>
      <c r="DUK177" s="114"/>
      <c r="DUL177" s="114"/>
      <c r="DUM177" s="114"/>
      <c r="DUN177" s="114"/>
      <c r="DUO177" s="114"/>
      <c r="DUP177" s="114"/>
      <c r="DUQ177" s="114"/>
      <c r="DUR177" s="114"/>
      <c r="DUS177" s="114"/>
      <c r="DUT177" s="114"/>
      <c r="DUU177" s="114"/>
      <c r="DUV177" s="114"/>
      <c r="DUW177" s="114"/>
      <c r="DUX177" s="114"/>
      <c r="DUY177" s="114"/>
      <c r="DUZ177" s="114"/>
      <c r="DVA177" s="114"/>
      <c r="DVB177" s="114"/>
      <c r="DVC177" s="114"/>
      <c r="DVD177" s="114"/>
      <c r="DVE177" s="114"/>
      <c r="DVF177" s="114"/>
      <c r="DVG177" s="114"/>
      <c r="DVH177" s="114"/>
      <c r="DVI177" s="114"/>
      <c r="DVJ177" s="114"/>
      <c r="DVK177" s="114"/>
      <c r="DVL177" s="114"/>
      <c r="DVM177" s="114"/>
      <c r="DVN177" s="114"/>
      <c r="DVO177" s="114"/>
      <c r="DVP177" s="114"/>
      <c r="DVQ177" s="114"/>
      <c r="DVR177" s="114"/>
      <c r="DVS177" s="114"/>
      <c r="DVT177" s="114"/>
      <c r="DVU177" s="114"/>
      <c r="DVV177" s="114"/>
      <c r="DVW177" s="114"/>
      <c r="DVX177" s="114"/>
      <c r="DVY177" s="114"/>
      <c r="DVZ177" s="114"/>
      <c r="DWA177" s="114"/>
      <c r="DWB177" s="114"/>
      <c r="DWC177" s="114"/>
      <c r="DWD177" s="114"/>
      <c r="DWE177" s="114"/>
      <c r="DWF177" s="114"/>
      <c r="DWG177" s="114"/>
      <c r="DWH177" s="114"/>
      <c r="DWI177" s="114"/>
      <c r="DWJ177" s="114"/>
      <c r="DWK177" s="114"/>
      <c r="DWL177" s="114"/>
      <c r="DWM177" s="114"/>
      <c r="DWN177" s="114"/>
      <c r="DWO177" s="114"/>
      <c r="DWP177" s="114"/>
      <c r="DWQ177" s="114"/>
      <c r="DWR177" s="114"/>
      <c r="DWS177" s="114"/>
      <c r="DWT177" s="114"/>
      <c r="DWU177" s="114"/>
      <c r="DWV177" s="114"/>
      <c r="DWW177" s="114"/>
      <c r="DWX177" s="114"/>
      <c r="DWY177" s="114"/>
      <c r="DWZ177" s="114"/>
      <c r="DXA177" s="114"/>
      <c r="DXB177" s="114"/>
      <c r="DXC177" s="114"/>
      <c r="DXD177" s="114"/>
      <c r="DXE177" s="114"/>
      <c r="DXF177" s="114"/>
      <c r="DXG177" s="114"/>
      <c r="DXH177" s="114"/>
      <c r="DXI177" s="114"/>
      <c r="DXJ177" s="114"/>
      <c r="DXK177" s="114"/>
      <c r="DXL177" s="114"/>
      <c r="DXM177" s="114"/>
      <c r="DXN177" s="114"/>
      <c r="DXO177" s="114"/>
      <c r="DXP177" s="114"/>
      <c r="DXQ177" s="114"/>
      <c r="DXR177" s="114"/>
      <c r="DXS177" s="114"/>
      <c r="DXT177" s="114"/>
      <c r="DXU177" s="114"/>
      <c r="DXV177" s="114"/>
      <c r="DXW177" s="114"/>
      <c r="DXX177" s="114"/>
      <c r="DXY177" s="114"/>
      <c r="DXZ177" s="114"/>
      <c r="DYA177" s="114"/>
      <c r="DYB177" s="114"/>
      <c r="DYC177" s="114"/>
      <c r="DYD177" s="114"/>
      <c r="DYE177" s="114"/>
      <c r="DYF177" s="114"/>
      <c r="DYG177" s="114"/>
      <c r="DYH177" s="114"/>
      <c r="DYI177" s="114"/>
      <c r="DYJ177" s="114"/>
      <c r="DYK177" s="114"/>
      <c r="DYL177" s="114"/>
      <c r="DYM177" s="114"/>
      <c r="DYN177" s="114"/>
      <c r="DYO177" s="114"/>
      <c r="DYP177" s="114"/>
      <c r="DYQ177" s="114"/>
      <c r="DYR177" s="114"/>
      <c r="DYS177" s="114"/>
      <c r="DYT177" s="114"/>
      <c r="DYU177" s="114"/>
      <c r="DYV177" s="114"/>
      <c r="DYW177" s="114"/>
      <c r="DYX177" s="114"/>
      <c r="DYY177" s="114"/>
      <c r="DYZ177" s="114"/>
      <c r="DZA177" s="114"/>
      <c r="DZB177" s="114"/>
      <c r="DZC177" s="114"/>
      <c r="DZD177" s="114"/>
      <c r="DZE177" s="114"/>
      <c r="DZF177" s="114"/>
      <c r="DZG177" s="114"/>
      <c r="DZH177" s="114"/>
      <c r="DZI177" s="114"/>
      <c r="DZJ177" s="114"/>
      <c r="DZK177" s="114"/>
      <c r="DZL177" s="114"/>
      <c r="DZM177" s="114"/>
      <c r="DZN177" s="114"/>
      <c r="DZO177" s="114"/>
      <c r="DZP177" s="114"/>
      <c r="DZQ177" s="114"/>
      <c r="DZR177" s="114"/>
      <c r="DZS177" s="114"/>
      <c r="DZT177" s="114"/>
      <c r="DZU177" s="114"/>
      <c r="DZV177" s="114"/>
      <c r="DZW177" s="114"/>
      <c r="DZX177" s="114"/>
      <c r="DZY177" s="114"/>
      <c r="DZZ177" s="114"/>
      <c r="EAA177" s="114"/>
      <c r="EAB177" s="114"/>
      <c r="EAC177" s="114"/>
      <c r="EAD177" s="114"/>
      <c r="EAE177" s="114"/>
      <c r="EAF177" s="114"/>
      <c r="EAG177" s="114"/>
      <c r="EAH177" s="114"/>
      <c r="EAI177" s="114"/>
      <c r="EAJ177" s="114"/>
      <c r="EAK177" s="114"/>
      <c r="EAL177" s="114"/>
      <c r="EAM177" s="114"/>
      <c r="EAN177" s="114"/>
      <c r="EAO177" s="114"/>
      <c r="EAP177" s="114"/>
      <c r="EAQ177" s="114"/>
      <c r="EAR177" s="114"/>
      <c r="EAS177" s="114"/>
      <c r="EAT177" s="114"/>
      <c r="EAU177" s="114"/>
      <c r="EAV177" s="114"/>
      <c r="EAW177" s="114"/>
      <c r="EAX177" s="114"/>
      <c r="EAY177" s="114"/>
      <c r="EAZ177" s="114"/>
      <c r="EBA177" s="114"/>
      <c r="EBB177" s="114"/>
      <c r="EBC177" s="114"/>
      <c r="EBD177" s="114"/>
      <c r="EBE177" s="114"/>
      <c r="EBF177" s="114"/>
      <c r="EBG177" s="114"/>
      <c r="EBH177" s="114"/>
      <c r="EBI177" s="114"/>
      <c r="EBJ177" s="114"/>
      <c r="EBK177" s="114"/>
      <c r="EBL177" s="114"/>
      <c r="EBM177" s="114"/>
      <c r="EBN177" s="114"/>
      <c r="EBO177" s="114"/>
      <c r="EBP177" s="114"/>
      <c r="EBQ177" s="114"/>
      <c r="EBR177" s="114"/>
      <c r="EBS177" s="114"/>
      <c r="EBT177" s="114"/>
      <c r="EBU177" s="114"/>
      <c r="EBV177" s="114"/>
      <c r="EBW177" s="114"/>
      <c r="EBX177" s="114"/>
      <c r="EBY177" s="114"/>
      <c r="EBZ177" s="114"/>
      <c r="ECA177" s="114"/>
      <c r="ECB177" s="114"/>
      <c r="ECC177" s="114"/>
      <c r="ECD177" s="114"/>
      <c r="ECE177" s="114"/>
      <c r="ECF177" s="114"/>
      <c r="ECG177" s="114"/>
      <c r="ECH177" s="114"/>
      <c r="ECI177" s="114"/>
      <c r="ECJ177" s="114"/>
      <c r="ECK177" s="114"/>
      <c r="ECL177" s="114"/>
      <c r="ECM177" s="114"/>
      <c r="ECN177" s="114"/>
      <c r="ECO177" s="114"/>
      <c r="ECP177" s="114"/>
      <c r="ECQ177" s="114"/>
      <c r="ECR177" s="114"/>
      <c r="ECS177" s="114"/>
      <c r="ECT177" s="114"/>
      <c r="ECU177" s="114"/>
      <c r="ECV177" s="114"/>
      <c r="ECW177" s="114"/>
      <c r="ECX177" s="114"/>
      <c r="ECY177" s="114"/>
      <c r="ECZ177" s="114"/>
      <c r="EDA177" s="114"/>
      <c r="EDB177" s="114"/>
      <c r="EDC177" s="114"/>
      <c r="EDD177" s="114"/>
      <c r="EDE177" s="114"/>
      <c r="EDF177" s="114"/>
      <c r="EDG177" s="114"/>
      <c r="EDH177" s="114"/>
      <c r="EDI177" s="114"/>
      <c r="EDJ177" s="114"/>
      <c r="EDK177" s="114"/>
      <c r="EDL177" s="114"/>
      <c r="EDM177" s="114"/>
      <c r="EDN177" s="114"/>
      <c r="EDO177" s="114"/>
      <c r="EDP177" s="114"/>
      <c r="EDQ177" s="114"/>
      <c r="EDR177" s="114"/>
      <c r="EDS177" s="114"/>
      <c r="EDT177" s="114"/>
      <c r="EDU177" s="114"/>
      <c r="EDV177" s="114"/>
      <c r="EDW177" s="114"/>
      <c r="EDX177" s="114"/>
      <c r="EDY177" s="114"/>
      <c r="EDZ177" s="114"/>
      <c r="EEA177" s="114"/>
      <c r="EEB177" s="114"/>
      <c r="EEC177" s="114"/>
      <c r="EED177" s="114"/>
      <c r="EEE177" s="114"/>
      <c r="EEF177" s="114"/>
      <c r="EEG177" s="114"/>
      <c r="EEH177" s="114"/>
      <c r="EEI177" s="114"/>
      <c r="EEJ177" s="114"/>
      <c r="EEK177" s="114"/>
      <c r="EEL177" s="114"/>
      <c r="EEM177" s="114"/>
      <c r="EEN177" s="114"/>
      <c r="EEO177" s="114"/>
      <c r="EEP177" s="114"/>
      <c r="EEQ177" s="114"/>
      <c r="EER177" s="114"/>
      <c r="EES177" s="114"/>
      <c r="EET177" s="114"/>
      <c r="EEU177" s="114"/>
      <c r="EEV177" s="114"/>
      <c r="EEW177" s="114"/>
      <c r="EEX177" s="114"/>
      <c r="EEY177" s="114"/>
      <c r="EEZ177" s="114"/>
      <c r="EFA177" s="114"/>
      <c r="EFB177" s="114"/>
      <c r="EFC177" s="114"/>
      <c r="EFD177" s="114"/>
      <c r="EFE177" s="114"/>
      <c r="EFF177" s="114"/>
      <c r="EFG177" s="114"/>
      <c r="EFH177" s="114"/>
      <c r="EFI177" s="114"/>
      <c r="EFJ177" s="114"/>
      <c r="EFK177" s="114"/>
      <c r="EFL177" s="114"/>
      <c r="EFM177" s="114"/>
      <c r="EFN177" s="114"/>
      <c r="EFO177" s="114"/>
      <c r="EFP177" s="114"/>
      <c r="EFQ177" s="114"/>
      <c r="EFR177" s="114"/>
      <c r="EFS177" s="114"/>
      <c r="EFT177" s="114"/>
      <c r="EFU177" s="114"/>
      <c r="EFV177" s="114"/>
      <c r="EFW177" s="114"/>
      <c r="EFX177" s="114"/>
      <c r="EFY177" s="114"/>
      <c r="EFZ177" s="114"/>
      <c r="EGA177" s="114"/>
      <c r="EGB177" s="114"/>
      <c r="EGC177" s="114"/>
      <c r="EGD177" s="114"/>
      <c r="EGE177" s="114"/>
      <c r="EGF177" s="114"/>
      <c r="EGG177" s="114"/>
      <c r="EGH177" s="114"/>
      <c r="EGI177" s="114"/>
      <c r="EGJ177" s="114"/>
      <c r="EGK177" s="114"/>
      <c r="EGL177" s="114"/>
      <c r="EGM177" s="114"/>
      <c r="EGN177" s="114"/>
      <c r="EGO177" s="114"/>
      <c r="EGP177" s="114"/>
      <c r="EGQ177" s="114"/>
      <c r="EGR177" s="114"/>
      <c r="EGS177" s="114"/>
      <c r="EGT177" s="114"/>
      <c r="EGU177" s="114"/>
      <c r="EGV177" s="114"/>
      <c r="EGW177" s="114"/>
      <c r="EGX177" s="114"/>
      <c r="EGY177" s="114"/>
      <c r="EGZ177" s="114"/>
      <c r="EHA177" s="114"/>
      <c r="EHB177" s="114"/>
      <c r="EHC177" s="114"/>
      <c r="EHD177" s="114"/>
      <c r="EHE177" s="114"/>
      <c r="EHF177" s="114"/>
      <c r="EHG177" s="114"/>
      <c r="EHH177" s="114"/>
      <c r="EHI177" s="114"/>
      <c r="EHJ177" s="114"/>
      <c r="EHK177" s="114"/>
      <c r="EHL177" s="114"/>
      <c r="EHM177" s="114"/>
      <c r="EHN177" s="114"/>
      <c r="EHO177" s="114"/>
      <c r="EHP177" s="114"/>
      <c r="EHQ177" s="114"/>
      <c r="EHR177" s="114"/>
      <c r="EHS177" s="114"/>
      <c r="EHT177" s="114"/>
      <c r="EHU177" s="114"/>
      <c r="EHV177" s="114"/>
      <c r="EHW177" s="114"/>
      <c r="EHX177" s="114"/>
      <c r="EHY177" s="114"/>
      <c r="EHZ177" s="114"/>
      <c r="EIA177" s="114"/>
      <c r="EIB177" s="114"/>
      <c r="EIC177" s="114"/>
      <c r="EID177" s="114"/>
      <c r="EIE177" s="114"/>
      <c r="EIF177" s="114"/>
      <c r="EIG177" s="114"/>
      <c r="EIH177" s="114"/>
      <c r="EII177" s="114"/>
      <c r="EIJ177" s="114"/>
      <c r="EIK177" s="114"/>
      <c r="EIL177" s="114"/>
      <c r="EIM177" s="114"/>
      <c r="EIN177" s="114"/>
      <c r="EIO177" s="114"/>
      <c r="EIP177" s="114"/>
      <c r="EIQ177" s="114"/>
      <c r="EIR177" s="114"/>
      <c r="EIS177" s="114"/>
      <c r="EIT177" s="114"/>
      <c r="EIU177" s="114"/>
      <c r="EIV177" s="114"/>
      <c r="EIW177" s="114"/>
      <c r="EIX177" s="114"/>
      <c r="EIY177" s="114"/>
      <c r="EIZ177" s="114"/>
      <c r="EJA177" s="114"/>
      <c r="EJB177" s="114"/>
      <c r="EJC177" s="114"/>
      <c r="EJD177" s="114"/>
      <c r="EJE177" s="114"/>
      <c r="EJF177" s="114"/>
      <c r="EJG177" s="114"/>
      <c r="EJH177" s="114"/>
      <c r="EJI177" s="114"/>
      <c r="EJJ177" s="114"/>
      <c r="EJK177" s="114"/>
      <c r="EJL177" s="114"/>
      <c r="EJM177" s="114"/>
      <c r="EJN177" s="114"/>
      <c r="EJO177" s="114"/>
      <c r="EJP177" s="114"/>
      <c r="EJQ177" s="114"/>
      <c r="EJR177" s="114"/>
      <c r="EJS177" s="114"/>
      <c r="EJT177" s="114"/>
      <c r="EJU177" s="114"/>
      <c r="EJV177" s="114"/>
      <c r="EJW177" s="114"/>
      <c r="EJX177" s="114"/>
      <c r="EJY177" s="114"/>
      <c r="EJZ177" s="114"/>
      <c r="EKA177" s="114"/>
      <c r="EKB177" s="114"/>
      <c r="EKC177" s="114"/>
      <c r="EKD177" s="114"/>
      <c r="EKE177" s="114"/>
      <c r="EKF177" s="114"/>
      <c r="EKG177" s="114"/>
      <c r="EKH177" s="114"/>
      <c r="EKI177" s="114"/>
      <c r="EKJ177" s="114"/>
      <c r="EKK177" s="114"/>
      <c r="EKL177" s="114"/>
      <c r="EKM177" s="114"/>
      <c r="EKN177" s="114"/>
      <c r="EKO177" s="114"/>
      <c r="EKP177" s="114"/>
      <c r="EKQ177" s="114"/>
      <c r="EKR177" s="114"/>
      <c r="EKS177" s="114"/>
      <c r="EKT177" s="114"/>
      <c r="EKU177" s="114"/>
      <c r="EKV177" s="114"/>
      <c r="EKW177" s="114"/>
      <c r="EKX177" s="114"/>
      <c r="EKY177" s="114"/>
      <c r="EKZ177" s="114"/>
      <c r="ELA177" s="114"/>
      <c r="ELB177" s="114"/>
      <c r="ELC177" s="114"/>
      <c r="ELD177" s="114"/>
      <c r="ELE177" s="114"/>
      <c r="ELF177" s="114"/>
      <c r="ELG177" s="114"/>
      <c r="ELH177" s="114"/>
      <c r="ELI177" s="114"/>
      <c r="ELJ177" s="114"/>
      <c r="ELK177" s="114"/>
      <c r="ELL177" s="114"/>
      <c r="ELM177" s="114"/>
      <c r="ELN177" s="114"/>
      <c r="ELO177" s="114"/>
      <c r="ELP177" s="114"/>
      <c r="ELQ177" s="114"/>
      <c r="ELR177" s="114"/>
      <c r="ELS177" s="114"/>
      <c r="ELT177" s="114"/>
      <c r="ELU177" s="114"/>
      <c r="ELV177" s="114"/>
      <c r="ELW177" s="114"/>
      <c r="ELX177" s="114"/>
      <c r="ELY177" s="114"/>
      <c r="ELZ177" s="114"/>
      <c r="EMA177" s="114"/>
      <c r="EMB177" s="114"/>
      <c r="EMC177" s="114"/>
      <c r="EMD177" s="114"/>
      <c r="EME177" s="114"/>
      <c r="EMF177" s="114"/>
      <c r="EMG177" s="114"/>
      <c r="EMH177" s="114"/>
      <c r="EMI177" s="114"/>
      <c r="EMJ177" s="114"/>
      <c r="EMK177" s="114"/>
      <c r="EML177" s="114"/>
      <c r="EMM177" s="114"/>
      <c r="EMN177" s="114"/>
      <c r="EMO177" s="114"/>
      <c r="EMP177" s="114"/>
      <c r="EMQ177" s="114"/>
      <c r="EMR177" s="114"/>
      <c r="EMS177" s="114"/>
      <c r="EMT177" s="114"/>
      <c r="EMU177" s="114"/>
      <c r="EMV177" s="114"/>
      <c r="EMW177" s="114"/>
      <c r="EMX177" s="114"/>
      <c r="EMY177" s="114"/>
      <c r="EMZ177" s="114"/>
      <c r="ENA177" s="114"/>
      <c r="ENB177" s="114"/>
      <c r="ENC177" s="114"/>
      <c r="END177" s="114"/>
      <c r="ENE177" s="114"/>
      <c r="ENF177" s="114"/>
      <c r="ENG177" s="114"/>
      <c r="ENH177" s="114"/>
      <c r="ENI177" s="114"/>
      <c r="ENJ177" s="114"/>
      <c r="ENK177" s="114"/>
      <c r="ENL177" s="114"/>
      <c r="ENM177" s="114"/>
      <c r="ENN177" s="114"/>
      <c r="ENO177" s="114"/>
      <c r="ENP177" s="114"/>
      <c r="ENQ177" s="114"/>
      <c r="ENR177" s="114"/>
      <c r="ENS177" s="114"/>
      <c r="ENT177" s="114"/>
      <c r="ENU177" s="114"/>
      <c r="ENV177" s="114"/>
      <c r="ENW177" s="114"/>
      <c r="ENX177" s="114"/>
      <c r="ENY177" s="114"/>
      <c r="ENZ177" s="114"/>
      <c r="EOA177" s="114"/>
      <c r="EOB177" s="114"/>
      <c r="EOC177" s="114"/>
      <c r="EOD177" s="114"/>
      <c r="EOE177" s="114"/>
      <c r="EOF177" s="114"/>
      <c r="EOG177" s="114"/>
      <c r="EOH177" s="114"/>
      <c r="EOI177" s="114"/>
      <c r="EOJ177" s="114"/>
      <c r="EOK177" s="114"/>
      <c r="EOL177" s="114"/>
      <c r="EOM177" s="114"/>
      <c r="EON177" s="114"/>
      <c r="EOO177" s="114"/>
      <c r="EOP177" s="114"/>
      <c r="EOQ177" s="114"/>
      <c r="EOR177" s="114"/>
      <c r="EOS177" s="114"/>
      <c r="EOT177" s="114"/>
      <c r="EOU177" s="114"/>
      <c r="EOV177" s="114"/>
      <c r="EOW177" s="114"/>
      <c r="EOX177" s="114"/>
      <c r="EOY177" s="114"/>
      <c r="EOZ177" s="114"/>
      <c r="EPA177" s="114"/>
      <c r="EPB177" s="114"/>
      <c r="EPC177" s="114"/>
      <c r="EPD177" s="114"/>
      <c r="EPE177" s="114"/>
      <c r="EPF177" s="114"/>
      <c r="EPG177" s="114"/>
      <c r="EPH177" s="114"/>
      <c r="EPI177" s="114"/>
      <c r="EPJ177" s="114"/>
      <c r="EPK177" s="114"/>
      <c r="EPL177" s="114"/>
      <c r="EPM177" s="114"/>
      <c r="EPN177" s="114"/>
      <c r="EPO177" s="114"/>
      <c r="EPP177" s="114"/>
      <c r="EPQ177" s="114"/>
      <c r="EPR177" s="114"/>
      <c r="EPS177" s="114"/>
      <c r="EPT177" s="114"/>
      <c r="EPU177" s="114"/>
      <c r="EPV177" s="114"/>
      <c r="EPW177" s="114"/>
      <c r="EPX177" s="114"/>
      <c r="EPY177" s="114"/>
      <c r="EPZ177" s="114"/>
      <c r="EQA177" s="114"/>
      <c r="EQB177" s="114"/>
      <c r="EQC177" s="114"/>
      <c r="EQD177" s="114"/>
      <c r="EQE177" s="114"/>
      <c r="EQF177" s="114"/>
      <c r="EQG177" s="114"/>
      <c r="EQH177" s="114"/>
      <c r="EQI177" s="114"/>
      <c r="EQJ177" s="114"/>
      <c r="EQK177" s="114"/>
      <c r="EQL177" s="114"/>
      <c r="EQM177" s="114"/>
      <c r="EQN177" s="114"/>
      <c r="EQO177" s="114"/>
      <c r="EQP177" s="114"/>
      <c r="EQQ177" s="114"/>
      <c r="EQR177" s="114"/>
      <c r="EQS177" s="114"/>
      <c r="EQT177" s="114"/>
      <c r="EQU177" s="114"/>
      <c r="EQV177" s="114"/>
      <c r="EQW177" s="114"/>
      <c r="EQX177" s="114"/>
      <c r="EQY177" s="114"/>
      <c r="EQZ177" s="114"/>
      <c r="ERA177" s="114"/>
      <c r="ERB177" s="114"/>
      <c r="ERC177" s="114"/>
      <c r="ERD177" s="114"/>
      <c r="ERE177" s="114"/>
      <c r="ERF177" s="114"/>
      <c r="ERG177" s="114"/>
      <c r="ERH177" s="114"/>
      <c r="ERI177" s="114"/>
      <c r="ERJ177" s="114"/>
      <c r="ERK177" s="114"/>
      <c r="ERL177" s="114"/>
      <c r="ERM177" s="114"/>
      <c r="ERN177" s="114"/>
      <c r="ERO177" s="114"/>
      <c r="ERP177" s="114"/>
      <c r="ERQ177" s="114"/>
      <c r="ERR177" s="114"/>
      <c r="ERS177" s="114"/>
      <c r="ERT177" s="114"/>
      <c r="ERU177" s="114"/>
      <c r="ERV177" s="114"/>
      <c r="ERW177" s="114"/>
      <c r="ERX177" s="114"/>
      <c r="ERY177" s="114"/>
      <c r="ERZ177" s="114"/>
      <c r="ESA177" s="114"/>
      <c r="ESB177" s="114"/>
      <c r="ESC177" s="114"/>
      <c r="ESD177" s="114"/>
      <c r="ESE177" s="114"/>
      <c r="ESF177" s="114"/>
      <c r="ESG177" s="114"/>
      <c r="ESH177" s="114"/>
      <c r="ESI177" s="114"/>
      <c r="ESJ177" s="114"/>
      <c r="ESK177" s="114"/>
      <c r="ESL177" s="114"/>
      <c r="ESM177" s="114"/>
      <c r="ESN177" s="114"/>
      <c r="ESO177" s="114"/>
      <c r="ESP177" s="114"/>
      <c r="ESQ177" s="114"/>
      <c r="ESR177" s="114"/>
      <c r="ESS177" s="114"/>
      <c r="EST177" s="114"/>
      <c r="ESU177" s="114"/>
      <c r="ESV177" s="114"/>
      <c r="ESW177" s="114"/>
      <c r="ESX177" s="114"/>
      <c r="ESY177" s="114"/>
      <c r="ESZ177" s="114"/>
      <c r="ETA177" s="114"/>
      <c r="ETB177" s="114"/>
      <c r="ETC177" s="114"/>
      <c r="ETD177" s="114"/>
      <c r="ETE177" s="114"/>
      <c r="ETF177" s="114"/>
      <c r="ETG177" s="114"/>
      <c r="ETH177" s="114"/>
      <c r="ETI177" s="114"/>
      <c r="ETJ177" s="114"/>
      <c r="ETK177" s="114"/>
      <c r="ETL177" s="114"/>
      <c r="ETM177" s="114"/>
      <c r="ETN177" s="114"/>
      <c r="ETO177" s="114"/>
      <c r="ETP177" s="114"/>
      <c r="ETQ177" s="114"/>
      <c r="ETR177" s="114"/>
      <c r="ETS177" s="114"/>
      <c r="ETT177" s="114"/>
      <c r="ETU177" s="114"/>
      <c r="ETV177" s="114"/>
      <c r="ETW177" s="114"/>
      <c r="ETX177" s="114"/>
      <c r="ETY177" s="114"/>
      <c r="ETZ177" s="114"/>
      <c r="EUA177" s="114"/>
      <c r="EUB177" s="114"/>
      <c r="EUC177" s="114"/>
      <c r="EUD177" s="114"/>
      <c r="EUE177" s="114"/>
      <c r="EUF177" s="114"/>
      <c r="EUG177" s="114"/>
      <c r="EUH177" s="114"/>
      <c r="EUI177" s="114"/>
      <c r="EUJ177" s="114"/>
      <c r="EUK177" s="114"/>
      <c r="EUL177" s="114"/>
      <c r="EUM177" s="114"/>
      <c r="EUN177" s="114"/>
      <c r="EUO177" s="114"/>
      <c r="EUP177" s="114"/>
      <c r="EUQ177" s="114"/>
      <c r="EUR177" s="114"/>
      <c r="EUS177" s="114"/>
      <c r="EUT177" s="114"/>
      <c r="EUU177" s="114"/>
      <c r="EUV177" s="114"/>
      <c r="EUW177" s="114"/>
      <c r="EUX177" s="114"/>
      <c r="EUY177" s="114"/>
      <c r="EUZ177" s="114"/>
      <c r="EVA177" s="114"/>
      <c r="EVB177" s="114"/>
      <c r="EVC177" s="114"/>
      <c r="EVD177" s="114"/>
      <c r="EVE177" s="114"/>
      <c r="EVF177" s="114"/>
      <c r="EVG177" s="114"/>
      <c r="EVH177" s="114"/>
      <c r="EVI177" s="114"/>
      <c r="EVJ177" s="114"/>
      <c r="EVK177" s="114"/>
      <c r="EVL177" s="114"/>
      <c r="EVM177" s="114"/>
      <c r="EVN177" s="114"/>
      <c r="EVO177" s="114"/>
      <c r="EVP177" s="114"/>
      <c r="EVQ177" s="114"/>
      <c r="EVR177" s="114"/>
      <c r="EVS177" s="114"/>
      <c r="EVT177" s="114"/>
      <c r="EVU177" s="114"/>
      <c r="EVV177" s="114"/>
      <c r="EVW177" s="114"/>
      <c r="EVX177" s="114"/>
      <c r="EVY177" s="114"/>
      <c r="EVZ177" s="114"/>
      <c r="EWA177" s="114"/>
      <c r="EWB177" s="114"/>
      <c r="EWC177" s="114"/>
      <c r="EWD177" s="114"/>
      <c r="EWE177" s="114"/>
      <c r="EWF177" s="114"/>
      <c r="EWG177" s="114"/>
      <c r="EWH177" s="114"/>
      <c r="EWI177" s="114"/>
      <c r="EWJ177" s="114"/>
      <c r="EWK177" s="114"/>
      <c r="EWL177" s="114"/>
      <c r="EWM177" s="114"/>
      <c r="EWN177" s="114"/>
      <c r="EWO177" s="114"/>
      <c r="EWP177" s="114"/>
      <c r="EWQ177" s="114"/>
      <c r="EWR177" s="114"/>
      <c r="EWS177" s="114"/>
      <c r="EWT177" s="114"/>
      <c r="EWU177" s="114"/>
      <c r="EWV177" s="114"/>
      <c r="EWW177" s="114"/>
      <c r="EWX177" s="114"/>
      <c r="EWY177" s="114"/>
      <c r="EWZ177" s="114"/>
      <c r="EXA177" s="114"/>
      <c r="EXB177" s="114"/>
      <c r="EXC177" s="114"/>
      <c r="EXD177" s="114"/>
      <c r="EXE177" s="114"/>
      <c r="EXF177" s="114"/>
      <c r="EXG177" s="114"/>
      <c r="EXH177" s="114"/>
      <c r="EXI177" s="114"/>
      <c r="EXJ177" s="114"/>
      <c r="EXK177" s="114"/>
      <c r="EXL177" s="114"/>
      <c r="EXM177" s="114"/>
      <c r="EXN177" s="114"/>
      <c r="EXO177" s="114"/>
      <c r="EXP177" s="114"/>
      <c r="EXQ177" s="114"/>
      <c r="EXR177" s="114"/>
      <c r="EXS177" s="114"/>
      <c r="EXT177" s="114"/>
      <c r="EXU177" s="114"/>
      <c r="EXV177" s="114"/>
      <c r="EXW177" s="114"/>
      <c r="EXX177" s="114"/>
      <c r="EXY177" s="114"/>
      <c r="EXZ177" s="114"/>
      <c r="EYA177" s="114"/>
      <c r="EYB177" s="114"/>
      <c r="EYC177" s="114"/>
      <c r="EYD177" s="114"/>
      <c r="EYE177" s="114"/>
      <c r="EYF177" s="114"/>
      <c r="EYG177" s="114"/>
      <c r="EYH177" s="114"/>
      <c r="EYI177" s="114"/>
      <c r="EYJ177" s="114"/>
      <c r="EYK177" s="114"/>
      <c r="EYL177" s="114"/>
      <c r="EYM177" s="114"/>
      <c r="EYN177" s="114"/>
      <c r="EYO177" s="114"/>
      <c r="EYP177" s="114"/>
      <c r="EYQ177" s="114"/>
      <c r="EYR177" s="114"/>
      <c r="EYS177" s="114"/>
      <c r="EYT177" s="114"/>
      <c r="EYU177" s="114"/>
      <c r="EYV177" s="114"/>
      <c r="EYW177" s="114"/>
      <c r="EYX177" s="114"/>
      <c r="EYY177" s="114"/>
      <c r="EYZ177" s="114"/>
      <c r="EZA177" s="114"/>
      <c r="EZB177" s="114"/>
      <c r="EZC177" s="114"/>
      <c r="EZD177" s="114"/>
      <c r="EZE177" s="114"/>
      <c r="EZF177" s="114"/>
      <c r="EZG177" s="114"/>
      <c r="EZH177" s="114"/>
      <c r="EZI177" s="114"/>
      <c r="EZJ177" s="114"/>
      <c r="EZK177" s="114"/>
      <c r="EZL177" s="114"/>
      <c r="EZM177" s="114"/>
      <c r="EZN177" s="114"/>
      <c r="EZO177" s="114"/>
      <c r="EZP177" s="114"/>
      <c r="EZQ177" s="114"/>
      <c r="EZR177" s="114"/>
      <c r="EZS177" s="114"/>
      <c r="EZT177" s="114"/>
      <c r="EZU177" s="114"/>
      <c r="EZV177" s="114"/>
      <c r="EZW177" s="114"/>
      <c r="EZX177" s="114"/>
      <c r="EZY177" s="114"/>
      <c r="EZZ177" s="114"/>
      <c r="FAA177" s="114"/>
      <c r="FAB177" s="114"/>
      <c r="FAC177" s="114"/>
      <c r="FAD177" s="114"/>
      <c r="FAE177" s="114"/>
      <c r="FAF177" s="114"/>
      <c r="FAG177" s="114"/>
      <c r="FAH177" s="114"/>
      <c r="FAI177" s="114"/>
      <c r="FAJ177" s="114"/>
      <c r="FAK177" s="114"/>
      <c r="FAL177" s="114"/>
      <c r="FAM177" s="114"/>
      <c r="FAN177" s="114"/>
      <c r="FAO177" s="114"/>
      <c r="FAP177" s="114"/>
      <c r="FAQ177" s="114"/>
      <c r="FAR177" s="114"/>
      <c r="FAS177" s="114"/>
      <c r="FAT177" s="114"/>
      <c r="FAU177" s="114"/>
      <c r="FAV177" s="114"/>
      <c r="FAW177" s="114"/>
      <c r="FAX177" s="114"/>
      <c r="FAY177" s="114"/>
      <c r="FAZ177" s="114"/>
      <c r="FBA177" s="114"/>
      <c r="FBB177" s="114"/>
      <c r="FBC177" s="114"/>
      <c r="FBD177" s="114"/>
      <c r="FBE177" s="114"/>
      <c r="FBF177" s="114"/>
      <c r="FBG177" s="114"/>
      <c r="FBH177" s="114"/>
      <c r="FBI177" s="114"/>
      <c r="FBJ177" s="114"/>
      <c r="FBK177" s="114"/>
      <c r="FBL177" s="114"/>
      <c r="FBM177" s="114"/>
      <c r="FBN177" s="114"/>
      <c r="FBO177" s="114"/>
      <c r="FBP177" s="114"/>
      <c r="FBQ177" s="114"/>
      <c r="FBR177" s="114"/>
      <c r="FBS177" s="114"/>
      <c r="FBT177" s="114"/>
      <c r="FBU177" s="114"/>
      <c r="FBV177" s="114"/>
      <c r="FBW177" s="114"/>
      <c r="FBX177" s="114"/>
      <c r="FBY177" s="114"/>
      <c r="FBZ177" s="114"/>
      <c r="FCA177" s="114"/>
      <c r="FCB177" s="114"/>
      <c r="FCC177" s="114"/>
      <c r="FCD177" s="114"/>
      <c r="FCE177" s="114"/>
      <c r="FCF177" s="114"/>
      <c r="FCG177" s="114"/>
      <c r="FCH177" s="114"/>
      <c r="FCI177" s="114"/>
      <c r="FCJ177" s="114"/>
      <c r="FCK177" s="114"/>
      <c r="FCL177" s="114"/>
      <c r="FCM177" s="114"/>
      <c r="FCN177" s="114"/>
      <c r="FCO177" s="114"/>
      <c r="FCP177" s="114"/>
      <c r="FCQ177" s="114"/>
      <c r="FCR177" s="114"/>
      <c r="FCS177" s="114"/>
      <c r="FCT177" s="114"/>
      <c r="FCU177" s="114"/>
      <c r="FCV177" s="114"/>
      <c r="FCW177" s="114"/>
      <c r="FCX177" s="114"/>
      <c r="FCY177" s="114"/>
      <c r="FCZ177" s="114"/>
      <c r="FDA177" s="114"/>
      <c r="FDB177" s="114"/>
      <c r="FDC177" s="114"/>
      <c r="FDD177" s="114"/>
      <c r="FDE177" s="114"/>
      <c r="FDF177" s="114"/>
      <c r="FDG177" s="114"/>
      <c r="FDH177" s="114"/>
      <c r="FDI177" s="114"/>
      <c r="FDJ177" s="114"/>
      <c r="FDK177" s="114"/>
      <c r="FDL177" s="114"/>
      <c r="FDM177" s="114"/>
      <c r="FDN177" s="114"/>
      <c r="FDO177" s="114"/>
      <c r="FDP177" s="114"/>
      <c r="FDQ177" s="114"/>
      <c r="FDR177" s="114"/>
      <c r="FDS177" s="114"/>
      <c r="FDT177" s="114"/>
      <c r="FDU177" s="114"/>
      <c r="FDV177" s="114"/>
      <c r="FDW177" s="114"/>
      <c r="FDX177" s="114"/>
      <c r="FDY177" s="114"/>
      <c r="FDZ177" s="114"/>
      <c r="FEA177" s="114"/>
      <c r="FEB177" s="114"/>
      <c r="FEC177" s="114"/>
      <c r="FED177" s="114"/>
      <c r="FEE177" s="114"/>
      <c r="FEF177" s="114"/>
      <c r="FEG177" s="114"/>
      <c r="FEH177" s="114"/>
      <c r="FEI177" s="114"/>
      <c r="FEJ177" s="114"/>
      <c r="FEK177" s="114"/>
      <c r="FEL177" s="114"/>
      <c r="FEM177" s="114"/>
      <c r="FEN177" s="114"/>
      <c r="FEO177" s="114"/>
      <c r="FEP177" s="114"/>
      <c r="FEQ177" s="114"/>
      <c r="FER177" s="114"/>
      <c r="FES177" s="114"/>
      <c r="FET177" s="114"/>
      <c r="FEU177" s="114"/>
      <c r="FEV177" s="114"/>
      <c r="FEW177" s="114"/>
      <c r="FEX177" s="114"/>
      <c r="FEY177" s="114"/>
      <c r="FEZ177" s="114"/>
      <c r="FFA177" s="114"/>
      <c r="FFB177" s="114"/>
      <c r="FFC177" s="114"/>
      <c r="FFD177" s="114"/>
      <c r="FFE177" s="114"/>
      <c r="FFF177" s="114"/>
      <c r="FFG177" s="114"/>
      <c r="FFH177" s="114"/>
      <c r="FFI177" s="114"/>
      <c r="FFJ177" s="114"/>
      <c r="FFK177" s="114"/>
      <c r="FFL177" s="114"/>
      <c r="FFM177" s="114"/>
      <c r="FFN177" s="114"/>
      <c r="FFO177" s="114"/>
      <c r="FFP177" s="114"/>
      <c r="FFQ177" s="114"/>
      <c r="FFR177" s="114"/>
      <c r="FFS177" s="114"/>
      <c r="FFT177" s="114"/>
      <c r="FFU177" s="114"/>
      <c r="FFV177" s="114"/>
      <c r="FFW177" s="114"/>
      <c r="FFX177" s="114"/>
      <c r="FFY177" s="114"/>
      <c r="FFZ177" s="114"/>
      <c r="FGA177" s="114"/>
      <c r="FGB177" s="114"/>
      <c r="FGC177" s="114"/>
      <c r="FGD177" s="114"/>
      <c r="FGE177" s="114"/>
      <c r="FGF177" s="114"/>
      <c r="FGG177" s="114"/>
      <c r="FGH177" s="114"/>
      <c r="FGI177" s="114"/>
      <c r="FGJ177" s="114"/>
      <c r="FGK177" s="114"/>
      <c r="FGL177" s="114"/>
      <c r="FGM177" s="114"/>
      <c r="FGN177" s="114"/>
      <c r="FGO177" s="114"/>
      <c r="FGP177" s="114"/>
      <c r="FGQ177" s="114"/>
      <c r="FGR177" s="114"/>
      <c r="FGS177" s="114"/>
      <c r="FGT177" s="114"/>
      <c r="FGU177" s="114"/>
      <c r="FGV177" s="114"/>
      <c r="FGW177" s="114"/>
      <c r="FGX177" s="114"/>
      <c r="FGY177" s="114"/>
      <c r="FGZ177" s="114"/>
      <c r="FHA177" s="114"/>
      <c r="FHB177" s="114"/>
      <c r="FHC177" s="114"/>
      <c r="FHD177" s="114"/>
      <c r="FHE177" s="114"/>
      <c r="FHF177" s="114"/>
      <c r="FHG177" s="114"/>
      <c r="FHH177" s="114"/>
      <c r="FHI177" s="114"/>
      <c r="FHJ177" s="114"/>
      <c r="FHK177" s="114"/>
      <c r="FHL177" s="114"/>
      <c r="FHM177" s="114"/>
      <c r="FHN177" s="114"/>
      <c r="FHO177" s="114"/>
      <c r="FHP177" s="114"/>
      <c r="FHQ177" s="114"/>
      <c r="FHR177" s="114"/>
      <c r="FHS177" s="114"/>
      <c r="FHT177" s="114"/>
      <c r="FHU177" s="114"/>
      <c r="FHV177" s="114"/>
      <c r="FHW177" s="114"/>
      <c r="FHX177" s="114"/>
      <c r="FHY177" s="114"/>
      <c r="FHZ177" s="114"/>
      <c r="FIA177" s="114"/>
      <c r="FIB177" s="114"/>
      <c r="FIC177" s="114"/>
      <c r="FID177" s="114"/>
      <c r="FIE177" s="114"/>
      <c r="FIF177" s="114"/>
      <c r="FIG177" s="114"/>
      <c r="FIH177" s="114"/>
      <c r="FII177" s="114"/>
      <c r="FIJ177" s="114"/>
      <c r="FIK177" s="114"/>
      <c r="FIL177" s="114"/>
      <c r="FIM177" s="114"/>
      <c r="FIN177" s="114"/>
      <c r="FIO177" s="114"/>
      <c r="FIP177" s="114"/>
      <c r="FIQ177" s="114"/>
      <c r="FIR177" s="114"/>
      <c r="FIS177" s="114"/>
      <c r="FIT177" s="114"/>
      <c r="FIU177" s="114"/>
      <c r="FIV177" s="114"/>
      <c r="FIW177" s="114"/>
      <c r="FIX177" s="114"/>
      <c r="FIY177" s="114"/>
      <c r="FIZ177" s="114"/>
      <c r="FJA177" s="114"/>
      <c r="FJB177" s="114"/>
      <c r="FJC177" s="114"/>
      <c r="FJD177" s="114"/>
      <c r="FJE177" s="114"/>
      <c r="FJF177" s="114"/>
      <c r="FJG177" s="114"/>
      <c r="FJH177" s="114"/>
      <c r="FJI177" s="114"/>
      <c r="FJJ177" s="114"/>
      <c r="FJK177" s="114"/>
      <c r="FJL177" s="114"/>
      <c r="FJM177" s="114"/>
      <c r="FJN177" s="114"/>
      <c r="FJO177" s="114"/>
      <c r="FJP177" s="114"/>
      <c r="FJQ177" s="114"/>
      <c r="FJR177" s="114"/>
      <c r="FJS177" s="114"/>
      <c r="FJT177" s="114"/>
      <c r="FJU177" s="114"/>
      <c r="FJV177" s="114"/>
      <c r="FJW177" s="114"/>
      <c r="FJX177" s="114"/>
      <c r="FJY177" s="114"/>
      <c r="FJZ177" s="114"/>
      <c r="FKA177" s="114"/>
      <c r="FKB177" s="114"/>
      <c r="FKC177" s="114"/>
      <c r="FKD177" s="114"/>
      <c r="FKE177" s="114"/>
      <c r="FKF177" s="114"/>
      <c r="FKG177" s="114"/>
      <c r="FKH177" s="114"/>
      <c r="FKI177" s="114"/>
      <c r="FKJ177" s="114"/>
      <c r="FKK177" s="114"/>
      <c r="FKL177" s="114"/>
      <c r="FKM177" s="114"/>
      <c r="FKN177" s="114"/>
      <c r="FKO177" s="114"/>
      <c r="FKP177" s="114"/>
      <c r="FKQ177" s="114"/>
      <c r="FKR177" s="114"/>
      <c r="FKS177" s="114"/>
      <c r="FKT177" s="114"/>
      <c r="FKU177" s="114"/>
      <c r="FKV177" s="114"/>
      <c r="FKW177" s="114"/>
      <c r="FKX177" s="114"/>
      <c r="FKY177" s="114"/>
      <c r="FKZ177" s="114"/>
      <c r="FLA177" s="114"/>
      <c r="FLB177" s="114"/>
      <c r="FLC177" s="114"/>
      <c r="FLD177" s="114"/>
      <c r="FLE177" s="114"/>
      <c r="FLF177" s="114"/>
      <c r="FLG177" s="114"/>
      <c r="FLH177" s="114"/>
      <c r="FLI177" s="114"/>
      <c r="FLJ177" s="114"/>
      <c r="FLK177" s="114"/>
      <c r="FLL177" s="114"/>
      <c r="FLM177" s="114"/>
      <c r="FLN177" s="114"/>
      <c r="FLO177" s="114"/>
      <c r="FLP177" s="114"/>
      <c r="FLQ177" s="114"/>
      <c r="FLR177" s="114"/>
      <c r="FLS177" s="114"/>
      <c r="FLT177" s="114"/>
      <c r="FLU177" s="114"/>
      <c r="FLV177" s="114"/>
      <c r="FLW177" s="114"/>
      <c r="FLX177" s="114"/>
      <c r="FLY177" s="114"/>
      <c r="FLZ177" s="114"/>
      <c r="FMA177" s="114"/>
      <c r="FMB177" s="114"/>
      <c r="FMC177" s="114"/>
      <c r="FMD177" s="114"/>
      <c r="FME177" s="114"/>
      <c r="FMF177" s="114"/>
      <c r="FMG177" s="114"/>
      <c r="FMH177" s="114"/>
      <c r="FMI177" s="114"/>
      <c r="FMJ177" s="114"/>
      <c r="FMK177" s="114"/>
      <c r="FML177" s="114"/>
      <c r="FMM177" s="114"/>
      <c r="FMN177" s="114"/>
      <c r="FMO177" s="114"/>
      <c r="FMP177" s="114"/>
      <c r="FMQ177" s="114"/>
      <c r="FMR177" s="114"/>
      <c r="FMS177" s="114"/>
      <c r="FMT177" s="114"/>
      <c r="FMU177" s="114"/>
      <c r="FMV177" s="114"/>
      <c r="FMW177" s="114"/>
      <c r="FMX177" s="114"/>
      <c r="FMY177" s="114"/>
      <c r="FMZ177" s="114"/>
      <c r="FNA177" s="114"/>
      <c r="FNB177" s="114"/>
      <c r="FNC177" s="114"/>
      <c r="FND177" s="114"/>
      <c r="FNE177" s="114"/>
      <c r="FNF177" s="114"/>
      <c r="FNG177" s="114"/>
      <c r="FNH177" s="114"/>
      <c r="FNI177" s="114"/>
      <c r="FNJ177" s="114"/>
      <c r="FNK177" s="114"/>
      <c r="FNL177" s="114"/>
      <c r="FNM177" s="114"/>
      <c r="FNN177" s="114"/>
      <c r="FNO177" s="114"/>
      <c r="FNP177" s="114"/>
      <c r="FNQ177" s="114"/>
      <c r="FNR177" s="114"/>
      <c r="FNS177" s="114"/>
      <c r="FNT177" s="114"/>
      <c r="FNU177" s="114"/>
      <c r="FNV177" s="114"/>
      <c r="FNW177" s="114"/>
      <c r="FNX177" s="114"/>
      <c r="FNY177" s="114"/>
      <c r="FNZ177" s="114"/>
      <c r="FOA177" s="114"/>
      <c r="FOB177" s="114"/>
      <c r="FOC177" s="114"/>
      <c r="FOD177" s="114"/>
      <c r="FOE177" s="114"/>
      <c r="FOF177" s="114"/>
      <c r="FOG177" s="114"/>
      <c r="FOH177" s="114"/>
      <c r="FOI177" s="114"/>
      <c r="FOJ177" s="114"/>
      <c r="FOK177" s="114"/>
      <c r="FOL177" s="114"/>
      <c r="FOM177" s="114"/>
      <c r="FON177" s="114"/>
      <c r="FOO177" s="114"/>
      <c r="FOP177" s="114"/>
      <c r="FOQ177" s="114"/>
      <c r="FOR177" s="114"/>
      <c r="FOS177" s="114"/>
      <c r="FOT177" s="114"/>
      <c r="FOU177" s="114"/>
      <c r="FOV177" s="114"/>
      <c r="FOW177" s="114"/>
      <c r="FOX177" s="114"/>
      <c r="FOY177" s="114"/>
      <c r="FOZ177" s="114"/>
      <c r="FPA177" s="114"/>
      <c r="FPB177" s="114"/>
      <c r="FPC177" s="114"/>
      <c r="FPD177" s="114"/>
      <c r="FPE177" s="114"/>
      <c r="FPF177" s="114"/>
      <c r="FPG177" s="114"/>
      <c r="FPH177" s="114"/>
      <c r="FPI177" s="114"/>
      <c r="FPJ177" s="114"/>
      <c r="FPK177" s="114"/>
      <c r="FPL177" s="114"/>
      <c r="FPM177" s="114"/>
      <c r="FPN177" s="114"/>
      <c r="FPO177" s="114"/>
      <c r="FPP177" s="114"/>
      <c r="FPQ177" s="114"/>
      <c r="FPR177" s="114"/>
      <c r="FPS177" s="114"/>
      <c r="FPT177" s="114"/>
      <c r="FPU177" s="114"/>
      <c r="FPV177" s="114"/>
      <c r="FPW177" s="114"/>
      <c r="FPX177" s="114"/>
      <c r="FPY177" s="114"/>
      <c r="FPZ177" s="114"/>
      <c r="FQA177" s="114"/>
      <c r="FQB177" s="114"/>
      <c r="FQC177" s="114"/>
      <c r="FQD177" s="114"/>
      <c r="FQE177" s="114"/>
      <c r="FQF177" s="114"/>
      <c r="FQG177" s="114"/>
      <c r="FQH177" s="114"/>
      <c r="FQI177" s="114"/>
      <c r="FQJ177" s="114"/>
      <c r="FQK177" s="114"/>
      <c r="FQL177" s="114"/>
      <c r="FQM177" s="114"/>
      <c r="FQN177" s="114"/>
      <c r="FQO177" s="114"/>
      <c r="FQP177" s="114"/>
      <c r="FQQ177" s="114"/>
      <c r="FQR177" s="114"/>
      <c r="FQS177" s="114"/>
      <c r="FQT177" s="114"/>
      <c r="FQU177" s="114"/>
      <c r="FQV177" s="114"/>
      <c r="FQW177" s="114"/>
      <c r="FQX177" s="114"/>
      <c r="FQY177" s="114"/>
      <c r="FQZ177" s="114"/>
      <c r="FRA177" s="114"/>
      <c r="FRB177" s="114"/>
      <c r="FRC177" s="114"/>
      <c r="FRD177" s="114"/>
      <c r="FRE177" s="114"/>
      <c r="FRF177" s="114"/>
      <c r="FRG177" s="114"/>
      <c r="FRH177" s="114"/>
      <c r="FRI177" s="114"/>
      <c r="FRJ177" s="114"/>
      <c r="FRK177" s="114"/>
      <c r="FRL177" s="114"/>
      <c r="FRM177" s="114"/>
      <c r="FRN177" s="114"/>
      <c r="FRO177" s="114"/>
      <c r="FRP177" s="114"/>
      <c r="FRQ177" s="114"/>
      <c r="FRR177" s="114"/>
      <c r="FRS177" s="114"/>
      <c r="FRT177" s="114"/>
      <c r="FRU177" s="114"/>
      <c r="FRV177" s="114"/>
      <c r="FRW177" s="114"/>
      <c r="FRX177" s="114"/>
      <c r="FRY177" s="114"/>
      <c r="FRZ177" s="114"/>
      <c r="FSA177" s="114"/>
      <c r="FSB177" s="114"/>
      <c r="FSC177" s="114"/>
      <c r="FSD177" s="114"/>
      <c r="FSE177" s="114"/>
      <c r="FSF177" s="114"/>
      <c r="FSG177" s="114"/>
      <c r="FSH177" s="114"/>
      <c r="FSI177" s="114"/>
      <c r="FSJ177" s="114"/>
      <c r="FSK177" s="114"/>
      <c r="FSL177" s="114"/>
      <c r="FSM177" s="114"/>
      <c r="FSN177" s="114"/>
      <c r="FSO177" s="114"/>
      <c r="FSP177" s="114"/>
      <c r="FSQ177" s="114"/>
      <c r="FSR177" s="114"/>
      <c r="FSS177" s="114"/>
      <c r="FST177" s="114"/>
      <c r="FSU177" s="114"/>
      <c r="FSV177" s="114"/>
      <c r="FSW177" s="114"/>
      <c r="FSX177" s="114"/>
      <c r="FSY177" s="114"/>
      <c r="FSZ177" s="114"/>
      <c r="FTA177" s="114"/>
      <c r="FTB177" s="114"/>
      <c r="FTC177" s="114"/>
      <c r="FTD177" s="114"/>
      <c r="FTE177" s="114"/>
      <c r="FTF177" s="114"/>
      <c r="FTG177" s="114"/>
      <c r="FTH177" s="114"/>
      <c r="FTI177" s="114"/>
      <c r="FTJ177" s="114"/>
      <c r="FTK177" s="114"/>
      <c r="FTL177" s="114"/>
      <c r="FTM177" s="114"/>
      <c r="FTN177" s="114"/>
      <c r="FTO177" s="114"/>
      <c r="FTP177" s="114"/>
      <c r="FTQ177" s="114"/>
      <c r="FTR177" s="114"/>
      <c r="FTS177" s="114"/>
      <c r="FTT177" s="114"/>
      <c r="FTU177" s="114"/>
      <c r="FTV177" s="114"/>
      <c r="FTW177" s="114"/>
      <c r="FTX177" s="114"/>
      <c r="FTY177" s="114"/>
      <c r="FTZ177" s="114"/>
      <c r="FUA177" s="114"/>
      <c r="FUB177" s="114"/>
      <c r="FUC177" s="114"/>
      <c r="FUD177" s="114"/>
      <c r="FUE177" s="114"/>
      <c r="FUF177" s="114"/>
      <c r="FUG177" s="114"/>
      <c r="FUH177" s="114"/>
      <c r="FUI177" s="114"/>
      <c r="FUJ177" s="114"/>
      <c r="FUK177" s="114"/>
      <c r="FUL177" s="114"/>
      <c r="FUM177" s="114"/>
      <c r="FUN177" s="114"/>
      <c r="FUO177" s="114"/>
      <c r="FUP177" s="114"/>
      <c r="FUQ177" s="114"/>
      <c r="FUR177" s="114"/>
      <c r="FUS177" s="114"/>
      <c r="FUT177" s="114"/>
      <c r="FUU177" s="114"/>
      <c r="FUV177" s="114"/>
      <c r="FUW177" s="114"/>
      <c r="FUX177" s="114"/>
      <c r="FUY177" s="114"/>
      <c r="FUZ177" s="114"/>
      <c r="FVA177" s="114"/>
      <c r="FVB177" s="114"/>
      <c r="FVC177" s="114"/>
      <c r="FVD177" s="114"/>
      <c r="FVE177" s="114"/>
      <c r="FVF177" s="114"/>
      <c r="FVG177" s="114"/>
      <c r="FVH177" s="114"/>
      <c r="FVI177" s="114"/>
      <c r="FVJ177" s="114"/>
      <c r="FVK177" s="114"/>
      <c r="FVL177" s="114"/>
      <c r="FVM177" s="114"/>
      <c r="FVN177" s="114"/>
      <c r="FVO177" s="114"/>
      <c r="FVP177" s="114"/>
      <c r="FVQ177" s="114"/>
      <c r="FVR177" s="114"/>
      <c r="FVS177" s="114"/>
      <c r="FVT177" s="114"/>
      <c r="FVU177" s="114"/>
      <c r="FVV177" s="114"/>
      <c r="FVW177" s="114"/>
      <c r="FVX177" s="114"/>
      <c r="FVY177" s="114"/>
      <c r="FVZ177" s="114"/>
      <c r="FWA177" s="114"/>
      <c r="FWB177" s="114"/>
      <c r="FWC177" s="114"/>
      <c r="FWD177" s="114"/>
      <c r="FWE177" s="114"/>
      <c r="FWF177" s="114"/>
      <c r="FWG177" s="114"/>
      <c r="FWH177" s="114"/>
      <c r="FWI177" s="114"/>
      <c r="FWJ177" s="114"/>
      <c r="FWK177" s="114"/>
      <c r="FWL177" s="114"/>
      <c r="FWM177" s="114"/>
      <c r="FWN177" s="114"/>
      <c r="FWO177" s="114"/>
      <c r="FWP177" s="114"/>
      <c r="FWQ177" s="114"/>
      <c r="FWR177" s="114"/>
      <c r="FWS177" s="114"/>
      <c r="FWT177" s="114"/>
      <c r="FWU177" s="114"/>
      <c r="FWV177" s="114"/>
      <c r="FWW177" s="114"/>
      <c r="FWX177" s="114"/>
      <c r="FWY177" s="114"/>
      <c r="FWZ177" s="114"/>
      <c r="FXA177" s="114"/>
      <c r="FXB177" s="114"/>
      <c r="FXC177" s="114"/>
      <c r="FXD177" s="114"/>
      <c r="FXE177" s="114"/>
      <c r="FXF177" s="114"/>
      <c r="FXG177" s="114"/>
      <c r="FXH177" s="114"/>
      <c r="FXI177" s="114"/>
      <c r="FXJ177" s="114"/>
      <c r="FXK177" s="114"/>
      <c r="FXL177" s="114"/>
      <c r="FXM177" s="114"/>
      <c r="FXN177" s="114"/>
      <c r="FXO177" s="114"/>
      <c r="FXP177" s="114"/>
      <c r="FXQ177" s="114"/>
      <c r="FXR177" s="114"/>
      <c r="FXS177" s="114"/>
      <c r="FXT177" s="114"/>
      <c r="FXU177" s="114"/>
      <c r="FXV177" s="114"/>
      <c r="FXW177" s="114"/>
      <c r="FXX177" s="114"/>
      <c r="FXY177" s="114"/>
      <c r="FXZ177" s="114"/>
      <c r="FYA177" s="114"/>
      <c r="FYB177" s="114"/>
      <c r="FYC177" s="114"/>
      <c r="FYD177" s="114"/>
      <c r="FYE177" s="114"/>
      <c r="FYF177" s="114"/>
      <c r="FYG177" s="114"/>
      <c r="FYH177" s="114"/>
      <c r="FYI177" s="114"/>
      <c r="FYJ177" s="114"/>
      <c r="FYK177" s="114"/>
      <c r="FYL177" s="114"/>
      <c r="FYM177" s="114"/>
      <c r="FYN177" s="114"/>
      <c r="FYO177" s="114"/>
      <c r="FYP177" s="114"/>
      <c r="FYQ177" s="114"/>
      <c r="FYR177" s="114"/>
      <c r="FYS177" s="114"/>
      <c r="FYT177" s="114"/>
      <c r="FYU177" s="114"/>
      <c r="FYV177" s="114"/>
      <c r="FYW177" s="114"/>
      <c r="FYX177" s="114"/>
      <c r="FYY177" s="114"/>
      <c r="FYZ177" s="114"/>
      <c r="FZA177" s="114"/>
      <c r="FZB177" s="114"/>
      <c r="FZC177" s="114"/>
      <c r="FZD177" s="114"/>
      <c r="FZE177" s="114"/>
      <c r="FZF177" s="114"/>
      <c r="FZG177" s="114"/>
      <c r="FZH177" s="114"/>
      <c r="FZI177" s="114"/>
      <c r="FZJ177" s="114"/>
      <c r="FZK177" s="114"/>
      <c r="FZL177" s="114"/>
      <c r="FZM177" s="114"/>
      <c r="FZN177" s="114"/>
      <c r="FZO177" s="114"/>
      <c r="FZP177" s="114"/>
      <c r="FZQ177" s="114"/>
      <c r="FZR177" s="114"/>
      <c r="FZS177" s="114"/>
      <c r="FZT177" s="114"/>
      <c r="FZU177" s="114"/>
      <c r="FZV177" s="114"/>
      <c r="FZW177" s="114"/>
      <c r="FZX177" s="114"/>
      <c r="FZY177" s="114"/>
      <c r="FZZ177" s="114"/>
      <c r="GAA177" s="114"/>
      <c r="GAB177" s="114"/>
      <c r="GAC177" s="114"/>
      <c r="GAD177" s="114"/>
      <c r="GAE177" s="114"/>
      <c r="GAF177" s="114"/>
      <c r="GAG177" s="114"/>
      <c r="GAH177" s="114"/>
      <c r="GAI177" s="114"/>
      <c r="GAJ177" s="114"/>
      <c r="GAK177" s="114"/>
      <c r="GAL177" s="114"/>
      <c r="GAM177" s="114"/>
      <c r="GAN177" s="114"/>
      <c r="GAO177" s="114"/>
      <c r="GAP177" s="114"/>
      <c r="GAQ177" s="114"/>
      <c r="GAR177" s="114"/>
      <c r="GAS177" s="114"/>
      <c r="GAT177" s="114"/>
      <c r="GAU177" s="114"/>
      <c r="GAV177" s="114"/>
      <c r="GAW177" s="114"/>
      <c r="GAX177" s="114"/>
      <c r="GAY177" s="114"/>
      <c r="GAZ177" s="114"/>
      <c r="GBA177" s="114"/>
      <c r="GBB177" s="114"/>
      <c r="GBC177" s="114"/>
      <c r="GBD177" s="114"/>
      <c r="GBE177" s="114"/>
      <c r="GBF177" s="114"/>
      <c r="GBG177" s="114"/>
      <c r="GBH177" s="114"/>
      <c r="GBI177" s="114"/>
      <c r="GBJ177" s="114"/>
      <c r="GBK177" s="114"/>
      <c r="GBL177" s="114"/>
      <c r="GBM177" s="114"/>
      <c r="GBN177" s="114"/>
      <c r="GBO177" s="114"/>
      <c r="GBP177" s="114"/>
      <c r="GBQ177" s="114"/>
      <c r="GBR177" s="114"/>
      <c r="GBS177" s="114"/>
      <c r="GBT177" s="114"/>
      <c r="GBU177" s="114"/>
      <c r="GBV177" s="114"/>
      <c r="GBW177" s="114"/>
      <c r="GBX177" s="114"/>
      <c r="GBY177" s="114"/>
      <c r="GBZ177" s="114"/>
      <c r="GCA177" s="114"/>
      <c r="GCB177" s="114"/>
      <c r="GCC177" s="114"/>
      <c r="GCD177" s="114"/>
      <c r="GCE177" s="114"/>
      <c r="GCF177" s="114"/>
      <c r="GCG177" s="114"/>
      <c r="GCH177" s="114"/>
      <c r="GCI177" s="114"/>
      <c r="GCJ177" s="114"/>
      <c r="GCK177" s="114"/>
      <c r="GCL177" s="114"/>
      <c r="GCM177" s="114"/>
      <c r="GCN177" s="114"/>
      <c r="GCO177" s="114"/>
      <c r="GCP177" s="114"/>
      <c r="GCQ177" s="114"/>
      <c r="GCR177" s="114"/>
      <c r="GCS177" s="114"/>
      <c r="GCT177" s="114"/>
      <c r="GCU177" s="114"/>
      <c r="GCV177" s="114"/>
      <c r="GCW177" s="114"/>
      <c r="GCX177" s="114"/>
      <c r="GCY177" s="114"/>
      <c r="GCZ177" s="114"/>
      <c r="GDA177" s="114"/>
      <c r="GDB177" s="114"/>
      <c r="GDC177" s="114"/>
      <c r="GDD177" s="114"/>
      <c r="GDE177" s="114"/>
      <c r="GDF177" s="114"/>
      <c r="GDG177" s="114"/>
      <c r="GDH177" s="114"/>
      <c r="GDI177" s="114"/>
      <c r="GDJ177" s="114"/>
      <c r="GDK177" s="114"/>
      <c r="GDL177" s="114"/>
      <c r="GDM177" s="114"/>
      <c r="GDN177" s="114"/>
      <c r="GDO177" s="114"/>
      <c r="GDP177" s="114"/>
      <c r="GDQ177" s="114"/>
      <c r="GDR177" s="114"/>
      <c r="GDS177" s="114"/>
      <c r="GDT177" s="114"/>
      <c r="GDU177" s="114"/>
      <c r="GDV177" s="114"/>
      <c r="GDW177" s="114"/>
      <c r="GDX177" s="114"/>
      <c r="GDY177" s="114"/>
      <c r="GDZ177" s="114"/>
      <c r="GEA177" s="114"/>
      <c r="GEB177" s="114"/>
      <c r="GEC177" s="114"/>
      <c r="GED177" s="114"/>
      <c r="GEE177" s="114"/>
      <c r="GEF177" s="114"/>
      <c r="GEG177" s="114"/>
      <c r="GEH177" s="114"/>
      <c r="GEI177" s="114"/>
      <c r="GEJ177" s="114"/>
      <c r="GEK177" s="114"/>
      <c r="GEL177" s="114"/>
      <c r="GEM177" s="114"/>
      <c r="GEN177" s="114"/>
      <c r="GEO177" s="114"/>
      <c r="GEP177" s="114"/>
      <c r="GEQ177" s="114"/>
      <c r="GER177" s="114"/>
      <c r="GES177" s="114"/>
      <c r="GET177" s="114"/>
      <c r="GEU177" s="114"/>
      <c r="GEV177" s="114"/>
      <c r="GEW177" s="114"/>
      <c r="GEX177" s="114"/>
      <c r="GEY177" s="114"/>
      <c r="GEZ177" s="114"/>
      <c r="GFA177" s="114"/>
      <c r="GFB177" s="114"/>
      <c r="GFC177" s="114"/>
      <c r="GFD177" s="114"/>
      <c r="GFE177" s="114"/>
      <c r="GFF177" s="114"/>
      <c r="GFG177" s="114"/>
      <c r="GFH177" s="114"/>
      <c r="GFI177" s="114"/>
      <c r="GFJ177" s="114"/>
      <c r="GFK177" s="114"/>
      <c r="GFL177" s="114"/>
      <c r="GFM177" s="114"/>
      <c r="GFN177" s="114"/>
      <c r="GFO177" s="114"/>
      <c r="GFP177" s="114"/>
      <c r="GFQ177" s="114"/>
      <c r="GFR177" s="114"/>
      <c r="GFS177" s="114"/>
      <c r="GFT177" s="114"/>
      <c r="GFU177" s="114"/>
      <c r="GFV177" s="114"/>
      <c r="GFW177" s="114"/>
      <c r="GFX177" s="114"/>
      <c r="GFY177" s="114"/>
      <c r="GFZ177" s="114"/>
      <c r="GGA177" s="114"/>
      <c r="GGB177" s="114"/>
      <c r="GGC177" s="114"/>
      <c r="GGD177" s="114"/>
      <c r="GGE177" s="114"/>
      <c r="GGF177" s="114"/>
      <c r="GGG177" s="114"/>
      <c r="GGH177" s="114"/>
      <c r="GGI177" s="114"/>
      <c r="GGJ177" s="114"/>
      <c r="GGK177" s="114"/>
      <c r="GGL177" s="114"/>
      <c r="GGM177" s="114"/>
      <c r="GGN177" s="114"/>
      <c r="GGO177" s="114"/>
      <c r="GGP177" s="114"/>
      <c r="GGQ177" s="114"/>
      <c r="GGR177" s="114"/>
      <c r="GGS177" s="114"/>
      <c r="GGT177" s="114"/>
      <c r="GGU177" s="114"/>
      <c r="GGV177" s="114"/>
      <c r="GGW177" s="114"/>
      <c r="GGX177" s="114"/>
      <c r="GGY177" s="114"/>
      <c r="GGZ177" s="114"/>
      <c r="GHA177" s="114"/>
      <c r="GHB177" s="114"/>
      <c r="GHC177" s="114"/>
      <c r="GHD177" s="114"/>
      <c r="GHE177" s="114"/>
      <c r="GHF177" s="114"/>
      <c r="GHG177" s="114"/>
      <c r="GHH177" s="114"/>
      <c r="GHI177" s="114"/>
      <c r="GHJ177" s="114"/>
      <c r="GHK177" s="114"/>
      <c r="GHL177" s="114"/>
      <c r="GHM177" s="114"/>
      <c r="GHN177" s="114"/>
      <c r="GHO177" s="114"/>
      <c r="GHP177" s="114"/>
      <c r="GHQ177" s="114"/>
      <c r="GHR177" s="114"/>
      <c r="GHS177" s="114"/>
      <c r="GHT177" s="114"/>
      <c r="GHU177" s="114"/>
      <c r="GHV177" s="114"/>
      <c r="GHW177" s="114"/>
      <c r="GHX177" s="114"/>
      <c r="GHY177" s="114"/>
      <c r="GHZ177" s="114"/>
      <c r="GIA177" s="114"/>
      <c r="GIB177" s="114"/>
      <c r="GIC177" s="114"/>
      <c r="GID177" s="114"/>
      <c r="GIE177" s="114"/>
      <c r="GIF177" s="114"/>
      <c r="GIG177" s="114"/>
      <c r="GIH177" s="114"/>
      <c r="GII177" s="114"/>
      <c r="GIJ177" s="114"/>
      <c r="GIK177" s="114"/>
      <c r="GIL177" s="114"/>
      <c r="GIM177" s="114"/>
      <c r="GIN177" s="114"/>
      <c r="GIO177" s="114"/>
      <c r="GIP177" s="114"/>
      <c r="GIQ177" s="114"/>
      <c r="GIR177" s="114"/>
      <c r="GIS177" s="114"/>
      <c r="GIT177" s="114"/>
      <c r="GIU177" s="114"/>
      <c r="GIV177" s="114"/>
      <c r="GIW177" s="114"/>
      <c r="GIX177" s="114"/>
      <c r="GIY177" s="114"/>
      <c r="GIZ177" s="114"/>
      <c r="GJA177" s="114"/>
      <c r="GJB177" s="114"/>
      <c r="GJC177" s="114"/>
      <c r="GJD177" s="114"/>
      <c r="GJE177" s="114"/>
      <c r="GJF177" s="114"/>
      <c r="GJG177" s="114"/>
      <c r="GJH177" s="114"/>
      <c r="GJI177" s="114"/>
      <c r="GJJ177" s="114"/>
      <c r="GJK177" s="114"/>
      <c r="GJL177" s="114"/>
      <c r="GJM177" s="114"/>
      <c r="GJN177" s="114"/>
      <c r="GJO177" s="114"/>
      <c r="GJP177" s="114"/>
      <c r="GJQ177" s="114"/>
      <c r="GJR177" s="114"/>
      <c r="GJS177" s="114"/>
      <c r="GJT177" s="114"/>
      <c r="GJU177" s="114"/>
      <c r="GJV177" s="114"/>
      <c r="GJW177" s="114"/>
      <c r="GJX177" s="114"/>
      <c r="GJY177" s="114"/>
      <c r="GJZ177" s="114"/>
      <c r="GKA177" s="114"/>
      <c r="GKB177" s="114"/>
      <c r="GKC177" s="114"/>
      <c r="GKD177" s="114"/>
      <c r="GKE177" s="114"/>
      <c r="GKF177" s="114"/>
      <c r="GKG177" s="114"/>
      <c r="GKH177" s="114"/>
      <c r="GKI177" s="114"/>
      <c r="GKJ177" s="114"/>
      <c r="GKK177" s="114"/>
      <c r="GKL177" s="114"/>
      <c r="GKM177" s="114"/>
      <c r="GKN177" s="114"/>
      <c r="GKO177" s="114"/>
      <c r="GKP177" s="114"/>
      <c r="GKQ177" s="114"/>
      <c r="GKR177" s="114"/>
      <c r="GKS177" s="114"/>
      <c r="GKT177" s="114"/>
      <c r="GKU177" s="114"/>
      <c r="GKV177" s="114"/>
      <c r="GKW177" s="114"/>
      <c r="GKX177" s="114"/>
      <c r="GKY177" s="114"/>
      <c r="GKZ177" s="114"/>
      <c r="GLA177" s="114"/>
      <c r="GLB177" s="114"/>
      <c r="GLC177" s="114"/>
      <c r="GLD177" s="114"/>
      <c r="GLE177" s="114"/>
      <c r="GLF177" s="114"/>
      <c r="GLG177" s="114"/>
      <c r="GLH177" s="114"/>
      <c r="GLI177" s="114"/>
      <c r="GLJ177" s="114"/>
      <c r="GLK177" s="114"/>
      <c r="GLL177" s="114"/>
      <c r="GLM177" s="114"/>
      <c r="GLN177" s="114"/>
      <c r="GLO177" s="114"/>
      <c r="GLP177" s="114"/>
      <c r="GLQ177" s="114"/>
      <c r="GLR177" s="114"/>
      <c r="GLS177" s="114"/>
      <c r="GLT177" s="114"/>
      <c r="GLU177" s="114"/>
      <c r="GLV177" s="114"/>
      <c r="GLW177" s="114"/>
      <c r="GLX177" s="114"/>
      <c r="GLY177" s="114"/>
      <c r="GLZ177" s="114"/>
      <c r="GMA177" s="114"/>
      <c r="GMB177" s="114"/>
      <c r="GMC177" s="114"/>
      <c r="GMD177" s="114"/>
      <c r="GME177" s="114"/>
      <c r="GMF177" s="114"/>
      <c r="GMG177" s="114"/>
      <c r="GMH177" s="114"/>
      <c r="GMI177" s="114"/>
      <c r="GMJ177" s="114"/>
      <c r="GMK177" s="114"/>
      <c r="GML177" s="114"/>
      <c r="GMM177" s="114"/>
      <c r="GMN177" s="114"/>
      <c r="GMO177" s="114"/>
      <c r="GMP177" s="114"/>
      <c r="GMQ177" s="114"/>
      <c r="GMR177" s="114"/>
      <c r="GMS177" s="114"/>
      <c r="GMT177" s="114"/>
      <c r="GMU177" s="114"/>
      <c r="GMV177" s="114"/>
      <c r="GMW177" s="114"/>
      <c r="GMX177" s="114"/>
      <c r="GMY177" s="114"/>
      <c r="GMZ177" s="114"/>
      <c r="GNA177" s="114"/>
      <c r="GNB177" s="114"/>
      <c r="GNC177" s="114"/>
      <c r="GND177" s="114"/>
      <c r="GNE177" s="114"/>
      <c r="GNF177" s="114"/>
      <c r="GNG177" s="114"/>
      <c r="GNH177" s="114"/>
      <c r="GNI177" s="114"/>
      <c r="GNJ177" s="114"/>
      <c r="GNK177" s="114"/>
      <c r="GNL177" s="114"/>
      <c r="GNM177" s="114"/>
      <c r="GNN177" s="114"/>
      <c r="GNO177" s="114"/>
      <c r="GNP177" s="114"/>
      <c r="GNQ177" s="114"/>
      <c r="GNR177" s="114"/>
      <c r="GNS177" s="114"/>
      <c r="GNT177" s="114"/>
      <c r="GNU177" s="114"/>
      <c r="GNV177" s="114"/>
      <c r="GNW177" s="114"/>
      <c r="GNX177" s="114"/>
      <c r="GNY177" s="114"/>
      <c r="GNZ177" s="114"/>
      <c r="GOA177" s="114"/>
      <c r="GOB177" s="114"/>
      <c r="GOC177" s="114"/>
      <c r="GOD177" s="114"/>
      <c r="GOE177" s="114"/>
      <c r="GOF177" s="114"/>
      <c r="GOG177" s="114"/>
      <c r="GOH177" s="114"/>
      <c r="GOI177" s="114"/>
      <c r="GOJ177" s="114"/>
      <c r="GOK177" s="114"/>
      <c r="GOL177" s="114"/>
      <c r="GOM177" s="114"/>
      <c r="GON177" s="114"/>
      <c r="GOO177" s="114"/>
      <c r="GOP177" s="114"/>
      <c r="GOQ177" s="114"/>
      <c r="GOR177" s="114"/>
      <c r="GOS177" s="114"/>
      <c r="GOT177" s="114"/>
      <c r="GOU177" s="114"/>
      <c r="GOV177" s="114"/>
      <c r="GOW177" s="114"/>
      <c r="GOX177" s="114"/>
      <c r="GOY177" s="114"/>
      <c r="GOZ177" s="114"/>
      <c r="GPA177" s="114"/>
      <c r="GPB177" s="114"/>
      <c r="GPC177" s="114"/>
      <c r="GPD177" s="114"/>
      <c r="GPE177" s="114"/>
      <c r="GPF177" s="114"/>
      <c r="GPG177" s="114"/>
      <c r="GPH177" s="114"/>
      <c r="GPI177" s="114"/>
      <c r="GPJ177" s="114"/>
      <c r="GPK177" s="114"/>
      <c r="GPL177" s="114"/>
      <c r="GPM177" s="114"/>
      <c r="GPN177" s="114"/>
      <c r="GPO177" s="114"/>
      <c r="GPP177" s="114"/>
      <c r="GPQ177" s="114"/>
      <c r="GPR177" s="114"/>
      <c r="GPS177" s="114"/>
      <c r="GPT177" s="114"/>
      <c r="GPU177" s="114"/>
      <c r="GPV177" s="114"/>
      <c r="GPW177" s="114"/>
      <c r="GPX177" s="114"/>
      <c r="GPY177" s="114"/>
      <c r="GPZ177" s="114"/>
      <c r="GQA177" s="114"/>
      <c r="GQB177" s="114"/>
      <c r="GQC177" s="114"/>
      <c r="GQD177" s="114"/>
      <c r="GQE177" s="114"/>
      <c r="GQF177" s="114"/>
      <c r="GQG177" s="114"/>
      <c r="GQH177" s="114"/>
      <c r="GQI177" s="114"/>
      <c r="GQJ177" s="114"/>
      <c r="GQK177" s="114"/>
      <c r="GQL177" s="114"/>
      <c r="GQM177" s="114"/>
      <c r="GQN177" s="114"/>
      <c r="GQO177" s="114"/>
      <c r="GQP177" s="114"/>
      <c r="GQQ177" s="114"/>
      <c r="GQR177" s="114"/>
      <c r="GQS177" s="114"/>
      <c r="GQT177" s="114"/>
      <c r="GQU177" s="114"/>
      <c r="GQV177" s="114"/>
      <c r="GQW177" s="114"/>
      <c r="GQX177" s="114"/>
      <c r="GQY177" s="114"/>
      <c r="GQZ177" s="114"/>
      <c r="GRA177" s="114"/>
      <c r="GRB177" s="114"/>
      <c r="GRC177" s="114"/>
      <c r="GRD177" s="114"/>
      <c r="GRE177" s="114"/>
      <c r="GRF177" s="114"/>
      <c r="GRG177" s="114"/>
      <c r="GRH177" s="114"/>
      <c r="GRI177" s="114"/>
      <c r="GRJ177" s="114"/>
      <c r="GRK177" s="114"/>
      <c r="GRL177" s="114"/>
      <c r="GRM177" s="114"/>
      <c r="GRN177" s="114"/>
      <c r="GRO177" s="114"/>
      <c r="GRP177" s="114"/>
      <c r="GRQ177" s="114"/>
      <c r="GRR177" s="114"/>
      <c r="GRS177" s="114"/>
      <c r="GRT177" s="114"/>
      <c r="GRU177" s="114"/>
      <c r="GRV177" s="114"/>
      <c r="GRW177" s="114"/>
      <c r="GRX177" s="114"/>
      <c r="GRY177" s="114"/>
      <c r="GRZ177" s="114"/>
      <c r="GSA177" s="114"/>
      <c r="GSB177" s="114"/>
      <c r="GSC177" s="114"/>
      <c r="GSD177" s="114"/>
      <c r="GSE177" s="114"/>
      <c r="GSF177" s="114"/>
      <c r="GSG177" s="114"/>
      <c r="GSH177" s="114"/>
      <c r="GSI177" s="114"/>
      <c r="GSJ177" s="114"/>
      <c r="GSK177" s="114"/>
      <c r="GSL177" s="114"/>
      <c r="GSM177" s="114"/>
      <c r="GSN177" s="114"/>
      <c r="GSO177" s="114"/>
      <c r="GSP177" s="114"/>
      <c r="GSQ177" s="114"/>
      <c r="GSR177" s="114"/>
      <c r="GSS177" s="114"/>
      <c r="GST177" s="114"/>
      <c r="GSU177" s="114"/>
      <c r="GSV177" s="114"/>
      <c r="GSW177" s="114"/>
      <c r="GSX177" s="114"/>
      <c r="GSY177" s="114"/>
      <c r="GSZ177" s="114"/>
      <c r="GTA177" s="114"/>
      <c r="GTB177" s="114"/>
      <c r="GTC177" s="114"/>
      <c r="GTD177" s="114"/>
      <c r="GTE177" s="114"/>
      <c r="GTF177" s="114"/>
      <c r="GTG177" s="114"/>
      <c r="GTH177" s="114"/>
      <c r="GTI177" s="114"/>
      <c r="GTJ177" s="114"/>
      <c r="GTK177" s="114"/>
      <c r="GTL177" s="114"/>
      <c r="GTM177" s="114"/>
      <c r="GTN177" s="114"/>
      <c r="GTO177" s="114"/>
      <c r="GTP177" s="114"/>
      <c r="GTQ177" s="114"/>
      <c r="GTR177" s="114"/>
      <c r="GTS177" s="114"/>
      <c r="GTT177" s="114"/>
      <c r="GTU177" s="114"/>
      <c r="GTV177" s="114"/>
      <c r="GTW177" s="114"/>
      <c r="GTX177" s="114"/>
      <c r="GTY177" s="114"/>
      <c r="GTZ177" s="114"/>
      <c r="GUA177" s="114"/>
      <c r="GUB177" s="114"/>
      <c r="GUC177" s="114"/>
      <c r="GUD177" s="114"/>
      <c r="GUE177" s="114"/>
      <c r="GUF177" s="114"/>
      <c r="GUG177" s="114"/>
      <c r="GUH177" s="114"/>
      <c r="GUI177" s="114"/>
      <c r="GUJ177" s="114"/>
      <c r="GUK177" s="114"/>
      <c r="GUL177" s="114"/>
      <c r="GUM177" s="114"/>
      <c r="GUN177" s="114"/>
      <c r="GUO177" s="114"/>
      <c r="GUP177" s="114"/>
      <c r="GUQ177" s="114"/>
      <c r="GUR177" s="114"/>
      <c r="GUS177" s="114"/>
      <c r="GUT177" s="114"/>
      <c r="GUU177" s="114"/>
      <c r="GUV177" s="114"/>
      <c r="GUW177" s="114"/>
      <c r="GUX177" s="114"/>
      <c r="GUY177" s="114"/>
      <c r="GUZ177" s="114"/>
      <c r="GVA177" s="114"/>
      <c r="GVB177" s="114"/>
      <c r="GVC177" s="114"/>
      <c r="GVD177" s="114"/>
      <c r="GVE177" s="114"/>
      <c r="GVF177" s="114"/>
      <c r="GVG177" s="114"/>
      <c r="GVH177" s="114"/>
      <c r="GVI177" s="114"/>
      <c r="GVJ177" s="114"/>
      <c r="GVK177" s="114"/>
      <c r="GVL177" s="114"/>
      <c r="GVM177" s="114"/>
      <c r="GVN177" s="114"/>
      <c r="GVO177" s="114"/>
      <c r="GVP177" s="114"/>
      <c r="GVQ177" s="114"/>
      <c r="GVR177" s="114"/>
      <c r="GVS177" s="114"/>
      <c r="GVT177" s="114"/>
      <c r="GVU177" s="114"/>
      <c r="GVV177" s="114"/>
      <c r="GVW177" s="114"/>
      <c r="GVX177" s="114"/>
      <c r="GVY177" s="114"/>
      <c r="GVZ177" s="114"/>
      <c r="GWA177" s="114"/>
      <c r="GWB177" s="114"/>
      <c r="GWC177" s="114"/>
      <c r="GWD177" s="114"/>
      <c r="GWE177" s="114"/>
      <c r="GWF177" s="114"/>
      <c r="GWG177" s="114"/>
      <c r="GWH177" s="114"/>
      <c r="GWI177" s="114"/>
      <c r="GWJ177" s="114"/>
      <c r="GWK177" s="114"/>
      <c r="GWL177" s="114"/>
      <c r="GWM177" s="114"/>
      <c r="GWN177" s="114"/>
      <c r="GWO177" s="114"/>
      <c r="GWP177" s="114"/>
      <c r="GWQ177" s="114"/>
      <c r="GWR177" s="114"/>
      <c r="GWS177" s="114"/>
      <c r="GWT177" s="114"/>
      <c r="GWU177" s="114"/>
      <c r="GWV177" s="114"/>
      <c r="GWW177" s="114"/>
      <c r="GWX177" s="114"/>
      <c r="GWY177" s="114"/>
      <c r="GWZ177" s="114"/>
      <c r="GXA177" s="114"/>
      <c r="GXB177" s="114"/>
      <c r="GXC177" s="114"/>
      <c r="GXD177" s="114"/>
      <c r="GXE177" s="114"/>
      <c r="GXF177" s="114"/>
      <c r="GXG177" s="114"/>
      <c r="GXH177" s="114"/>
      <c r="GXI177" s="114"/>
      <c r="GXJ177" s="114"/>
      <c r="GXK177" s="114"/>
      <c r="GXL177" s="114"/>
      <c r="GXM177" s="114"/>
      <c r="GXN177" s="114"/>
      <c r="GXO177" s="114"/>
      <c r="GXP177" s="114"/>
      <c r="GXQ177" s="114"/>
      <c r="GXR177" s="114"/>
      <c r="GXS177" s="114"/>
      <c r="GXT177" s="114"/>
      <c r="GXU177" s="114"/>
      <c r="GXV177" s="114"/>
      <c r="GXW177" s="114"/>
      <c r="GXX177" s="114"/>
      <c r="GXY177" s="114"/>
      <c r="GXZ177" s="114"/>
      <c r="GYA177" s="114"/>
      <c r="GYB177" s="114"/>
      <c r="GYC177" s="114"/>
      <c r="GYD177" s="114"/>
      <c r="GYE177" s="114"/>
      <c r="GYF177" s="114"/>
      <c r="GYG177" s="114"/>
      <c r="GYH177" s="114"/>
      <c r="GYI177" s="114"/>
      <c r="GYJ177" s="114"/>
      <c r="GYK177" s="114"/>
      <c r="GYL177" s="114"/>
      <c r="GYM177" s="114"/>
      <c r="GYN177" s="114"/>
      <c r="GYO177" s="114"/>
      <c r="GYP177" s="114"/>
      <c r="GYQ177" s="114"/>
      <c r="GYR177" s="114"/>
      <c r="GYS177" s="114"/>
      <c r="GYT177" s="114"/>
      <c r="GYU177" s="114"/>
      <c r="GYV177" s="114"/>
      <c r="GYW177" s="114"/>
      <c r="GYX177" s="114"/>
      <c r="GYY177" s="114"/>
      <c r="GYZ177" s="114"/>
      <c r="GZA177" s="114"/>
      <c r="GZB177" s="114"/>
      <c r="GZC177" s="114"/>
      <c r="GZD177" s="114"/>
      <c r="GZE177" s="114"/>
      <c r="GZF177" s="114"/>
      <c r="GZG177" s="114"/>
      <c r="GZH177" s="114"/>
      <c r="GZI177" s="114"/>
      <c r="GZJ177" s="114"/>
      <c r="GZK177" s="114"/>
      <c r="GZL177" s="114"/>
      <c r="GZM177" s="114"/>
      <c r="GZN177" s="114"/>
      <c r="GZO177" s="114"/>
      <c r="GZP177" s="114"/>
      <c r="GZQ177" s="114"/>
      <c r="GZR177" s="114"/>
      <c r="GZS177" s="114"/>
      <c r="GZT177" s="114"/>
      <c r="GZU177" s="114"/>
      <c r="GZV177" s="114"/>
      <c r="GZW177" s="114"/>
      <c r="GZX177" s="114"/>
      <c r="GZY177" s="114"/>
      <c r="GZZ177" s="114"/>
      <c r="HAA177" s="114"/>
      <c r="HAB177" s="114"/>
      <c r="HAC177" s="114"/>
      <c r="HAD177" s="114"/>
      <c r="HAE177" s="114"/>
      <c r="HAF177" s="114"/>
      <c r="HAG177" s="114"/>
      <c r="HAH177" s="114"/>
      <c r="HAI177" s="114"/>
      <c r="HAJ177" s="114"/>
      <c r="HAK177" s="114"/>
      <c r="HAL177" s="114"/>
      <c r="HAM177" s="114"/>
      <c r="HAN177" s="114"/>
      <c r="HAO177" s="114"/>
      <c r="HAP177" s="114"/>
      <c r="HAQ177" s="114"/>
      <c r="HAR177" s="114"/>
      <c r="HAS177" s="114"/>
      <c r="HAT177" s="114"/>
      <c r="HAU177" s="114"/>
      <c r="HAV177" s="114"/>
      <c r="HAW177" s="114"/>
      <c r="HAX177" s="114"/>
      <c r="HAY177" s="114"/>
      <c r="HAZ177" s="114"/>
      <c r="HBA177" s="114"/>
      <c r="HBB177" s="114"/>
      <c r="HBC177" s="114"/>
      <c r="HBD177" s="114"/>
      <c r="HBE177" s="114"/>
      <c r="HBF177" s="114"/>
      <c r="HBG177" s="114"/>
      <c r="HBH177" s="114"/>
      <c r="HBI177" s="114"/>
      <c r="HBJ177" s="114"/>
      <c r="HBK177" s="114"/>
      <c r="HBL177" s="114"/>
      <c r="HBM177" s="114"/>
      <c r="HBN177" s="114"/>
      <c r="HBO177" s="114"/>
      <c r="HBP177" s="114"/>
      <c r="HBQ177" s="114"/>
      <c r="HBR177" s="114"/>
      <c r="HBS177" s="114"/>
      <c r="HBT177" s="114"/>
      <c r="HBU177" s="114"/>
      <c r="HBV177" s="114"/>
      <c r="HBW177" s="114"/>
      <c r="HBX177" s="114"/>
      <c r="HBY177" s="114"/>
      <c r="HBZ177" s="114"/>
      <c r="HCA177" s="114"/>
      <c r="HCB177" s="114"/>
      <c r="HCC177" s="114"/>
      <c r="HCD177" s="114"/>
      <c r="HCE177" s="114"/>
      <c r="HCF177" s="114"/>
      <c r="HCG177" s="114"/>
      <c r="HCH177" s="114"/>
      <c r="HCI177" s="114"/>
      <c r="HCJ177" s="114"/>
      <c r="HCK177" s="114"/>
      <c r="HCL177" s="114"/>
      <c r="HCM177" s="114"/>
      <c r="HCN177" s="114"/>
      <c r="HCO177" s="114"/>
      <c r="HCP177" s="114"/>
      <c r="HCQ177" s="114"/>
      <c r="HCR177" s="114"/>
      <c r="HCS177" s="114"/>
      <c r="HCT177" s="114"/>
      <c r="HCU177" s="114"/>
      <c r="HCV177" s="114"/>
      <c r="HCW177" s="114"/>
      <c r="HCX177" s="114"/>
      <c r="HCY177" s="114"/>
      <c r="HCZ177" s="114"/>
      <c r="HDA177" s="114"/>
      <c r="HDB177" s="114"/>
      <c r="HDC177" s="114"/>
      <c r="HDD177" s="114"/>
      <c r="HDE177" s="114"/>
      <c r="HDF177" s="114"/>
      <c r="HDG177" s="114"/>
      <c r="HDH177" s="114"/>
      <c r="HDI177" s="114"/>
      <c r="HDJ177" s="114"/>
      <c r="HDK177" s="114"/>
      <c r="HDL177" s="114"/>
      <c r="HDM177" s="114"/>
      <c r="HDN177" s="114"/>
      <c r="HDO177" s="114"/>
      <c r="HDP177" s="114"/>
      <c r="HDQ177" s="114"/>
      <c r="HDR177" s="114"/>
      <c r="HDS177" s="114"/>
      <c r="HDT177" s="114"/>
      <c r="HDU177" s="114"/>
      <c r="HDV177" s="114"/>
      <c r="HDW177" s="114"/>
      <c r="HDX177" s="114"/>
      <c r="HDY177" s="114"/>
      <c r="HDZ177" s="114"/>
      <c r="HEA177" s="114"/>
      <c r="HEB177" s="114"/>
      <c r="HEC177" s="114"/>
      <c r="HED177" s="114"/>
      <c r="HEE177" s="114"/>
      <c r="HEF177" s="114"/>
      <c r="HEG177" s="114"/>
      <c r="HEH177" s="114"/>
      <c r="HEI177" s="114"/>
      <c r="HEJ177" s="114"/>
      <c r="HEK177" s="114"/>
      <c r="HEL177" s="114"/>
      <c r="HEM177" s="114"/>
      <c r="HEN177" s="114"/>
      <c r="HEO177" s="114"/>
      <c r="HEP177" s="114"/>
      <c r="HEQ177" s="114"/>
      <c r="HER177" s="114"/>
      <c r="HES177" s="114"/>
      <c r="HET177" s="114"/>
      <c r="HEU177" s="114"/>
      <c r="HEV177" s="114"/>
      <c r="HEW177" s="114"/>
      <c r="HEX177" s="114"/>
      <c r="HEY177" s="114"/>
      <c r="HEZ177" s="114"/>
      <c r="HFA177" s="114"/>
      <c r="HFB177" s="114"/>
      <c r="HFC177" s="114"/>
      <c r="HFD177" s="114"/>
      <c r="HFE177" s="114"/>
      <c r="HFF177" s="114"/>
      <c r="HFG177" s="114"/>
      <c r="HFH177" s="114"/>
      <c r="HFI177" s="114"/>
      <c r="HFJ177" s="114"/>
      <c r="HFK177" s="114"/>
      <c r="HFL177" s="114"/>
      <c r="HFM177" s="114"/>
      <c r="HFN177" s="114"/>
      <c r="HFO177" s="114"/>
      <c r="HFP177" s="114"/>
      <c r="HFQ177" s="114"/>
      <c r="HFR177" s="114"/>
      <c r="HFS177" s="114"/>
      <c r="HFT177" s="114"/>
      <c r="HFU177" s="114"/>
      <c r="HFV177" s="114"/>
      <c r="HFW177" s="114"/>
      <c r="HFX177" s="114"/>
      <c r="HFY177" s="114"/>
      <c r="HFZ177" s="114"/>
      <c r="HGA177" s="114"/>
      <c r="HGB177" s="114"/>
      <c r="HGC177" s="114"/>
      <c r="HGD177" s="114"/>
      <c r="HGE177" s="114"/>
      <c r="HGF177" s="114"/>
      <c r="HGG177" s="114"/>
      <c r="HGH177" s="114"/>
      <c r="HGI177" s="114"/>
      <c r="HGJ177" s="114"/>
      <c r="HGK177" s="114"/>
      <c r="HGL177" s="114"/>
      <c r="HGM177" s="114"/>
      <c r="HGN177" s="114"/>
      <c r="HGO177" s="114"/>
      <c r="HGP177" s="114"/>
      <c r="HGQ177" s="114"/>
      <c r="HGR177" s="114"/>
      <c r="HGS177" s="114"/>
      <c r="HGT177" s="114"/>
      <c r="HGU177" s="114"/>
      <c r="HGV177" s="114"/>
      <c r="HGW177" s="114"/>
      <c r="HGX177" s="114"/>
      <c r="HGY177" s="114"/>
      <c r="HGZ177" s="114"/>
      <c r="HHA177" s="114"/>
      <c r="HHB177" s="114"/>
      <c r="HHC177" s="114"/>
      <c r="HHD177" s="114"/>
      <c r="HHE177" s="114"/>
      <c r="HHF177" s="114"/>
      <c r="HHG177" s="114"/>
      <c r="HHH177" s="114"/>
      <c r="HHI177" s="114"/>
      <c r="HHJ177" s="114"/>
      <c r="HHK177" s="114"/>
      <c r="HHL177" s="114"/>
      <c r="HHM177" s="114"/>
      <c r="HHN177" s="114"/>
      <c r="HHO177" s="114"/>
      <c r="HHP177" s="114"/>
      <c r="HHQ177" s="114"/>
      <c r="HHR177" s="114"/>
      <c r="HHS177" s="114"/>
      <c r="HHT177" s="114"/>
      <c r="HHU177" s="114"/>
      <c r="HHV177" s="114"/>
      <c r="HHW177" s="114"/>
      <c r="HHX177" s="114"/>
      <c r="HHY177" s="114"/>
      <c r="HHZ177" s="114"/>
      <c r="HIA177" s="114"/>
      <c r="HIB177" s="114"/>
      <c r="HIC177" s="114"/>
      <c r="HID177" s="114"/>
      <c r="HIE177" s="114"/>
      <c r="HIF177" s="114"/>
      <c r="HIG177" s="114"/>
      <c r="HIH177" s="114"/>
      <c r="HII177" s="114"/>
      <c r="HIJ177" s="114"/>
      <c r="HIK177" s="114"/>
      <c r="HIL177" s="114"/>
      <c r="HIM177" s="114"/>
      <c r="HIN177" s="114"/>
      <c r="HIO177" s="114"/>
      <c r="HIP177" s="114"/>
      <c r="HIQ177" s="114"/>
      <c r="HIR177" s="114"/>
      <c r="HIS177" s="114"/>
      <c r="HIT177" s="114"/>
      <c r="HIU177" s="114"/>
      <c r="HIV177" s="114"/>
      <c r="HIW177" s="114"/>
      <c r="HIX177" s="114"/>
      <c r="HIY177" s="114"/>
      <c r="HIZ177" s="114"/>
      <c r="HJA177" s="114"/>
      <c r="HJB177" s="114"/>
      <c r="HJC177" s="114"/>
      <c r="HJD177" s="114"/>
      <c r="HJE177" s="114"/>
      <c r="HJF177" s="114"/>
      <c r="HJG177" s="114"/>
      <c r="HJH177" s="114"/>
      <c r="HJI177" s="114"/>
      <c r="HJJ177" s="114"/>
      <c r="HJK177" s="114"/>
      <c r="HJL177" s="114"/>
      <c r="HJM177" s="114"/>
      <c r="HJN177" s="114"/>
      <c r="HJO177" s="114"/>
      <c r="HJP177" s="114"/>
      <c r="HJQ177" s="114"/>
      <c r="HJR177" s="114"/>
      <c r="HJS177" s="114"/>
      <c r="HJT177" s="114"/>
      <c r="HJU177" s="114"/>
      <c r="HJV177" s="114"/>
      <c r="HJW177" s="114"/>
      <c r="HJX177" s="114"/>
      <c r="HJY177" s="114"/>
      <c r="HJZ177" s="114"/>
      <c r="HKA177" s="114"/>
      <c r="HKB177" s="114"/>
      <c r="HKC177" s="114"/>
      <c r="HKD177" s="114"/>
      <c r="HKE177" s="114"/>
      <c r="HKF177" s="114"/>
      <c r="HKG177" s="114"/>
      <c r="HKH177" s="114"/>
      <c r="HKI177" s="114"/>
      <c r="HKJ177" s="114"/>
      <c r="HKK177" s="114"/>
      <c r="HKL177" s="114"/>
      <c r="HKM177" s="114"/>
      <c r="HKN177" s="114"/>
      <c r="HKO177" s="114"/>
      <c r="HKP177" s="114"/>
      <c r="HKQ177" s="114"/>
      <c r="HKR177" s="114"/>
      <c r="HKS177" s="114"/>
      <c r="HKT177" s="114"/>
      <c r="HKU177" s="114"/>
      <c r="HKV177" s="114"/>
      <c r="HKW177" s="114"/>
      <c r="HKX177" s="114"/>
      <c r="HKY177" s="114"/>
      <c r="HKZ177" s="114"/>
      <c r="HLA177" s="114"/>
      <c r="HLB177" s="114"/>
      <c r="HLC177" s="114"/>
      <c r="HLD177" s="114"/>
      <c r="HLE177" s="114"/>
      <c r="HLF177" s="114"/>
      <c r="HLG177" s="114"/>
      <c r="HLH177" s="114"/>
      <c r="HLI177" s="114"/>
      <c r="HLJ177" s="114"/>
      <c r="HLK177" s="114"/>
      <c r="HLL177" s="114"/>
      <c r="HLM177" s="114"/>
      <c r="HLN177" s="114"/>
      <c r="HLO177" s="114"/>
      <c r="HLP177" s="114"/>
      <c r="HLQ177" s="114"/>
      <c r="HLR177" s="114"/>
      <c r="HLS177" s="114"/>
      <c r="HLT177" s="114"/>
      <c r="HLU177" s="114"/>
      <c r="HLV177" s="114"/>
      <c r="HLW177" s="114"/>
      <c r="HLX177" s="114"/>
      <c r="HLY177" s="114"/>
      <c r="HLZ177" s="114"/>
      <c r="HMA177" s="114"/>
      <c r="HMB177" s="114"/>
      <c r="HMC177" s="114"/>
      <c r="HMD177" s="114"/>
      <c r="HME177" s="114"/>
      <c r="HMF177" s="114"/>
      <c r="HMG177" s="114"/>
      <c r="HMH177" s="114"/>
      <c r="HMI177" s="114"/>
      <c r="HMJ177" s="114"/>
      <c r="HMK177" s="114"/>
      <c r="HML177" s="114"/>
      <c r="HMM177" s="114"/>
      <c r="HMN177" s="114"/>
      <c r="HMO177" s="114"/>
      <c r="HMP177" s="114"/>
      <c r="HMQ177" s="114"/>
      <c r="HMR177" s="114"/>
      <c r="HMS177" s="114"/>
      <c r="HMT177" s="114"/>
      <c r="HMU177" s="114"/>
      <c r="HMV177" s="114"/>
      <c r="HMW177" s="114"/>
      <c r="HMX177" s="114"/>
      <c r="HMY177" s="114"/>
      <c r="HMZ177" s="114"/>
      <c r="HNA177" s="114"/>
      <c r="HNB177" s="114"/>
      <c r="HNC177" s="114"/>
      <c r="HND177" s="114"/>
      <c r="HNE177" s="114"/>
      <c r="HNF177" s="114"/>
      <c r="HNG177" s="114"/>
      <c r="HNH177" s="114"/>
      <c r="HNI177" s="114"/>
      <c r="HNJ177" s="114"/>
      <c r="HNK177" s="114"/>
      <c r="HNL177" s="114"/>
      <c r="HNM177" s="114"/>
      <c r="HNN177" s="114"/>
      <c r="HNO177" s="114"/>
      <c r="HNP177" s="114"/>
      <c r="HNQ177" s="114"/>
      <c r="HNR177" s="114"/>
      <c r="HNS177" s="114"/>
      <c r="HNT177" s="114"/>
      <c r="HNU177" s="114"/>
      <c r="HNV177" s="114"/>
      <c r="HNW177" s="114"/>
      <c r="HNX177" s="114"/>
      <c r="HNY177" s="114"/>
      <c r="HNZ177" s="114"/>
      <c r="HOA177" s="114"/>
      <c r="HOB177" s="114"/>
      <c r="HOC177" s="114"/>
      <c r="HOD177" s="114"/>
      <c r="HOE177" s="114"/>
      <c r="HOF177" s="114"/>
      <c r="HOG177" s="114"/>
      <c r="HOH177" s="114"/>
      <c r="HOI177" s="114"/>
      <c r="HOJ177" s="114"/>
      <c r="HOK177" s="114"/>
      <c r="HOL177" s="114"/>
      <c r="HOM177" s="114"/>
      <c r="HON177" s="114"/>
      <c r="HOO177" s="114"/>
      <c r="HOP177" s="114"/>
      <c r="HOQ177" s="114"/>
      <c r="HOR177" s="114"/>
      <c r="HOS177" s="114"/>
      <c r="HOT177" s="114"/>
      <c r="HOU177" s="114"/>
      <c r="HOV177" s="114"/>
      <c r="HOW177" s="114"/>
      <c r="HOX177" s="114"/>
      <c r="HOY177" s="114"/>
      <c r="HOZ177" s="114"/>
      <c r="HPA177" s="114"/>
      <c r="HPB177" s="114"/>
      <c r="HPC177" s="114"/>
      <c r="HPD177" s="114"/>
      <c r="HPE177" s="114"/>
      <c r="HPF177" s="114"/>
      <c r="HPG177" s="114"/>
      <c r="HPH177" s="114"/>
      <c r="HPI177" s="114"/>
      <c r="HPJ177" s="114"/>
      <c r="HPK177" s="114"/>
      <c r="HPL177" s="114"/>
      <c r="HPM177" s="114"/>
      <c r="HPN177" s="114"/>
      <c r="HPO177" s="114"/>
      <c r="HPP177" s="114"/>
      <c r="HPQ177" s="114"/>
      <c r="HPR177" s="114"/>
      <c r="HPS177" s="114"/>
      <c r="HPT177" s="114"/>
      <c r="HPU177" s="114"/>
      <c r="HPV177" s="114"/>
      <c r="HPW177" s="114"/>
      <c r="HPX177" s="114"/>
      <c r="HPY177" s="114"/>
      <c r="HPZ177" s="114"/>
      <c r="HQA177" s="114"/>
      <c r="HQB177" s="114"/>
      <c r="HQC177" s="114"/>
      <c r="HQD177" s="114"/>
      <c r="HQE177" s="114"/>
      <c r="HQF177" s="114"/>
      <c r="HQG177" s="114"/>
      <c r="HQH177" s="114"/>
      <c r="HQI177" s="114"/>
      <c r="HQJ177" s="114"/>
      <c r="HQK177" s="114"/>
      <c r="HQL177" s="114"/>
      <c r="HQM177" s="114"/>
      <c r="HQN177" s="114"/>
      <c r="HQO177" s="114"/>
      <c r="HQP177" s="114"/>
      <c r="HQQ177" s="114"/>
      <c r="HQR177" s="114"/>
      <c r="HQS177" s="114"/>
      <c r="HQT177" s="114"/>
      <c r="HQU177" s="114"/>
      <c r="HQV177" s="114"/>
      <c r="HQW177" s="114"/>
      <c r="HQX177" s="114"/>
      <c r="HQY177" s="114"/>
      <c r="HQZ177" s="114"/>
      <c r="HRA177" s="114"/>
      <c r="HRB177" s="114"/>
      <c r="HRC177" s="114"/>
      <c r="HRD177" s="114"/>
      <c r="HRE177" s="114"/>
      <c r="HRF177" s="114"/>
      <c r="HRG177" s="114"/>
      <c r="HRH177" s="114"/>
      <c r="HRI177" s="114"/>
      <c r="HRJ177" s="114"/>
      <c r="HRK177" s="114"/>
      <c r="HRL177" s="114"/>
      <c r="HRM177" s="114"/>
      <c r="HRN177" s="114"/>
      <c r="HRO177" s="114"/>
      <c r="HRP177" s="114"/>
      <c r="HRQ177" s="114"/>
      <c r="HRR177" s="114"/>
      <c r="HRS177" s="114"/>
      <c r="HRT177" s="114"/>
      <c r="HRU177" s="114"/>
      <c r="HRV177" s="114"/>
      <c r="HRW177" s="114"/>
      <c r="HRX177" s="114"/>
      <c r="HRY177" s="114"/>
      <c r="HRZ177" s="114"/>
      <c r="HSA177" s="114"/>
      <c r="HSB177" s="114"/>
      <c r="HSC177" s="114"/>
      <c r="HSD177" s="114"/>
      <c r="HSE177" s="114"/>
      <c r="HSF177" s="114"/>
      <c r="HSG177" s="114"/>
      <c r="HSH177" s="114"/>
      <c r="HSI177" s="114"/>
      <c r="HSJ177" s="114"/>
      <c r="HSK177" s="114"/>
      <c r="HSL177" s="114"/>
      <c r="HSM177" s="114"/>
      <c r="HSN177" s="114"/>
      <c r="HSO177" s="114"/>
      <c r="HSP177" s="114"/>
      <c r="HSQ177" s="114"/>
      <c r="HSR177" s="114"/>
      <c r="HSS177" s="114"/>
      <c r="HST177" s="114"/>
      <c r="HSU177" s="114"/>
      <c r="HSV177" s="114"/>
      <c r="HSW177" s="114"/>
      <c r="HSX177" s="114"/>
      <c r="HSY177" s="114"/>
      <c r="HSZ177" s="114"/>
      <c r="HTA177" s="114"/>
      <c r="HTB177" s="114"/>
      <c r="HTC177" s="114"/>
      <c r="HTD177" s="114"/>
      <c r="HTE177" s="114"/>
      <c r="HTF177" s="114"/>
      <c r="HTG177" s="114"/>
      <c r="HTH177" s="114"/>
      <c r="HTI177" s="114"/>
      <c r="HTJ177" s="114"/>
      <c r="HTK177" s="114"/>
      <c r="HTL177" s="114"/>
      <c r="HTM177" s="114"/>
      <c r="HTN177" s="114"/>
      <c r="HTO177" s="114"/>
      <c r="HTP177" s="114"/>
      <c r="HTQ177" s="114"/>
      <c r="HTR177" s="114"/>
      <c r="HTS177" s="114"/>
      <c r="HTT177" s="114"/>
      <c r="HTU177" s="114"/>
      <c r="HTV177" s="114"/>
      <c r="HTW177" s="114"/>
      <c r="HTX177" s="114"/>
      <c r="HTY177" s="114"/>
      <c r="HTZ177" s="114"/>
      <c r="HUA177" s="114"/>
      <c r="HUB177" s="114"/>
      <c r="HUC177" s="114"/>
      <c r="HUD177" s="114"/>
      <c r="HUE177" s="114"/>
      <c r="HUF177" s="114"/>
      <c r="HUG177" s="114"/>
      <c r="HUH177" s="114"/>
      <c r="HUI177" s="114"/>
      <c r="HUJ177" s="114"/>
      <c r="HUK177" s="114"/>
      <c r="HUL177" s="114"/>
      <c r="HUM177" s="114"/>
      <c r="HUN177" s="114"/>
      <c r="HUO177" s="114"/>
      <c r="HUP177" s="114"/>
      <c r="HUQ177" s="114"/>
      <c r="HUR177" s="114"/>
      <c r="HUS177" s="114"/>
      <c r="HUT177" s="114"/>
      <c r="HUU177" s="114"/>
      <c r="HUV177" s="114"/>
      <c r="HUW177" s="114"/>
      <c r="HUX177" s="114"/>
      <c r="HUY177" s="114"/>
      <c r="HUZ177" s="114"/>
      <c r="HVA177" s="114"/>
      <c r="HVB177" s="114"/>
      <c r="HVC177" s="114"/>
      <c r="HVD177" s="114"/>
      <c r="HVE177" s="114"/>
      <c r="HVF177" s="114"/>
      <c r="HVG177" s="114"/>
      <c r="HVH177" s="114"/>
      <c r="HVI177" s="114"/>
      <c r="HVJ177" s="114"/>
      <c r="HVK177" s="114"/>
      <c r="HVL177" s="114"/>
      <c r="HVM177" s="114"/>
      <c r="HVN177" s="114"/>
      <c r="HVO177" s="114"/>
      <c r="HVP177" s="114"/>
      <c r="HVQ177" s="114"/>
      <c r="HVR177" s="114"/>
      <c r="HVS177" s="114"/>
      <c r="HVT177" s="114"/>
      <c r="HVU177" s="114"/>
      <c r="HVV177" s="114"/>
      <c r="HVW177" s="114"/>
      <c r="HVX177" s="114"/>
      <c r="HVY177" s="114"/>
      <c r="HVZ177" s="114"/>
      <c r="HWA177" s="114"/>
      <c r="HWB177" s="114"/>
      <c r="HWC177" s="114"/>
      <c r="HWD177" s="114"/>
      <c r="HWE177" s="114"/>
      <c r="HWF177" s="114"/>
      <c r="HWG177" s="114"/>
      <c r="HWH177" s="114"/>
      <c r="HWI177" s="114"/>
      <c r="HWJ177" s="114"/>
      <c r="HWK177" s="114"/>
      <c r="HWL177" s="114"/>
      <c r="HWM177" s="114"/>
      <c r="HWN177" s="114"/>
      <c r="HWO177" s="114"/>
      <c r="HWP177" s="114"/>
      <c r="HWQ177" s="114"/>
      <c r="HWR177" s="114"/>
      <c r="HWS177" s="114"/>
      <c r="HWT177" s="114"/>
      <c r="HWU177" s="114"/>
      <c r="HWV177" s="114"/>
      <c r="HWW177" s="114"/>
      <c r="HWX177" s="114"/>
      <c r="HWY177" s="114"/>
      <c r="HWZ177" s="114"/>
      <c r="HXA177" s="114"/>
      <c r="HXB177" s="114"/>
      <c r="HXC177" s="114"/>
      <c r="HXD177" s="114"/>
      <c r="HXE177" s="114"/>
      <c r="HXF177" s="114"/>
      <c r="HXG177" s="114"/>
      <c r="HXH177" s="114"/>
      <c r="HXI177" s="114"/>
      <c r="HXJ177" s="114"/>
      <c r="HXK177" s="114"/>
      <c r="HXL177" s="114"/>
      <c r="HXM177" s="114"/>
      <c r="HXN177" s="114"/>
      <c r="HXO177" s="114"/>
      <c r="HXP177" s="114"/>
      <c r="HXQ177" s="114"/>
      <c r="HXR177" s="114"/>
      <c r="HXS177" s="114"/>
      <c r="HXT177" s="114"/>
      <c r="HXU177" s="114"/>
      <c r="HXV177" s="114"/>
      <c r="HXW177" s="114"/>
      <c r="HXX177" s="114"/>
      <c r="HXY177" s="114"/>
      <c r="HXZ177" s="114"/>
      <c r="HYA177" s="114"/>
      <c r="HYB177" s="114"/>
      <c r="HYC177" s="114"/>
      <c r="HYD177" s="114"/>
      <c r="HYE177" s="114"/>
      <c r="HYF177" s="114"/>
      <c r="HYG177" s="114"/>
      <c r="HYH177" s="114"/>
      <c r="HYI177" s="114"/>
      <c r="HYJ177" s="114"/>
      <c r="HYK177" s="114"/>
      <c r="HYL177" s="114"/>
      <c r="HYM177" s="114"/>
      <c r="HYN177" s="114"/>
      <c r="HYO177" s="114"/>
      <c r="HYP177" s="114"/>
      <c r="HYQ177" s="114"/>
      <c r="HYR177" s="114"/>
      <c r="HYS177" s="114"/>
      <c r="HYT177" s="114"/>
      <c r="HYU177" s="114"/>
      <c r="HYV177" s="114"/>
      <c r="HYW177" s="114"/>
      <c r="HYX177" s="114"/>
      <c r="HYY177" s="114"/>
      <c r="HYZ177" s="114"/>
      <c r="HZA177" s="114"/>
      <c r="HZB177" s="114"/>
      <c r="HZC177" s="114"/>
      <c r="HZD177" s="114"/>
      <c r="HZE177" s="114"/>
      <c r="HZF177" s="114"/>
      <c r="HZG177" s="114"/>
      <c r="HZH177" s="114"/>
      <c r="HZI177" s="114"/>
      <c r="HZJ177" s="114"/>
      <c r="HZK177" s="114"/>
      <c r="HZL177" s="114"/>
      <c r="HZM177" s="114"/>
      <c r="HZN177" s="114"/>
      <c r="HZO177" s="114"/>
      <c r="HZP177" s="114"/>
      <c r="HZQ177" s="114"/>
      <c r="HZR177" s="114"/>
      <c r="HZS177" s="114"/>
      <c r="HZT177" s="114"/>
      <c r="HZU177" s="114"/>
      <c r="HZV177" s="114"/>
      <c r="HZW177" s="114"/>
      <c r="HZX177" s="114"/>
      <c r="HZY177" s="114"/>
      <c r="HZZ177" s="114"/>
      <c r="IAA177" s="114"/>
      <c r="IAB177" s="114"/>
      <c r="IAC177" s="114"/>
      <c r="IAD177" s="114"/>
      <c r="IAE177" s="114"/>
      <c r="IAF177" s="114"/>
      <c r="IAG177" s="114"/>
      <c r="IAH177" s="114"/>
      <c r="IAI177" s="114"/>
      <c r="IAJ177" s="114"/>
      <c r="IAK177" s="114"/>
      <c r="IAL177" s="114"/>
      <c r="IAM177" s="114"/>
      <c r="IAN177" s="114"/>
      <c r="IAO177" s="114"/>
      <c r="IAP177" s="114"/>
      <c r="IAQ177" s="114"/>
      <c r="IAR177" s="114"/>
      <c r="IAS177" s="114"/>
      <c r="IAT177" s="114"/>
      <c r="IAU177" s="114"/>
      <c r="IAV177" s="114"/>
      <c r="IAW177" s="114"/>
      <c r="IAX177" s="114"/>
      <c r="IAY177" s="114"/>
      <c r="IAZ177" s="114"/>
      <c r="IBA177" s="114"/>
      <c r="IBB177" s="114"/>
      <c r="IBC177" s="114"/>
      <c r="IBD177" s="114"/>
      <c r="IBE177" s="114"/>
      <c r="IBF177" s="114"/>
      <c r="IBG177" s="114"/>
      <c r="IBH177" s="114"/>
      <c r="IBI177" s="114"/>
      <c r="IBJ177" s="114"/>
      <c r="IBK177" s="114"/>
      <c r="IBL177" s="114"/>
      <c r="IBM177" s="114"/>
      <c r="IBN177" s="114"/>
      <c r="IBO177" s="114"/>
      <c r="IBP177" s="114"/>
      <c r="IBQ177" s="114"/>
      <c r="IBR177" s="114"/>
      <c r="IBS177" s="114"/>
      <c r="IBT177" s="114"/>
      <c r="IBU177" s="114"/>
      <c r="IBV177" s="114"/>
      <c r="IBW177" s="114"/>
      <c r="IBX177" s="114"/>
      <c r="IBY177" s="114"/>
      <c r="IBZ177" s="114"/>
      <c r="ICA177" s="114"/>
      <c r="ICB177" s="114"/>
      <c r="ICC177" s="114"/>
      <c r="ICD177" s="114"/>
      <c r="ICE177" s="114"/>
      <c r="ICF177" s="114"/>
      <c r="ICG177" s="114"/>
      <c r="ICH177" s="114"/>
      <c r="ICI177" s="114"/>
      <c r="ICJ177" s="114"/>
      <c r="ICK177" s="114"/>
      <c r="ICL177" s="114"/>
      <c r="ICM177" s="114"/>
      <c r="ICN177" s="114"/>
      <c r="ICO177" s="114"/>
      <c r="ICP177" s="114"/>
      <c r="ICQ177" s="114"/>
      <c r="ICR177" s="114"/>
      <c r="ICS177" s="114"/>
      <c r="ICT177" s="114"/>
      <c r="ICU177" s="114"/>
      <c r="ICV177" s="114"/>
      <c r="ICW177" s="114"/>
      <c r="ICX177" s="114"/>
      <c r="ICY177" s="114"/>
      <c r="ICZ177" s="114"/>
      <c r="IDA177" s="114"/>
      <c r="IDB177" s="114"/>
      <c r="IDC177" s="114"/>
      <c r="IDD177" s="114"/>
      <c r="IDE177" s="114"/>
      <c r="IDF177" s="114"/>
      <c r="IDG177" s="114"/>
      <c r="IDH177" s="114"/>
      <c r="IDI177" s="114"/>
      <c r="IDJ177" s="114"/>
      <c r="IDK177" s="114"/>
      <c r="IDL177" s="114"/>
      <c r="IDM177" s="114"/>
      <c r="IDN177" s="114"/>
      <c r="IDO177" s="114"/>
      <c r="IDP177" s="114"/>
      <c r="IDQ177" s="114"/>
      <c r="IDR177" s="114"/>
      <c r="IDS177" s="114"/>
      <c r="IDT177" s="114"/>
      <c r="IDU177" s="114"/>
      <c r="IDV177" s="114"/>
      <c r="IDW177" s="114"/>
      <c r="IDX177" s="114"/>
      <c r="IDY177" s="114"/>
      <c r="IDZ177" s="114"/>
      <c r="IEA177" s="114"/>
      <c r="IEB177" s="114"/>
      <c r="IEC177" s="114"/>
      <c r="IED177" s="114"/>
      <c r="IEE177" s="114"/>
      <c r="IEF177" s="114"/>
      <c r="IEG177" s="114"/>
      <c r="IEH177" s="114"/>
      <c r="IEI177" s="114"/>
      <c r="IEJ177" s="114"/>
      <c r="IEK177" s="114"/>
      <c r="IEL177" s="114"/>
      <c r="IEM177" s="114"/>
      <c r="IEN177" s="114"/>
      <c r="IEO177" s="114"/>
      <c r="IEP177" s="114"/>
      <c r="IEQ177" s="114"/>
      <c r="IER177" s="114"/>
      <c r="IES177" s="114"/>
      <c r="IET177" s="114"/>
      <c r="IEU177" s="114"/>
      <c r="IEV177" s="114"/>
      <c r="IEW177" s="114"/>
      <c r="IEX177" s="114"/>
      <c r="IEY177" s="114"/>
      <c r="IEZ177" s="114"/>
      <c r="IFA177" s="114"/>
      <c r="IFB177" s="114"/>
      <c r="IFC177" s="114"/>
      <c r="IFD177" s="114"/>
      <c r="IFE177" s="114"/>
      <c r="IFF177" s="114"/>
      <c r="IFG177" s="114"/>
      <c r="IFH177" s="114"/>
      <c r="IFI177" s="114"/>
      <c r="IFJ177" s="114"/>
      <c r="IFK177" s="114"/>
      <c r="IFL177" s="114"/>
      <c r="IFM177" s="114"/>
      <c r="IFN177" s="114"/>
      <c r="IFO177" s="114"/>
      <c r="IFP177" s="114"/>
      <c r="IFQ177" s="114"/>
      <c r="IFR177" s="114"/>
      <c r="IFS177" s="114"/>
      <c r="IFT177" s="114"/>
      <c r="IFU177" s="114"/>
      <c r="IFV177" s="114"/>
      <c r="IFW177" s="114"/>
      <c r="IFX177" s="114"/>
      <c r="IFY177" s="114"/>
      <c r="IFZ177" s="114"/>
      <c r="IGA177" s="114"/>
      <c r="IGB177" s="114"/>
      <c r="IGC177" s="114"/>
      <c r="IGD177" s="114"/>
      <c r="IGE177" s="114"/>
      <c r="IGF177" s="114"/>
      <c r="IGG177" s="114"/>
      <c r="IGH177" s="114"/>
      <c r="IGI177" s="114"/>
      <c r="IGJ177" s="114"/>
      <c r="IGK177" s="114"/>
      <c r="IGL177" s="114"/>
      <c r="IGM177" s="114"/>
      <c r="IGN177" s="114"/>
      <c r="IGO177" s="114"/>
      <c r="IGP177" s="114"/>
      <c r="IGQ177" s="114"/>
      <c r="IGR177" s="114"/>
      <c r="IGS177" s="114"/>
      <c r="IGT177" s="114"/>
      <c r="IGU177" s="114"/>
      <c r="IGV177" s="114"/>
      <c r="IGW177" s="114"/>
      <c r="IGX177" s="114"/>
      <c r="IGY177" s="114"/>
      <c r="IGZ177" s="114"/>
      <c r="IHA177" s="114"/>
      <c r="IHB177" s="114"/>
      <c r="IHC177" s="114"/>
      <c r="IHD177" s="114"/>
      <c r="IHE177" s="114"/>
      <c r="IHF177" s="114"/>
      <c r="IHG177" s="114"/>
      <c r="IHH177" s="114"/>
      <c r="IHI177" s="114"/>
      <c r="IHJ177" s="114"/>
      <c r="IHK177" s="114"/>
      <c r="IHL177" s="114"/>
      <c r="IHM177" s="114"/>
      <c r="IHN177" s="114"/>
      <c r="IHO177" s="114"/>
      <c r="IHP177" s="114"/>
      <c r="IHQ177" s="114"/>
      <c r="IHR177" s="114"/>
      <c r="IHS177" s="114"/>
      <c r="IHT177" s="114"/>
      <c r="IHU177" s="114"/>
      <c r="IHV177" s="114"/>
      <c r="IHW177" s="114"/>
      <c r="IHX177" s="114"/>
      <c r="IHY177" s="114"/>
      <c r="IHZ177" s="114"/>
      <c r="IIA177" s="114"/>
      <c r="IIB177" s="114"/>
      <c r="IIC177" s="114"/>
      <c r="IID177" s="114"/>
      <c r="IIE177" s="114"/>
      <c r="IIF177" s="114"/>
      <c r="IIG177" s="114"/>
      <c r="IIH177" s="114"/>
      <c r="III177" s="114"/>
      <c r="IIJ177" s="114"/>
      <c r="IIK177" s="114"/>
      <c r="IIL177" s="114"/>
      <c r="IIM177" s="114"/>
      <c r="IIN177" s="114"/>
      <c r="IIO177" s="114"/>
      <c r="IIP177" s="114"/>
      <c r="IIQ177" s="114"/>
      <c r="IIR177" s="114"/>
      <c r="IIS177" s="114"/>
      <c r="IIT177" s="114"/>
      <c r="IIU177" s="114"/>
      <c r="IIV177" s="114"/>
      <c r="IIW177" s="114"/>
      <c r="IIX177" s="114"/>
      <c r="IIY177" s="114"/>
      <c r="IIZ177" s="114"/>
      <c r="IJA177" s="114"/>
      <c r="IJB177" s="114"/>
      <c r="IJC177" s="114"/>
      <c r="IJD177" s="114"/>
      <c r="IJE177" s="114"/>
      <c r="IJF177" s="114"/>
      <c r="IJG177" s="114"/>
      <c r="IJH177" s="114"/>
      <c r="IJI177" s="114"/>
      <c r="IJJ177" s="114"/>
      <c r="IJK177" s="114"/>
      <c r="IJL177" s="114"/>
      <c r="IJM177" s="114"/>
      <c r="IJN177" s="114"/>
      <c r="IJO177" s="114"/>
      <c r="IJP177" s="114"/>
      <c r="IJQ177" s="114"/>
      <c r="IJR177" s="114"/>
      <c r="IJS177" s="114"/>
      <c r="IJT177" s="114"/>
      <c r="IJU177" s="114"/>
      <c r="IJV177" s="114"/>
      <c r="IJW177" s="114"/>
      <c r="IJX177" s="114"/>
      <c r="IJY177" s="114"/>
      <c r="IJZ177" s="114"/>
      <c r="IKA177" s="114"/>
      <c r="IKB177" s="114"/>
      <c r="IKC177" s="114"/>
      <c r="IKD177" s="114"/>
      <c r="IKE177" s="114"/>
      <c r="IKF177" s="114"/>
      <c r="IKG177" s="114"/>
      <c r="IKH177" s="114"/>
      <c r="IKI177" s="114"/>
      <c r="IKJ177" s="114"/>
      <c r="IKK177" s="114"/>
      <c r="IKL177" s="114"/>
      <c r="IKM177" s="114"/>
      <c r="IKN177" s="114"/>
      <c r="IKO177" s="114"/>
      <c r="IKP177" s="114"/>
      <c r="IKQ177" s="114"/>
      <c r="IKR177" s="114"/>
      <c r="IKS177" s="114"/>
      <c r="IKT177" s="114"/>
      <c r="IKU177" s="114"/>
      <c r="IKV177" s="114"/>
      <c r="IKW177" s="114"/>
      <c r="IKX177" s="114"/>
      <c r="IKY177" s="114"/>
      <c r="IKZ177" s="114"/>
      <c r="ILA177" s="114"/>
      <c r="ILB177" s="114"/>
      <c r="ILC177" s="114"/>
      <c r="ILD177" s="114"/>
      <c r="ILE177" s="114"/>
      <c r="ILF177" s="114"/>
      <c r="ILG177" s="114"/>
      <c r="ILH177" s="114"/>
      <c r="ILI177" s="114"/>
      <c r="ILJ177" s="114"/>
      <c r="ILK177" s="114"/>
      <c r="ILL177" s="114"/>
      <c r="ILM177" s="114"/>
      <c r="ILN177" s="114"/>
      <c r="ILO177" s="114"/>
      <c r="ILP177" s="114"/>
      <c r="ILQ177" s="114"/>
      <c r="ILR177" s="114"/>
      <c r="ILS177" s="114"/>
      <c r="ILT177" s="114"/>
      <c r="ILU177" s="114"/>
      <c r="ILV177" s="114"/>
      <c r="ILW177" s="114"/>
      <c r="ILX177" s="114"/>
      <c r="ILY177" s="114"/>
      <c r="ILZ177" s="114"/>
      <c r="IMA177" s="114"/>
      <c r="IMB177" s="114"/>
      <c r="IMC177" s="114"/>
      <c r="IMD177" s="114"/>
      <c r="IME177" s="114"/>
      <c r="IMF177" s="114"/>
      <c r="IMG177" s="114"/>
      <c r="IMH177" s="114"/>
      <c r="IMI177" s="114"/>
      <c r="IMJ177" s="114"/>
      <c r="IMK177" s="114"/>
      <c r="IML177" s="114"/>
      <c r="IMM177" s="114"/>
      <c r="IMN177" s="114"/>
      <c r="IMO177" s="114"/>
      <c r="IMP177" s="114"/>
      <c r="IMQ177" s="114"/>
      <c r="IMR177" s="114"/>
      <c r="IMS177" s="114"/>
      <c r="IMT177" s="114"/>
      <c r="IMU177" s="114"/>
      <c r="IMV177" s="114"/>
      <c r="IMW177" s="114"/>
      <c r="IMX177" s="114"/>
      <c r="IMY177" s="114"/>
      <c r="IMZ177" s="114"/>
      <c r="INA177" s="114"/>
      <c r="INB177" s="114"/>
      <c r="INC177" s="114"/>
      <c r="IND177" s="114"/>
      <c r="INE177" s="114"/>
      <c r="INF177" s="114"/>
      <c r="ING177" s="114"/>
      <c r="INH177" s="114"/>
      <c r="INI177" s="114"/>
      <c r="INJ177" s="114"/>
      <c r="INK177" s="114"/>
      <c r="INL177" s="114"/>
      <c r="INM177" s="114"/>
      <c r="INN177" s="114"/>
      <c r="INO177" s="114"/>
      <c r="INP177" s="114"/>
      <c r="INQ177" s="114"/>
      <c r="INR177" s="114"/>
      <c r="INS177" s="114"/>
      <c r="INT177" s="114"/>
      <c r="INU177" s="114"/>
      <c r="INV177" s="114"/>
      <c r="INW177" s="114"/>
      <c r="INX177" s="114"/>
      <c r="INY177" s="114"/>
      <c r="INZ177" s="114"/>
      <c r="IOA177" s="114"/>
      <c r="IOB177" s="114"/>
      <c r="IOC177" s="114"/>
      <c r="IOD177" s="114"/>
      <c r="IOE177" s="114"/>
      <c r="IOF177" s="114"/>
      <c r="IOG177" s="114"/>
      <c r="IOH177" s="114"/>
      <c r="IOI177" s="114"/>
      <c r="IOJ177" s="114"/>
      <c r="IOK177" s="114"/>
      <c r="IOL177" s="114"/>
      <c r="IOM177" s="114"/>
      <c r="ION177" s="114"/>
      <c r="IOO177" s="114"/>
      <c r="IOP177" s="114"/>
      <c r="IOQ177" s="114"/>
      <c r="IOR177" s="114"/>
      <c r="IOS177" s="114"/>
      <c r="IOT177" s="114"/>
      <c r="IOU177" s="114"/>
      <c r="IOV177" s="114"/>
      <c r="IOW177" s="114"/>
      <c r="IOX177" s="114"/>
      <c r="IOY177" s="114"/>
      <c r="IOZ177" s="114"/>
      <c r="IPA177" s="114"/>
      <c r="IPB177" s="114"/>
      <c r="IPC177" s="114"/>
      <c r="IPD177" s="114"/>
      <c r="IPE177" s="114"/>
      <c r="IPF177" s="114"/>
      <c r="IPG177" s="114"/>
      <c r="IPH177" s="114"/>
      <c r="IPI177" s="114"/>
      <c r="IPJ177" s="114"/>
      <c r="IPK177" s="114"/>
      <c r="IPL177" s="114"/>
      <c r="IPM177" s="114"/>
      <c r="IPN177" s="114"/>
      <c r="IPO177" s="114"/>
      <c r="IPP177" s="114"/>
      <c r="IPQ177" s="114"/>
      <c r="IPR177" s="114"/>
      <c r="IPS177" s="114"/>
      <c r="IPT177" s="114"/>
      <c r="IPU177" s="114"/>
      <c r="IPV177" s="114"/>
      <c r="IPW177" s="114"/>
      <c r="IPX177" s="114"/>
      <c r="IPY177" s="114"/>
      <c r="IPZ177" s="114"/>
      <c r="IQA177" s="114"/>
      <c r="IQB177" s="114"/>
      <c r="IQC177" s="114"/>
      <c r="IQD177" s="114"/>
      <c r="IQE177" s="114"/>
      <c r="IQF177" s="114"/>
      <c r="IQG177" s="114"/>
      <c r="IQH177" s="114"/>
      <c r="IQI177" s="114"/>
      <c r="IQJ177" s="114"/>
      <c r="IQK177" s="114"/>
      <c r="IQL177" s="114"/>
      <c r="IQM177" s="114"/>
      <c r="IQN177" s="114"/>
      <c r="IQO177" s="114"/>
      <c r="IQP177" s="114"/>
      <c r="IQQ177" s="114"/>
      <c r="IQR177" s="114"/>
      <c r="IQS177" s="114"/>
      <c r="IQT177" s="114"/>
      <c r="IQU177" s="114"/>
      <c r="IQV177" s="114"/>
      <c r="IQW177" s="114"/>
      <c r="IQX177" s="114"/>
      <c r="IQY177" s="114"/>
      <c r="IQZ177" s="114"/>
      <c r="IRA177" s="114"/>
      <c r="IRB177" s="114"/>
      <c r="IRC177" s="114"/>
      <c r="IRD177" s="114"/>
      <c r="IRE177" s="114"/>
      <c r="IRF177" s="114"/>
      <c r="IRG177" s="114"/>
      <c r="IRH177" s="114"/>
      <c r="IRI177" s="114"/>
      <c r="IRJ177" s="114"/>
      <c r="IRK177" s="114"/>
      <c r="IRL177" s="114"/>
      <c r="IRM177" s="114"/>
      <c r="IRN177" s="114"/>
      <c r="IRO177" s="114"/>
      <c r="IRP177" s="114"/>
      <c r="IRQ177" s="114"/>
      <c r="IRR177" s="114"/>
      <c r="IRS177" s="114"/>
      <c r="IRT177" s="114"/>
      <c r="IRU177" s="114"/>
      <c r="IRV177" s="114"/>
      <c r="IRW177" s="114"/>
      <c r="IRX177" s="114"/>
      <c r="IRY177" s="114"/>
      <c r="IRZ177" s="114"/>
      <c r="ISA177" s="114"/>
      <c r="ISB177" s="114"/>
      <c r="ISC177" s="114"/>
      <c r="ISD177" s="114"/>
      <c r="ISE177" s="114"/>
      <c r="ISF177" s="114"/>
      <c r="ISG177" s="114"/>
      <c r="ISH177" s="114"/>
      <c r="ISI177" s="114"/>
      <c r="ISJ177" s="114"/>
      <c r="ISK177" s="114"/>
      <c r="ISL177" s="114"/>
      <c r="ISM177" s="114"/>
      <c r="ISN177" s="114"/>
      <c r="ISO177" s="114"/>
      <c r="ISP177" s="114"/>
      <c r="ISQ177" s="114"/>
      <c r="ISR177" s="114"/>
      <c r="ISS177" s="114"/>
      <c r="IST177" s="114"/>
      <c r="ISU177" s="114"/>
      <c r="ISV177" s="114"/>
      <c r="ISW177" s="114"/>
      <c r="ISX177" s="114"/>
      <c r="ISY177" s="114"/>
      <c r="ISZ177" s="114"/>
      <c r="ITA177" s="114"/>
      <c r="ITB177" s="114"/>
      <c r="ITC177" s="114"/>
      <c r="ITD177" s="114"/>
      <c r="ITE177" s="114"/>
      <c r="ITF177" s="114"/>
      <c r="ITG177" s="114"/>
      <c r="ITH177" s="114"/>
      <c r="ITI177" s="114"/>
      <c r="ITJ177" s="114"/>
      <c r="ITK177" s="114"/>
      <c r="ITL177" s="114"/>
      <c r="ITM177" s="114"/>
      <c r="ITN177" s="114"/>
      <c r="ITO177" s="114"/>
      <c r="ITP177" s="114"/>
      <c r="ITQ177" s="114"/>
      <c r="ITR177" s="114"/>
      <c r="ITS177" s="114"/>
      <c r="ITT177" s="114"/>
      <c r="ITU177" s="114"/>
      <c r="ITV177" s="114"/>
      <c r="ITW177" s="114"/>
      <c r="ITX177" s="114"/>
      <c r="ITY177" s="114"/>
      <c r="ITZ177" s="114"/>
      <c r="IUA177" s="114"/>
      <c r="IUB177" s="114"/>
      <c r="IUC177" s="114"/>
      <c r="IUD177" s="114"/>
      <c r="IUE177" s="114"/>
      <c r="IUF177" s="114"/>
      <c r="IUG177" s="114"/>
      <c r="IUH177" s="114"/>
      <c r="IUI177" s="114"/>
      <c r="IUJ177" s="114"/>
      <c r="IUK177" s="114"/>
      <c r="IUL177" s="114"/>
      <c r="IUM177" s="114"/>
      <c r="IUN177" s="114"/>
      <c r="IUO177" s="114"/>
      <c r="IUP177" s="114"/>
      <c r="IUQ177" s="114"/>
      <c r="IUR177" s="114"/>
      <c r="IUS177" s="114"/>
      <c r="IUT177" s="114"/>
      <c r="IUU177" s="114"/>
      <c r="IUV177" s="114"/>
      <c r="IUW177" s="114"/>
      <c r="IUX177" s="114"/>
      <c r="IUY177" s="114"/>
      <c r="IUZ177" s="114"/>
      <c r="IVA177" s="114"/>
      <c r="IVB177" s="114"/>
      <c r="IVC177" s="114"/>
      <c r="IVD177" s="114"/>
      <c r="IVE177" s="114"/>
      <c r="IVF177" s="114"/>
      <c r="IVG177" s="114"/>
      <c r="IVH177" s="114"/>
      <c r="IVI177" s="114"/>
      <c r="IVJ177" s="114"/>
      <c r="IVK177" s="114"/>
      <c r="IVL177" s="114"/>
      <c r="IVM177" s="114"/>
      <c r="IVN177" s="114"/>
      <c r="IVO177" s="114"/>
      <c r="IVP177" s="114"/>
      <c r="IVQ177" s="114"/>
      <c r="IVR177" s="114"/>
      <c r="IVS177" s="114"/>
      <c r="IVT177" s="114"/>
      <c r="IVU177" s="114"/>
      <c r="IVV177" s="114"/>
      <c r="IVW177" s="114"/>
      <c r="IVX177" s="114"/>
      <c r="IVY177" s="114"/>
      <c r="IVZ177" s="114"/>
      <c r="IWA177" s="114"/>
      <c r="IWB177" s="114"/>
      <c r="IWC177" s="114"/>
      <c r="IWD177" s="114"/>
      <c r="IWE177" s="114"/>
      <c r="IWF177" s="114"/>
      <c r="IWG177" s="114"/>
      <c r="IWH177" s="114"/>
      <c r="IWI177" s="114"/>
      <c r="IWJ177" s="114"/>
      <c r="IWK177" s="114"/>
      <c r="IWL177" s="114"/>
      <c r="IWM177" s="114"/>
      <c r="IWN177" s="114"/>
      <c r="IWO177" s="114"/>
      <c r="IWP177" s="114"/>
      <c r="IWQ177" s="114"/>
      <c r="IWR177" s="114"/>
      <c r="IWS177" s="114"/>
      <c r="IWT177" s="114"/>
      <c r="IWU177" s="114"/>
      <c r="IWV177" s="114"/>
      <c r="IWW177" s="114"/>
      <c r="IWX177" s="114"/>
      <c r="IWY177" s="114"/>
      <c r="IWZ177" s="114"/>
      <c r="IXA177" s="114"/>
      <c r="IXB177" s="114"/>
      <c r="IXC177" s="114"/>
      <c r="IXD177" s="114"/>
      <c r="IXE177" s="114"/>
      <c r="IXF177" s="114"/>
      <c r="IXG177" s="114"/>
      <c r="IXH177" s="114"/>
      <c r="IXI177" s="114"/>
      <c r="IXJ177" s="114"/>
      <c r="IXK177" s="114"/>
      <c r="IXL177" s="114"/>
      <c r="IXM177" s="114"/>
      <c r="IXN177" s="114"/>
      <c r="IXO177" s="114"/>
      <c r="IXP177" s="114"/>
      <c r="IXQ177" s="114"/>
      <c r="IXR177" s="114"/>
      <c r="IXS177" s="114"/>
      <c r="IXT177" s="114"/>
      <c r="IXU177" s="114"/>
      <c r="IXV177" s="114"/>
      <c r="IXW177" s="114"/>
      <c r="IXX177" s="114"/>
      <c r="IXY177" s="114"/>
      <c r="IXZ177" s="114"/>
      <c r="IYA177" s="114"/>
      <c r="IYB177" s="114"/>
      <c r="IYC177" s="114"/>
      <c r="IYD177" s="114"/>
      <c r="IYE177" s="114"/>
      <c r="IYF177" s="114"/>
      <c r="IYG177" s="114"/>
      <c r="IYH177" s="114"/>
      <c r="IYI177" s="114"/>
      <c r="IYJ177" s="114"/>
      <c r="IYK177" s="114"/>
      <c r="IYL177" s="114"/>
      <c r="IYM177" s="114"/>
      <c r="IYN177" s="114"/>
      <c r="IYO177" s="114"/>
      <c r="IYP177" s="114"/>
      <c r="IYQ177" s="114"/>
      <c r="IYR177" s="114"/>
      <c r="IYS177" s="114"/>
      <c r="IYT177" s="114"/>
      <c r="IYU177" s="114"/>
      <c r="IYV177" s="114"/>
      <c r="IYW177" s="114"/>
      <c r="IYX177" s="114"/>
      <c r="IYY177" s="114"/>
      <c r="IYZ177" s="114"/>
      <c r="IZA177" s="114"/>
      <c r="IZB177" s="114"/>
      <c r="IZC177" s="114"/>
      <c r="IZD177" s="114"/>
      <c r="IZE177" s="114"/>
      <c r="IZF177" s="114"/>
      <c r="IZG177" s="114"/>
      <c r="IZH177" s="114"/>
      <c r="IZI177" s="114"/>
      <c r="IZJ177" s="114"/>
      <c r="IZK177" s="114"/>
      <c r="IZL177" s="114"/>
      <c r="IZM177" s="114"/>
      <c r="IZN177" s="114"/>
      <c r="IZO177" s="114"/>
      <c r="IZP177" s="114"/>
      <c r="IZQ177" s="114"/>
      <c r="IZR177" s="114"/>
      <c r="IZS177" s="114"/>
      <c r="IZT177" s="114"/>
      <c r="IZU177" s="114"/>
      <c r="IZV177" s="114"/>
      <c r="IZW177" s="114"/>
      <c r="IZX177" s="114"/>
      <c r="IZY177" s="114"/>
      <c r="IZZ177" s="114"/>
      <c r="JAA177" s="114"/>
      <c r="JAB177" s="114"/>
      <c r="JAC177" s="114"/>
      <c r="JAD177" s="114"/>
      <c r="JAE177" s="114"/>
      <c r="JAF177" s="114"/>
      <c r="JAG177" s="114"/>
      <c r="JAH177" s="114"/>
      <c r="JAI177" s="114"/>
      <c r="JAJ177" s="114"/>
      <c r="JAK177" s="114"/>
      <c r="JAL177" s="114"/>
      <c r="JAM177" s="114"/>
      <c r="JAN177" s="114"/>
      <c r="JAO177" s="114"/>
      <c r="JAP177" s="114"/>
      <c r="JAQ177" s="114"/>
      <c r="JAR177" s="114"/>
      <c r="JAS177" s="114"/>
      <c r="JAT177" s="114"/>
      <c r="JAU177" s="114"/>
      <c r="JAV177" s="114"/>
      <c r="JAW177" s="114"/>
      <c r="JAX177" s="114"/>
      <c r="JAY177" s="114"/>
      <c r="JAZ177" s="114"/>
      <c r="JBA177" s="114"/>
      <c r="JBB177" s="114"/>
      <c r="JBC177" s="114"/>
      <c r="JBD177" s="114"/>
      <c r="JBE177" s="114"/>
      <c r="JBF177" s="114"/>
      <c r="JBG177" s="114"/>
      <c r="JBH177" s="114"/>
      <c r="JBI177" s="114"/>
      <c r="JBJ177" s="114"/>
      <c r="JBK177" s="114"/>
      <c r="JBL177" s="114"/>
      <c r="JBM177" s="114"/>
      <c r="JBN177" s="114"/>
      <c r="JBO177" s="114"/>
      <c r="JBP177" s="114"/>
      <c r="JBQ177" s="114"/>
      <c r="JBR177" s="114"/>
      <c r="JBS177" s="114"/>
      <c r="JBT177" s="114"/>
      <c r="JBU177" s="114"/>
      <c r="JBV177" s="114"/>
      <c r="JBW177" s="114"/>
      <c r="JBX177" s="114"/>
      <c r="JBY177" s="114"/>
      <c r="JBZ177" s="114"/>
      <c r="JCA177" s="114"/>
      <c r="JCB177" s="114"/>
      <c r="JCC177" s="114"/>
      <c r="JCD177" s="114"/>
      <c r="JCE177" s="114"/>
      <c r="JCF177" s="114"/>
      <c r="JCG177" s="114"/>
      <c r="JCH177" s="114"/>
      <c r="JCI177" s="114"/>
      <c r="JCJ177" s="114"/>
      <c r="JCK177" s="114"/>
      <c r="JCL177" s="114"/>
      <c r="JCM177" s="114"/>
      <c r="JCN177" s="114"/>
      <c r="JCO177" s="114"/>
      <c r="JCP177" s="114"/>
      <c r="JCQ177" s="114"/>
      <c r="JCR177" s="114"/>
      <c r="JCS177" s="114"/>
      <c r="JCT177" s="114"/>
      <c r="JCU177" s="114"/>
      <c r="JCV177" s="114"/>
      <c r="JCW177" s="114"/>
      <c r="JCX177" s="114"/>
      <c r="JCY177" s="114"/>
      <c r="JCZ177" s="114"/>
      <c r="JDA177" s="114"/>
      <c r="JDB177" s="114"/>
      <c r="JDC177" s="114"/>
      <c r="JDD177" s="114"/>
      <c r="JDE177" s="114"/>
      <c r="JDF177" s="114"/>
      <c r="JDG177" s="114"/>
      <c r="JDH177" s="114"/>
      <c r="JDI177" s="114"/>
      <c r="JDJ177" s="114"/>
      <c r="JDK177" s="114"/>
      <c r="JDL177" s="114"/>
      <c r="JDM177" s="114"/>
      <c r="JDN177" s="114"/>
      <c r="JDO177" s="114"/>
      <c r="JDP177" s="114"/>
      <c r="JDQ177" s="114"/>
      <c r="JDR177" s="114"/>
      <c r="JDS177" s="114"/>
      <c r="JDT177" s="114"/>
      <c r="JDU177" s="114"/>
      <c r="JDV177" s="114"/>
      <c r="JDW177" s="114"/>
      <c r="JDX177" s="114"/>
      <c r="JDY177" s="114"/>
      <c r="JDZ177" s="114"/>
      <c r="JEA177" s="114"/>
      <c r="JEB177" s="114"/>
      <c r="JEC177" s="114"/>
      <c r="JED177" s="114"/>
      <c r="JEE177" s="114"/>
      <c r="JEF177" s="114"/>
      <c r="JEG177" s="114"/>
      <c r="JEH177" s="114"/>
      <c r="JEI177" s="114"/>
      <c r="JEJ177" s="114"/>
      <c r="JEK177" s="114"/>
      <c r="JEL177" s="114"/>
      <c r="JEM177" s="114"/>
      <c r="JEN177" s="114"/>
      <c r="JEO177" s="114"/>
      <c r="JEP177" s="114"/>
      <c r="JEQ177" s="114"/>
      <c r="JER177" s="114"/>
      <c r="JES177" s="114"/>
      <c r="JET177" s="114"/>
      <c r="JEU177" s="114"/>
      <c r="JEV177" s="114"/>
      <c r="JEW177" s="114"/>
      <c r="JEX177" s="114"/>
      <c r="JEY177" s="114"/>
      <c r="JEZ177" s="114"/>
      <c r="JFA177" s="114"/>
      <c r="JFB177" s="114"/>
      <c r="JFC177" s="114"/>
      <c r="JFD177" s="114"/>
      <c r="JFE177" s="114"/>
      <c r="JFF177" s="114"/>
      <c r="JFG177" s="114"/>
      <c r="JFH177" s="114"/>
      <c r="JFI177" s="114"/>
      <c r="JFJ177" s="114"/>
      <c r="JFK177" s="114"/>
      <c r="JFL177" s="114"/>
      <c r="JFM177" s="114"/>
      <c r="JFN177" s="114"/>
      <c r="JFO177" s="114"/>
      <c r="JFP177" s="114"/>
      <c r="JFQ177" s="114"/>
      <c r="JFR177" s="114"/>
      <c r="JFS177" s="114"/>
      <c r="JFT177" s="114"/>
      <c r="JFU177" s="114"/>
      <c r="JFV177" s="114"/>
      <c r="JFW177" s="114"/>
      <c r="JFX177" s="114"/>
      <c r="JFY177" s="114"/>
      <c r="JFZ177" s="114"/>
      <c r="JGA177" s="114"/>
      <c r="JGB177" s="114"/>
      <c r="JGC177" s="114"/>
      <c r="JGD177" s="114"/>
      <c r="JGE177" s="114"/>
      <c r="JGF177" s="114"/>
      <c r="JGG177" s="114"/>
      <c r="JGH177" s="114"/>
      <c r="JGI177" s="114"/>
      <c r="JGJ177" s="114"/>
      <c r="JGK177" s="114"/>
      <c r="JGL177" s="114"/>
      <c r="JGM177" s="114"/>
      <c r="JGN177" s="114"/>
      <c r="JGO177" s="114"/>
      <c r="JGP177" s="114"/>
      <c r="JGQ177" s="114"/>
      <c r="JGR177" s="114"/>
      <c r="JGS177" s="114"/>
      <c r="JGT177" s="114"/>
      <c r="JGU177" s="114"/>
      <c r="JGV177" s="114"/>
      <c r="JGW177" s="114"/>
      <c r="JGX177" s="114"/>
      <c r="JGY177" s="114"/>
      <c r="JGZ177" s="114"/>
      <c r="JHA177" s="114"/>
      <c r="JHB177" s="114"/>
      <c r="JHC177" s="114"/>
      <c r="JHD177" s="114"/>
      <c r="JHE177" s="114"/>
      <c r="JHF177" s="114"/>
      <c r="JHG177" s="114"/>
      <c r="JHH177" s="114"/>
      <c r="JHI177" s="114"/>
      <c r="JHJ177" s="114"/>
      <c r="JHK177" s="114"/>
      <c r="JHL177" s="114"/>
      <c r="JHM177" s="114"/>
      <c r="JHN177" s="114"/>
      <c r="JHO177" s="114"/>
      <c r="JHP177" s="114"/>
      <c r="JHQ177" s="114"/>
      <c r="JHR177" s="114"/>
      <c r="JHS177" s="114"/>
      <c r="JHT177" s="114"/>
      <c r="JHU177" s="114"/>
      <c r="JHV177" s="114"/>
      <c r="JHW177" s="114"/>
      <c r="JHX177" s="114"/>
      <c r="JHY177" s="114"/>
      <c r="JHZ177" s="114"/>
      <c r="JIA177" s="114"/>
      <c r="JIB177" s="114"/>
      <c r="JIC177" s="114"/>
      <c r="JID177" s="114"/>
      <c r="JIE177" s="114"/>
      <c r="JIF177" s="114"/>
      <c r="JIG177" s="114"/>
      <c r="JIH177" s="114"/>
      <c r="JII177" s="114"/>
      <c r="JIJ177" s="114"/>
      <c r="JIK177" s="114"/>
      <c r="JIL177" s="114"/>
      <c r="JIM177" s="114"/>
      <c r="JIN177" s="114"/>
      <c r="JIO177" s="114"/>
      <c r="JIP177" s="114"/>
      <c r="JIQ177" s="114"/>
      <c r="JIR177" s="114"/>
      <c r="JIS177" s="114"/>
      <c r="JIT177" s="114"/>
      <c r="JIU177" s="114"/>
      <c r="JIV177" s="114"/>
      <c r="JIW177" s="114"/>
      <c r="JIX177" s="114"/>
      <c r="JIY177" s="114"/>
      <c r="JIZ177" s="114"/>
      <c r="JJA177" s="114"/>
      <c r="JJB177" s="114"/>
      <c r="JJC177" s="114"/>
      <c r="JJD177" s="114"/>
      <c r="JJE177" s="114"/>
      <c r="JJF177" s="114"/>
      <c r="JJG177" s="114"/>
      <c r="JJH177" s="114"/>
      <c r="JJI177" s="114"/>
      <c r="JJJ177" s="114"/>
      <c r="JJK177" s="114"/>
      <c r="JJL177" s="114"/>
      <c r="JJM177" s="114"/>
      <c r="JJN177" s="114"/>
      <c r="JJO177" s="114"/>
      <c r="JJP177" s="114"/>
      <c r="JJQ177" s="114"/>
      <c r="JJR177" s="114"/>
      <c r="JJS177" s="114"/>
      <c r="JJT177" s="114"/>
      <c r="JJU177" s="114"/>
      <c r="JJV177" s="114"/>
      <c r="JJW177" s="114"/>
      <c r="JJX177" s="114"/>
      <c r="JJY177" s="114"/>
      <c r="JJZ177" s="114"/>
      <c r="JKA177" s="114"/>
      <c r="JKB177" s="114"/>
      <c r="JKC177" s="114"/>
      <c r="JKD177" s="114"/>
      <c r="JKE177" s="114"/>
      <c r="JKF177" s="114"/>
      <c r="JKG177" s="114"/>
      <c r="JKH177" s="114"/>
      <c r="JKI177" s="114"/>
      <c r="JKJ177" s="114"/>
      <c r="JKK177" s="114"/>
      <c r="JKL177" s="114"/>
      <c r="JKM177" s="114"/>
      <c r="JKN177" s="114"/>
      <c r="JKO177" s="114"/>
      <c r="JKP177" s="114"/>
      <c r="JKQ177" s="114"/>
      <c r="JKR177" s="114"/>
      <c r="JKS177" s="114"/>
      <c r="JKT177" s="114"/>
      <c r="JKU177" s="114"/>
      <c r="JKV177" s="114"/>
      <c r="JKW177" s="114"/>
      <c r="JKX177" s="114"/>
      <c r="JKY177" s="114"/>
      <c r="JKZ177" s="114"/>
      <c r="JLA177" s="114"/>
      <c r="JLB177" s="114"/>
      <c r="JLC177" s="114"/>
      <c r="JLD177" s="114"/>
      <c r="JLE177" s="114"/>
      <c r="JLF177" s="114"/>
      <c r="JLG177" s="114"/>
      <c r="JLH177" s="114"/>
      <c r="JLI177" s="114"/>
      <c r="JLJ177" s="114"/>
      <c r="JLK177" s="114"/>
      <c r="JLL177" s="114"/>
      <c r="JLM177" s="114"/>
      <c r="JLN177" s="114"/>
      <c r="JLO177" s="114"/>
      <c r="JLP177" s="114"/>
      <c r="JLQ177" s="114"/>
      <c r="JLR177" s="114"/>
      <c r="JLS177" s="114"/>
      <c r="JLT177" s="114"/>
      <c r="JLU177" s="114"/>
      <c r="JLV177" s="114"/>
      <c r="JLW177" s="114"/>
      <c r="JLX177" s="114"/>
      <c r="JLY177" s="114"/>
      <c r="JLZ177" s="114"/>
      <c r="JMA177" s="114"/>
      <c r="JMB177" s="114"/>
      <c r="JMC177" s="114"/>
      <c r="JMD177" s="114"/>
      <c r="JME177" s="114"/>
      <c r="JMF177" s="114"/>
      <c r="JMG177" s="114"/>
      <c r="JMH177" s="114"/>
      <c r="JMI177" s="114"/>
      <c r="JMJ177" s="114"/>
      <c r="JMK177" s="114"/>
      <c r="JML177" s="114"/>
      <c r="JMM177" s="114"/>
      <c r="JMN177" s="114"/>
      <c r="JMO177" s="114"/>
      <c r="JMP177" s="114"/>
      <c r="JMQ177" s="114"/>
      <c r="JMR177" s="114"/>
      <c r="JMS177" s="114"/>
      <c r="JMT177" s="114"/>
      <c r="JMU177" s="114"/>
      <c r="JMV177" s="114"/>
      <c r="JMW177" s="114"/>
      <c r="JMX177" s="114"/>
      <c r="JMY177" s="114"/>
      <c r="JMZ177" s="114"/>
      <c r="JNA177" s="114"/>
      <c r="JNB177" s="114"/>
      <c r="JNC177" s="114"/>
      <c r="JND177" s="114"/>
      <c r="JNE177" s="114"/>
      <c r="JNF177" s="114"/>
      <c r="JNG177" s="114"/>
      <c r="JNH177" s="114"/>
      <c r="JNI177" s="114"/>
      <c r="JNJ177" s="114"/>
      <c r="JNK177" s="114"/>
      <c r="JNL177" s="114"/>
      <c r="JNM177" s="114"/>
      <c r="JNN177" s="114"/>
      <c r="JNO177" s="114"/>
      <c r="JNP177" s="114"/>
      <c r="JNQ177" s="114"/>
      <c r="JNR177" s="114"/>
      <c r="JNS177" s="114"/>
      <c r="JNT177" s="114"/>
      <c r="JNU177" s="114"/>
      <c r="JNV177" s="114"/>
      <c r="JNW177" s="114"/>
      <c r="JNX177" s="114"/>
      <c r="JNY177" s="114"/>
      <c r="JNZ177" s="114"/>
      <c r="JOA177" s="114"/>
      <c r="JOB177" s="114"/>
      <c r="JOC177" s="114"/>
      <c r="JOD177" s="114"/>
      <c r="JOE177" s="114"/>
      <c r="JOF177" s="114"/>
      <c r="JOG177" s="114"/>
      <c r="JOH177" s="114"/>
      <c r="JOI177" s="114"/>
      <c r="JOJ177" s="114"/>
      <c r="JOK177" s="114"/>
      <c r="JOL177" s="114"/>
      <c r="JOM177" s="114"/>
      <c r="JON177" s="114"/>
      <c r="JOO177" s="114"/>
      <c r="JOP177" s="114"/>
      <c r="JOQ177" s="114"/>
      <c r="JOR177" s="114"/>
      <c r="JOS177" s="114"/>
      <c r="JOT177" s="114"/>
      <c r="JOU177" s="114"/>
      <c r="JOV177" s="114"/>
      <c r="JOW177" s="114"/>
      <c r="JOX177" s="114"/>
      <c r="JOY177" s="114"/>
      <c r="JOZ177" s="114"/>
      <c r="JPA177" s="114"/>
      <c r="JPB177" s="114"/>
      <c r="JPC177" s="114"/>
      <c r="JPD177" s="114"/>
      <c r="JPE177" s="114"/>
      <c r="JPF177" s="114"/>
      <c r="JPG177" s="114"/>
      <c r="JPH177" s="114"/>
      <c r="JPI177" s="114"/>
      <c r="JPJ177" s="114"/>
      <c r="JPK177" s="114"/>
      <c r="JPL177" s="114"/>
      <c r="JPM177" s="114"/>
      <c r="JPN177" s="114"/>
      <c r="JPO177" s="114"/>
      <c r="JPP177" s="114"/>
      <c r="JPQ177" s="114"/>
      <c r="JPR177" s="114"/>
      <c r="JPS177" s="114"/>
      <c r="JPT177" s="114"/>
      <c r="JPU177" s="114"/>
      <c r="JPV177" s="114"/>
      <c r="JPW177" s="114"/>
      <c r="JPX177" s="114"/>
      <c r="JPY177" s="114"/>
      <c r="JPZ177" s="114"/>
      <c r="JQA177" s="114"/>
      <c r="JQB177" s="114"/>
      <c r="JQC177" s="114"/>
      <c r="JQD177" s="114"/>
      <c r="JQE177" s="114"/>
      <c r="JQF177" s="114"/>
      <c r="JQG177" s="114"/>
      <c r="JQH177" s="114"/>
      <c r="JQI177" s="114"/>
      <c r="JQJ177" s="114"/>
      <c r="JQK177" s="114"/>
      <c r="JQL177" s="114"/>
      <c r="JQM177" s="114"/>
      <c r="JQN177" s="114"/>
      <c r="JQO177" s="114"/>
      <c r="JQP177" s="114"/>
      <c r="JQQ177" s="114"/>
      <c r="JQR177" s="114"/>
      <c r="JQS177" s="114"/>
      <c r="JQT177" s="114"/>
      <c r="JQU177" s="114"/>
      <c r="JQV177" s="114"/>
      <c r="JQW177" s="114"/>
      <c r="JQX177" s="114"/>
      <c r="JQY177" s="114"/>
      <c r="JQZ177" s="114"/>
      <c r="JRA177" s="114"/>
      <c r="JRB177" s="114"/>
      <c r="JRC177" s="114"/>
      <c r="JRD177" s="114"/>
      <c r="JRE177" s="114"/>
      <c r="JRF177" s="114"/>
      <c r="JRG177" s="114"/>
      <c r="JRH177" s="114"/>
      <c r="JRI177" s="114"/>
      <c r="JRJ177" s="114"/>
      <c r="JRK177" s="114"/>
      <c r="JRL177" s="114"/>
      <c r="JRM177" s="114"/>
      <c r="JRN177" s="114"/>
      <c r="JRO177" s="114"/>
      <c r="JRP177" s="114"/>
      <c r="JRQ177" s="114"/>
      <c r="JRR177" s="114"/>
      <c r="JRS177" s="114"/>
      <c r="JRT177" s="114"/>
      <c r="JRU177" s="114"/>
      <c r="JRV177" s="114"/>
      <c r="JRW177" s="114"/>
      <c r="JRX177" s="114"/>
      <c r="JRY177" s="114"/>
      <c r="JRZ177" s="114"/>
      <c r="JSA177" s="114"/>
      <c r="JSB177" s="114"/>
      <c r="JSC177" s="114"/>
      <c r="JSD177" s="114"/>
      <c r="JSE177" s="114"/>
      <c r="JSF177" s="114"/>
      <c r="JSG177" s="114"/>
      <c r="JSH177" s="114"/>
      <c r="JSI177" s="114"/>
      <c r="JSJ177" s="114"/>
      <c r="JSK177" s="114"/>
      <c r="JSL177" s="114"/>
      <c r="JSM177" s="114"/>
      <c r="JSN177" s="114"/>
      <c r="JSO177" s="114"/>
      <c r="JSP177" s="114"/>
      <c r="JSQ177" s="114"/>
      <c r="JSR177" s="114"/>
      <c r="JSS177" s="114"/>
      <c r="JST177" s="114"/>
      <c r="JSU177" s="114"/>
      <c r="JSV177" s="114"/>
      <c r="JSW177" s="114"/>
      <c r="JSX177" s="114"/>
      <c r="JSY177" s="114"/>
      <c r="JSZ177" s="114"/>
      <c r="JTA177" s="114"/>
      <c r="JTB177" s="114"/>
      <c r="JTC177" s="114"/>
      <c r="JTD177" s="114"/>
      <c r="JTE177" s="114"/>
      <c r="JTF177" s="114"/>
      <c r="JTG177" s="114"/>
      <c r="JTH177" s="114"/>
      <c r="JTI177" s="114"/>
      <c r="JTJ177" s="114"/>
      <c r="JTK177" s="114"/>
      <c r="JTL177" s="114"/>
      <c r="JTM177" s="114"/>
      <c r="JTN177" s="114"/>
      <c r="JTO177" s="114"/>
      <c r="JTP177" s="114"/>
      <c r="JTQ177" s="114"/>
      <c r="JTR177" s="114"/>
      <c r="JTS177" s="114"/>
      <c r="JTT177" s="114"/>
      <c r="JTU177" s="114"/>
      <c r="JTV177" s="114"/>
      <c r="JTW177" s="114"/>
      <c r="JTX177" s="114"/>
      <c r="JTY177" s="114"/>
      <c r="JTZ177" s="114"/>
      <c r="JUA177" s="114"/>
      <c r="JUB177" s="114"/>
      <c r="JUC177" s="114"/>
      <c r="JUD177" s="114"/>
      <c r="JUE177" s="114"/>
      <c r="JUF177" s="114"/>
      <c r="JUG177" s="114"/>
      <c r="JUH177" s="114"/>
      <c r="JUI177" s="114"/>
      <c r="JUJ177" s="114"/>
      <c r="JUK177" s="114"/>
      <c r="JUL177" s="114"/>
      <c r="JUM177" s="114"/>
      <c r="JUN177" s="114"/>
      <c r="JUO177" s="114"/>
      <c r="JUP177" s="114"/>
      <c r="JUQ177" s="114"/>
      <c r="JUR177" s="114"/>
      <c r="JUS177" s="114"/>
      <c r="JUT177" s="114"/>
      <c r="JUU177" s="114"/>
      <c r="JUV177" s="114"/>
      <c r="JUW177" s="114"/>
      <c r="JUX177" s="114"/>
      <c r="JUY177" s="114"/>
      <c r="JUZ177" s="114"/>
      <c r="JVA177" s="114"/>
      <c r="JVB177" s="114"/>
      <c r="JVC177" s="114"/>
      <c r="JVD177" s="114"/>
      <c r="JVE177" s="114"/>
      <c r="JVF177" s="114"/>
      <c r="JVG177" s="114"/>
      <c r="JVH177" s="114"/>
      <c r="JVI177" s="114"/>
      <c r="JVJ177" s="114"/>
      <c r="JVK177" s="114"/>
      <c r="JVL177" s="114"/>
      <c r="JVM177" s="114"/>
      <c r="JVN177" s="114"/>
      <c r="JVO177" s="114"/>
      <c r="JVP177" s="114"/>
      <c r="JVQ177" s="114"/>
      <c r="JVR177" s="114"/>
      <c r="JVS177" s="114"/>
      <c r="JVT177" s="114"/>
      <c r="JVU177" s="114"/>
      <c r="JVV177" s="114"/>
      <c r="JVW177" s="114"/>
      <c r="JVX177" s="114"/>
      <c r="JVY177" s="114"/>
      <c r="JVZ177" s="114"/>
      <c r="JWA177" s="114"/>
      <c r="JWB177" s="114"/>
      <c r="JWC177" s="114"/>
      <c r="JWD177" s="114"/>
      <c r="JWE177" s="114"/>
      <c r="JWF177" s="114"/>
      <c r="JWG177" s="114"/>
      <c r="JWH177" s="114"/>
      <c r="JWI177" s="114"/>
      <c r="JWJ177" s="114"/>
      <c r="JWK177" s="114"/>
      <c r="JWL177" s="114"/>
      <c r="JWM177" s="114"/>
      <c r="JWN177" s="114"/>
      <c r="JWO177" s="114"/>
      <c r="JWP177" s="114"/>
      <c r="JWQ177" s="114"/>
      <c r="JWR177" s="114"/>
      <c r="JWS177" s="114"/>
      <c r="JWT177" s="114"/>
      <c r="JWU177" s="114"/>
      <c r="JWV177" s="114"/>
      <c r="JWW177" s="114"/>
      <c r="JWX177" s="114"/>
      <c r="JWY177" s="114"/>
      <c r="JWZ177" s="114"/>
      <c r="JXA177" s="114"/>
      <c r="JXB177" s="114"/>
      <c r="JXC177" s="114"/>
      <c r="JXD177" s="114"/>
      <c r="JXE177" s="114"/>
      <c r="JXF177" s="114"/>
      <c r="JXG177" s="114"/>
      <c r="JXH177" s="114"/>
      <c r="JXI177" s="114"/>
      <c r="JXJ177" s="114"/>
      <c r="JXK177" s="114"/>
      <c r="JXL177" s="114"/>
      <c r="JXM177" s="114"/>
      <c r="JXN177" s="114"/>
      <c r="JXO177" s="114"/>
      <c r="JXP177" s="114"/>
      <c r="JXQ177" s="114"/>
      <c r="JXR177" s="114"/>
      <c r="JXS177" s="114"/>
      <c r="JXT177" s="114"/>
      <c r="JXU177" s="114"/>
      <c r="JXV177" s="114"/>
      <c r="JXW177" s="114"/>
      <c r="JXX177" s="114"/>
      <c r="JXY177" s="114"/>
      <c r="JXZ177" s="114"/>
      <c r="JYA177" s="114"/>
      <c r="JYB177" s="114"/>
      <c r="JYC177" s="114"/>
      <c r="JYD177" s="114"/>
      <c r="JYE177" s="114"/>
      <c r="JYF177" s="114"/>
      <c r="JYG177" s="114"/>
      <c r="JYH177" s="114"/>
      <c r="JYI177" s="114"/>
      <c r="JYJ177" s="114"/>
      <c r="JYK177" s="114"/>
      <c r="JYL177" s="114"/>
      <c r="JYM177" s="114"/>
      <c r="JYN177" s="114"/>
      <c r="JYO177" s="114"/>
      <c r="JYP177" s="114"/>
      <c r="JYQ177" s="114"/>
      <c r="JYR177" s="114"/>
      <c r="JYS177" s="114"/>
      <c r="JYT177" s="114"/>
      <c r="JYU177" s="114"/>
      <c r="JYV177" s="114"/>
      <c r="JYW177" s="114"/>
      <c r="JYX177" s="114"/>
      <c r="JYY177" s="114"/>
      <c r="JYZ177" s="114"/>
      <c r="JZA177" s="114"/>
      <c r="JZB177" s="114"/>
      <c r="JZC177" s="114"/>
      <c r="JZD177" s="114"/>
      <c r="JZE177" s="114"/>
      <c r="JZF177" s="114"/>
      <c r="JZG177" s="114"/>
      <c r="JZH177" s="114"/>
      <c r="JZI177" s="114"/>
      <c r="JZJ177" s="114"/>
      <c r="JZK177" s="114"/>
      <c r="JZL177" s="114"/>
      <c r="JZM177" s="114"/>
      <c r="JZN177" s="114"/>
      <c r="JZO177" s="114"/>
      <c r="JZP177" s="114"/>
      <c r="JZQ177" s="114"/>
      <c r="JZR177" s="114"/>
      <c r="JZS177" s="114"/>
      <c r="JZT177" s="114"/>
      <c r="JZU177" s="114"/>
      <c r="JZV177" s="114"/>
      <c r="JZW177" s="114"/>
      <c r="JZX177" s="114"/>
      <c r="JZY177" s="114"/>
      <c r="JZZ177" s="114"/>
      <c r="KAA177" s="114"/>
      <c r="KAB177" s="114"/>
      <c r="KAC177" s="114"/>
      <c r="KAD177" s="114"/>
      <c r="KAE177" s="114"/>
      <c r="KAF177" s="114"/>
      <c r="KAG177" s="114"/>
      <c r="KAH177" s="114"/>
      <c r="KAI177" s="114"/>
      <c r="KAJ177" s="114"/>
      <c r="KAK177" s="114"/>
      <c r="KAL177" s="114"/>
      <c r="KAM177" s="114"/>
      <c r="KAN177" s="114"/>
      <c r="KAO177" s="114"/>
      <c r="KAP177" s="114"/>
      <c r="KAQ177" s="114"/>
      <c r="KAR177" s="114"/>
      <c r="KAS177" s="114"/>
      <c r="KAT177" s="114"/>
      <c r="KAU177" s="114"/>
      <c r="KAV177" s="114"/>
      <c r="KAW177" s="114"/>
      <c r="KAX177" s="114"/>
      <c r="KAY177" s="114"/>
      <c r="KAZ177" s="114"/>
      <c r="KBA177" s="114"/>
      <c r="KBB177" s="114"/>
      <c r="KBC177" s="114"/>
      <c r="KBD177" s="114"/>
      <c r="KBE177" s="114"/>
      <c r="KBF177" s="114"/>
      <c r="KBG177" s="114"/>
      <c r="KBH177" s="114"/>
      <c r="KBI177" s="114"/>
      <c r="KBJ177" s="114"/>
      <c r="KBK177" s="114"/>
      <c r="KBL177" s="114"/>
      <c r="KBM177" s="114"/>
      <c r="KBN177" s="114"/>
      <c r="KBO177" s="114"/>
      <c r="KBP177" s="114"/>
      <c r="KBQ177" s="114"/>
      <c r="KBR177" s="114"/>
      <c r="KBS177" s="114"/>
      <c r="KBT177" s="114"/>
      <c r="KBU177" s="114"/>
      <c r="KBV177" s="114"/>
      <c r="KBW177" s="114"/>
      <c r="KBX177" s="114"/>
      <c r="KBY177" s="114"/>
      <c r="KBZ177" s="114"/>
      <c r="KCA177" s="114"/>
      <c r="KCB177" s="114"/>
      <c r="KCC177" s="114"/>
      <c r="KCD177" s="114"/>
      <c r="KCE177" s="114"/>
      <c r="KCF177" s="114"/>
      <c r="KCG177" s="114"/>
      <c r="KCH177" s="114"/>
      <c r="KCI177" s="114"/>
      <c r="KCJ177" s="114"/>
      <c r="KCK177" s="114"/>
      <c r="KCL177" s="114"/>
      <c r="KCM177" s="114"/>
      <c r="KCN177" s="114"/>
      <c r="KCO177" s="114"/>
      <c r="KCP177" s="114"/>
      <c r="KCQ177" s="114"/>
      <c r="KCR177" s="114"/>
      <c r="KCS177" s="114"/>
      <c r="KCT177" s="114"/>
      <c r="KCU177" s="114"/>
      <c r="KCV177" s="114"/>
      <c r="KCW177" s="114"/>
      <c r="KCX177" s="114"/>
      <c r="KCY177" s="114"/>
      <c r="KCZ177" s="114"/>
      <c r="KDA177" s="114"/>
      <c r="KDB177" s="114"/>
      <c r="KDC177" s="114"/>
      <c r="KDD177" s="114"/>
      <c r="KDE177" s="114"/>
      <c r="KDF177" s="114"/>
      <c r="KDG177" s="114"/>
      <c r="KDH177" s="114"/>
      <c r="KDI177" s="114"/>
      <c r="KDJ177" s="114"/>
      <c r="KDK177" s="114"/>
      <c r="KDL177" s="114"/>
      <c r="KDM177" s="114"/>
      <c r="KDN177" s="114"/>
      <c r="KDO177" s="114"/>
      <c r="KDP177" s="114"/>
      <c r="KDQ177" s="114"/>
      <c r="KDR177" s="114"/>
      <c r="KDS177" s="114"/>
      <c r="KDT177" s="114"/>
      <c r="KDU177" s="114"/>
      <c r="KDV177" s="114"/>
      <c r="KDW177" s="114"/>
      <c r="KDX177" s="114"/>
      <c r="KDY177" s="114"/>
      <c r="KDZ177" s="114"/>
      <c r="KEA177" s="114"/>
      <c r="KEB177" s="114"/>
      <c r="KEC177" s="114"/>
      <c r="KED177" s="114"/>
      <c r="KEE177" s="114"/>
      <c r="KEF177" s="114"/>
      <c r="KEG177" s="114"/>
      <c r="KEH177" s="114"/>
      <c r="KEI177" s="114"/>
      <c r="KEJ177" s="114"/>
      <c r="KEK177" s="114"/>
      <c r="KEL177" s="114"/>
      <c r="KEM177" s="114"/>
      <c r="KEN177" s="114"/>
      <c r="KEO177" s="114"/>
      <c r="KEP177" s="114"/>
      <c r="KEQ177" s="114"/>
      <c r="KER177" s="114"/>
      <c r="KES177" s="114"/>
      <c r="KET177" s="114"/>
      <c r="KEU177" s="114"/>
      <c r="KEV177" s="114"/>
      <c r="KEW177" s="114"/>
      <c r="KEX177" s="114"/>
      <c r="KEY177" s="114"/>
      <c r="KEZ177" s="114"/>
      <c r="KFA177" s="114"/>
      <c r="KFB177" s="114"/>
      <c r="KFC177" s="114"/>
      <c r="KFD177" s="114"/>
      <c r="KFE177" s="114"/>
      <c r="KFF177" s="114"/>
      <c r="KFG177" s="114"/>
      <c r="KFH177" s="114"/>
      <c r="KFI177" s="114"/>
      <c r="KFJ177" s="114"/>
      <c r="KFK177" s="114"/>
      <c r="KFL177" s="114"/>
      <c r="KFM177" s="114"/>
      <c r="KFN177" s="114"/>
      <c r="KFO177" s="114"/>
      <c r="KFP177" s="114"/>
      <c r="KFQ177" s="114"/>
      <c r="KFR177" s="114"/>
      <c r="KFS177" s="114"/>
      <c r="KFT177" s="114"/>
      <c r="KFU177" s="114"/>
      <c r="KFV177" s="114"/>
      <c r="KFW177" s="114"/>
      <c r="KFX177" s="114"/>
      <c r="KFY177" s="114"/>
      <c r="KFZ177" s="114"/>
      <c r="KGA177" s="114"/>
      <c r="KGB177" s="114"/>
      <c r="KGC177" s="114"/>
      <c r="KGD177" s="114"/>
      <c r="KGE177" s="114"/>
      <c r="KGF177" s="114"/>
      <c r="KGG177" s="114"/>
      <c r="KGH177" s="114"/>
      <c r="KGI177" s="114"/>
      <c r="KGJ177" s="114"/>
      <c r="KGK177" s="114"/>
      <c r="KGL177" s="114"/>
      <c r="KGM177" s="114"/>
      <c r="KGN177" s="114"/>
      <c r="KGO177" s="114"/>
      <c r="KGP177" s="114"/>
      <c r="KGQ177" s="114"/>
      <c r="KGR177" s="114"/>
      <c r="KGS177" s="114"/>
      <c r="KGT177" s="114"/>
      <c r="KGU177" s="114"/>
      <c r="KGV177" s="114"/>
      <c r="KGW177" s="114"/>
      <c r="KGX177" s="114"/>
      <c r="KGY177" s="114"/>
      <c r="KGZ177" s="114"/>
      <c r="KHA177" s="114"/>
      <c r="KHB177" s="114"/>
      <c r="KHC177" s="114"/>
      <c r="KHD177" s="114"/>
      <c r="KHE177" s="114"/>
      <c r="KHF177" s="114"/>
      <c r="KHG177" s="114"/>
      <c r="KHH177" s="114"/>
      <c r="KHI177" s="114"/>
      <c r="KHJ177" s="114"/>
      <c r="KHK177" s="114"/>
      <c r="KHL177" s="114"/>
      <c r="KHM177" s="114"/>
      <c r="KHN177" s="114"/>
      <c r="KHO177" s="114"/>
      <c r="KHP177" s="114"/>
      <c r="KHQ177" s="114"/>
      <c r="KHR177" s="114"/>
      <c r="KHS177" s="114"/>
      <c r="KHT177" s="114"/>
      <c r="KHU177" s="114"/>
      <c r="KHV177" s="114"/>
      <c r="KHW177" s="114"/>
      <c r="KHX177" s="114"/>
      <c r="KHY177" s="114"/>
      <c r="KHZ177" s="114"/>
      <c r="KIA177" s="114"/>
      <c r="KIB177" s="114"/>
      <c r="KIC177" s="114"/>
      <c r="KID177" s="114"/>
      <c r="KIE177" s="114"/>
      <c r="KIF177" s="114"/>
      <c r="KIG177" s="114"/>
      <c r="KIH177" s="114"/>
      <c r="KII177" s="114"/>
      <c r="KIJ177" s="114"/>
      <c r="KIK177" s="114"/>
      <c r="KIL177" s="114"/>
      <c r="KIM177" s="114"/>
      <c r="KIN177" s="114"/>
      <c r="KIO177" s="114"/>
      <c r="KIP177" s="114"/>
      <c r="KIQ177" s="114"/>
      <c r="KIR177" s="114"/>
      <c r="KIS177" s="114"/>
      <c r="KIT177" s="114"/>
      <c r="KIU177" s="114"/>
      <c r="KIV177" s="114"/>
      <c r="KIW177" s="114"/>
      <c r="KIX177" s="114"/>
      <c r="KIY177" s="114"/>
      <c r="KIZ177" s="114"/>
      <c r="KJA177" s="114"/>
      <c r="KJB177" s="114"/>
      <c r="KJC177" s="114"/>
      <c r="KJD177" s="114"/>
      <c r="KJE177" s="114"/>
      <c r="KJF177" s="114"/>
      <c r="KJG177" s="114"/>
      <c r="KJH177" s="114"/>
      <c r="KJI177" s="114"/>
      <c r="KJJ177" s="114"/>
      <c r="KJK177" s="114"/>
      <c r="KJL177" s="114"/>
      <c r="KJM177" s="114"/>
      <c r="KJN177" s="114"/>
      <c r="KJO177" s="114"/>
      <c r="KJP177" s="114"/>
      <c r="KJQ177" s="114"/>
      <c r="KJR177" s="114"/>
      <c r="KJS177" s="114"/>
      <c r="KJT177" s="114"/>
      <c r="KJU177" s="114"/>
      <c r="KJV177" s="114"/>
      <c r="KJW177" s="114"/>
      <c r="KJX177" s="114"/>
      <c r="KJY177" s="114"/>
      <c r="KJZ177" s="114"/>
      <c r="KKA177" s="114"/>
      <c r="KKB177" s="114"/>
      <c r="KKC177" s="114"/>
      <c r="KKD177" s="114"/>
      <c r="KKE177" s="114"/>
      <c r="KKF177" s="114"/>
      <c r="KKG177" s="114"/>
      <c r="KKH177" s="114"/>
      <c r="KKI177" s="114"/>
      <c r="KKJ177" s="114"/>
      <c r="KKK177" s="114"/>
      <c r="KKL177" s="114"/>
      <c r="KKM177" s="114"/>
      <c r="KKN177" s="114"/>
      <c r="KKO177" s="114"/>
      <c r="KKP177" s="114"/>
      <c r="KKQ177" s="114"/>
      <c r="KKR177" s="114"/>
      <c r="KKS177" s="114"/>
      <c r="KKT177" s="114"/>
      <c r="KKU177" s="114"/>
      <c r="KKV177" s="114"/>
      <c r="KKW177" s="114"/>
      <c r="KKX177" s="114"/>
      <c r="KKY177" s="114"/>
      <c r="KKZ177" s="114"/>
      <c r="KLA177" s="114"/>
      <c r="KLB177" s="114"/>
      <c r="KLC177" s="114"/>
      <c r="KLD177" s="114"/>
      <c r="KLE177" s="114"/>
      <c r="KLF177" s="114"/>
      <c r="KLG177" s="114"/>
      <c r="KLH177" s="114"/>
      <c r="KLI177" s="114"/>
      <c r="KLJ177" s="114"/>
      <c r="KLK177" s="114"/>
      <c r="KLL177" s="114"/>
      <c r="KLM177" s="114"/>
      <c r="KLN177" s="114"/>
      <c r="KLO177" s="114"/>
      <c r="KLP177" s="114"/>
      <c r="KLQ177" s="114"/>
      <c r="KLR177" s="114"/>
      <c r="KLS177" s="114"/>
      <c r="KLT177" s="114"/>
      <c r="KLU177" s="114"/>
      <c r="KLV177" s="114"/>
      <c r="KLW177" s="114"/>
      <c r="KLX177" s="114"/>
      <c r="KLY177" s="114"/>
      <c r="KLZ177" s="114"/>
      <c r="KMA177" s="114"/>
      <c r="KMB177" s="114"/>
      <c r="KMC177" s="114"/>
      <c r="KMD177" s="114"/>
      <c r="KME177" s="114"/>
      <c r="KMF177" s="114"/>
      <c r="KMG177" s="114"/>
      <c r="KMH177" s="114"/>
      <c r="KMI177" s="114"/>
      <c r="KMJ177" s="114"/>
      <c r="KMK177" s="114"/>
      <c r="KML177" s="114"/>
      <c r="KMM177" s="114"/>
      <c r="KMN177" s="114"/>
      <c r="KMO177" s="114"/>
      <c r="KMP177" s="114"/>
      <c r="KMQ177" s="114"/>
      <c r="KMR177" s="114"/>
      <c r="KMS177" s="114"/>
      <c r="KMT177" s="114"/>
      <c r="KMU177" s="114"/>
      <c r="KMV177" s="114"/>
      <c r="KMW177" s="114"/>
      <c r="KMX177" s="114"/>
      <c r="KMY177" s="114"/>
      <c r="KMZ177" s="114"/>
      <c r="KNA177" s="114"/>
      <c r="KNB177" s="114"/>
      <c r="KNC177" s="114"/>
      <c r="KND177" s="114"/>
      <c r="KNE177" s="114"/>
      <c r="KNF177" s="114"/>
      <c r="KNG177" s="114"/>
      <c r="KNH177" s="114"/>
      <c r="KNI177" s="114"/>
      <c r="KNJ177" s="114"/>
      <c r="KNK177" s="114"/>
      <c r="KNL177" s="114"/>
      <c r="KNM177" s="114"/>
      <c r="KNN177" s="114"/>
      <c r="KNO177" s="114"/>
      <c r="KNP177" s="114"/>
      <c r="KNQ177" s="114"/>
      <c r="KNR177" s="114"/>
      <c r="KNS177" s="114"/>
      <c r="KNT177" s="114"/>
      <c r="KNU177" s="114"/>
      <c r="KNV177" s="114"/>
      <c r="KNW177" s="114"/>
      <c r="KNX177" s="114"/>
      <c r="KNY177" s="114"/>
      <c r="KNZ177" s="114"/>
      <c r="KOA177" s="114"/>
      <c r="KOB177" s="114"/>
      <c r="KOC177" s="114"/>
      <c r="KOD177" s="114"/>
      <c r="KOE177" s="114"/>
      <c r="KOF177" s="114"/>
      <c r="KOG177" s="114"/>
      <c r="KOH177" s="114"/>
      <c r="KOI177" s="114"/>
      <c r="KOJ177" s="114"/>
      <c r="KOK177" s="114"/>
      <c r="KOL177" s="114"/>
      <c r="KOM177" s="114"/>
      <c r="KON177" s="114"/>
      <c r="KOO177" s="114"/>
      <c r="KOP177" s="114"/>
      <c r="KOQ177" s="114"/>
      <c r="KOR177" s="114"/>
      <c r="KOS177" s="114"/>
      <c r="KOT177" s="114"/>
      <c r="KOU177" s="114"/>
      <c r="KOV177" s="114"/>
      <c r="KOW177" s="114"/>
      <c r="KOX177" s="114"/>
      <c r="KOY177" s="114"/>
      <c r="KOZ177" s="114"/>
      <c r="KPA177" s="114"/>
      <c r="KPB177" s="114"/>
      <c r="KPC177" s="114"/>
      <c r="KPD177" s="114"/>
      <c r="KPE177" s="114"/>
      <c r="KPF177" s="114"/>
      <c r="KPG177" s="114"/>
      <c r="KPH177" s="114"/>
      <c r="KPI177" s="114"/>
      <c r="KPJ177" s="114"/>
      <c r="KPK177" s="114"/>
      <c r="KPL177" s="114"/>
      <c r="KPM177" s="114"/>
      <c r="KPN177" s="114"/>
      <c r="KPO177" s="114"/>
      <c r="KPP177" s="114"/>
      <c r="KPQ177" s="114"/>
      <c r="KPR177" s="114"/>
      <c r="KPS177" s="114"/>
      <c r="KPT177" s="114"/>
      <c r="KPU177" s="114"/>
      <c r="KPV177" s="114"/>
      <c r="KPW177" s="114"/>
      <c r="KPX177" s="114"/>
      <c r="KPY177" s="114"/>
      <c r="KPZ177" s="114"/>
      <c r="KQA177" s="114"/>
      <c r="KQB177" s="114"/>
      <c r="KQC177" s="114"/>
      <c r="KQD177" s="114"/>
      <c r="KQE177" s="114"/>
      <c r="KQF177" s="114"/>
      <c r="KQG177" s="114"/>
      <c r="KQH177" s="114"/>
      <c r="KQI177" s="114"/>
      <c r="KQJ177" s="114"/>
      <c r="KQK177" s="114"/>
      <c r="KQL177" s="114"/>
      <c r="KQM177" s="114"/>
      <c r="KQN177" s="114"/>
      <c r="KQO177" s="114"/>
      <c r="KQP177" s="114"/>
      <c r="KQQ177" s="114"/>
      <c r="KQR177" s="114"/>
      <c r="KQS177" s="114"/>
      <c r="KQT177" s="114"/>
      <c r="KQU177" s="114"/>
      <c r="KQV177" s="114"/>
      <c r="KQW177" s="114"/>
      <c r="KQX177" s="114"/>
      <c r="KQY177" s="114"/>
      <c r="KQZ177" s="114"/>
      <c r="KRA177" s="114"/>
      <c r="KRB177" s="114"/>
      <c r="KRC177" s="114"/>
      <c r="KRD177" s="114"/>
      <c r="KRE177" s="114"/>
      <c r="KRF177" s="114"/>
      <c r="KRG177" s="114"/>
      <c r="KRH177" s="114"/>
      <c r="KRI177" s="114"/>
      <c r="KRJ177" s="114"/>
      <c r="KRK177" s="114"/>
      <c r="KRL177" s="114"/>
      <c r="KRM177" s="114"/>
      <c r="KRN177" s="114"/>
      <c r="KRO177" s="114"/>
      <c r="KRP177" s="114"/>
      <c r="KRQ177" s="114"/>
      <c r="KRR177" s="114"/>
      <c r="KRS177" s="114"/>
      <c r="KRT177" s="114"/>
      <c r="KRU177" s="114"/>
      <c r="KRV177" s="114"/>
      <c r="KRW177" s="114"/>
      <c r="KRX177" s="114"/>
      <c r="KRY177" s="114"/>
      <c r="KRZ177" s="114"/>
      <c r="KSA177" s="114"/>
      <c r="KSB177" s="114"/>
      <c r="KSC177" s="114"/>
      <c r="KSD177" s="114"/>
      <c r="KSE177" s="114"/>
      <c r="KSF177" s="114"/>
      <c r="KSG177" s="114"/>
      <c r="KSH177" s="114"/>
      <c r="KSI177" s="114"/>
      <c r="KSJ177" s="114"/>
      <c r="KSK177" s="114"/>
      <c r="KSL177" s="114"/>
      <c r="KSM177" s="114"/>
      <c r="KSN177" s="114"/>
      <c r="KSO177" s="114"/>
      <c r="KSP177" s="114"/>
      <c r="KSQ177" s="114"/>
      <c r="KSR177" s="114"/>
      <c r="KSS177" s="114"/>
      <c r="KST177" s="114"/>
      <c r="KSU177" s="114"/>
      <c r="KSV177" s="114"/>
      <c r="KSW177" s="114"/>
      <c r="KSX177" s="114"/>
      <c r="KSY177" s="114"/>
      <c r="KSZ177" s="114"/>
      <c r="KTA177" s="114"/>
      <c r="KTB177" s="114"/>
      <c r="KTC177" s="114"/>
      <c r="KTD177" s="114"/>
      <c r="KTE177" s="114"/>
      <c r="KTF177" s="114"/>
      <c r="KTG177" s="114"/>
      <c r="KTH177" s="114"/>
      <c r="KTI177" s="114"/>
      <c r="KTJ177" s="114"/>
      <c r="KTK177" s="114"/>
      <c r="KTL177" s="114"/>
      <c r="KTM177" s="114"/>
      <c r="KTN177" s="114"/>
      <c r="KTO177" s="114"/>
      <c r="KTP177" s="114"/>
      <c r="KTQ177" s="114"/>
      <c r="KTR177" s="114"/>
      <c r="KTS177" s="114"/>
      <c r="KTT177" s="114"/>
      <c r="KTU177" s="114"/>
      <c r="KTV177" s="114"/>
      <c r="KTW177" s="114"/>
      <c r="KTX177" s="114"/>
      <c r="KTY177" s="114"/>
      <c r="KTZ177" s="114"/>
      <c r="KUA177" s="114"/>
      <c r="KUB177" s="114"/>
      <c r="KUC177" s="114"/>
      <c r="KUD177" s="114"/>
      <c r="KUE177" s="114"/>
      <c r="KUF177" s="114"/>
      <c r="KUG177" s="114"/>
      <c r="KUH177" s="114"/>
      <c r="KUI177" s="114"/>
      <c r="KUJ177" s="114"/>
      <c r="KUK177" s="114"/>
      <c r="KUL177" s="114"/>
      <c r="KUM177" s="114"/>
      <c r="KUN177" s="114"/>
      <c r="KUO177" s="114"/>
      <c r="KUP177" s="114"/>
      <c r="KUQ177" s="114"/>
      <c r="KUR177" s="114"/>
      <c r="KUS177" s="114"/>
      <c r="KUT177" s="114"/>
      <c r="KUU177" s="114"/>
      <c r="KUV177" s="114"/>
      <c r="KUW177" s="114"/>
      <c r="KUX177" s="114"/>
      <c r="KUY177" s="114"/>
      <c r="KUZ177" s="114"/>
      <c r="KVA177" s="114"/>
      <c r="KVB177" s="114"/>
      <c r="KVC177" s="114"/>
      <c r="KVD177" s="114"/>
      <c r="KVE177" s="114"/>
      <c r="KVF177" s="114"/>
      <c r="KVG177" s="114"/>
      <c r="KVH177" s="114"/>
      <c r="KVI177" s="114"/>
      <c r="KVJ177" s="114"/>
      <c r="KVK177" s="114"/>
      <c r="KVL177" s="114"/>
      <c r="KVM177" s="114"/>
      <c r="KVN177" s="114"/>
      <c r="KVO177" s="114"/>
      <c r="KVP177" s="114"/>
      <c r="KVQ177" s="114"/>
      <c r="KVR177" s="114"/>
      <c r="KVS177" s="114"/>
      <c r="KVT177" s="114"/>
      <c r="KVU177" s="114"/>
      <c r="KVV177" s="114"/>
      <c r="KVW177" s="114"/>
      <c r="KVX177" s="114"/>
      <c r="KVY177" s="114"/>
      <c r="KVZ177" s="114"/>
      <c r="KWA177" s="114"/>
      <c r="KWB177" s="114"/>
      <c r="KWC177" s="114"/>
      <c r="KWD177" s="114"/>
      <c r="KWE177" s="114"/>
      <c r="KWF177" s="114"/>
      <c r="KWG177" s="114"/>
      <c r="KWH177" s="114"/>
      <c r="KWI177" s="114"/>
      <c r="KWJ177" s="114"/>
      <c r="KWK177" s="114"/>
      <c r="KWL177" s="114"/>
      <c r="KWM177" s="114"/>
      <c r="KWN177" s="114"/>
      <c r="KWO177" s="114"/>
      <c r="KWP177" s="114"/>
      <c r="KWQ177" s="114"/>
      <c r="KWR177" s="114"/>
      <c r="KWS177" s="114"/>
      <c r="KWT177" s="114"/>
      <c r="KWU177" s="114"/>
      <c r="KWV177" s="114"/>
      <c r="KWW177" s="114"/>
      <c r="KWX177" s="114"/>
      <c r="KWY177" s="114"/>
      <c r="KWZ177" s="114"/>
      <c r="KXA177" s="114"/>
      <c r="KXB177" s="114"/>
      <c r="KXC177" s="114"/>
      <c r="KXD177" s="114"/>
      <c r="KXE177" s="114"/>
      <c r="KXF177" s="114"/>
      <c r="KXG177" s="114"/>
      <c r="KXH177" s="114"/>
      <c r="KXI177" s="114"/>
      <c r="KXJ177" s="114"/>
      <c r="KXK177" s="114"/>
      <c r="KXL177" s="114"/>
      <c r="KXM177" s="114"/>
      <c r="KXN177" s="114"/>
      <c r="KXO177" s="114"/>
      <c r="KXP177" s="114"/>
      <c r="KXQ177" s="114"/>
      <c r="KXR177" s="114"/>
      <c r="KXS177" s="114"/>
      <c r="KXT177" s="114"/>
      <c r="KXU177" s="114"/>
      <c r="KXV177" s="114"/>
      <c r="KXW177" s="114"/>
      <c r="KXX177" s="114"/>
      <c r="KXY177" s="114"/>
      <c r="KXZ177" s="114"/>
      <c r="KYA177" s="114"/>
      <c r="KYB177" s="114"/>
      <c r="KYC177" s="114"/>
      <c r="KYD177" s="114"/>
      <c r="KYE177" s="114"/>
      <c r="KYF177" s="114"/>
      <c r="KYG177" s="114"/>
      <c r="KYH177" s="114"/>
      <c r="KYI177" s="114"/>
      <c r="KYJ177" s="114"/>
      <c r="KYK177" s="114"/>
      <c r="KYL177" s="114"/>
      <c r="KYM177" s="114"/>
      <c r="KYN177" s="114"/>
      <c r="KYO177" s="114"/>
      <c r="KYP177" s="114"/>
      <c r="KYQ177" s="114"/>
      <c r="KYR177" s="114"/>
      <c r="KYS177" s="114"/>
      <c r="KYT177" s="114"/>
      <c r="KYU177" s="114"/>
      <c r="KYV177" s="114"/>
      <c r="KYW177" s="114"/>
      <c r="KYX177" s="114"/>
      <c r="KYY177" s="114"/>
      <c r="KYZ177" s="114"/>
      <c r="KZA177" s="114"/>
      <c r="KZB177" s="114"/>
      <c r="KZC177" s="114"/>
      <c r="KZD177" s="114"/>
      <c r="KZE177" s="114"/>
      <c r="KZF177" s="114"/>
      <c r="KZG177" s="114"/>
      <c r="KZH177" s="114"/>
      <c r="KZI177" s="114"/>
      <c r="KZJ177" s="114"/>
      <c r="KZK177" s="114"/>
      <c r="KZL177" s="114"/>
      <c r="KZM177" s="114"/>
      <c r="KZN177" s="114"/>
      <c r="KZO177" s="114"/>
      <c r="KZP177" s="114"/>
      <c r="KZQ177" s="114"/>
      <c r="KZR177" s="114"/>
      <c r="KZS177" s="114"/>
      <c r="KZT177" s="114"/>
      <c r="KZU177" s="114"/>
      <c r="KZV177" s="114"/>
      <c r="KZW177" s="114"/>
      <c r="KZX177" s="114"/>
      <c r="KZY177" s="114"/>
      <c r="KZZ177" s="114"/>
      <c r="LAA177" s="114"/>
      <c r="LAB177" s="114"/>
      <c r="LAC177" s="114"/>
      <c r="LAD177" s="114"/>
      <c r="LAE177" s="114"/>
      <c r="LAF177" s="114"/>
      <c r="LAG177" s="114"/>
      <c r="LAH177" s="114"/>
      <c r="LAI177" s="114"/>
      <c r="LAJ177" s="114"/>
      <c r="LAK177" s="114"/>
      <c r="LAL177" s="114"/>
      <c r="LAM177" s="114"/>
      <c r="LAN177" s="114"/>
      <c r="LAO177" s="114"/>
      <c r="LAP177" s="114"/>
      <c r="LAQ177" s="114"/>
      <c r="LAR177" s="114"/>
      <c r="LAS177" s="114"/>
      <c r="LAT177" s="114"/>
      <c r="LAU177" s="114"/>
      <c r="LAV177" s="114"/>
      <c r="LAW177" s="114"/>
      <c r="LAX177" s="114"/>
      <c r="LAY177" s="114"/>
      <c r="LAZ177" s="114"/>
      <c r="LBA177" s="114"/>
      <c r="LBB177" s="114"/>
      <c r="LBC177" s="114"/>
      <c r="LBD177" s="114"/>
      <c r="LBE177" s="114"/>
      <c r="LBF177" s="114"/>
      <c r="LBG177" s="114"/>
      <c r="LBH177" s="114"/>
      <c r="LBI177" s="114"/>
      <c r="LBJ177" s="114"/>
      <c r="LBK177" s="114"/>
      <c r="LBL177" s="114"/>
      <c r="LBM177" s="114"/>
      <c r="LBN177" s="114"/>
      <c r="LBO177" s="114"/>
      <c r="LBP177" s="114"/>
      <c r="LBQ177" s="114"/>
      <c r="LBR177" s="114"/>
      <c r="LBS177" s="114"/>
      <c r="LBT177" s="114"/>
      <c r="LBU177" s="114"/>
      <c r="LBV177" s="114"/>
      <c r="LBW177" s="114"/>
      <c r="LBX177" s="114"/>
      <c r="LBY177" s="114"/>
      <c r="LBZ177" s="114"/>
      <c r="LCA177" s="114"/>
      <c r="LCB177" s="114"/>
      <c r="LCC177" s="114"/>
      <c r="LCD177" s="114"/>
      <c r="LCE177" s="114"/>
      <c r="LCF177" s="114"/>
      <c r="LCG177" s="114"/>
      <c r="LCH177" s="114"/>
      <c r="LCI177" s="114"/>
      <c r="LCJ177" s="114"/>
      <c r="LCK177" s="114"/>
      <c r="LCL177" s="114"/>
      <c r="LCM177" s="114"/>
      <c r="LCN177" s="114"/>
      <c r="LCO177" s="114"/>
      <c r="LCP177" s="114"/>
      <c r="LCQ177" s="114"/>
      <c r="LCR177" s="114"/>
      <c r="LCS177" s="114"/>
      <c r="LCT177" s="114"/>
      <c r="LCU177" s="114"/>
      <c r="LCV177" s="114"/>
      <c r="LCW177" s="114"/>
      <c r="LCX177" s="114"/>
      <c r="LCY177" s="114"/>
      <c r="LCZ177" s="114"/>
      <c r="LDA177" s="114"/>
      <c r="LDB177" s="114"/>
      <c r="LDC177" s="114"/>
      <c r="LDD177" s="114"/>
      <c r="LDE177" s="114"/>
      <c r="LDF177" s="114"/>
      <c r="LDG177" s="114"/>
      <c r="LDH177" s="114"/>
      <c r="LDI177" s="114"/>
      <c r="LDJ177" s="114"/>
      <c r="LDK177" s="114"/>
      <c r="LDL177" s="114"/>
      <c r="LDM177" s="114"/>
      <c r="LDN177" s="114"/>
      <c r="LDO177" s="114"/>
      <c r="LDP177" s="114"/>
      <c r="LDQ177" s="114"/>
      <c r="LDR177" s="114"/>
      <c r="LDS177" s="114"/>
      <c r="LDT177" s="114"/>
      <c r="LDU177" s="114"/>
      <c r="LDV177" s="114"/>
      <c r="LDW177" s="114"/>
      <c r="LDX177" s="114"/>
      <c r="LDY177" s="114"/>
      <c r="LDZ177" s="114"/>
      <c r="LEA177" s="114"/>
      <c r="LEB177" s="114"/>
      <c r="LEC177" s="114"/>
      <c r="LED177" s="114"/>
      <c r="LEE177" s="114"/>
      <c r="LEF177" s="114"/>
      <c r="LEG177" s="114"/>
      <c r="LEH177" s="114"/>
      <c r="LEI177" s="114"/>
      <c r="LEJ177" s="114"/>
      <c r="LEK177" s="114"/>
      <c r="LEL177" s="114"/>
      <c r="LEM177" s="114"/>
      <c r="LEN177" s="114"/>
      <c r="LEO177" s="114"/>
      <c r="LEP177" s="114"/>
      <c r="LEQ177" s="114"/>
      <c r="LER177" s="114"/>
      <c r="LES177" s="114"/>
      <c r="LET177" s="114"/>
      <c r="LEU177" s="114"/>
      <c r="LEV177" s="114"/>
      <c r="LEW177" s="114"/>
      <c r="LEX177" s="114"/>
      <c r="LEY177" s="114"/>
      <c r="LEZ177" s="114"/>
      <c r="LFA177" s="114"/>
      <c r="LFB177" s="114"/>
      <c r="LFC177" s="114"/>
      <c r="LFD177" s="114"/>
      <c r="LFE177" s="114"/>
      <c r="LFF177" s="114"/>
      <c r="LFG177" s="114"/>
      <c r="LFH177" s="114"/>
      <c r="LFI177" s="114"/>
      <c r="LFJ177" s="114"/>
      <c r="LFK177" s="114"/>
      <c r="LFL177" s="114"/>
      <c r="LFM177" s="114"/>
      <c r="LFN177" s="114"/>
      <c r="LFO177" s="114"/>
      <c r="LFP177" s="114"/>
      <c r="LFQ177" s="114"/>
      <c r="LFR177" s="114"/>
      <c r="LFS177" s="114"/>
      <c r="LFT177" s="114"/>
      <c r="LFU177" s="114"/>
      <c r="LFV177" s="114"/>
      <c r="LFW177" s="114"/>
      <c r="LFX177" s="114"/>
      <c r="LFY177" s="114"/>
      <c r="LFZ177" s="114"/>
      <c r="LGA177" s="114"/>
      <c r="LGB177" s="114"/>
      <c r="LGC177" s="114"/>
      <c r="LGD177" s="114"/>
      <c r="LGE177" s="114"/>
      <c r="LGF177" s="114"/>
      <c r="LGG177" s="114"/>
      <c r="LGH177" s="114"/>
      <c r="LGI177" s="114"/>
      <c r="LGJ177" s="114"/>
      <c r="LGK177" s="114"/>
      <c r="LGL177" s="114"/>
      <c r="LGM177" s="114"/>
      <c r="LGN177" s="114"/>
      <c r="LGO177" s="114"/>
      <c r="LGP177" s="114"/>
      <c r="LGQ177" s="114"/>
      <c r="LGR177" s="114"/>
      <c r="LGS177" s="114"/>
      <c r="LGT177" s="114"/>
      <c r="LGU177" s="114"/>
      <c r="LGV177" s="114"/>
      <c r="LGW177" s="114"/>
      <c r="LGX177" s="114"/>
      <c r="LGY177" s="114"/>
      <c r="LGZ177" s="114"/>
      <c r="LHA177" s="114"/>
      <c r="LHB177" s="114"/>
      <c r="LHC177" s="114"/>
      <c r="LHD177" s="114"/>
      <c r="LHE177" s="114"/>
      <c r="LHF177" s="114"/>
      <c r="LHG177" s="114"/>
      <c r="LHH177" s="114"/>
      <c r="LHI177" s="114"/>
      <c r="LHJ177" s="114"/>
      <c r="LHK177" s="114"/>
      <c r="LHL177" s="114"/>
      <c r="LHM177" s="114"/>
      <c r="LHN177" s="114"/>
      <c r="LHO177" s="114"/>
      <c r="LHP177" s="114"/>
      <c r="LHQ177" s="114"/>
      <c r="LHR177" s="114"/>
      <c r="LHS177" s="114"/>
      <c r="LHT177" s="114"/>
      <c r="LHU177" s="114"/>
      <c r="LHV177" s="114"/>
      <c r="LHW177" s="114"/>
      <c r="LHX177" s="114"/>
      <c r="LHY177" s="114"/>
      <c r="LHZ177" s="114"/>
      <c r="LIA177" s="114"/>
      <c r="LIB177" s="114"/>
      <c r="LIC177" s="114"/>
      <c r="LID177" s="114"/>
      <c r="LIE177" s="114"/>
      <c r="LIF177" s="114"/>
      <c r="LIG177" s="114"/>
      <c r="LIH177" s="114"/>
      <c r="LII177" s="114"/>
      <c r="LIJ177" s="114"/>
      <c r="LIK177" s="114"/>
      <c r="LIL177" s="114"/>
      <c r="LIM177" s="114"/>
      <c r="LIN177" s="114"/>
      <c r="LIO177" s="114"/>
      <c r="LIP177" s="114"/>
      <c r="LIQ177" s="114"/>
      <c r="LIR177" s="114"/>
      <c r="LIS177" s="114"/>
      <c r="LIT177" s="114"/>
      <c r="LIU177" s="114"/>
      <c r="LIV177" s="114"/>
      <c r="LIW177" s="114"/>
      <c r="LIX177" s="114"/>
      <c r="LIY177" s="114"/>
      <c r="LIZ177" s="114"/>
      <c r="LJA177" s="114"/>
      <c r="LJB177" s="114"/>
      <c r="LJC177" s="114"/>
      <c r="LJD177" s="114"/>
      <c r="LJE177" s="114"/>
      <c r="LJF177" s="114"/>
      <c r="LJG177" s="114"/>
      <c r="LJH177" s="114"/>
      <c r="LJI177" s="114"/>
      <c r="LJJ177" s="114"/>
      <c r="LJK177" s="114"/>
      <c r="LJL177" s="114"/>
      <c r="LJM177" s="114"/>
      <c r="LJN177" s="114"/>
      <c r="LJO177" s="114"/>
      <c r="LJP177" s="114"/>
      <c r="LJQ177" s="114"/>
      <c r="LJR177" s="114"/>
      <c r="LJS177" s="114"/>
      <c r="LJT177" s="114"/>
      <c r="LJU177" s="114"/>
      <c r="LJV177" s="114"/>
      <c r="LJW177" s="114"/>
      <c r="LJX177" s="114"/>
      <c r="LJY177" s="114"/>
      <c r="LJZ177" s="114"/>
      <c r="LKA177" s="114"/>
      <c r="LKB177" s="114"/>
      <c r="LKC177" s="114"/>
      <c r="LKD177" s="114"/>
      <c r="LKE177" s="114"/>
      <c r="LKF177" s="114"/>
      <c r="LKG177" s="114"/>
      <c r="LKH177" s="114"/>
      <c r="LKI177" s="114"/>
      <c r="LKJ177" s="114"/>
      <c r="LKK177" s="114"/>
      <c r="LKL177" s="114"/>
      <c r="LKM177" s="114"/>
      <c r="LKN177" s="114"/>
      <c r="LKO177" s="114"/>
      <c r="LKP177" s="114"/>
      <c r="LKQ177" s="114"/>
      <c r="LKR177" s="114"/>
      <c r="LKS177" s="114"/>
      <c r="LKT177" s="114"/>
      <c r="LKU177" s="114"/>
      <c r="LKV177" s="114"/>
      <c r="LKW177" s="114"/>
      <c r="LKX177" s="114"/>
      <c r="LKY177" s="114"/>
      <c r="LKZ177" s="114"/>
      <c r="LLA177" s="114"/>
      <c r="LLB177" s="114"/>
      <c r="LLC177" s="114"/>
      <c r="LLD177" s="114"/>
      <c r="LLE177" s="114"/>
      <c r="LLF177" s="114"/>
      <c r="LLG177" s="114"/>
      <c r="LLH177" s="114"/>
      <c r="LLI177" s="114"/>
      <c r="LLJ177" s="114"/>
      <c r="LLK177" s="114"/>
      <c r="LLL177" s="114"/>
      <c r="LLM177" s="114"/>
      <c r="LLN177" s="114"/>
      <c r="LLO177" s="114"/>
      <c r="LLP177" s="114"/>
      <c r="LLQ177" s="114"/>
      <c r="LLR177" s="114"/>
      <c r="LLS177" s="114"/>
      <c r="LLT177" s="114"/>
      <c r="LLU177" s="114"/>
      <c r="LLV177" s="114"/>
      <c r="LLW177" s="114"/>
      <c r="LLX177" s="114"/>
      <c r="LLY177" s="114"/>
      <c r="LLZ177" s="114"/>
      <c r="LMA177" s="114"/>
      <c r="LMB177" s="114"/>
      <c r="LMC177" s="114"/>
      <c r="LMD177" s="114"/>
      <c r="LME177" s="114"/>
      <c r="LMF177" s="114"/>
      <c r="LMG177" s="114"/>
      <c r="LMH177" s="114"/>
      <c r="LMI177" s="114"/>
      <c r="LMJ177" s="114"/>
      <c r="LMK177" s="114"/>
      <c r="LML177" s="114"/>
      <c r="LMM177" s="114"/>
      <c r="LMN177" s="114"/>
      <c r="LMO177" s="114"/>
      <c r="LMP177" s="114"/>
      <c r="LMQ177" s="114"/>
      <c r="LMR177" s="114"/>
      <c r="LMS177" s="114"/>
      <c r="LMT177" s="114"/>
      <c r="LMU177" s="114"/>
      <c r="LMV177" s="114"/>
      <c r="LMW177" s="114"/>
      <c r="LMX177" s="114"/>
      <c r="LMY177" s="114"/>
      <c r="LMZ177" s="114"/>
      <c r="LNA177" s="114"/>
      <c r="LNB177" s="114"/>
      <c r="LNC177" s="114"/>
      <c r="LND177" s="114"/>
      <c r="LNE177" s="114"/>
      <c r="LNF177" s="114"/>
      <c r="LNG177" s="114"/>
      <c r="LNH177" s="114"/>
      <c r="LNI177" s="114"/>
      <c r="LNJ177" s="114"/>
      <c r="LNK177" s="114"/>
      <c r="LNL177" s="114"/>
      <c r="LNM177" s="114"/>
      <c r="LNN177" s="114"/>
      <c r="LNO177" s="114"/>
      <c r="LNP177" s="114"/>
      <c r="LNQ177" s="114"/>
      <c r="LNR177" s="114"/>
      <c r="LNS177" s="114"/>
      <c r="LNT177" s="114"/>
      <c r="LNU177" s="114"/>
      <c r="LNV177" s="114"/>
      <c r="LNW177" s="114"/>
      <c r="LNX177" s="114"/>
      <c r="LNY177" s="114"/>
      <c r="LNZ177" s="114"/>
      <c r="LOA177" s="114"/>
      <c r="LOB177" s="114"/>
      <c r="LOC177" s="114"/>
      <c r="LOD177" s="114"/>
      <c r="LOE177" s="114"/>
      <c r="LOF177" s="114"/>
      <c r="LOG177" s="114"/>
      <c r="LOH177" s="114"/>
      <c r="LOI177" s="114"/>
      <c r="LOJ177" s="114"/>
      <c r="LOK177" s="114"/>
      <c r="LOL177" s="114"/>
      <c r="LOM177" s="114"/>
      <c r="LON177" s="114"/>
      <c r="LOO177" s="114"/>
      <c r="LOP177" s="114"/>
      <c r="LOQ177" s="114"/>
      <c r="LOR177" s="114"/>
      <c r="LOS177" s="114"/>
      <c r="LOT177" s="114"/>
      <c r="LOU177" s="114"/>
      <c r="LOV177" s="114"/>
      <c r="LOW177" s="114"/>
      <c r="LOX177" s="114"/>
      <c r="LOY177" s="114"/>
      <c r="LOZ177" s="114"/>
      <c r="LPA177" s="114"/>
      <c r="LPB177" s="114"/>
      <c r="LPC177" s="114"/>
      <c r="LPD177" s="114"/>
      <c r="LPE177" s="114"/>
      <c r="LPF177" s="114"/>
      <c r="LPG177" s="114"/>
      <c r="LPH177" s="114"/>
      <c r="LPI177" s="114"/>
      <c r="LPJ177" s="114"/>
      <c r="LPK177" s="114"/>
      <c r="LPL177" s="114"/>
      <c r="LPM177" s="114"/>
      <c r="LPN177" s="114"/>
      <c r="LPO177" s="114"/>
      <c r="LPP177" s="114"/>
      <c r="LPQ177" s="114"/>
      <c r="LPR177" s="114"/>
      <c r="LPS177" s="114"/>
      <c r="LPT177" s="114"/>
      <c r="LPU177" s="114"/>
      <c r="LPV177" s="114"/>
      <c r="LPW177" s="114"/>
      <c r="LPX177" s="114"/>
      <c r="LPY177" s="114"/>
      <c r="LPZ177" s="114"/>
      <c r="LQA177" s="114"/>
      <c r="LQB177" s="114"/>
      <c r="LQC177" s="114"/>
      <c r="LQD177" s="114"/>
      <c r="LQE177" s="114"/>
      <c r="LQF177" s="114"/>
      <c r="LQG177" s="114"/>
      <c r="LQH177" s="114"/>
      <c r="LQI177" s="114"/>
      <c r="LQJ177" s="114"/>
      <c r="LQK177" s="114"/>
      <c r="LQL177" s="114"/>
      <c r="LQM177" s="114"/>
      <c r="LQN177" s="114"/>
      <c r="LQO177" s="114"/>
      <c r="LQP177" s="114"/>
      <c r="LQQ177" s="114"/>
      <c r="LQR177" s="114"/>
      <c r="LQS177" s="114"/>
      <c r="LQT177" s="114"/>
      <c r="LQU177" s="114"/>
      <c r="LQV177" s="114"/>
      <c r="LQW177" s="114"/>
      <c r="LQX177" s="114"/>
      <c r="LQY177" s="114"/>
      <c r="LQZ177" s="114"/>
      <c r="LRA177" s="114"/>
      <c r="LRB177" s="114"/>
      <c r="LRC177" s="114"/>
      <c r="LRD177" s="114"/>
      <c r="LRE177" s="114"/>
      <c r="LRF177" s="114"/>
      <c r="LRG177" s="114"/>
      <c r="LRH177" s="114"/>
      <c r="LRI177" s="114"/>
      <c r="LRJ177" s="114"/>
      <c r="LRK177" s="114"/>
      <c r="LRL177" s="114"/>
      <c r="LRM177" s="114"/>
      <c r="LRN177" s="114"/>
      <c r="LRO177" s="114"/>
      <c r="LRP177" s="114"/>
      <c r="LRQ177" s="114"/>
      <c r="LRR177" s="114"/>
      <c r="LRS177" s="114"/>
      <c r="LRT177" s="114"/>
      <c r="LRU177" s="114"/>
      <c r="LRV177" s="114"/>
      <c r="LRW177" s="114"/>
      <c r="LRX177" s="114"/>
      <c r="LRY177" s="114"/>
      <c r="LRZ177" s="114"/>
      <c r="LSA177" s="114"/>
      <c r="LSB177" s="114"/>
      <c r="LSC177" s="114"/>
      <c r="LSD177" s="114"/>
      <c r="LSE177" s="114"/>
      <c r="LSF177" s="114"/>
      <c r="LSG177" s="114"/>
      <c r="LSH177" s="114"/>
      <c r="LSI177" s="114"/>
      <c r="LSJ177" s="114"/>
      <c r="LSK177" s="114"/>
      <c r="LSL177" s="114"/>
      <c r="LSM177" s="114"/>
      <c r="LSN177" s="114"/>
      <c r="LSO177" s="114"/>
      <c r="LSP177" s="114"/>
      <c r="LSQ177" s="114"/>
      <c r="LSR177" s="114"/>
      <c r="LSS177" s="114"/>
      <c r="LST177" s="114"/>
      <c r="LSU177" s="114"/>
      <c r="LSV177" s="114"/>
      <c r="LSW177" s="114"/>
      <c r="LSX177" s="114"/>
      <c r="LSY177" s="114"/>
      <c r="LSZ177" s="114"/>
      <c r="LTA177" s="114"/>
      <c r="LTB177" s="114"/>
      <c r="LTC177" s="114"/>
      <c r="LTD177" s="114"/>
      <c r="LTE177" s="114"/>
      <c r="LTF177" s="114"/>
      <c r="LTG177" s="114"/>
      <c r="LTH177" s="114"/>
      <c r="LTI177" s="114"/>
      <c r="LTJ177" s="114"/>
      <c r="LTK177" s="114"/>
      <c r="LTL177" s="114"/>
      <c r="LTM177" s="114"/>
      <c r="LTN177" s="114"/>
      <c r="LTO177" s="114"/>
      <c r="LTP177" s="114"/>
      <c r="LTQ177" s="114"/>
      <c r="LTR177" s="114"/>
      <c r="LTS177" s="114"/>
      <c r="LTT177" s="114"/>
      <c r="LTU177" s="114"/>
      <c r="LTV177" s="114"/>
      <c r="LTW177" s="114"/>
      <c r="LTX177" s="114"/>
      <c r="LTY177" s="114"/>
      <c r="LTZ177" s="114"/>
      <c r="LUA177" s="114"/>
      <c r="LUB177" s="114"/>
      <c r="LUC177" s="114"/>
      <c r="LUD177" s="114"/>
      <c r="LUE177" s="114"/>
      <c r="LUF177" s="114"/>
      <c r="LUG177" s="114"/>
      <c r="LUH177" s="114"/>
      <c r="LUI177" s="114"/>
      <c r="LUJ177" s="114"/>
      <c r="LUK177" s="114"/>
      <c r="LUL177" s="114"/>
      <c r="LUM177" s="114"/>
      <c r="LUN177" s="114"/>
      <c r="LUO177" s="114"/>
      <c r="LUP177" s="114"/>
      <c r="LUQ177" s="114"/>
      <c r="LUR177" s="114"/>
      <c r="LUS177" s="114"/>
      <c r="LUT177" s="114"/>
      <c r="LUU177" s="114"/>
      <c r="LUV177" s="114"/>
      <c r="LUW177" s="114"/>
      <c r="LUX177" s="114"/>
      <c r="LUY177" s="114"/>
      <c r="LUZ177" s="114"/>
      <c r="LVA177" s="114"/>
      <c r="LVB177" s="114"/>
      <c r="LVC177" s="114"/>
      <c r="LVD177" s="114"/>
      <c r="LVE177" s="114"/>
      <c r="LVF177" s="114"/>
      <c r="LVG177" s="114"/>
      <c r="LVH177" s="114"/>
      <c r="LVI177" s="114"/>
      <c r="LVJ177" s="114"/>
      <c r="LVK177" s="114"/>
      <c r="LVL177" s="114"/>
      <c r="LVM177" s="114"/>
      <c r="LVN177" s="114"/>
      <c r="LVO177" s="114"/>
      <c r="LVP177" s="114"/>
      <c r="LVQ177" s="114"/>
      <c r="LVR177" s="114"/>
      <c r="LVS177" s="114"/>
      <c r="LVT177" s="114"/>
      <c r="LVU177" s="114"/>
      <c r="LVV177" s="114"/>
      <c r="LVW177" s="114"/>
      <c r="LVX177" s="114"/>
      <c r="LVY177" s="114"/>
      <c r="LVZ177" s="114"/>
      <c r="LWA177" s="114"/>
      <c r="LWB177" s="114"/>
      <c r="LWC177" s="114"/>
      <c r="LWD177" s="114"/>
      <c r="LWE177" s="114"/>
      <c r="LWF177" s="114"/>
      <c r="LWG177" s="114"/>
      <c r="LWH177" s="114"/>
      <c r="LWI177" s="114"/>
      <c r="LWJ177" s="114"/>
      <c r="LWK177" s="114"/>
      <c r="LWL177" s="114"/>
      <c r="LWM177" s="114"/>
      <c r="LWN177" s="114"/>
      <c r="LWO177" s="114"/>
      <c r="LWP177" s="114"/>
      <c r="LWQ177" s="114"/>
      <c r="LWR177" s="114"/>
      <c r="LWS177" s="114"/>
      <c r="LWT177" s="114"/>
      <c r="LWU177" s="114"/>
      <c r="LWV177" s="114"/>
      <c r="LWW177" s="114"/>
      <c r="LWX177" s="114"/>
      <c r="LWY177" s="114"/>
      <c r="LWZ177" s="114"/>
      <c r="LXA177" s="114"/>
      <c r="LXB177" s="114"/>
      <c r="LXC177" s="114"/>
      <c r="LXD177" s="114"/>
      <c r="LXE177" s="114"/>
      <c r="LXF177" s="114"/>
      <c r="LXG177" s="114"/>
      <c r="LXH177" s="114"/>
      <c r="LXI177" s="114"/>
      <c r="LXJ177" s="114"/>
      <c r="LXK177" s="114"/>
      <c r="LXL177" s="114"/>
      <c r="LXM177" s="114"/>
      <c r="LXN177" s="114"/>
      <c r="LXO177" s="114"/>
      <c r="LXP177" s="114"/>
      <c r="LXQ177" s="114"/>
      <c r="LXR177" s="114"/>
      <c r="LXS177" s="114"/>
      <c r="LXT177" s="114"/>
      <c r="LXU177" s="114"/>
      <c r="LXV177" s="114"/>
      <c r="LXW177" s="114"/>
      <c r="LXX177" s="114"/>
      <c r="LXY177" s="114"/>
      <c r="LXZ177" s="114"/>
      <c r="LYA177" s="114"/>
      <c r="LYB177" s="114"/>
      <c r="LYC177" s="114"/>
      <c r="LYD177" s="114"/>
      <c r="LYE177" s="114"/>
      <c r="LYF177" s="114"/>
      <c r="LYG177" s="114"/>
      <c r="LYH177" s="114"/>
      <c r="LYI177" s="114"/>
      <c r="LYJ177" s="114"/>
      <c r="LYK177" s="114"/>
      <c r="LYL177" s="114"/>
      <c r="LYM177" s="114"/>
      <c r="LYN177" s="114"/>
      <c r="LYO177" s="114"/>
      <c r="LYP177" s="114"/>
      <c r="LYQ177" s="114"/>
      <c r="LYR177" s="114"/>
      <c r="LYS177" s="114"/>
      <c r="LYT177" s="114"/>
      <c r="LYU177" s="114"/>
      <c r="LYV177" s="114"/>
      <c r="LYW177" s="114"/>
      <c r="LYX177" s="114"/>
      <c r="LYY177" s="114"/>
      <c r="LYZ177" s="114"/>
      <c r="LZA177" s="114"/>
      <c r="LZB177" s="114"/>
      <c r="LZC177" s="114"/>
      <c r="LZD177" s="114"/>
      <c r="LZE177" s="114"/>
      <c r="LZF177" s="114"/>
      <c r="LZG177" s="114"/>
      <c r="LZH177" s="114"/>
      <c r="LZI177" s="114"/>
      <c r="LZJ177" s="114"/>
      <c r="LZK177" s="114"/>
      <c r="LZL177" s="114"/>
      <c r="LZM177" s="114"/>
      <c r="LZN177" s="114"/>
      <c r="LZO177" s="114"/>
      <c r="LZP177" s="114"/>
      <c r="LZQ177" s="114"/>
      <c r="LZR177" s="114"/>
      <c r="LZS177" s="114"/>
      <c r="LZT177" s="114"/>
      <c r="LZU177" s="114"/>
      <c r="LZV177" s="114"/>
      <c r="LZW177" s="114"/>
      <c r="LZX177" s="114"/>
      <c r="LZY177" s="114"/>
      <c r="LZZ177" s="114"/>
      <c r="MAA177" s="114"/>
      <c r="MAB177" s="114"/>
      <c r="MAC177" s="114"/>
      <c r="MAD177" s="114"/>
      <c r="MAE177" s="114"/>
      <c r="MAF177" s="114"/>
      <c r="MAG177" s="114"/>
      <c r="MAH177" s="114"/>
      <c r="MAI177" s="114"/>
      <c r="MAJ177" s="114"/>
      <c r="MAK177" s="114"/>
      <c r="MAL177" s="114"/>
      <c r="MAM177" s="114"/>
      <c r="MAN177" s="114"/>
      <c r="MAO177" s="114"/>
      <c r="MAP177" s="114"/>
      <c r="MAQ177" s="114"/>
      <c r="MAR177" s="114"/>
      <c r="MAS177" s="114"/>
      <c r="MAT177" s="114"/>
      <c r="MAU177" s="114"/>
      <c r="MAV177" s="114"/>
      <c r="MAW177" s="114"/>
      <c r="MAX177" s="114"/>
      <c r="MAY177" s="114"/>
      <c r="MAZ177" s="114"/>
      <c r="MBA177" s="114"/>
      <c r="MBB177" s="114"/>
      <c r="MBC177" s="114"/>
      <c r="MBD177" s="114"/>
      <c r="MBE177" s="114"/>
      <c r="MBF177" s="114"/>
      <c r="MBG177" s="114"/>
      <c r="MBH177" s="114"/>
      <c r="MBI177" s="114"/>
      <c r="MBJ177" s="114"/>
      <c r="MBK177" s="114"/>
      <c r="MBL177" s="114"/>
      <c r="MBM177" s="114"/>
      <c r="MBN177" s="114"/>
      <c r="MBO177" s="114"/>
      <c r="MBP177" s="114"/>
      <c r="MBQ177" s="114"/>
      <c r="MBR177" s="114"/>
      <c r="MBS177" s="114"/>
      <c r="MBT177" s="114"/>
      <c r="MBU177" s="114"/>
      <c r="MBV177" s="114"/>
      <c r="MBW177" s="114"/>
      <c r="MBX177" s="114"/>
      <c r="MBY177" s="114"/>
      <c r="MBZ177" s="114"/>
      <c r="MCA177" s="114"/>
      <c r="MCB177" s="114"/>
      <c r="MCC177" s="114"/>
      <c r="MCD177" s="114"/>
      <c r="MCE177" s="114"/>
      <c r="MCF177" s="114"/>
      <c r="MCG177" s="114"/>
      <c r="MCH177" s="114"/>
      <c r="MCI177" s="114"/>
      <c r="MCJ177" s="114"/>
      <c r="MCK177" s="114"/>
      <c r="MCL177" s="114"/>
      <c r="MCM177" s="114"/>
      <c r="MCN177" s="114"/>
      <c r="MCO177" s="114"/>
      <c r="MCP177" s="114"/>
      <c r="MCQ177" s="114"/>
      <c r="MCR177" s="114"/>
      <c r="MCS177" s="114"/>
      <c r="MCT177" s="114"/>
      <c r="MCU177" s="114"/>
      <c r="MCV177" s="114"/>
      <c r="MCW177" s="114"/>
      <c r="MCX177" s="114"/>
      <c r="MCY177" s="114"/>
      <c r="MCZ177" s="114"/>
      <c r="MDA177" s="114"/>
      <c r="MDB177" s="114"/>
      <c r="MDC177" s="114"/>
      <c r="MDD177" s="114"/>
      <c r="MDE177" s="114"/>
      <c r="MDF177" s="114"/>
      <c r="MDG177" s="114"/>
      <c r="MDH177" s="114"/>
      <c r="MDI177" s="114"/>
      <c r="MDJ177" s="114"/>
      <c r="MDK177" s="114"/>
      <c r="MDL177" s="114"/>
      <c r="MDM177" s="114"/>
      <c r="MDN177" s="114"/>
      <c r="MDO177" s="114"/>
      <c r="MDP177" s="114"/>
      <c r="MDQ177" s="114"/>
      <c r="MDR177" s="114"/>
      <c r="MDS177" s="114"/>
      <c r="MDT177" s="114"/>
      <c r="MDU177" s="114"/>
      <c r="MDV177" s="114"/>
      <c r="MDW177" s="114"/>
      <c r="MDX177" s="114"/>
      <c r="MDY177" s="114"/>
      <c r="MDZ177" s="114"/>
      <c r="MEA177" s="114"/>
      <c r="MEB177" s="114"/>
      <c r="MEC177" s="114"/>
      <c r="MED177" s="114"/>
      <c r="MEE177" s="114"/>
      <c r="MEF177" s="114"/>
      <c r="MEG177" s="114"/>
      <c r="MEH177" s="114"/>
      <c r="MEI177" s="114"/>
      <c r="MEJ177" s="114"/>
      <c r="MEK177" s="114"/>
      <c r="MEL177" s="114"/>
      <c r="MEM177" s="114"/>
      <c r="MEN177" s="114"/>
      <c r="MEO177" s="114"/>
      <c r="MEP177" s="114"/>
      <c r="MEQ177" s="114"/>
      <c r="MER177" s="114"/>
      <c r="MES177" s="114"/>
      <c r="MET177" s="114"/>
      <c r="MEU177" s="114"/>
      <c r="MEV177" s="114"/>
      <c r="MEW177" s="114"/>
      <c r="MEX177" s="114"/>
      <c r="MEY177" s="114"/>
      <c r="MEZ177" s="114"/>
      <c r="MFA177" s="114"/>
      <c r="MFB177" s="114"/>
      <c r="MFC177" s="114"/>
      <c r="MFD177" s="114"/>
      <c r="MFE177" s="114"/>
      <c r="MFF177" s="114"/>
      <c r="MFG177" s="114"/>
      <c r="MFH177" s="114"/>
      <c r="MFI177" s="114"/>
      <c r="MFJ177" s="114"/>
      <c r="MFK177" s="114"/>
      <c r="MFL177" s="114"/>
      <c r="MFM177" s="114"/>
      <c r="MFN177" s="114"/>
      <c r="MFO177" s="114"/>
      <c r="MFP177" s="114"/>
      <c r="MFQ177" s="114"/>
      <c r="MFR177" s="114"/>
      <c r="MFS177" s="114"/>
      <c r="MFT177" s="114"/>
      <c r="MFU177" s="114"/>
      <c r="MFV177" s="114"/>
      <c r="MFW177" s="114"/>
      <c r="MFX177" s="114"/>
      <c r="MFY177" s="114"/>
      <c r="MFZ177" s="114"/>
      <c r="MGA177" s="114"/>
      <c r="MGB177" s="114"/>
      <c r="MGC177" s="114"/>
      <c r="MGD177" s="114"/>
      <c r="MGE177" s="114"/>
      <c r="MGF177" s="114"/>
      <c r="MGG177" s="114"/>
      <c r="MGH177" s="114"/>
      <c r="MGI177" s="114"/>
      <c r="MGJ177" s="114"/>
      <c r="MGK177" s="114"/>
      <c r="MGL177" s="114"/>
      <c r="MGM177" s="114"/>
      <c r="MGN177" s="114"/>
      <c r="MGO177" s="114"/>
      <c r="MGP177" s="114"/>
      <c r="MGQ177" s="114"/>
      <c r="MGR177" s="114"/>
      <c r="MGS177" s="114"/>
      <c r="MGT177" s="114"/>
      <c r="MGU177" s="114"/>
      <c r="MGV177" s="114"/>
      <c r="MGW177" s="114"/>
      <c r="MGX177" s="114"/>
      <c r="MGY177" s="114"/>
      <c r="MGZ177" s="114"/>
      <c r="MHA177" s="114"/>
      <c r="MHB177" s="114"/>
      <c r="MHC177" s="114"/>
      <c r="MHD177" s="114"/>
      <c r="MHE177" s="114"/>
      <c r="MHF177" s="114"/>
      <c r="MHG177" s="114"/>
      <c r="MHH177" s="114"/>
      <c r="MHI177" s="114"/>
      <c r="MHJ177" s="114"/>
      <c r="MHK177" s="114"/>
      <c r="MHL177" s="114"/>
      <c r="MHM177" s="114"/>
      <c r="MHN177" s="114"/>
      <c r="MHO177" s="114"/>
      <c r="MHP177" s="114"/>
      <c r="MHQ177" s="114"/>
      <c r="MHR177" s="114"/>
      <c r="MHS177" s="114"/>
      <c r="MHT177" s="114"/>
      <c r="MHU177" s="114"/>
      <c r="MHV177" s="114"/>
      <c r="MHW177" s="114"/>
      <c r="MHX177" s="114"/>
      <c r="MHY177" s="114"/>
      <c r="MHZ177" s="114"/>
      <c r="MIA177" s="114"/>
      <c r="MIB177" s="114"/>
      <c r="MIC177" s="114"/>
      <c r="MID177" s="114"/>
      <c r="MIE177" s="114"/>
      <c r="MIF177" s="114"/>
      <c r="MIG177" s="114"/>
      <c r="MIH177" s="114"/>
      <c r="MII177" s="114"/>
      <c r="MIJ177" s="114"/>
      <c r="MIK177" s="114"/>
      <c r="MIL177" s="114"/>
      <c r="MIM177" s="114"/>
      <c r="MIN177" s="114"/>
      <c r="MIO177" s="114"/>
      <c r="MIP177" s="114"/>
      <c r="MIQ177" s="114"/>
      <c r="MIR177" s="114"/>
      <c r="MIS177" s="114"/>
      <c r="MIT177" s="114"/>
      <c r="MIU177" s="114"/>
      <c r="MIV177" s="114"/>
      <c r="MIW177" s="114"/>
      <c r="MIX177" s="114"/>
      <c r="MIY177" s="114"/>
      <c r="MIZ177" s="114"/>
      <c r="MJA177" s="114"/>
      <c r="MJB177" s="114"/>
      <c r="MJC177" s="114"/>
      <c r="MJD177" s="114"/>
      <c r="MJE177" s="114"/>
      <c r="MJF177" s="114"/>
      <c r="MJG177" s="114"/>
      <c r="MJH177" s="114"/>
      <c r="MJI177" s="114"/>
      <c r="MJJ177" s="114"/>
      <c r="MJK177" s="114"/>
      <c r="MJL177" s="114"/>
      <c r="MJM177" s="114"/>
      <c r="MJN177" s="114"/>
      <c r="MJO177" s="114"/>
      <c r="MJP177" s="114"/>
      <c r="MJQ177" s="114"/>
      <c r="MJR177" s="114"/>
      <c r="MJS177" s="114"/>
      <c r="MJT177" s="114"/>
      <c r="MJU177" s="114"/>
      <c r="MJV177" s="114"/>
      <c r="MJW177" s="114"/>
      <c r="MJX177" s="114"/>
      <c r="MJY177" s="114"/>
      <c r="MJZ177" s="114"/>
      <c r="MKA177" s="114"/>
      <c r="MKB177" s="114"/>
      <c r="MKC177" s="114"/>
      <c r="MKD177" s="114"/>
      <c r="MKE177" s="114"/>
      <c r="MKF177" s="114"/>
      <c r="MKG177" s="114"/>
      <c r="MKH177" s="114"/>
      <c r="MKI177" s="114"/>
      <c r="MKJ177" s="114"/>
      <c r="MKK177" s="114"/>
      <c r="MKL177" s="114"/>
      <c r="MKM177" s="114"/>
      <c r="MKN177" s="114"/>
      <c r="MKO177" s="114"/>
      <c r="MKP177" s="114"/>
      <c r="MKQ177" s="114"/>
      <c r="MKR177" s="114"/>
      <c r="MKS177" s="114"/>
      <c r="MKT177" s="114"/>
      <c r="MKU177" s="114"/>
      <c r="MKV177" s="114"/>
      <c r="MKW177" s="114"/>
      <c r="MKX177" s="114"/>
      <c r="MKY177" s="114"/>
      <c r="MKZ177" s="114"/>
      <c r="MLA177" s="114"/>
      <c r="MLB177" s="114"/>
      <c r="MLC177" s="114"/>
      <c r="MLD177" s="114"/>
      <c r="MLE177" s="114"/>
      <c r="MLF177" s="114"/>
      <c r="MLG177" s="114"/>
      <c r="MLH177" s="114"/>
      <c r="MLI177" s="114"/>
      <c r="MLJ177" s="114"/>
      <c r="MLK177" s="114"/>
      <c r="MLL177" s="114"/>
      <c r="MLM177" s="114"/>
      <c r="MLN177" s="114"/>
      <c r="MLO177" s="114"/>
      <c r="MLP177" s="114"/>
      <c r="MLQ177" s="114"/>
      <c r="MLR177" s="114"/>
      <c r="MLS177" s="114"/>
      <c r="MLT177" s="114"/>
      <c r="MLU177" s="114"/>
      <c r="MLV177" s="114"/>
      <c r="MLW177" s="114"/>
      <c r="MLX177" s="114"/>
      <c r="MLY177" s="114"/>
      <c r="MLZ177" s="114"/>
      <c r="MMA177" s="114"/>
      <c r="MMB177" s="114"/>
      <c r="MMC177" s="114"/>
      <c r="MMD177" s="114"/>
      <c r="MME177" s="114"/>
      <c r="MMF177" s="114"/>
      <c r="MMG177" s="114"/>
      <c r="MMH177" s="114"/>
      <c r="MMI177" s="114"/>
      <c r="MMJ177" s="114"/>
      <c r="MMK177" s="114"/>
      <c r="MML177" s="114"/>
      <c r="MMM177" s="114"/>
      <c r="MMN177" s="114"/>
      <c r="MMO177" s="114"/>
      <c r="MMP177" s="114"/>
      <c r="MMQ177" s="114"/>
      <c r="MMR177" s="114"/>
      <c r="MMS177" s="114"/>
      <c r="MMT177" s="114"/>
      <c r="MMU177" s="114"/>
      <c r="MMV177" s="114"/>
      <c r="MMW177" s="114"/>
      <c r="MMX177" s="114"/>
      <c r="MMY177" s="114"/>
      <c r="MMZ177" s="114"/>
      <c r="MNA177" s="114"/>
      <c r="MNB177" s="114"/>
      <c r="MNC177" s="114"/>
      <c r="MND177" s="114"/>
      <c r="MNE177" s="114"/>
      <c r="MNF177" s="114"/>
      <c r="MNG177" s="114"/>
      <c r="MNH177" s="114"/>
      <c r="MNI177" s="114"/>
      <c r="MNJ177" s="114"/>
      <c r="MNK177" s="114"/>
      <c r="MNL177" s="114"/>
      <c r="MNM177" s="114"/>
      <c r="MNN177" s="114"/>
      <c r="MNO177" s="114"/>
      <c r="MNP177" s="114"/>
      <c r="MNQ177" s="114"/>
      <c r="MNR177" s="114"/>
      <c r="MNS177" s="114"/>
      <c r="MNT177" s="114"/>
      <c r="MNU177" s="114"/>
      <c r="MNV177" s="114"/>
      <c r="MNW177" s="114"/>
      <c r="MNX177" s="114"/>
      <c r="MNY177" s="114"/>
      <c r="MNZ177" s="114"/>
      <c r="MOA177" s="114"/>
      <c r="MOB177" s="114"/>
      <c r="MOC177" s="114"/>
      <c r="MOD177" s="114"/>
      <c r="MOE177" s="114"/>
      <c r="MOF177" s="114"/>
      <c r="MOG177" s="114"/>
      <c r="MOH177" s="114"/>
      <c r="MOI177" s="114"/>
      <c r="MOJ177" s="114"/>
      <c r="MOK177" s="114"/>
      <c r="MOL177" s="114"/>
      <c r="MOM177" s="114"/>
      <c r="MON177" s="114"/>
      <c r="MOO177" s="114"/>
      <c r="MOP177" s="114"/>
      <c r="MOQ177" s="114"/>
      <c r="MOR177" s="114"/>
      <c r="MOS177" s="114"/>
      <c r="MOT177" s="114"/>
      <c r="MOU177" s="114"/>
      <c r="MOV177" s="114"/>
      <c r="MOW177" s="114"/>
      <c r="MOX177" s="114"/>
      <c r="MOY177" s="114"/>
      <c r="MOZ177" s="114"/>
      <c r="MPA177" s="114"/>
      <c r="MPB177" s="114"/>
      <c r="MPC177" s="114"/>
      <c r="MPD177" s="114"/>
      <c r="MPE177" s="114"/>
      <c r="MPF177" s="114"/>
      <c r="MPG177" s="114"/>
      <c r="MPH177" s="114"/>
      <c r="MPI177" s="114"/>
      <c r="MPJ177" s="114"/>
      <c r="MPK177" s="114"/>
      <c r="MPL177" s="114"/>
      <c r="MPM177" s="114"/>
      <c r="MPN177" s="114"/>
      <c r="MPO177" s="114"/>
      <c r="MPP177" s="114"/>
      <c r="MPQ177" s="114"/>
      <c r="MPR177" s="114"/>
      <c r="MPS177" s="114"/>
      <c r="MPT177" s="114"/>
      <c r="MPU177" s="114"/>
      <c r="MPV177" s="114"/>
      <c r="MPW177" s="114"/>
      <c r="MPX177" s="114"/>
      <c r="MPY177" s="114"/>
      <c r="MPZ177" s="114"/>
      <c r="MQA177" s="114"/>
      <c r="MQB177" s="114"/>
      <c r="MQC177" s="114"/>
      <c r="MQD177" s="114"/>
      <c r="MQE177" s="114"/>
      <c r="MQF177" s="114"/>
      <c r="MQG177" s="114"/>
      <c r="MQH177" s="114"/>
      <c r="MQI177" s="114"/>
      <c r="MQJ177" s="114"/>
      <c r="MQK177" s="114"/>
      <c r="MQL177" s="114"/>
      <c r="MQM177" s="114"/>
      <c r="MQN177" s="114"/>
      <c r="MQO177" s="114"/>
      <c r="MQP177" s="114"/>
      <c r="MQQ177" s="114"/>
      <c r="MQR177" s="114"/>
      <c r="MQS177" s="114"/>
      <c r="MQT177" s="114"/>
      <c r="MQU177" s="114"/>
      <c r="MQV177" s="114"/>
      <c r="MQW177" s="114"/>
      <c r="MQX177" s="114"/>
      <c r="MQY177" s="114"/>
      <c r="MQZ177" s="114"/>
      <c r="MRA177" s="114"/>
      <c r="MRB177" s="114"/>
      <c r="MRC177" s="114"/>
      <c r="MRD177" s="114"/>
      <c r="MRE177" s="114"/>
      <c r="MRF177" s="114"/>
      <c r="MRG177" s="114"/>
      <c r="MRH177" s="114"/>
      <c r="MRI177" s="114"/>
      <c r="MRJ177" s="114"/>
      <c r="MRK177" s="114"/>
      <c r="MRL177" s="114"/>
      <c r="MRM177" s="114"/>
      <c r="MRN177" s="114"/>
      <c r="MRO177" s="114"/>
      <c r="MRP177" s="114"/>
      <c r="MRQ177" s="114"/>
      <c r="MRR177" s="114"/>
      <c r="MRS177" s="114"/>
      <c r="MRT177" s="114"/>
      <c r="MRU177" s="114"/>
      <c r="MRV177" s="114"/>
      <c r="MRW177" s="114"/>
      <c r="MRX177" s="114"/>
      <c r="MRY177" s="114"/>
      <c r="MRZ177" s="114"/>
      <c r="MSA177" s="114"/>
      <c r="MSB177" s="114"/>
      <c r="MSC177" s="114"/>
      <c r="MSD177" s="114"/>
      <c r="MSE177" s="114"/>
      <c r="MSF177" s="114"/>
      <c r="MSG177" s="114"/>
      <c r="MSH177" s="114"/>
      <c r="MSI177" s="114"/>
      <c r="MSJ177" s="114"/>
      <c r="MSK177" s="114"/>
      <c r="MSL177" s="114"/>
      <c r="MSM177" s="114"/>
      <c r="MSN177" s="114"/>
      <c r="MSO177" s="114"/>
      <c r="MSP177" s="114"/>
      <c r="MSQ177" s="114"/>
      <c r="MSR177" s="114"/>
      <c r="MSS177" s="114"/>
      <c r="MST177" s="114"/>
      <c r="MSU177" s="114"/>
      <c r="MSV177" s="114"/>
      <c r="MSW177" s="114"/>
      <c r="MSX177" s="114"/>
      <c r="MSY177" s="114"/>
      <c r="MSZ177" s="114"/>
      <c r="MTA177" s="114"/>
      <c r="MTB177" s="114"/>
      <c r="MTC177" s="114"/>
      <c r="MTD177" s="114"/>
      <c r="MTE177" s="114"/>
      <c r="MTF177" s="114"/>
      <c r="MTG177" s="114"/>
      <c r="MTH177" s="114"/>
      <c r="MTI177" s="114"/>
      <c r="MTJ177" s="114"/>
      <c r="MTK177" s="114"/>
      <c r="MTL177" s="114"/>
      <c r="MTM177" s="114"/>
      <c r="MTN177" s="114"/>
      <c r="MTO177" s="114"/>
      <c r="MTP177" s="114"/>
      <c r="MTQ177" s="114"/>
      <c r="MTR177" s="114"/>
      <c r="MTS177" s="114"/>
      <c r="MTT177" s="114"/>
      <c r="MTU177" s="114"/>
      <c r="MTV177" s="114"/>
      <c r="MTW177" s="114"/>
      <c r="MTX177" s="114"/>
      <c r="MTY177" s="114"/>
      <c r="MTZ177" s="114"/>
      <c r="MUA177" s="114"/>
      <c r="MUB177" s="114"/>
      <c r="MUC177" s="114"/>
      <c r="MUD177" s="114"/>
      <c r="MUE177" s="114"/>
      <c r="MUF177" s="114"/>
      <c r="MUG177" s="114"/>
      <c r="MUH177" s="114"/>
      <c r="MUI177" s="114"/>
      <c r="MUJ177" s="114"/>
      <c r="MUK177" s="114"/>
      <c r="MUL177" s="114"/>
      <c r="MUM177" s="114"/>
      <c r="MUN177" s="114"/>
      <c r="MUO177" s="114"/>
      <c r="MUP177" s="114"/>
      <c r="MUQ177" s="114"/>
      <c r="MUR177" s="114"/>
      <c r="MUS177" s="114"/>
      <c r="MUT177" s="114"/>
      <c r="MUU177" s="114"/>
      <c r="MUV177" s="114"/>
      <c r="MUW177" s="114"/>
      <c r="MUX177" s="114"/>
      <c r="MUY177" s="114"/>
      <c r="MUZ177" s="114"/>
      <c r="MVA177" s="114"/>
      <c r="MVB177" s="114"/>
      <c r="MVC177" s="114"/>
      <c r="MVD177" s="114"/>
      <c r="MVE177" s="114"/>
      <c r="MVF177" s="114"/>
      <c r="MVG177" s="114"/>
      <c r="MVH177" s="114"/>
      <c r="MVI177" s="114"/>
      <c r="MVJ177" s="114"/>
      <c r="MVK177" s="114"/>
      <c r="MVL177" s="114"/>
      <c r="MVM177" s="114"/>
      <c r="MVN177" s="114"/>
      <c r="MVO177" s="114"/>
      <c r="MVP177" s="114"/>
      <c r="MVQ177" s="114"/>
      <c r="MVR177" s="114"/>
      <c r="MVS177" s="114"/>
      <c r="MVT177" s="114"/>
      <c r="MVU177" s="114"/>
      <c r="MVV177" s="114"/>
      <c r="MVW177" s="114"/>
      <c r="MVX177" s="114"/>
      <c r="MVY177" s="114"/>
      <c r="MVZ177" s="114"/>
      <c r="MWA177" s="114"/>
      <c r="MWB177" s="114"/>
      <c r="MWC177" s="114"/>
      <c r="MWD177" s="114"/>
      <c r="MWE177" s="114"/>
      <c r="MWF177" s="114"/>
      <c r="MWG177" s="114"/>
      <c r="MWH177" s="114"/>
      <c r="MWI177" s="114"/>
      <c r="MWJ177" s="114"/>
      <c r="MWK177" s="114"/>
      <c r="MWL177" s="114"/>
      <c r="MWM177" s="114"/>
      <c r="MWN177" s="114"/>
      <c r="MWO177" s="114"/>
      <c r="MWP177" s="114"/>
      <c r="MWQ177" s="114"/>
      <c r="MWR177" s="114"/>
      <c r="MWS177" s="114"/>
      <c r="MWT177" s="114"/>
      <c r="MWU177" s="114"/>
      <c r="MWV177" s="114"/>
      <c r="MWW177" s="114"/>
      <c r="MWX177" s="114"/>
      <c r="MWY177" s="114"/>
      <c r="MWZ177" s="114"/>
      <c r="MXA177" s="114"/>
      <c r="MXB177" s="114"/>
      <c r="MXC177" s="114"/>
      <c r="MXD177" s="114"/>
      <c r="MXE177" s="114"/>
      <c r="MXF177" s="114"/>
      <c r="MXG177" s="114"/>
      <c r="MXH177" s="114"/>
      <c r="MXI177" s="114"/>
      <c r="MXJ177" s="114"/>
      <c r="MXK177" s="114"/>
      <c r="MXL177" s="114"/>
      <c r="MXM177" s="114"/>
      <c r="MXN177" s="114"/>
      <c r="MXO177" s="114"/>
      <c r="MXP177" s="114"/>
      <c r="MXQ177" s="114"/>
      <c r="MXR177" s="114"/>
      <c r="MXS177" s="114"/>
      <c r="MXT177" s="114"/>
      <c r="MXU177" s="114"/>
      <c r="MXV177" s="114"/>
      <c r="MXW177" s="114"/>
      <c r="MXX177" s="114"/>
      <c r="MXY177" s="114"/>
      <c r="MXZ177" s="114"/>
      <c r="MYA177" s="114"/>
      <c r="MYB177" s="114"/>
      <c r="MYC177" s="114"/>
      <c r="MYD177" s="114"/>
      <c r="MYE177" s="114"/>
      <c r="MYF177" s="114"/>
      <c r="MYG177" s="114"/>
      <c r="MYH177" s="114"/>
      <c r="MYI177" s="114"/>
      <c r="MYJ177" s="114"/>
      <c r="MYK177" s="114"/>
      <c r="MYL177" s="114"/>
      <c r="MYM177" s="114"/>
      <c r="MYN177" s="114"/>
      <c r="MYO177" s="114"/>
      <c r="MYP177" s="114"/>
      <c r="MYQ177" s="114"/>
      <c r="MYR177" s="114"/>
      <c r="MYS177" s="114"/>
      <c r="MYT177" s="114"/>
      <c r="MYU177" s="114"/>
      <c r="MYV177" s="114"/>
      <c r="MYW177" s="114"/>
      <c r="MYX177" s="114"/>
      <c r="MYY177" s="114"/>
      <c r="MYZ177" s="114"/>
      <c r="MZA177" s="114"/>
      <c r="MZB177" s="114"/>
      <c r="MZC177" s="114"/>
      <c r="MZD177" s="114"/>
      <c r="MZE177" s="114"/>
      <c r="MZF177" s="114"/>
      <c r="MZG177" s="114"/>
      <c r="MZH177" s="114"/>
      <c r="MZI177" s="114"/>
      <c r="MZJ177" s="114"/>
      <c r="MZK177" s="114"/>
      <c r="MZL177" s="114"/>
      <c r="MZM177" s="114"/>
      <c r="MZN177" s="114"/>
      <c r="MZO177" s="114"/>
      <c r="MZP177" s="114"/>
      <c r="MZQ177" s="114"/>
      <c r="MZR177" s="114"/>
      <c r="MZS177" s="114"/>
      <c r="MZT177" s="114"/>
      <c r="MZU177" s="114"/>
      <c r="MZV177" s="114"/>
      <c r="MZW177" s="114"/>
      <c r="MZX177" s="114"/>
      <c r="MZY177" s="114"/>
      <c r="MZZ177" s="114"/>
      <c r="NAA177" s="114"/>
      <c r="NAB177" s="114"/>
      <c r="NAC177" s="114"/>
      <c r="NAD177" s="114"/>
      <c r="NAE177" s="114"/>
      <c r="NAF177" s="114"/>
      <c r="NAG177" s="114"/>
      <c r="NAH177" s="114"/>
      <c r="NAI177" s="114"/>
      <c r="NAJ177" s="114"/>
      <c r="NAK177" s="114"/>
      <c r="NAL177" s="114"/>
      <c r="NAM177" s="114"/>
      <c r="NAN177" s="114"/>
      <c r="NAO177" s="114"/>
      <c r="NAP177" s="114"/>
      <c r="NAQ177" s="114"/>
      <c r="NAR177" s="114"/>
      <c r="NAS177" s="114"/>
      <c r="NAT177" s="114"/>
      <c r="NAU177" s="114"/>
      <c r="NAV177" s="114"/>
      <c r="NAW177" s="114"/>
      <c r="NAX177" s="114"/>
      <c r="NAY177" s="114"/>
      <c r="NAZ177" s="114"/>
      <c r="NBA177" s="114"/>
      <c r="NBB177" s="114"/>
      <c r="NBC177" s="114"/>
      <c r="NBD177" s="114"/>
      <c r="NBE177" s="114"/>
      <c r="NBF177" s="114"/>
      <c r="NBG177" s="114"/>
      <c r="NBH177" s="114"/>
      <c r="NBI177" s="114"/>
      <c r="NBJ177" s="114"/>
      <c r="NBK177" s="114"/>
      <c r="NBL177" s="114"/>
      <c r="NBM177" s="114"/>
      <c r="NBN177" s="114"/>
      <c r="NBO177" s="114"/>
      <c r="NBP177" s="114"/>
      <c r="NBQ177" s="114"/>
      <c r="NBR177" s="114"/>
      <c r="NBS177" s="114"/>
      <c r="NBT177" s="114"/>
      <c r="NBU177" s="114"/>
      <c r="NBV177" s="114"/>
      <c r="NBW177" s="114"/>
      <c r="NBX177" s="114"/>
      <c r="NBY177" s="114"/>
      <c r="NBZ177" s="114"/>
      <c r="NCA177" s="114"/>
      <c r="NCB177" s="114"/>
      <c r="NCC177" s="114"/>
      <c r="NCD177" s="114"/>
      <c r="NCE177" s="114"/>
      <c r="NCF177" s="114"/>
      <c r="NCG177" s="114"/>
      <c r="NCH177" s="114"/>
      <c r="NCI177" s="114"/>
      <c r="NCJ177" s="114"/>
      <c r="NCK177" s="114"/>
      <c r="NCL177" s="114"/>
      <c r="NCM177" s="114"/>
      <c r="NCN177" s="114"/>
      <c r="NCO177" s="114"/>
      <c r="NCP177" s="114"/>
      <c r="NCQ177" s="114"/>
      <c r="NCR177" s="114"/>
      <c r="NCS177" s="114"/>
      <c r="NCT177" s="114"/>
      <c r="NCU177" s="114"/>
      <c r="NCV177" s="114"/>
      <c r="NCW177" s="114"/>
      <c r="NCX177" s="114"/>
      <c r="NCY177" s="114"/>
      <c r="NCZ177" s="114"/>
      <c r="NDA177" s="114"/>
      <c r="NDB177" s="114"/>
      <c r="NDC177" s="114"/>
      <c r="NDD177" s="114"/>
      <c r="NDE177" s="114"/>
      <c r="NDF177" s="114"/>
      <c r="NDG177" s="114"/>
      <c r="NDH177" s="114"/>
      <c r="NDI177" s="114"/>
      <c r="NDJ177" s="114"/>
      <c r="NDK177" s="114"/>
      <c r="NDL177" s="114"/>
      <c r="NDM177" s="114"/>
      <c r="NDN177" s="114"/>
      <c r="NDO177" s="114"/>
      <c r="NDP177" s="114"/>
      <c r="NDQ177" s="114"/>
      <c r="NDR177" s="114"/>
      <c r="NDS177" s="114"/>
      <c r="NDT177" s="114"/>
      <c r="NDU177" s="114"/>
      <c r="NDV177" s="114"/>
      <c r="NDW177" s="114"/>
      <c r="NDX177" s="114"/>
      <c r="NDY177" s="114"/>
      <c r="NDZ177" s="114"/>
      <c r="NEA177" s="114"/>
      <c r="NEB177" s="114"/>
      <c r="NEC177" s="114"/>
      <c r="NED177" s="114"/>
      <c r="NEE177" s="114"/>
      <c r="NEF177" s="114"/>
      <c r="NEG177" s="114"/>
      <c r="NEH177" s="114"/>
      <c r="NEI177" s="114"/>
      <c r="NEJ177" s="114"/>
      <c r="NEK177" s="114"/>
      <c r="NEL177" s="114"/>
      <c r="NEM177" s="114"/>
      <c r="NEN177" s="114"/>
      <c r="NEO177" s="114"/>
      <c r="NEP177" s="114"/>
      <c r="NEQ177" s="114"/>
      <c r="NER177" s="114"/>
      <c r="NES177" s="114"/>
      <c r="NET177" s="114"/>
      <c r="NEU177" s="114"/>
      <c r="NEV177" s="114"/>
      <c r="NEW177" s="114"/>
      <c r="NEX177" s="114"/>
      <c r="NEY177" s="114"/>
      <c r="NEZ177" s="114"/>
      <c r="NFA177" s="114"/>
      <c r="NFB177" s="114"/>
      <c r="NFC177" s="114"/>
      <c r="NFD177" s="114"/>
      <c r="NFE177" s="114"/>
      <c r="NFF177" s="114"/>
      <c r="NFG177" s="114"/>
      <c r="NFH177" s="114"/>
      <c r="NFI177" s="114"/>
      <c r="NFJ177" s="114"/>
      <c r="NFK177" s="114"/>
      <c r="NFL177" s="114"/>
      <c r="NFM177" s="114"/>
      <c r="NFN177" s="114"/>
      <c r="NFO177" s="114"/>
      <c r="NFP177" s="114"/>
      <c r="NFQ177" s="114"/>
      <c r="NFR177" s="114"/>
      <c r="NFS177" s="114"/>
      <c r="NFT177" s="114"/>
      <c r="NFU177" s="114"/>
      <c r="NFV177" s="114"/>
      <c r="NFW177" s="114"/>
      <c r="NFX177" s="114"/>
      <c r="NFY177" s="114"/>
      <c r="NFZ177" s="114"/>
      <c r="NGA177" s="114"/>
      <c r="NGB177" s="114"/>
      <c r="NGC177" s="114"/>
      <c r="NGD177" s="114"/>
      <c r="NGE177" s="114"/>
      <c r="NGF177" s="114"/>
      <c r="NGG177" s="114"/>
      <c r="NGH177" s="114"/>
      <c r="NGI177" s="114"/>
      <c r="NGJ177" s="114"/>
      <c r="NGK177" s="114"/>
      <c r="NGL177" s="114"/>
      <c r="NGM177" s="114"/>
      <c r="NGN177" s="114"/>
      <c r="NGO177" s="114"/>
      <c r="NGP177" s="114"/>
      <c r="NGQ177" s="114"/>
      <c r="NGR177" s="114"/>
      <c r="NGS177" s="114"/>
      <c r="NGT177" s="114"/>
      <c r="NGU177" s="114"/>
      <c r="NGV177" s="114"/>
      <c r="NGW177" s="114"/>
      <c r="NGX177" s="114"/>
      <c r="NGY177" s="114"/>
      <c r="NGZ177" s="114"/>
      <c r="NHA177" s="114"/>
      <c r="NHB177" s="114"/>
      <c r="NHC177" s="114"/>
      <c r="NHD177" s="114"/>
      <c r="NHE177" s="114"/>
      <c r="NHF177" s="114"/>
      <c r="NHG177" s="114"/>
      <c r="NHH177" s="114"/>
      <c r="NHI177" s="114"/>
      <c r="NHJ177" s="114"/>
      <c r="NHK177" s="114"/>
      <c r="NHL177" s="114"/>
      <c r="NHM177" s="114"/>
      <c r="NHN177" s="114"/>
      <c r="NHO177" s="114"/>
      <c r="NHP177" s="114"/>
      <c r="NHQ177" s="114"/>
      <c r="NHR177" s="114"/>
      <c r="NHS177" s="114"/>
      <c r="NHT177" s="114"/>
      <c r="NHU177" s="114"/>
      <c r="NHV177" s="114"/>
      <c r="NHW177" s="114"/>
      <c r="NHX177" s="114"/>
      <c r="NHY177" s="114"/>
      <c r="NHZ177" s="114"/>
      <c r="NIA177" s="114"/>
      <c r="NIB177" s="114"/>
      <c r="NIC177" s="114"/>
      <c r="NID177" s="114"/>
      <c r="NIE177" s="114"/>
      <c r="NIF177" s="114"/>
      <c r="NIG177" s="114"/>
      <c r="NIH177" s="114"/>
      <c r="NII177" s="114"/>
      <c r="NIJ177" s="114"/>
      <c r="NIK177" s="114"/>
      <c r="NIL177" s="114"/>
      <c r="NIM177" s="114"/>
      <c r="NIN177" s="114"/>
      <c r="NIO177" s="114"/>
      <c r="NIP177" s="114"/>
      <c r="NIQ177" s="114"/>
      <c r="NIR177" s="114"/>
      <c r="NIS177" s="114"/>
      <c r="NIT177" s="114"/>
      <c r="NIU177" s="114"/>
      <c r="NIV177" s="114"/>
      <c r="NIW177" s="114"/>
      <c r="NIX177" s="114"/>
      <c r="NIY177" s="114"/>
      <c r="NIZ177" s="114"/>
      <c r="NJA177" s="114"/>
      <c r="NJB177" s="114"/>
      <c r="NJC177" s="114"/>
      <c r="NJD177" s="114"/>
      <c r="NJE177" s="114"/>
      <c r="NJF177" s="114"/>
      <c r="NJG177" s="114"/>
      <c r="NJH177" s="114"/>
      <c r="NJI177" s="114"/>
      <c r="NJJ177" s="114"/>
      <c r="NJK177" s="114"/>
      <c r="NJL177" s="114"/>
      <c r="NJM177" s="114"/>
      <c r="NJN177" s="114"/>
      <c r="NJO177" s="114"/>
      <c r="NJP177" s="114"/>
      <c r="NJQ177" s="114"/>
      <c r="NJR177" s="114"/>
      <c r="NJS177" s="114"/>
      <c r="NJT177" s="114"/>
      <c r="NJU177" s="114"/>
      <c r="NJV177" s="114"/>
      <c r="NJW177" s="114"/>
      <c r="NJX177" s="114"/>
      <c r="NJY177" s="114"/>
      <c r="NJZ177" s="114"/>
      <c r="NKA177" s="114"/>
      <c r="NKB177" s="114"/>
      <c r="NKC177" s="114"/>
      <c r="NKD177" s="114"/>
      <c r="NKE177" s="114"/>
      <c r="NKF177" s="114"/>
      <c r="NKG177" s="114"/>
      <c r="NKH177" s="114"/>
      <c r="NKI177" s="114"/>
      <c r="NKJ177" s="114"/>
      <c r="NKK177" s="114"/>
      <c r="NKL177" s="114"/>
      <c r="NKM177" s="114"/>
      <c r="NKN177" s="114"/>
      <c r="NKO177" s="114"/>
      <c r="NKP177" s="114"/>
      <c r="NKQ177" s="114"/>
      <c r="NKR177" s="114"/>
      <c r="NKS177" s="114"/>
      <c r="NKT177" s="114"/>
      <c r="NKU177" s="114"/>
      <c r="NKV177" s="114"/>
      <c r="NKW177" s="114"/>
      <c r="NKX177" s="114"/>
      <c r="NKY177" s="114"/>
      <c r="NKZ177" s="114"/>
      <c r="NLA177" s="114"/>
      <c r="NLB177" s="114"/>
      <c r="NLC177" s="114"/>
      <c r="NLD177" s="114"/>
      <c r="NLE177" s="114"/>
      <c r="NLF177" s="114"/>
      <c r="NLG177" s="114"/>
      <c r="NLH177" s="114"/>
      <c r="NLI177" s="114"/>
      <c r="NLJ177" s="114"/>
      <c r="NLK177" s="114"/>
      <c r="NLL177" s="114"/>
      <c r="NLM177" s="114"/>
      <c r="NLN177" s="114"/>
      <c r="NLO177" s="114"/>
      <c r="NLP177" s="114"/>
      <c r="NLQ177" s="114"/>
      <c r="NLR177" s="114"/>
      <c r="NLS177" s="114"/>
      <c r="NLT177" s="114"/>
      <c r="NLU177" s="114"/>
      <c r="NLV177" s="114"/>
      <c r="NLW177" s="114"/>
      <c r="NLX177" s="114"/>
      <c r="NLY177" s="114"/>
      <c r="NLZ177" s="114"/>
      <c r="NMA177" s="114"/>
      <c r="NMB177" s="114"/>
      <c r="NMC177" s="114"/>
      <c r="NMD177" s="114"/>
      <c r="NME177" s="114"/>
      <c r="NMF177" s="114"/>
      <c r="NMG177" s="114"/>
      <c r="NMH177" s="114"/>
      <c r="NMI177" s="114"/>
      <c r="NMJ177" s="114"/>
      <c r="NMK177" s="114"/>
      <c r="NML177" s="114"/>
      <c r="NMM177" s="114"/>
      <c r="NMN177" s="114"/>
      <c r="NMO177" s="114"/>
      <c r="NMP177" s="114"/>
      <c r="NMQ177" s="114"/>
      <c r="NMR177" s="114"/>
      <c r="NMS177" s="114"/>
      <c r="NMT177" s="114"/>
      <c r="NMU177" s="114"/>
      <c r="NMV177" s="114"/>
      <c r="NMW177" s="114"/>
      <c r="NMX177" s="114"/>
      <c r="NMY177" s="114"/>
      <c r="NMZ177" s="114"/>
      <c r="NNA177" s="114"/>
      <c r="NNB177" s="114"/>
      <c r="NNC177" s="114"/>
      <c r="NND177" s="114"/>
      <c r="NNE177" s="114"/>
      <c r="NNF177" s="114"/>
      <c r="NNG177" s="114"/>
      <c r="NNH177" s="114"/>
      <c r="NNI177" s="114"/>
      <c r="NNJ177" s="114"/>
      <c r="NNK177" s="114"/>
      <c r="NNL177" s="114"/>
      <c r="NNM177" s="114"/>
      <c r="NNN177" s="114"/>
      <c r="NNO177" s="114"/>
      <c r="NNP177" s="114"/>
      <c r="NNQ177" s="114"/>
      <c r="NNR177" s="114"/>
      <c r="NNS177" s="114"/>
      <c r="NNT177" s="114"/>
      <c r="NNU177" s="114"/>
      <c r="NNV177" s="114"/>
      <c r="NNW177" s="114"/>
      <c r="NNX177" s="114"/>
      <c r="NNY177" s="114"/>
      <c r="NNZ177" s="114"/>
      <c r="NOA177" s="114"/>
      <c r="NOB177" s="114"/>
      <c r="NOC177" s="114"/>
      <c r="NOD177" s="114"/>
      <c r="NOE177" s="114"/>
      <c r="NOF177" s="114"/>
      <c r="NOG177" s="114"/>
      <c r="NOH177" s="114"/>
      <c r="NOI177" s="114"/>
      <c r="NOJ177" s="114"/>
      <c r="NOK177" s="114"/>
      <c r="NOL177" s="114"/>
      <c r="NOM177" s="114"/>
      <c r="NON177" s="114"/>
      <c r="NOO177" s="114"/>
      <c r="NOP177" s="114"/>
      <c r="NOQ177" s="114"/>
      <c r="NOR177" s="114"/>
      <c r="NOS177" s="114"/>
      <c r="NOT177" s="114"/>
      <c r="NOU177" s="114"/>
      <c r="NOV177" s="114"/>
      <c r="NOW177" s="114"/>
      <c r="NOX177" s="114"/>
      <c r="NOY177" s="114"/>
      <c r="NOZ177" s="114"/>
      <c r="NPA177" s="114"/>
      <c r="NPB177" s="114"/>
      <c r="NPC177" s="114"/>
      <c r="NPD177" s="114"/>
      <c r="NPE177" s="114"/>
      <c r="NPF177" s="114"/>
      <c r="NPG177" s="114"/>
      <c r="NPH177" s="114"/>
      <c r="NPI177" s="114"/>
      <c r="NPJ177" s="114"/>
      <c r="NPK177" s="114"/>
      <c r="NPL177" s="114"/>
      <c r="NPM177" s="114"/>
      <c r="NPN177" s="114"/>
      <c r="NPO177" s="114"/>
      <c r="NPP177" s="114"/>
      <c r="NPQ177" s="114"/>
      <c r="NPR177" s="114"/>
      <c r="NPS177" s="114"/>
      <c r="NPT177" s="114"/>
      <c r="NPU177" s="114"/>
      <c r="NPV177" s="114"/>
      <c r="NPW177" s="114"/>
      <c r="NPX177" s="114"/>
      <c r="NPY177" s="114"/>
      <c r="NPZ177" s="114"/>
      <c r="NQA177" s="114"/>
      <c r="NQB177" s="114"/>
      <c r="NQC177" s="114"/>
      <c r="NQD177" s="114"/>
      <c r="NQE177" s="114"/>
      <c r="NQF177" s="114"/>
      <c r="NQG177" s="114"/>
      <c r="NQH177" s="114"/>
      <c r="NQI177" s="114"/>
      <c r="NQJ177" s="114"/>
      <c r="NQK177" s="114"/>
      <c r="NQL177" s="114"/>
      <c r="NQM177" s="114"/>
      <c r="NQN177" s="114"/>
      <c r="NQO177" s="114"/>
      <c r="NQP177" s="114"/>
      <c r="NQQ177" s="114"/>
      <c r="NQR177" s="114"/>
      <c r="NQS177" s="114"/>
      <c r="NQT177" s="114"/>
      <c r="NQU177" s="114"/>
      <c r="NQV177" s="114"/>
      <c r="NQW177" s="114"/>
      <c r="NQX177" s="114"/>
      <c r="NQY177" s="114"/>
      <c r="NQZ177" s="114"/>
      <c r="NRA177" s="114"/>
      <c r="NRB177" s="114"/>
      <c r="NRC177" s="114"/>
      <c r="NRD177" s="114"/>
      <c r="NRE177" s="114"/>
      <c r="NRF177" s="114"/>
      <c r="NRG177" s="114"/>
      <c r="NRH177" s="114"/>
      <c r="NRI177" s="114"/>
      <c r="NRJ177" s="114"/>
      <c r="NRK177" s="114"/>
      <c r="NRL177" s="114"/>
      <c r="NRM177" s="114"/>
      <c r="NRN177" s="114"/>
      <c r="NRO177" s="114"/>
      <c r="NRP177" s="114"/>
      <c r="NRQ177" s="114"/>
      <c r="NRR177" s="114"/>
      <c r="NRS177" s="114"/>
      <c r="NRT177" s="114"/>
      <c r="NRU177" s="114"/>
      <c r="NRV177" s="114"/>
      <c r="NRW177" s="114"/>
      <c r="NRX177" s="114"/>
      <c r="NRY177" s="114"/>
      <c r="NRZ177" s="114"/>
      <c r="NSA177" s="114"/>
      <c r="NSB177" s="114"/>
      <c r="NSC177" s="114"/>
      <c r="NSD177" s="114"/>
      <c r="NSE177" s="114"/>
      <c r="NSF177" s="114"/>
      <c r="NSG177" s="114"/>
      <c r="NSH177" s="114"/>
      <c r="NSI177" s="114"/>
      <c r="NSJ177" s="114"/>
      <c r="NSK177" s="114"/>
      <c r="NSL177" s="114"/>
      <c r="NSM177" s="114"/>
      <c r="NSN177" s="114"/>
      <c r="NSO177" s="114"/>
      <c r="NSP177" s="114"/>
      <c r="NSQ177" s="114"/>
      <c r="NSR177" s="114"/>
      <c r="NSS177" s="114"/>
      <c r="NST177" s="114"/>
      <c r="NSU177" s="114"/>
      <c r="NSV177" s="114"/>
      <c r="NSW177" s="114"/>
      <c r="NSX177" s="114"/>
      <c r="NSY177" s="114"/>
      <c r="NSZ177" s="114"/>
      <c r="NTA177" s="114"/>
      <c r="NTB177" s="114"/>
      <c r="NTC177" s="114"/>
      <c r="NTD177" s="114"/>
      <c r="NTE177" s="114"/>
      <c r="NTF177" s="114"/>
      <c r="NTG177" s="114"/>
      <c r="NTH177" s="114"/>
      <c r="NTI177" s="114"/>
      <c r="NTJ177" s="114"/>
      <c r="NTK177" s="114"/>
      <c r="NTL177" s="114"/>
      <c r="NTM177" s="114"/>
      <c r="NTN177" s="114"/>
      <c r="NTO177" s="114"/>
      <c r="NTP177" s="114"/>
      <c r="NTQ177" s="114"/>
      <c r="NTR177" s="114"/>
      <c r="NTS177" s="114"/>
      <c r="NTT177" s="114"/>
      <c r="NTU177" s="114"/>
      <c r="NTV177" s="114"/>
      <c r="NTW177" s="114"/>
      <c r="NTX177" s="114"/>
      <c r="NTY177" s="114"/>
      <c r="NTZ177" s="114"/>
      <c r="NUA177" s="114"/>
      <c r="NUB177" s="114"/>
      <c r="NUC177" s="114"/>
      <c r="NUD177" s="114"/>
      <c r="NUE177" s="114"/>
      <c r="NUF177" s="114"/>
      <c r="NUG177" s="114"/>
      <c r="NUH177" s="114"/>
      <c r="NUI177" s="114"/>
      <c r="NUJ177" s="114"/>
      <c r="NUK177" s="114"/>
      <c r="NUL177" s="114"/>
      <c r="NUM177" s="114"/>
      <c r="NUN177" s="114"/>
      <c r="NUO177" s="114"/>
      <c r="NUP177" s="114"/>
      <c r="NUQ177" s="114"/>
      <c r="NUR177" s="114"/>
      <c r="NUS177" s="114"/>
      <c r="NUT177" s="114"/>
      <c r="NUU177" s="114"/>
      <c r="NUV177" s="114"/>
      <c r="NUW177" s="114"/>
      <c r="NUX177" s="114"/>
      <c r="NUY177" s="114"/>
      <c r="NUZ177" s="114"/>
      <c r="NVA177" s="114"/>
      <c r="NVB177" s="114"/>
      <c r="NVC177" s="114"/>
      <c r="NVD177" s="114"/>
      <c r="NVE177" s="114"/>
      <c r="NVF177" s="114"/>
      <c r="NVG177" s="114"/>
      <c r="NVH177" s="114"/>
      <c r="NVI177" s="114"/>
      <c r="NVJ177" s="114"/>
      <c r="NVK177" s="114"/>
      <c r="NVL177" s="114"/>
      <c r="NVM177" s="114"/>
      <c r="NVN177" s="114"/>
      <c r="NVO177" s="114"/>
      <c r="NVP177" s="114"/>
      <c r="NVQ177" s="114"/>
      <c r="NVR177" s="114"/>
      <c r="NVS177" s="114"/>
      <c r="NVT177" s="114"/>
      <c r="NVU177" s="114"/>
      <c r="NVV177" s="114"/>
      <c r="NVW177" s="114"/>
      <c r="NVX177" s="114"/>
      <c r="NVY177" s="114"/>
      <c r="NVZ177" s="114"/>
      <c r="NWA177" s="114"/>
      <c r="NWB177" s="114"/>
      <c r="NWC177" s="114"/>
      <c r="NWD177" s="114"/>
      <c r="NWE177" s="114"/>
      <c r="NWF177" s="114"/>
      <c r="NWG177" s="114"/>
      <c r="NWH177" s="114"/>
      <c r="NWI177" s="114"/>
      <c r="NWJ177" s="114"/>
      <c r="NWK177" s="114"/>
      <c r="NWL177" s="114"/>
      <c r="NWM177" s="114"/>
      <c r="NWN177" s="114"/>
      <c r="NWO177" s="114"/>
      <c r="NWP177" s="114"/>
      <c r="NWQ177" s="114"/>
      <c r="NWR177" s="114"/>
      <c r="NWS177" s="114"/>
      <c r="NWT177" s="114"/>
      <c r="NWU177" s="114"/>
      <c r="NWV177" s="114"/>
      <c r="NWW177" s="114"/>
      <c r="NWX177" s="114"/>
      <c r="NWY177" s="114"/>
      <c r="NWZ177" s="114"/>
      <c r="NXA177" s="114"/>
      <c r="NXB177" s="114"/>
      <c r="NXC177" s="114"/>
      <c r="NXD177" s="114"/>
      <c r="NXE177" s="114"/>
      <c r="NXF177" s="114"/>
      <c r="NXG177" s="114"/>
      <c r="NXH177" s="114"/>
      <c r="NXI177" s="114"/>
      <c r="NXJ177" s="114"/>
      <c r="NXK177" s="114"/>
      <c r="NXL177" s="114"/>
      <c r="NXM177" s="114"/>
      <c r="NXN177" s="114"/>
      <c r="NXO177" s="114"/>
      <c r="NXP177" s="114"/>
      <c r="NXQ177" s="114"/>
      <c r="NXR177" s="114"/>
      <c r="NXS177" s="114"/>
      <c r="NXT177" s="114"/>
      <c r="NXU177" s="114"/>
      <c r="NXV177" s="114"/>
      <c r="NXW177" s="114"/>
      <c r="NXX177" s="114"/>
      <c r="NXY177" s="114"/>
      <c r="NXZ177" s="114"/>
      <c r="NYA177" s="114"/>
      <c r="NYB177" s="114"/>
      <c r="NYC177" s="114"/>
      <c r="NYD177" s="114"/>
      <c r="NYE177" s="114"/>
      <c r="NYF177" s="114"/>
      <c r="NYG177" s="114"/>
      <c r="NYH177" s="114"/>
      <c r="NYI177" s="114"/>
      <c r="NYJ177" s="114"/>
      <c r="NYK177" s="114"/>
      <c r="NYL177" s="114"/>
      <c r="NYM177" s="114"/>
      <c r="NYN177" s="114"/>
      <c r="NYO177" s="114"/>
      <c r="NYP177" s="114"/>
      <c r="NYQ177" s="114"/>
      <c r="NYR177" s="114"/>
      <c r="NYS177" s="114"/>
      <c r="NYT177" s="114"/>
      <c r="NYU177" s="114"/>
      <c r="NYV177" s="114"/>
      <c r="NYW177" s="114"/>
      <c r="NYX177" s="114"/>
      <c r="NYY177" s="114"/>
      <c r="NYZ177" s="114"/>
      <c r="NZA177" s="114"/>
      <c r="NZB177" s="114"/>
      <c r="NZC177" s="114"/>
      <c r="NZD177" s="114"/>
      <c r="NZE177" s="114"/>
      <c r="NZF177" s="114"/>
      <c r="NZG177" s="114"/>
      <c r="NZH177" s="114"/>
      <c r="NZI177" s="114"/>
      <c r="NZJ177" s="114"/>
      <c r="NZK177" s="114"/>
      <c r="NZL177" s="114"/>
      <c r="NZM177" s="114"/>
      <c r="NZN177" s="114"/>
      <c r="NZO177" s="114"/>
      <c r="NZP177" s="114"/>
      <c r="NZQ177" s="114"/>
      <c r="NZR177" s="114"/>
      <c r="NZS177" s="114"/>
      <c r="NZT177" s="114"/>
      <c r="NZU177" s="114"/>
      <c r="NZV177" s="114"/>
      <c r="NZW177" s="114"/>
      <c r="NZX177" s="114"/>
      <c r="NZY177" s="114"/>
      <c r="NZZ177" s="114"/>
      <c r="OAA177" s="114"/>
      <c r="OAB177" s="114"/>
      <c r="OAC177" s="114"/>
      <c r="OAD177" s="114"/>
      <c r="OAE177" s="114"/>
      <c r="OAF177" s="114"/>
      <c r="OAG177" s="114"/>
      <c r="OAH177" s="114"/>
      <c r="OAI177" s="114"/>
      <c r="OAJ177" s="114"/>
      <c r="OAK177" s="114"/>
      <c r="OAL177" s="114"/>
      <c r="OAM177" s="114"/>
      <c r="OAN177" s="114"/>
      <c r="OAO177" s="114"/>
      <c r="OAP177" s="114"/>
      <c r="OAQ177" s="114"/>
      <c r="OAR177" s="114"/>
      <c r="OAS177" s="114"/>
      <c r="OAT177" s="114"/>
      <c r="OAU177" s="114"/>
      <c r="OAV177" s="114"/>
      <c r="OAW177" s="114"/>
      <c r="OAX177" s="114"/>
      <c r="OAY177" s="114"/>
      <c r="OAZ177" s="114"/>
      <c r="OBA177" s="114"/>
      <c r="OBB177" s="114"/>
      <c r="OBC177" s="114"/>
      <c r="OBD177" s="114"/>
      <c r="OBE177" s="114"/>
      <c r="OBF177" s="114"/>
      <c r="OBG177" s="114"/>
      <c r="OBH177" s="114"/>
      <c r="OBI177" s="114"/>
      <c r="OBJ177" s="114"/>
      <c r="OBK177" s="114"/>
      <c r="OBL177" s="114"/>
      <c r="OBM177" s="114"/>
      <c r="OBN177" s="114"/>
      <c r="OBO177" s="114"/>
      <c r="OBP177" s="114"/>
      <c r="OBQ177" s="114"/>
      <c r="OBR177" s="114"/>
      <c r="OBS177" s="114"/>
      <c r="OBT177" s="114"/>
      <c r="OBU177" s="114"/>
      <c r="OBV177" s="114"/>
      <c r="OBW177" s="114"/>
      <c r="OBX177" s="114"/>
      <c r="OBY177" s="114"/>
      <c r="OBZ177" s="114"/>
      <c r="OCA177" s="114"/>
      <c r="OCB177" s="114"/>
      <c r="OCC177" s="114"/>
      <c r="OCD177" s="114"/>
      <c r="OCE177" s="114"/>
      <c r="OCF177" s="114"/>
      <c r="OCG177" s="114"/>
      <c r="OCH177" s="114"/>
      <c r="OCI177" s="114"/>
      <c r="OCJ177" s="114"/>
      <c r="OCK177" s="114"/>
      <c r="OCL177" s="114"/>
      <c r="OCM177" s="114"/>
      <c r="OCN177" s="114"/>
      <c r="OCO177" s="114"/>
      <c r="OCP177" s="114"/>
      <c r="OCQ177" s="114"/>
      <c r="OCR177" s="114"/>
      <c r="OCS177" s="114"/>
      <c r="OCT177" s="114"/>
      <c r="OCU177" s="114"/>
      <c r="OCV177" s="114"/>
      <c r="OCW177" s="114"/>
      <c r="OCX177" s="114"/>
      <c r="OCY177" s="114"/>
      <c r="OCZ177" s="114"/>
      <c r="ODA177" s="114"/>
      <c r="ODB177" s="114"/>
      <c r="ODC177" s="114"/>
      <c r="ODD177" s="114"/>
      <c r="ODE177" s="114"/>
      <c r="ODF177" s="114"/>
      <c r="ODG177" s="114"/>
      <c r="ODH177" s="114"/>
      <c r="ODI177" s="114"/>
      <c r="ODJ177" s="114"/>
      <c r="ODK177" s="114"/>
      <c r="ODL177" s="114"/>
      <c r="ODM177" s="114"/>
      <c r="ODN177" s="114"/>
      <c r="ODO177" s="114"/>
      <c r="ODP177" s="114"/>
      <c r="ODQ177" s="114"/>
      <c r="ODR177" s="114"/>
      <c r="ODS177" s="114"/>
      <c r="ODT177" s="114"/>
      <c r="ODU177" s="114"/>
      <c r="ODV177" s="114"/>
      <c r="ODW177" s="114"/>
      <c r="ODX177" s="114"/>
      <c r="ODY177" s="114"/>
      <c r="ODZ177" s="114"/>
      <c r="OEA177" s="114"/>
      <c r="OEB177" s="114"/>
      <c r="OEC177" s="114"/>
      <c r="OED177" s="114"/>
      <c r="OEE177" s="114"/>
      <c r="OEF177" s="114"/>
      <c r="OEG177" s="114"/>
      <c r="OEH177" s="114"/>
      <c r="OEI177" s="114"/>
      <c r="OEJ177" s="114"/>
      <c r="OEK177" s="114"/>
      <c r="OEL177" s="114"/>
      <c r="OEM177" s="114"/>
      <c r="OEN177" s="114"/>
      <c r="OEO177" s="114"/>
      <c r="OEP177" s="114"/>
      <c r="OEQ177" s="114"/>
      <c r="OER177" s="114"/>
      <c r="OES177" s="114"/>
      <c r="OET177" s="114"/>
      <c r="OEU177" s="114"/>
      <c r="OEV177" s="114"/>
      <c r="OEW177" s="114"/>
      <c r="OEX177" s="114"/>
      <c r="OEY177" s="114"/>
      <c r="OEZ177" s="114"/>
      <c r="OFA177" s="114"/>
      <c r="OFB177" s="114"/>
      <c r="OFC177" s="114"/>
      <c r="OFD177" s="114"/>
      <c r="OFE177" s="114"/>
      <c r="OFF177" s="114"/>
      <c r="OFG177" s="114"/>
      <c r="OFH177" s="114"/>
      <c r="OFI177" s="114"/>
      <c r="OFJ177" s="114"/>
      <c r="OFK177" s="114"/>
      <c r="OFL177" s="114"/>
      <c r="OFM177" s="114"/>
      <c r="OFN177" s="114"/>
      <c r="OFO177" s="114"/>
      <c r="OFP177" s="114"/>
      <c r="OFQ177" s="114"/>
      <c r="OFR177" s="114"/>
      <c r="OFS177" s="114"/>
      <c r="OFT177" s="114"/>
      <c r="OFU177" s="114"/>
      <c r="OFV177" s="114"/>
      <c r="OFW177" s="114"/>
      <c r="OFX177" s="114"/>
      <c r="OFY177" s="114"/>
      <c r="OFZ177" s="114"/>
      <c r="OGA177" s="114"/>
      <c r="OGB177" s="114"/>
      <c r="OGC177" s="114"/>
      <c r="OGD177" s="114"/>
      <c r="OGE177" s="114"/>
      <c r="OGF177" s="114"/>
      <c r="OGG177" s="114"/>
      <c r="OGH177" s="114"/>
      <c r="OGI177" s="114"/>
      <c r="OGJ177" s="114"/>
      <c r="OGK177" s="114"/>
      <c r="OGL177" s="114"/>
      <c r="OGM177" s="114"/>
      <c r="OGN177" s="114"/>
      <c r="OGO177" s="114"/>
      <c r="OGP177" s="114"/>
      <c r="OGQ177" s="114"/>
      <c r="OGR177" s="114"/>
      <c r="OGS177" s="114"/>
      <c r="OGT177" s="114"/>
      <c r="OGU177" s="114"/>
      <c r="OGV177" s="114"/>
      <c r="OGW177" s="114"/>
      <c r="OGX177" s="114"/>
      <c r="OGY177" s="114"/>
      <c r="OGZ177" s="114"/>
      <c r="OHA177" s="114"/>
      <c r="OHB177" s="114"/>
      <c r="OHC177" s="114"/>
      <c r="OHD177" s="114"/>
      <c r="OHE177" s="114"/>
      <c r="OHF177" s="114"/>
      <c r="OHG177" s="114"/>
      <c r="OHH177" s="114"/>
      <c r="OHI177" s="114"/>
      <c r="OHJ177" s="114"/>
      <c r="OHK177" s="114"/>
      <c r="OHL177" s="114"/>
      <c r="OHM177" s="114"/>
      <c r="OHN177" s="114"/>
      <c r="OHO177" s="114"/>
      <c r="OHP177" s="114"/>
      <c r="OHQ177" s="114"/>
      <c r="OHR177" s="114"/>
      <c r="OHS177" s="114"/>
      <c r="OHT177" s="114"/>
      <c r="OHU177" s="114"/>
      <c r="OHV177" s="114"/>
      <c r="OHW177" s="114"/>
      <c r="OHX177" s="114"/>
      <c r="OHY177" s="114"/>
      <c r="OHZ177" s="114"/>
      <c r="OIA177" s="114"/>
      <c r="OIB177" s="114"/>
      <c r="OIC177" s="114"/>
      <c r="OID177" s="114"/>
      <c r="OIE177" s="114"/>
      <c r="OIF177" s="114"/>
      <c r="OIG177" s="114"/>
      <c r="OIH177" s="114"/>
      <c r="OII177" s="114"/>
      <c r="OIJ177" s="114"/>
      <c r="OIK177" s="114"/>
      <c r="OIL177" s="114"/>
      <c r="OIM177" s="114"/>
      <c r="OIN177" s="114"/>
      <c r="OIO177" s="114"/>
      <c r="OIP177" s="114"/>
      <c r="OIQ177" s="114"/>
      <c r="OIR177" s="114"/>
      <c r="OIS177" s="114"/>
      <c r="OIT177" s="114"/>
      <c r="OIU177" s="114"/>
      <c r="OIV177" s="114"/>
      <c r="OIW177" s="114"/>
      <c r="OIX177" s="114"/>
      <c r="OIY177" s="114"/>
      <c r="OIZ177" s="114"/>
      <c r="OJA177" s="114"/>
      <c r="OJB177" s="114"/>
      <c r="OJC177" s="114"/>
      <c r="OJD177" s="114"/>
      <c r="OJE177" s="114"/>
      <c r="OJF177" s="114"/>
      <c r="OJG177" s="114"/>
      <c r="OJH177" s="114"/>
      <c r="OJI177" s="114"/>
      <c r="OJJ177" s="114"/>
      <c r="OJK177" s="114"/>
      <c r="OJL177" s="114"/>
      <c r="OJM177" s="114"/>
      <c r="OJN177" s="114"/>
      <c r="OJO177" s="114"/>
      <c r="OJP177" s="114"/>
      <c r="OJQ177" s="114"/>
      <c r="OJR177" s="114"/>
      <c r="OJS177" s="114"/>
      <c r="OJT177" s="114"/>
      <c r="OJU177" s="114"/>
      <c r="OJV177" s="114"/>
      <c r="OJW177" s="114"/>
      <c r="OJX177" s="114"/>
      <c r="OJY177" s="114"/>
      <c r="OJZ177" s="114"/>
      <c r="OKA177" s="114"/>
      <c r="OKB177" s="114"/>
      <c r="OKC177" s="114"/>
      <c r="OKD177" s="114"/>
      <c r="OKE177" s="114"/>
      <c r="OKF177" s="114"/>
      <c r="OKG177" s="114"/>
      <c r="OKH177" s="114"/>
      <c r="OKI177" s="114"/>
      <c r="OKJ177" s="114"/>
      <c r="OKK177" s="114"/>
      <c r="OKL177" s="114"/>
      <c r="OKM177" s="114"/>
      <c r="OKN177" s="114"/>
      <c r="OKO177" s="114"/>
      <c r="OKP177" s="114"/>
      <c r="OKQ177" s="114"/>
      <c r="OKR177" s="114"/>
      <c r="OKS177" s="114"/>
      <c r="OKT177" s="114"/>
      <c r="OKU177" s="114"/>
      <c r="OKV177" s="114"/>
      <c r="OKW177" s="114"/>
      <c r="OKX177" s="114"/>
      <c r="OKY177" s="114"/>
      <c r="OKZ177" s="114"/>
      <c r="OLA177" s="114"/>
      <c r="OLB177" s="114"/>
      <c r="OLC177" s="114"/>
      <c r="OLD177" s="114"/>
      <c r="OLE177" s="114"/>
      <c r="OLF177" s="114"/>
      <c r="OLG177" s="114"/>
      <c r="OLH177" s="114"/>
      <c r="OLI177" s="114"/>
      <c r="OLJ177" s="114"/>
      <c r="OLK177" s="114"/>
      <c r="OLL177" s="114"/>
      <c r="OLM177" s="114"/>
      <c r="OLN177" s="114"/>
      <c r="OLO177" s="114"/>
      <c r="OLP177" s="114"/>
      <c r="OLQ177" s="114"/>
      <c r="OLR177" s="114"/>
      <c r="OLS177" s="114"/>
      <c r="OLT177" s="114"/>
      <c r="OLU177" s="114"/>
      <c r="OLV177" s="114"/>
      <c r="OLW177" s="114"/>
      <c r="OLX177" s="114"/>
      <c r="OLY177" s="114"/>
      <c r="OLZ177" s="114"/>
      <c r="OMA177" s="114"/>
      <c r="OMB177" s="114"/>
      <c r="OMC177" s="114"/>
      <c r="OMD177" s="114"/>
      <c r="OME177" s="114"/>
      <c r="OMF177" s="114"/>
      <c r="OMG177" s="114"/>
      <c r="OMH177" s="114"/>
      <c r="OMI177" s="114"/>
      <c r="OMJ177" s="114"/>
      <c r="OMK177" s="114"/>
      <c r="OML177" s="114"/>
      <c r="OMM177" s="114"/>
      <c r="OMN177" s="114"/>
      <c r="OMO177" s="114"/>
      <c r="OMP177" s="114"/>
      <c r="OMQ177" s="114"/>
      <c r="OMR177" s="114"/>
      <c r="OMS177" s="114"/>
      <c r="OMT177" s="114"/>
      <c r="OMU177" s="114"/>
      <c r="OMV177" s="114"/>
      <c r="OMW177" s="114"/>
      <c r="OMX177" s="114"/>
      <c r="OMY177" s="114"/>
      <c r="OMZ177" s="114"/>
      <c r="ONA177" s="114"/>
      <c r="ONB177" s="114"/>
      <c r="ONC177" s="114"/>
      <c r="OND177" s="114"/>
      <c r="ONE177" s="114"/>
      <c r="ONF177" s="114"/>
      <c r="ONG177" s="114"/>
      <c r="ONH177" s="114"/>
      <c r="ONI177" s="114"/>
      <c r="ONJ177" s="114"/>
      <c r="ONK177" s="114"/>
      <c r="ONL177" s="114"/>
      <c r="ONM177" s="114"/>
      <c r="ONN177" s="114"/>
      <c r="ONO177" s="114"/>
      <c r="ONP177" s="114"/>
      <c r="ONQ177" s="114"/>
      <c r="ONR177" s="114"/>
      <c r="ONS177" s="114"/>
      <c r="ONT177" s="114"/>
      <c r="ONU177" s="114"/>
      <c r="ONV177" s="114"/>
      <c r="ONW177" s="114"/>
      <c r="ONX177" s="114"/>
      <c r="ONY177" s="114"/>
      <c r="ONZ177" s="114"/>
      <c r="OOA177" s="114"/>
      <c r="OOB177" s="114"/>
      <c r="OOC177" s="114"/>
      <c r="OOD177" s="114"/>
      <c r="OOE177" s="114"/>
      <c r="OOF177" s="114"/>
      <c r="OOG177" s="114"/>
      <c r="OOH177" s="114"/>
      <c r="OOI177" s="114"/>
      <c r="OOJ177" s="114"/>
      <c r="OOK177" s="114"/>
      <c r="OOL177" s="114"/>
      <c r="OOM177" s="114"/>
      <c r="OON177" s="114"/>
      <c r="OOO177" s="114"/>
      <c r="OOP177" s="114"/>
      <c r="OOQ177" s="114"/>
      <c r="OOR177" s="114"/>
      <c r="OOS177" s="114"/>
      <c r="OOT177" s="114"/>
      <c r="OOU177" s="114"/>
      <c r="OOV177" s="114"/>
      <c r="OOW177" s="114"/>
      <c r="OOX177" s="114"/>
      <c r="OOY177" s="114"/>
      <c r="OOZ177" s="114"/>
      <c r="OPA177" s="114"/>
      <c r="OPB177" s="114"/>
      <c r="OPC177" s="114"/>
      <c r="OPD177" s="114"/>
      <c r="OPE177" s="114"/>
      <c r="OPF177" s="114"/>
      <c r="OPG177" s="114"/>
      <c r="OPH177" s="114"/>
      <c r="OPI177" s="114"/>
      <c r="OPJ177" s="114"/>
      <c r="OPK177" s="114"/>
      <c r="OPL177" s="114"/>
      <c r="OPM177" s="114"/>
      <c r="OPN177" s="114"/>
      <c r="OPO177" s="114"/>
      <c r="OPP177" s="114"/>
      <c r="OPQ177" s="114"/>
      <c r="OPR177" s="114"/>
      <c r="OPS177" s="114"/>
      <c r="OPT177" s="114"/>
      <c r="OPU177" s="114"/>
      <c r="OPV177" s="114"/>
      <c r="OPW177" s="114"/>
      <c r="OPX177" s="114"/>
      <c r="OPY177" s="114"/>
      <c r="OPZ177" s="114"/>
      <c r="OQA177" s="114"/>
      <c r="OQB177" s="114"/>
      <c r="OQC177" s="114"/>
      <c r="OQD177" s="114"/>
      <c r="OQE177" s="114"/>
      <c r="OQF177" s="114"/>
      <c r="OQG177" s="114"/>
      <c r="OQH177" s="114"/>
      <c r="OQI177" s="114"/>
      <c r="OQJ177" s="114"/>
      <c r="OQK177" s="114"/>
      <c r="OQL177" s="114"/>
      <c r="OQM177" s="114"/>
      <c r="OQN177" s="114"/>
      <c r="OQO177" s="114"/>
      <c r="OQP177" s="114"/>
      <c r="OQQ177" s="114"/>
      <c r="OQR177" s="114"/>
      <c r="OQS177" s="114"/>
      <c r="OQT177" s="114"/>
      <c r="OQU177" s="114"/>
      <c r="OQV177" s="114"/>
      <c r="OQW177" s="114"/>
      <c r="OQX177" s="114"/>
      <c r="OQY177" s="114"/>
      <c r="OQZ177" s="114"/>
      <c r="ORA177" s="114"/>
      <c r="ORB177" s="114"/>
      <c r="ORC177" s="114"/>
      <c r="ORD177" s="114"/>
      <c r="ORE177" s="114"/>
      <c r="ORF177" s="114"/>
      <c r="ORG177" s="114"/>
      <c r="ORH177" s="114"/>
      <c r="ORI177" s="114"/>
      <c r="ORJ177" s="114"/>
      <c r="ORK177" s="114"/>
      <c r="ORL177" s="114"/>
      <c r="ORM177" s="114"/>
      <c r="ORN177" s="114"/>
      <c r="ORO177" s="114"/>
      <c r="ORP177" s="114"/>
      <c r="ORQ177" s="114"/>
      <c r="ORR177" s="114"/>
      <c r="ORS177" s="114"/>
      <c r="ORT177" s="114"/>
      <c r="ORU177" s="114"/>
      <c r="ORV177" s="114"/>
      <c r="ORW177" s="114"/>
      <c r="ORX177" s="114"/>
      <c r="ORY177" s="114"/>
      <c r="ORZ177" s="114"/>
      <c r="OSA177" s="114"/>
      <c r="OSB177" s="114"/>
      <c r="OSC177" s="114"/>
      <c r="OSD177" s="114"/>
      <c r="OSE177" s="114"/>
      <c r="OSF177" s="114"/>
      <c r="OSG177" s="114"/>
      <c r="OSH177" s="114"/>
      <c r="OSI177" s="114"/>
      <c r="OSJ177" s="114"/>
      <c r="OSK177" s="114"/>
      <c r="OSL177" s="114"/>
      <c r="OSM177" s="114"/>
      <c r="OSN177" s="114"/>
      <c r="OSO177" s="114"/>
      <c r="OSP177" s="114"/>
      <c r="OSQ177" s="114"/>
      <c r="OSR177" s="114"/>
      <c r="OSS177" s="114"/>
      <c r="OST177" s="114"/>
      <c r="OSU177" s="114"/>
      <c r="OSV177" s="114"/>
      <c r="OSW177" s="114"/>
      <c r="OSX177" s="114"/>
      <c r="OSY177" s="114"/>
      <c r="OSZ177" s="114"/>
      <c r="OTA177" s="114"/>
      <c r="OTB177" s="114"/>
      <c r="OTC177" s="114"/>
      <c r="OTD177" s="114"/>
      <c r="OTE177" s="114"/>
      <c r="OTF177" s="114"/>
      <c r="OTG177" s="114"/>
      <c r="OTH177" s="114"/>
      <c r="OTI177" s="114"/>
      <c r="OTJ177" s="114"/>
      <c r="OTK177" s="114"/>
      <c r="OTL177" s="114"/>
      <c r="OTM177" s="114"/>
      <c r="OTN177" s="114"/>
      <c r="OTO177" s="114"/>
      <c r="OTP177" s="114"/>
      <c r="OTQ177" s="114"/>
      <c r="OTR177" s="114"/>
      <c r="OTS177" s="114"/>
      <c r="OTT177" s="114"/>
      <c r="OTU177" s="114"/>
      <c r="OTV177" s="114"/>
      <c r="OTW177" s="114"/>
      <c r="OTX177" s="114"/>
      <c r="OTY177" s="114"/>
      <c r="OTZ177" s="114"/>
      <c r="OUA177" s="114"/>
      <c r="OUB177" s="114"/>
      <c r="OUC177" s="114"/>
      <c r="OUD177" s="114"/>
      <c r="OUE177" s="114"/>
      <c r="OUF177" s="114"/>
      <c r="OUG177" s="114"/>
      <c r="OUH177" s="114"/>
      <c r="OUI177" s="114"/>
      <c r="OUJ177" s="114"/>
      <c r="OUK177" s="114"/>
      <c r="OUL177" s="114"/>
      <c r="OUM177" s="114"/>
      <c r="OUN177" s="114"/>
      <c r="OUO177" s="114"/>
      <c r="OUP177" s="114"/>
      <c r="OUQ177" s="114"/>
      <c r="OUR177" s="114"/>
      <c r="OUS177" s="114"/>
      <c r="OUT177" s="114"/>
      <c r="OUU177" s="114"/>
      <c r="OUV177" s="114"/>
      <c r="OUW177" s="114"/>
      <c r="OUX177" s="114"/>
      <c r="OUY177" s="114"/>
      <c r="OUZ177" s="114"/>
      <c r="OVA177" s="114"/>
      <c r="OVB177" s="114"/>
      <c r="OVC177" s="114"/>
      <c r="OVD177" s="114"/>
      <c r="OVE177" s="114"/>
      <c r="OVF177" s="114"/>
      <c r="OVG177" s="114"/>
      <c r="OVH177" s="114"/>
      <c r="OVI177" s="114"/>
      <c r="OVJ177" s="114"/>
      <c r="OVK177" s="114"/>
      <c r="OVL177" s="114"/>
      <c r="OVM177" s="114"/>
      <c r="OVN177" s="114"/>
      <c r="OVO177" s="114"/>
      <c r="OVP177" s="114"/>
      <c r="OVQ177" s="114"/>
      <c r="OVR177" s="114"/>
      <c r="OVS177" s="114"/>
      <c r="OVT177" s="114"/>
      <c r="OVU177" s="114"/>
      <c r="OVV177" s="114"/>
      <c r="OVW177" s="114"/>
      <c r="OVX177" s="114"/>
      <c r="OVY177" s="114"/>
      <c r="OVZ177" s="114"/>
      <c r="OWA177" s="114"/>
      <c r="OWB177" s="114"/>
      <c r="OWC177" s="114"/>
      <c r="OWD177" s="114"/>
      <c r="OWE177" s="114"/>
      <c r="OWF177" s="114"/>
      <c r="OWG177" s="114"/>
      <c r="OWH177" s="114"/>
      <c r="OWI177" s="114"/>
      <c r="OWJ177" s="114"/>
      <c r="OWK177" s="114"/>
      <c r="OWL177" s="114"/>
      <c r="OWM177" s="114"/>
      <c r="OWN177" s="114"/>
      <c r="OWO177" s="114"/>
      <c r="OWP177" s="114"/>
      <c r="OWQ177" s="114"/>
      <c r="OWR177" s="114"/>
      <c r="OWS177" s="114"/>
      <c r="OWT177" s="114"/>
      <c r="OWU177" s="114"/>
      <c r="OWV177" s="114"/>
      <c r="OWW177" s="114"/>
      <c r="OWX177" s="114"/>
      <c r="OWY177" s="114"/>
      <c r="OWZ177" s="114"/>
      <c r="OXA177" s="114"/>
      <c r="OXB177" s="114"/>
      <c r="OXC177" s="114"/>
      <c r="OXD177" s="114"/>
      <c r="OXE177" s="114"/>
      <c r="OXF177" s="114"/>
      <c r="OXG177" s="114"/>
      <c r="OXH177" s="114"/>
      <c r="OXI177" s="114"/>
      <c r="OXJ177" s="114"/>
      <c r="OXK177" s="114"/>
      <c r="OXL177" s="114"/>
      <c r="OXM177" s="114"/>
      <c r="OXN177" s="114"/>
      <c r="OXO177" s="114"/>
      <c r="OXP177" s="114"/>
      <c r="OXQ177" s="114"/>
      <c r="OXR177" s="114"/>
      <c r="OXS177" s="114"/>
      <c r="OXT177" s="114"/>
      <c r="OXU177" s="114"/>
      <c r="OXV177" s="114"/>
      <c r="OXW177" s="114"/>
      <c r="OXX177" s="114"/>
      <c r="OXY177" s="114"/>
      <c r="OXZ177" s="114"/>
      <c r="OYA177" s="114"/>
      <c r="OYB177" s="114"/>
      <c r="OYC177" s="114"/>
      <c r="OYD177" s="114"/>
      <c r="OYE177" s="114"/>
      <c r="OYF177" s="114"/>
      <c r="OYG177" s="114"/>
      <c r="OYH177" s="114"/>
      <c r="OYI177" s="114"/>
      <c r="OYJ177" s="114"/>
      <c r="OYK177" s="114"/>
      <c r="OYL177" s="114"/>
      <c r="OYM177" s="114"/>
      <c r="OYN177" s="114"/>
      <c r="OYO177" s="114"/>
      <c r="OYP177" s="114"/>
      <c r="OYQ177" s="114"/>
      <c r="OYR177" s="114"/>
      <c r="OYS177" s="114"/>
      <c r="OYT177" s="114"/>
      <c r="OYU177" s="114"/>
      <c r="OYV177" s="114"/>
      <c r="OYW177" s="114"/>
      <c r="OYX177" s="114"/>
      <c r="OYY177" s="114"/>
      <c r="OYZ177" s="114"/>
      <c r="OZA177" s="114"/>
      <c r="OZB177" s="114"/>
      <c r="OZC177" s="114"/>
      <c r="OZD177" s="114"/>
      <c r="OZE177" s="114"/>
      <c r="OZF177" s="114"/>
      <c r="OZG177" s="114"/>
      <c r="OZH177" s="114"/>
      <c r="OZI177" s="114"/>
      <c r="OZJ177" s="114"/>
      <c r="OZK177" s="114"/>
      <c r="OZL177" s="114"/>
      <c r="OZM177" s="114"/>
      <c r="OZN177" s="114"/>
      <c r="OZO177" s="114"/>
      <c r="OZP177" s="114"/>
      <c r="OZQ177" s="114"/>
      <c r="OZR177" s="114"/>
      <c r="OZS177" s="114"/>
      <c r="OZT177" s="114"/>
      <c r="OZU177" s="114"/>
      <c r="OZV177" s="114"/>
      <c r="OZW177" s="114"/>
      <c r="OZX177" s="114"/>
      <c r="OZY177" s="114"/>
      <c r="OZZ177" s="114"/>
      <c r="PAA177" s="114"/>
      <c r="PAB177" s="114"/>
      <c r="PAC177" s="114"/>
      <c r="PAD177" s="114"/>
      <c r="PAE177" s="114"/>
      <c r="PAF177" s="114"/>
      <c r="PAG177" s="114"/>
      <c r="PAH177" s="114"/>
      <c r="PAI177" s="114"/>
      <c r="PAJ177" s="114"/>
      <c r="PAK177" s="114"/>
      <c r="PAL177" s="114"/>
      <c r="PAM177" s="114"/>
      <c r="PAN177" s="114"/>
      <c r="PAO177" s="114"/>
      <c r="PAP177" s="114"/>
      <c r="PAQ177" s="114"/>
      <c r="PAR177" s="114"/>
      <c r="PAS177" s="114"/>
      <c r="PAT177" s="114"/>
      <c r="PAU177" s="114"/>
      <c r="PAV177" s="114"/>
      <c r="PAW177" s="114"/>
      <c r="PAX177" s="114"/>
      <c r="PAY177" s="114"/>
      <c r="PAZ177" s="114"/>
      <c r="PBA177" s="114"/>
      <c r="PBB177" s="114"/>
      <c r="PBC177" s="114"/>
      <c r="PBD177" s="114"/>
      <c r="PBE177" s="114"/>
      <c r="PBF177" s="114"/>
      <c r="PBG177" s="114"/>
      <c r="PBH177" s="114"/>
      <c r="PBI177" s="114"/>
      <c r="PBJ177" s="114"/>
      <c r="PBK177" s="114"/>
      <c r="PBL177" s="114"/>
      <c r="PBM177" s="114"/>
      <c r="PBN177" s="114"/>
      <c r="PBO177" s="114"/>
      <c r="PBP177" s="114"/>
      <c r="PBQ177" s="114"/>
      <c r="PBR177" s="114"/>
      <c r="PBS177" s="114"/>
      <c r="PBT177" s="114"/>
      <c r="PBU177" s="114"/>
      <c r="PBV177" s="114"/>
      <c r="PBW177" s="114"/>
      <c r="PBX177" s="114"/>
      <c r="PBY177" s="114"/>
      <c r="PBZ177" s="114"/>
      <c r="PCA177" s="114"/>
      <c r="PCB177" s="114"/>
      <c r="PCC177" s="114"/>
      <c r="PCD177" s="114"/>
      <c r="PCE177" s="114"/>
      <c r="PCF177" s="114"/>
      <c r="PCG177" s="114"/>
      <c r="PCH177" s="114"/>
      <c r="PCI177" s="114"/>
      <c r="PCJ177" s="114"/>
      <c r="PCK177" s="114"/>
      <c r="PCL177" s="114"/>
      <c r="PCM177" s="114"/>
      <c r="PCN177" s="114"/>
      <c r="PCO177" s="114"/>
      <c r="PCP177" s="114"/>
      <c r="PCQ177" s="114"/>
      <c r="PCR177" s="114"/>
      <c r="PCS177" s="114"/>
      <c r="PCT177" s="114"/>
      <c r="PCU177" s="114"/>
      <c r="PCV177" s="114"/>
      <c r="PCW177" s="114"/>
      <c r="PCX177" s="114"/>
      <c r="PCY177" s="114"/>
      <c r="PCZ177" s="114"/>
      <c r="PDA177" s="114"/>
      <c r="PDB177" s="114"/>
      <c r="PDC177" s="114"/>
      <c r="PDD177" s="114"/>
      <c r="PDE177" s="114"/>
      <c r="PDF177" s="114"/>
      <c r="PDG177" s="114"/>
      <c r="PDH177" s="114"/>
      <c r="PDI177" s="114"/>
      <c r="PDJ177" s="114"/>
      <c r="PDK177" s="114"/>
      <c r="PDL177" s="114"/>
      <c r="PDM177" s="114"/>
      <c r="PDN177" s="114"/>
      <c r="PDO177" s="114"/>
      <c r="PDP177" s="114"/>
      <c r="PDQ177" s="114"/>
      <c r="PDR177" s="114"/>
      <c r="PDS177" s="114"/>
      <c r="PDT177" s="114"/>
      <c r="PDU177" s="114"/>
      <c r="PDV177" s="114"/>
      <c r="PDW177" s="114"/>
      <c r="PDX177" s="114"/>
      <c r="PDY177" s="114"/>
      <c r="PDZ177" s="114"/>
      <c r="PEA177" s="114"/>
      <c r="PEB177" s="114"/>
      <c r="PEC177" s="114"/>
      <c r="PED177" s="114"/>
      <c r="PEE177" s="114"/>
      <c r="PEF177" s="114"/>
      <c r="PEG177" s="114"/>
      <c r="PEH177" s="114"/>
      <c r="PEI177" s="114"/>
      <c r="PEJ177" s="114"/>
      <c r="PEK177" s="114"/>
      <c r="PEL177" s="114"/>
      <c r="PEM177" s="114"/>
      <c r="PEN177" s="114"/>
      <c r="PEO177" s="114"/>
      <c r="PEP177" s="114"/>
      <c r="PEQ177" s="114"/>
      <c r="PER177" s="114"/>
      <c r="PES177" s="114"/>
      <c r="PET177" s="114"/>
      <c r="PEU177" s="114"/>
      <c r="PEV177" s="114"/>
      <c r="PEW177" s="114"/>
      <c r="PEX177" s="114"/>
      <c r="PEY177" s="114"/>
      <c r="PEZ177" s="114"/>
      <c r="PFA177" s="114"/>
      <c r="PFB177" s="114"/>
      <c r="PFC177" s="114"/>
      <c r="PFD177" s="114"/>
      <c r="PFE177" s="114"/>
      <c r="PFF177" s="114"/>
      <c r="PFG177" s="114"/>
      <c r="PFH177" s="114"/>
      <c r="PFI177" s="114"/>
      <c r="PFJ177" s="114"/>
      <c r="PFK177" s="114"/>
      <c r="PFL177" s="114"/>
      <c r="PFM177" s="114"/>
      <c r="PFN177" s="114"/>
      <c r="PFO177" s="114"/>
      <c r="PFP177" s="114"/>
      <c r="PFQ177" s="114"/>
      <c r="PFR177" s="114"/>
      <c r="PFS177" s="114"/>
      <c r="PFT177" s="114"/>
      <c r="PFU177" s="114"/>
      <c r="PFV177" s="114"/>
      <c r="PFW177" s="114"/>
      <c r="PFX177" s="114"/>
      <c r="PFY177" s="114"/>
      <c r="PFZ177" s="114"/>
      <c r="PGA177" s="114"/>
      <c r="PGB177" s="114"/>
      <c r="PGC177" s="114"/>
      <c r="PGD177" s="114"/>
      <c r="PGE177" s="114"/>
      <c r="PGF177" s="114"/>
      <c r="PGG177" s="114"/>
      <c r="PGH177" s="114"/>
      <c r="PGI177" s="114"/>
      <c r="PGJ177" s="114"/>
      <c r="PGK177" s="114"/>
      <c r="PGL177" s="114"/>
      <c r="PGM177" s="114"/>
      <c r="PGN177" s="114"/>
      <c r="PGO177" s="114"/>
      <c r="PGP177" s="114"/>
      <c r="PGQ177" s="114"/>
      <c r="PGR177" s="114"/>
      <c r="PGS177" s="114"/>
      <c r="PGT177" s="114"/>
      <c r="PGU177" s="114"/>
      <c r="PGV177" s="114"/>
      <c r="PGW177" s="114"/>
      <c r="PGX177" s="114"/>
      <c r="PGY177" s="114"/>
      <c r="PGZ177" s="114"/>
      <c r="PHA177" s="114"/>
      <c r="PHB177" s="114"/>
      <c r="PHC177" s="114"/>
      <c r="PHD177" s="114"/>
      <c r="PHE177" s="114"/>
      <c r="PHF177" s="114"/>
      <c r="PHG177" s="114"/>
      <c r="PHH177" s="114"/>
      <c r="PHI177" s="114"/>
      <c r="PHJ177" s="114"/>
      <c r="PHK177" s="114"/>
      <c r="PHL177" s="114"/>
      <c r="PHM177" s="114"/>
      <c r="PHN177" s="114"/>
      <c r="PHO177" s="114"/>
      <c r="PHP177" s="114"/>
      <c r="PHQ177" s="114"/>
      <c r="PHR177" s="114"/>
      <c r="PHS177" s="114"/>
      <c r="PHT177" s="114"/>
      <c r="PHU177" s="114"/>
      <c r="PHV177" s="114"/>
      <c r="PHW177" s="114"/>
      <c r="PHX177" s="114"/>
      <c r="PHY177" s="114"/>
      <c r="PHZ177" s="114"/>
      <c r="PIA177" s="114"/>
      <c r="PIB177" s="114"/>
      <c r="PIC177" s="114"/>
      <c r="PID177" s="114"/>
      <c r="PIE177" s="114"/>
      <c r="PIF177" s="114"/>
      <c r="PIG177" s="114"/>
      <c r="PIH177" s="114"/>
      <c r="PII177" s="114"/>
      <c r="PIJ177" s="114"/>
      <c r="PIK177" s="114"/>
      <c r="PIL177" s="114"/>
      <c r="PIM177" s="114"/>
      <c r="PIN177" s="114"/>
      <c r="PIO177" s="114"/>
      <c r="PIP177" s="114"/>
      <c r="PIQ177" s="114"/>
      <c r="PIR177" s="114"/>
      <c r="PIS177" s="114"/>
      <c r="PIT177" s="114"/>
      <c r="PIU177" s="114"/>
      <c r="PIV177" s="114"/>
      <c r="PIW177" s="114"/>
      <c r="PIX177" s="114"/>
      <c r="PIY177" s="114"/>
      <c r="PIZ177" s="114"/>
      <c r="PJA177" s="114"/>
      <c r="PJB177" s="114"/>
      <c r="PJC177" s="114"/>
      <c r="PJD177" s="114"/>
      <c r="PJE177" s="114"/>
      <c r="PJF177" s="114"/>
      <c r="PJG177" s="114"/>
      <c r="PJH177" s="114"/>
      <c r="PJI177" s="114"/>
      <c r="PJJ177" s="114"/>
      <c r="PJK177" s="114"/>
      <c r="PJL177" s="114"/>
      <c r="PJM177" s="114"/>
      <c r="PJN177" s="114"/>
      <c r="PJO177" s="114"/>
      <c r="PJP177" s="114"/>
      <c r="PJQ177" s="114"/>
      <c r="PJR177" s="114"/>
      <c r="PJS177" s="114"/>
      <c r="PJT177" s="114"/>
      <c r="PJU177" s="114"/>
      <c r="PJV177" s="114"/>
      <c r="PJW177" s="114"/>
      <c r="PJX177" s="114"/>
      <c r="PJY177" s="114"/>
      <c r="PJZ177" s="114"/>
      <c r="PKA177" s="114"/>
      <c r="PKB177" s="114"/>
      <c r="PKC177" s="114"/>
      <c r="PKD177" s="114"/>
      <c r="PKE177" s="114"/>
      <c r="PKF177" s="114"/>
      <c r="PKG177" s="114"/>
      <c r="PKH177" s="114"/>
      <c r="PKI177" s="114"/>
      <c r="PKJ177" s="114"/>
      <c r="PKK177" s="114"/>
      <c r="PKL177" s="114"/>
      <c r="PKM177" s="114"/>
      <c r="PKN177" s="114"/>
      <c r="PKO177" s="114"/>
      <c r="PKP177" s="114"/>
      <c r="PKQ177" s="114"/>
      <c r="PKR177" s="114"/>
      <c r="PKS177" s="114"/>
      <c r="PKT177" s="114"/>
      <c r="PKU177" s="114"/>
      <c r="PKV177" s="114"/>
      <c r="PKW177" s="114"/>
      <c r="PKX177" s="114"/>
      <c r="PKY177" s="114"/>
      <c r="PKZ177" s="114"/>
      <c r="PLA177" s="114"/>
      <c r="PLB177" s="114"/>
      <c r="PLC177" s="114"/>
      <c r="PLD177" s="114"/>
      <c r="PLE177" s="114"/>
      <c r="PLF177" s="114"/>
      <c r="PLG177" s="114"/>
      <c r="PLH177" s="114"/>
      <c r="PLI177" s="114"/>
      <c r="PLJ177" s="114"/>
      <c r="PLK177" s="114"/>
      <c r="PLL177" s="114"/>
      <c r="PLM177" s="114"/>
      <c r="PLN177" s="114"/>
      <c r="PLO177" s="114"/>
      <c r="PLP177" s="114"/>
      <c r="PLQ177" s="114"/>
      <c r="PLR177" s="114"/>
      <c r="PLS177" s="114"/>
      <c r="PLT177" s="114"/>
      <c r="PLU177" s="114"/>
      <c r="PLV177" s="114"/>
      <c r="PLW177" s="114"/>
      <c r="PLX177" s="114"/>
      <c r="PLY177" s="114"/>
      <c r="PLZ177" s="114"/>
      <c r="PMA177" s="114"/>
      <c r="PMB177" s="114"/>
      <c r="PMC177" s="114"/>
      <c r="PMD177" s="114"/>
      <c r="PME177" s="114"/>
      <c r="PMF177" s="114"/>
      <c r="PMG177" s="114"/>
      <c r="PMH177" s="114"/>
      <c r="PMI177" s="114"/>
      <c r="PMJ177" s="114"/>
      <c r="PMK177" s="114"/>
      <c r="PML177" s="114"/>
      <c r="PMM177" s="114"/>
      <c r="PMN177" s="114"/>
      <c r="PMO177" s="114"/>
      <c r="PMP177" s="114"/>
      <c r="PMQ177" s="114"/>
      <c r="PMR177" s="114"/>
      <c r="PMS177" s="114"/>
      <c r="PMT177" s="114"/>
      <c r="PMU177" s="114"/>
      <c r="PMV177" s="114"/>
      <c r="PMW177" s="114"/>
      <c r="PMX177" s="114"/>
      <c r="PMY177" s="114"/>
      <c r="PMZ177" s="114"/>
      <c r="PNA177" s="114"/>
      <c r="PNB177" s="114"/>
      <c r="PNC177" s="114"/>
      <c r="PND177" s="114"/>
      <c r="PNE177" s="114"/>
      <c r="PNF177" s="114"/>
      <c r="PNG177" s="114"/>
      <c r="PNH177" s="114"/>
      <c r="PNI177" s="114"/>
      <c r="PNJ177" s="114"/>
      <c r="PNK177" s="114"/>
      <c r="PNL177" s="114"/>
      <c r="PNM177" s="114"/>
      <c r="PNN177" s="114"/>
      <c r="PNO177" s="114"/>
      <c r="PNP177" s="114"/>
      <c r="PNQ177" s="114"/>
      <c r="PNR177" s="114"/>
      <c r="PNS177" s="114"/>
      <c r="PNT177" s="114"/>
      <c r="PNU177" s="114"/>
      <c r="PNV177" s="114"/>
      <c r="PNW177" s="114"/>
      <c r="PNX177" s="114"/>
      <c r="PNY177" s="114"/>
      <c r="PNZ177" s="114"/>
      <c r="POA177" s="114"/>
      <c r="POB177" s="114"/>
      <c r="POC177" s="114"/>
      <c r="POD177" s="114"/>
      <c r="POE177" s="114"/>
      <c r="POF177" s="114"/>
      <c r="POG177" s="114"/>
      <c r="POH177" s="114"/>
      <c r="POI177" s="114"/>
      <c r="POJ177" s="114"/>
      <c r="POK177" s="114"/>
      <c r="POL177" s="114"/>
      <c r="POM177" s="114"/>
      <c r="PON177" s="114"/>
      <c r="POO177" s="114"/>
      <c r="POP177" s="114"/>
      <c r="POQ177" s="114"/>
      <c r="POR177" s="114"/>
      <c r="POS177" s="114"/>
      <c r="POT177" s="114"/>
      <c r="POU177" s="114"/>
      <c r="POV177" s="114"/>
      <c r="POW177" s="114"/>
      <c r="POX177" s="114"/>
      <c r="POY177" s="114"/>
      <c r="POZ177" s="114"/>
      <c r="PPA177" s="114"/>
      <c r="PPB177" s="114"/>
      <c r="PPC177" s="114"/>
      <c r="PPD177" s="114"/>
      <c r="PPE177" s="114"/>
      <c r="PPF177" s="114"/>
      <c r="PPG177" s="114"/>
      <c r="PPH177" s="114"/>
      <c r="PPI177" s="114"/>
      <c r="PPJ177" s="114"/>
      <c r="PPK177" s="114"/>
      <c r="PPL177" s="114"/>
      <c r="PPM177" s="114"/>
      <c r="PPN177" s="114"/>
      <c r="PPO177" s="114"/>
      <c r="PPP177" s="114"/>
      <c r="PPQ177" s="114"/>
      <c r="PPR177" s="114"/>
      <c r="PPS177" s="114"/>
      <c r="PPT177" s="114"/>
      <c r="PPU177" s="114"/>
      <c r="PPV177" s="114"/>
      <c r="PPW177" s="114"/>
      <c r="PPX177" s="114"/>
      <c r="PPY177" s="114"/>
      <c r="PPZ177" s="114"/>
      <c r="PQA177" s="114"/>
      <c r="PQB177" s="114"/>
      <c r="PQC177" s="114"/>
      <c r="PQD177" s="114"/>
      <c r="PQE177" s="114"/>
      <c r="PQF177" s="114"/>
      <c r="PQG177" s="114"/>
      <c r="PQH177" s="114"/>
      <c r="PQI177" s="114"/>
      <c r="PQJ177" s="114"/>
      <c r="PQK177" s="114"/>
      <c r="PQL177" s="114"/>
      <c r="PQM177" s="114"/>
      <c r="PQN177" s="114"/>
      <c r="PQO177" s="114"/>
      <c r="PQP177" s="114"/>
      <c r="PQQ177" s="114"/>
      <c r="PQR177" s="114"/>
      <c r="PQS177" s="114"/>
      <c r="PQT177" s="114"/>
      <c r="PQU177" s="114"/>
      <c r="PQV177" s="114"/>
      <c r="PQW177" s="114"/>
      <c r="PQX177" s="114"/>
      <c r="PQY177" s="114"/>
      <c r="PQZ177" s="114"/>
      <c r="PRA177" s="114"/>
      <c r="PRB177" s="114"/>
      <c r="PRC177" s="114"/>
      <c r="PRD177" s="114"/>
      <c r="PRE177" s="114"/>
      <c r="PRF177" s="114"/>
      <c r="PRG177" s="114"/>
      <c r="PRH177" s="114"/>
      <c r="PRI177" s="114"/>
      <c r="PRJ177" s="114"/>
      <c r="PRK177" s="114"/>
      <c r="PRL177" s="114"/>
      <c r="PRM177" s="114"/>
      <c r="PRN177" s="114"/>
      <c r="PRO177" s="114"/>
      <c r="PRP177" s="114"/>
      <c r="PRQ177" s="114"/>
      <c r="PRR177" s="114"/>
      <c r="PRS177" s="114"/>
      <c r="PRT177" s="114"/>
      <c r="PRU177" s="114"/>
      <c r="PRV177" s="114"/>
      <c r="PRW177" s="114"/>
      <c r="PRX177" s="114"/>
      <c r="PRY177" s="114"/>
      <c r="PRZ177" s="114"/>
      <c r="PSA177" s="114"/>
      <c r="PSB177" s="114"/>
      <c r="PSC177" s="114"/>
      <c r="PSD177" s="114"/>
      <c r="PSE177" s="114"/>
      <c r="PSF177" s="114"/>
      <c r="PSG177" s="114"/>
      <c r="PSH177" s="114"/>
      <c r="PSI177" s="114"/>
      <c r="PSJ177" s="114"/>
      <c r="PSK177" s="114"/>
      <c r="PSL177" s="114"/>
      <c r="PSM177" s="114"/>
      <c r="PSN177" s="114"/>
      <c r="PSO177" s="114"/>
      <c r="PSP177" s="114"/>
      <c r="PSQ177" s="114"/>
      <c r="PSR177" s="114"/>
      <c r="PSS177" s="114"/>
      <c r="PST177" s="114"/>
      <c r="PSU177" s="114"/>
      <c r="PSV177" s="114"/>
      <c r="PSW177" s="114"/>
      <c r="PSX177" s="114"/>
      <c r="PSY177" s="114"/>
      <c r="PSZ177" s="114"/>
      <c r="PTA177" s="114"/>
      <c r="PTB177" s="114"/>
      <c r="PTC177" s="114"/>
      <c r="PTD177" s="114"/>
      <c r="PTE177" s="114"/>
      <c r="PTF177" s="114"/>
      <c r="PTG177" s="114"/>
      <c r="PTH177" s="114"/>
      <c r="PTI177" s="114"/>
      <c r="PTJ177" s="114"/>
      <c r="PTK177" s="114"/>
      <c r="PTL177" s="114"/>
      <c r="PTM177" s="114"/>
      <c r="PTN177" s="114"/>
      <c r="PTO177" s="114"/>
      <c r="PTP177" s="114"/>
      <c r="PTQ177" s="114"/>
      <c r="PTR177" s="114"/>
      <c r="PTS177" s="114"/>
      <c r="PTT177" s="114"/>
      <c r="PTU177" s="114"/>
      <c r="PTV177" s="114"/>
      <c r="PTW177" s="114"/>
      <c r="PTX177" s="114"/>
      <c r="PTY177" s="114"/>
      <c r="PTZ177" s="114"/>
      <c r="PUA177" s="114"/>
      <c r="PUB177" s="114"/>
      <c r="PUC177" s="114"/>
      <c r="PUD177" s="114"/>
      <c r="PUE177" s="114"/>
      <c r="PUF177" s="114"/>
      <c r="PUG177" s="114"/>
      <c r="PUH177" s="114"/>
      <c r="PUI177" s="114"/>
      <c r="PUJ177" s="114"/>
      <c r="PUK177" s="114"/>
      <c r="PUL177" s="114"/>
      <c r="PUM177" s="114"/>
      <c r="PUN177" s="114"/>
      <c r="PUO177" s="114"/>
      <c r="PUP177" s="114"/>
      <c r="PUQ177" s="114"/>
      <c r="PUR177" s="114"/>
      <c r="PUS177" s="114"/>
      <c r="PUT177" s="114"/>
      <c r="PUU177" s="114"/>
      <c r="PUV177" s="114"/>
      <c r="PUW177" s="114"/>
      <c r="PUX177" s="114"/>
      <c r="PUY177" s="114"/>
      <c r="PUZ177" s="114"/>
      <c r="PVA177" s="114"/>
      <c r="PVB177" s="114"/>
      <c r="PVC177" s="114"/>
      <c r="PVD177" s="114"/>
      <c r="PVE177" s="114"/>
      <c r="PVF177" s="114"/>
      <c r="PVG177" s="114"/>
      <c r="PVH177" s="114"/>
      <c r="PVI177" s="114"/>
      <c r="PVJ177" s="114"/>
      <c r="PVK177" s="114"/>
      <c r="PVL177" s="114"/>
      <c r="PVM177" s="114"/>
      <c r="PVN177" s="114"/>
      <c r="PVO177" s="114"/>
      <c r="PVP177" s="114"/>
      <c r="PVQ177" s="114"/>
      <c r="PVR177" s="114"/>
      <c r="PVS177" s="114"/>
      <c r="PVT177" s="114"/>
      <c r="PVU177" s="114"/>
      <c r="PVV177" s="114"/>
      <c r="PVW177" s="114"/>
      <c r="PVX177" s="114"/>
      <c r="PVY177" s="114"/>
      <c r="PVZ177" s="114"/>
      <c r="PWA177" s="114"/>
      <c r="PWB177" s="114"/>
      <c r="PWC177" s="114"/>
      <c r="PWD177" s="114"/>
      <c r="PWE177" s="114"/>
      <c r="PWF177" s="114"/>
      <c r="PWG177" s="114"/>
      <c r="PWH177" s="114"/>
      <c r="PWI177" s="114"/>
      <c r="PWJ177" s="114"/>
      <c r="PWK177" s="114"/>
      <c r="PWL177" s="114"/>
      <c r="PWM177" s="114"/>
      <c r="PWN177" s="114"/>
      <c r="PWO177" s="114"/>
      <c r="PWP177" s="114"/>
      <c r="PWQ177" s="114"/>
      <c r="PWR177" s="114"/>
      <c r="PWS177" s="114"/>
      <c r="PWT177" s="114"/>
      <c r="PWU177" s="114"/>
      <c r="PWV177" s="114"/>
      <c r="PWW177" s="114"/>
      <c r="PWX177" s="114"/>
      <c r="PWY177" s="114"/>
      <c r="PWZ177" s="114"/>
      <c r="PXA177" s="114"/>
      <c r="PXB177" s="114"/>
      <c r="PXC177" s="114"/>
      <c r="PXD177" s="114"/>
      <c r="PXE177" s="114"/>
      <c r="PXF177" s="114"/>
      <c r="PXG177" s="114"/>
      <c r="PXH177" s="114"/>
      <c r="PXI177" s="114"/>
      <c r="PXJ177" s="114"/>
      <c r="PXK177" s="114"/>
      <c r="PXL177" s="114"/>
      <c r="PXM177" s="114"/>
      <c r="PXN177" s="114"/>
      <c r="PXO177" s="114"/>
      <c r="PXP177" s="114"/>
      <c r="PXQ177" s="114"/>
      <c r="PXR177" s="114"/>
      <c r="PXS177" s="114"/>
      <c r="PXT177" s="114"/>
      <c r="PXU177" s="114"/>
      <c r="PXV177" s="114"/>
      <c r="PXW177" s="114"/>
      <c r="PXX177" s="114"/>
      <c r="PXY177" s="114"/>
      <c r="PXZ177" s="114"/>
      <c r="PYA177" s="114"/>
      <c r="PYB177" s="114"/>
      <c r="PYC177" s="114"/>
      <c r="PYD177" s="114"/>
      <c r="PYE177" s="114"/>
      <c r="PYF177" s="114"/>
      <c r="PYG177" s="114"/>
      <c r="PYH177" s="114"/>
      <c r="PYI177" s="114"/>
      <c r="PYJ177" s="114"/>
      <c r="PYK177" s="114"/>
      <c r="PYL177" s="114"/>
      <c r="PYM177" s="114"/>
      <c r="PYN177" s="114"/>
      <c r="PYO177" s="114"/>
      <c r="PYP177" s="114"/>
      <c r="PYQ177" s="114"/>
      <c r="PYR177" s="114"/>
      <c r="PYS177" s="114"/>
      <c r="PYT177" s="114"/>
      <c r="PYU177" s="114"/>
      <c r="PYV177" s="114"/>
      <c r="PYW177" s="114"/>
      <c r="PYX177" s="114"/>
      <c r="PYY177" s="114"/>
      <c r="PYZ177" s="114"/>
      <c r="PZA177" s="114"/>
      <c r="PZB177" s="114"/>
      <c r="PZC177" s="114"/>
      <c r="PZD177" s="114"/>
      <c r="PZE177" s="114"/>
      <c r="PZF177" s="114"/>
      <c r="PZG177" s="114"/>
      <c r="PZH177" s="114"/>
      <c r="PZI177" s="114"/>
      <c r="PZJ177" s="114"/>
      <c r="PZK177" s="114"/>
      <c r="PZL177" s="114"/>
      <c r="PZM177" s="114"/>
      <c r="PZN177" s="114"/>
      <c r="PZO177" s="114"/>
      <c r="PZP177" s="114"/>
      <c r="PZQ177" s="114"/>
      <c r="PZR177" s="114"/>
      <c r="PZS177" s="114"/>
      <c r="PZT177" s="114"/>
      <c r="PZU177" s="114"/>
      <c r="PZV177" s="114"/>
      <c r="PZW177" s="114"/>
      <c r="PZX177" s="114"/>
      <c r="PZY177" s="114"/>
      <c r="PZZ177" s="114"/>
      <c r="QAA177" s="114"/>
      <c r="QAB177" s="114"/>
      <c r="QAC177" s="114"/>
      <c r="QAD177" s="114"/>
      <c r="QAE177" s="114"/>
      <c r="QAF177" s="114"/>
      <c r="QAG177" s="114"/>
      <c r="QAH177" s="114"/>
      <c r="QAI177" s="114"/>
      <c r="QAJ177" s="114"/>
      <c r="QAK177" s="114"/>
      <c r="QAL177" s="114"/>
      <c r="QAM177" s="114"/>
      <c r="QAN177" s="114"/>
      <c r="QAO177" s="114"/>
      <c r="QAP177" s="114"/>
      <c r="QAQ177" s="114"/>
      <c r="QAR177" s="114"/>
      <c r="QAS177" s="114"/>
      <c r="QAT177" s="114"/>
      <c r="QAU177" s="114"/>
      <c r="QAV177" s="114"/>
      <c r="QAW177" s="114"/>
      <c r="QAX177" s="114"/>
      <c r="QAY177" s="114"/>
      <c r="QAZ177" s="114"/>
      <c r="QBA177" s="114"/>
      <c r="QBB177" s="114"/>
      <c r="QBC177" s="114"/>
      <c r="QBD177" s="114"/>
      <c r="QBE177" s="114"/>
      <c r="QBF177" s="114"/>
      <c r="QBG177" s="114"/>
      <c r="QBH177" s="114"/>
      <c r="QBI177" s="114"/>
      <c r="QBJ177" s="114"/>
      <c r="QBK177" s="114"/>
      <c r="QBL177" s="114"/>
      <c r="QBM177" s="114"/>
      <c r="QBN177" s="114"/>
      <c r="QBO177" s="114"/>
      <c r="QBP177" s="114"/>
      <c r="QBQ177" s="114"/>
      <c r="QBR177" s="114"/>
      <c r="QBS177" s="114"/>
      <c r="QBT177" s="114"/>
      <c r="QBU177" s="114"/>
      <c r="QBV177" s="114"/>
      <c r="QBW177" s="114"/>
      <c r="QBX177" s="114"/>
      <c r="QBY177" s="114"/>
      <c r="QBZ177" s="114"/>
      <c r="QCA177" s="114"/>
      <c r="QCB177" s="114"/>
      <c r="QCC177" s="114"/>
      <c r="QCD177" s="114"/>
      <c r="QCE177" s="114"/>
      <c r="QCF177" s="114"/>
      <c r="QCG177" s="114"/>
      <c r="QCH177" s="114"/>
      <c r="QCI177" s="114"/>
      <c r="QCJ177" s="114"/>
      <c r="QCK177" s="114"/>
      <c r="QCL177" s="114"/>
      <c r="QCM177" s="114"/>
      <c r="QCN177" s="114"/>
      <c r="QCO177" s="114"/>
      <c r="QCP177" s="114"/>
      <c r="QCQ177" s="114"/>
      <c r="QCR177" s="114"/>
      <c r="QCS177" s="114"/>
      <c r="QCT177" s="114"/>
      <c r="QCU177" s="114"/>
      <c r="QCV177" s="114"/>
      <c r="QCW177" s="114"/>
      <c r="QCX177" s="114"/>
      <c r="QCY177" s="114"/>
      <c r="QCZ177" s="114"/>
      <c r="QDA177" s="114"/>
      <c r="QDB177" s="114"/>
      <c r="QDC177" s="114"/>
      <c r="QDD177" s="114"/>
      <c r="QDE177" s="114"/>
      <c r="QDF177" s="114"/>
      <c r="QDG177" s="114"/>
      <c r="QDH177" s="114"/>
      <c r="QDI177" s="114"/>
      <c r="QDJ177" s="114"/>
      <c r="QDK177" s="114"/>
      <c r="QDL177" s="114"/>
      <c r="QDM177" s="114"/>
      <c r="QDN177" s="114"/>
      <c r="QDO177" s="114"/>
      <c r="QDP177" s="114"/>
      <c r="QDQ177" s="114"/>
      <c r="QDR177" s="114"/>
      <c r="QDS177" s="114"/>
      <c r="QDT177" s="114"/>
      <c r="QDU177" s="114"/>
      <c r="QDV177" s="114"/>
      <c r="QDW177" s="114"/>
      <c r="QDX177" s="114"/>
      <c r="QDY177" s="114"/>
      <c r="QDZ177" s="114"/>
      <c r="QEA177" s="114"/>
      <c r="QEB177" s="114"/>
      <c r="QEC177" s="114"/>
      <c r="QED177" s="114"/>
      <c r="QEE177" s="114"/>
      <c r="QEF177" s="114"/>
      <c r="QEG177" s="114"/>
      <c r="QEH177" s="114"/>
      <c r="QEI177" s="114"/>
      <c r="QEJ177" s="114"/>
      <c r="QEK177" s="114"/>
      <c r="QEL177" s="114"/>
      <c r="QEM177" s="114"/>
      <c r="QEN177" s="114"/>
      <c r="QEO177" s="114"/>
      <c r="QEP177" s="114"/>
      <c r="QEQ177" s="114"/>
      <c r="QER177" s="114"/>
      <c r="QES177" s="114"/>
      <c r="QET177" s="114"/>
      <c r="QEU177" s="114"/>
      <c r="QEV177" s="114"/>
      <c r="QEW177" s="114"/>
      <c r="QEX177" s="114"/>
      <c r="QEY177" s="114"/>
      <c r="QEZ177" s="114"/>
      <c r="QFA177" s="114"/>
      <c r="QFB177" s="114"/>
      <c r="QFC177" s="114"/>
      <c r="QFD177" s="114"/>
      <c r="QFE177" s="114"/>
      <c r="QFF177" s="114"/>
      <c r="QFG177" s="114"/>
      <c r="QFH177" s="114"/>
      <c r="QFI177" s="114"/>
      <c r="QFJ177" s="114"/>
      <c r="QFK177" s="114"/>
      <c r="QFL177" s="114"/>
      <c r="QFM177" s="114"/>
      <c r="QFN177" s="114"/>
      <c r="QFO177" s="114"/>
      <c r="QFP177" s="114"/>
      <c r="QFQ177" s="114"/>
      <c r="QFR177" s="114"/>
      <c r="QFS177" s="114"/>
      <c r="QFT177" s="114"/>
      <c r="QFU177" s="114"/>
      <c r="QFV177" s="114"/>
      <c r="QFW177" s="114"/>
      <c r="QFX177" s="114"/>
      <c r="QFY177" s="114"/>
      <c r="QFZ177" s="114"/>
      <c r="QGA177" s="114"/>
      <c r="QGB177" s="114"/>
      <c r="QGC177" s="114"/>
      <c r="QGD177" s="114"/>
      <c r="QGE177" s="114"/>
      <c r="QGF177" s="114"/>
      <c r="QGG177" s="114"/>
      <c r="QGH177" s="114"/>
      <c r="QGI177" s="114"/>
      <c r="QGJ177" s="114"/>
      <c r="QGK177" s="114"/>
      <c r="QGL177" s="114"/>
      <c r="QGM177" s="114"/>
      <c r="QGN177" s="114"/>
      <c r="QGO177" s="114"/>
      <c r="QGP177" s="114"/>
      <c r="QGQ177" s="114"/>
      <c r="QGR177" s="114"/>
      <c r="QGS177" s="114"/>
      <c r="QGT177" s="114"/>
      <c r="QGU177" s="114"/>
      <c r="QGV177" s="114"/>
      <c r="QGW177" s="114"/>
      <c r="QGX177" s="114"/>
      <c r="QGY177" s="114"/>
      <c r="QGZ177" s="114"/>
      <c r="QHA177" s="114"/>
      <c r="QHB177" s="114"/>
      <c r="QHC177" s="114"/>
      <c r="QHD177" s="114"/>
      <c r="QHE177" s="114"/>
      <c r="QHF177" s="114"/>
      <c r="QHG177" s="114"/>
      <c r="QHH177" s="114"/>
      <c r="QHI177" s="114"/>
      <c r="QHJ177" s="114"/>
      <c r="QHK177" s="114"/>
      <c r="QHL177" s="114"/>
      <c r="QHM177" s="114"/>
      <c r="QHN177" s="114"/>
      <c r="QHO177" s="114"/>
      <c r="QHP177" s="114"/>
      <c r="QHQ177" s="114"/>
      <c r="QHR177" s="114"/>
      <c r="QHS177" s="114"/>
      <c r="QHT177" s="114"/>
      <c r="QHU177" s="114"/>
      <c r="QHV177" s="114"/>
      <c r="QHW177" s="114"/>
      <c r="QHX177" s="114"/>
      <c r="QHY177" s="114"/>
      <c r="QHZ177" s="114"/>
      <c r="QIA177" s="114"/>
      <c r="QIB177" s="114"/>
      <c r="QIC177" s="114"/>
      <c r="QID177" s="114"/>
      <c r="QIE177" s="114"/>
      <c r="QIF177" s="114"/>
      <c r="QIG177" s="114"/>
      <c r="QIH177" s="114"/>
      <c r="QII177" s="114"/>
      <c r="QIJ177" s="114"/>
      <c r="QIK177" s="114"/>
      <c r="QIL177" s="114"/>
      <c r="QIM177" s="114"/>
      <c r="QIN177" s="114"/>
      <c r="QIO177" s="114"/>
      <c r="QIP177" s="114"/>
      <c r="QIQ177" s="114"/>
      <c r="QIR177" s="114"/>
      <c r="QIS177" s="114"/>
      <c r="QIT177" s="114"/>
      <c r="QIU177" s="114"/>
      <c r="QIV177" s="114"/>
      <c r="QIW177" s="114"/>
      <c r="QIX177" s="114"/>
      <c r="QIY177" s="114"/>
      <c r="QIZ177" s="114"/>
      <c r="QJA177" s="114"/>
      <c r="QJB177" s="114"/>
      <c r="QJC177" s="114"/>
      <c r="QJD177" s="114"/>
      <c r="QJE177" s="114"/>
      <c r="QJF177" s="114"/>
      <c r="QJG177" s="114"/>
      <c r="QJH177" s="114"/>
      <c r="QJI177" s="114"/>
      <c r="QJJ177" s="114"/>
      <c r="QJK177" s="114"/>
      <c r="QJL177" s="114"/>
      <c r="QJM177" s="114"/>
      <c r="QJN177" s="114"/>
      <c r="QJO177" s="114"/>
      <c r="QJP177" s="114"/>
      <c r="QJQ177" s="114"/>
      <c r="QJR177" s="114"/>
      <c r="QJS177" s="114"/>
      <c r="QJT177" s="114"/>
      <c r="QJU177" s="114"/>
      <c r="QJV177" s="114"/>
      <c r="QJW177" s="114"/>
      <c r="QJX177" s="114"/>
      <c r="QJY177" s="114"/>
      <c r="QJZ177" s="114"/>
      <c r="QKA177" s="114"/>
      <c r="QKB177" s="114"/>
      <c r="QKC177" s="114"/>
      <c r="QKD177" s="114"/>
      <c r="QKE177" s="114"/>
      <c r="QKF177" s="114"/>
      <c r="QKG177" s="114"/>
      <c r="QKH177" s="114"/>
      <c r="QKI177" s="114"/>
      <c r="QKJ177" s="114"/>
      <c r="QKK177" s="114"/>
      <c r="QKL177" s="114"/>
      <c r="QKM177" s="114"/>
      <c r="QKN177" s="114"/>
      <c r="QKO177" s="114"/>
      <c r="QKP177" s="114"/>
      <c r="QKQ177" s="114"/>
      <c r="QKR177" s="114"/>
      <c r="QKS177" s="114"/>
      <c r="QKT177" s="114"/>
      <c r="QKU177" s="114"/>
      <c r="QKV177" s="114"/>
      <c r="QKW177" s="114"/>
      <c r="QKX177" s="114"/>
      <c r="QKY177" s="114"/>
      <c r="QKZ177" s="114"/>
      <c r="QLA177" s="114"/>
      <c r="QLB177" s="114"/>
      <c r="QLC177" s="114"/>
      <c r="QLD177" s="114"/>
      <c r="QLE177" s="114"/>
      <c r="QLF177" s="114"/>
      <c r="QLG177" s="114"/>
      <c r="QLH177" s="114"/>
      <c r="QLI177" s="114"/>
      <c r="QLJ177" s="114"/>
      <c r="QLK177" s="114"/>
      <c r="QLL177" s="114"/>
      <c r="QLM177" s="114"/>
      <c r="QLN177" s="114"/>
      <c r="QLO177" s="114"/>
      <c r="QLP177" s="114"/>
      <c r="QLQ177" s="114"/>
      <c r="QLR177" s="114"/>
      <c r="QLS177" s="114"/>
      <c r="QLT177" s="114"/>
      <c r="QLU177" s="114"/>
      <c r="QLV177" s="114"/>
      <c r="QLW177" s="114"/>
      <c r="QLX177" s="114"/>
      <c r="QLY177" s="114"/>
      <c r="QLZ177" s="114"/>
      <c r="QMA177" s="114"/>
      <c r="QMB177" s="114"/>
      <c r="QMC177" s="114"/>
      <c r="QMD177" s="114"/>
      <c r="QME177" s="114"/>
      <c r="QMF177" s="114"/>
      <c r="QMG177" s="114"/>
      <c r="QMH177" s="114"/>
      <c r="QMI177" s="114"/>
      <c r="QMJ177" s="114"/>
      <c r="QMK177" s="114"/>
      <c r="QML177" s="114"/>
      <c r="QMM177" s="114"/>
      <c r="QMN177" s="114"/>
      <c r="QMO177" s="114"/>
      <c r="QMP177" s="114"/>
      <c r="QMQ177" s="114"/>
      <c r="QMR177" s="114"/>
      <c r="QMS177" s="114"/>
      <c r="QMT177" s="114"/>
      <c r="QMU177" s="114"/>
      <c r="QMV177" s="114"/>
      <c r="QMW177" s="114"/>
      <c r="QMX177" s="114"/>
      <c r="QMY177" s="114"/>
      <c r="QMZ177" s="114"/>
      <c r="QNA177" s="114"/>
      <c r="QNB177" s="114"/>
      <c r="QNC177" s="114"/>
      <c r="QND177" s="114"/>
      <c r="QNE177" s="114"/>
      <c r="QNF177" s="114"/>
      <c r="QNG177" s="114"/>
      <c r="QNH177" s="114"/>
      <c r="QNI177" s="114"/>
      <c r="QNJ177" s="114"/>
      <c r="QNK177" s="114"/>
      <c r="QNL177" s="114"/>
      <c r="QNM177" s="114"/>
      <c r="QNN177" s="114"/>
      <c r="QNO177" s="114"/>
      <c r="QNP177" s="114"/>
      <c r="QNQ177" s="114"/>
      <c r="QNR177" s="114"/>
      <c r="QNS177" s="114"/>
      <c r="QNT177" s="114"/>
      <c r="QNU177" s="114"/>
      <c r="QNV177" s="114"/>
      <c r="QNW177" s="114"/>
      <c r="QNX177" s="114"/>
      <c r="QNY177" s="114"/>
      <c r="QNZ177" s="114"/>
      <c r="QOA177" s="114"/>
      <c r="QOB177" s="114"/>
      <c r="QOC177" s="114"/>
      <c r="QOD177" s="114"/>
      <c r="QOE177" s="114"/>
      <c r="QOF177" s="114"/>
      <c r="QOG177" s="114"/>
      <c r="QOH177" s="114"/>
      <c r="QOI177" s="114"/>
      <c r="QOJ177" s="114"/>
      <c r="QOK177" s="114"/>
      <c r="QOL177" s="114"/>
      <c r="QOM177" s="114"/>
      <c r="QON177" s="114"/>
      <c r="QOO177" s="114"/>
      <c r="QOP177" s="114"/>
      <c r="QOQ177" s="114"/>
      <c r="QOR177" s="114"/>
      <c r="QOS177" s="114"/>
      <c r="QOT177" s="114"/>
      <c r="QOU177" s="114"/>
      <c r="QOV177" s="114"/>
      <c r="QOW177" s="114"/>
      <c r="QOX177" s="114"/>
      <c r="QOY177" s="114"/>
      <c r="QOZ177" s="114"/>
      <c r="QPA177" s="114"/>
      <c r="QPB177" s="114"/>
      <c r="QPC177" s="114"/>
      <c r="QPD177" s="114"/>
      <c r="QPE177" s="114"/>
      <c r="QPF177" s="114"/>
      <c r="QPG177" s="114"/>
      <c r="QPH177" s="114"/>
      <c r="QPI177" s="114"/>
      <c r="QPJ177" s="114"/>
      <c r="QPK177" s="114"/>
      <c r="QPL177" s="114"/>
      <c r="QPM177" s="114"/>
      <c r="QPN177" s="114"/>
      <c r="QPO177" s="114"/>
      <c r="QPP177" s="114"/>
      <c r="QPQ177" s="114"/>
      <c r="QPR177" s="114"/>
      <c r="QPS177" s="114"/>
      <c r="QPT177" s="114"/>
      <c r="QPU177" s="114"/>
      <c r="QPV177" s="114"/>
      <c r="QPW177" s="114"/>
      <c r="QPX177" s="114"/>
      <c r="QPY177" s="114"/>
      <c r="QPZ177" s="114"/>
      <c r="QQA177" s="114"/>
      <c r="QQB177" s="114"/>
      <c r="QQC177" s="114"/>
      <c r="QQD177" s="114"/>
      <c r="QQE177" s="114"/>
      <c r="QQF177" s="114"/>
      <c r="QQG177" s="114"/>
      <c r="QQH177" s="114"/>
      <c r="QQI177" s="114"/>
      <c r="QQJ177" s="114"/>
      <c r="QQK177" s="114"/>
      <c r="QQL177" s="114"/>
      <c r="QQM177" s="114"/>
      <c r="QQN177" s="114"/>
      <c r="QQO177" s="114"/>
      <c r="QQP177" s="114"/>
      <c r="QQQ177" s="114"/>
      <c r="QQR177" s="114"/>
      <c r="QQS177" s="114"/>
      <c r="QQT177" s="114"/>
      <c r="QQU177" s="114"/>
      <c r="QQV177" s="114"/>
      <c r="QQW177" s="114"/>
      <c r="QQX177" s="114"/>
      <c r="QQY177" s="114"/>
      <c r="QQZ177" s="114"/>
      <c r="QRA177" s="114"/>
      <c r="QRB177" s="114"/>
      <c r="QRC177" s="114"/>
      <c r="QRD177" s="114"/>
      <c r="QRE177" s="114"/>
      <c r="QRF177" s="114"/>
      <c r="QRG177" s="114"/>
      <c r="QRH177" s="114"/>
      <c r="QRI177" s="114"/>
      <c r="QRJ177" s="114"/>
      <c r="QRK177" s="114"/>
      <c r="QRL177" s="114"/>
      <c r="QRM177" s="114"/>
      <c r="QRN177" s="114"/>
      <c r="QRO177" s="114"/>
      <c r="QRP177" s="114"/>
      <c r="QRQ177" s="114"/>
      <c r="QRR177" s="114"/>
      <c r="QRS177" s="114"/>
      <c r="QRT177" s="114"/>
      <c r="QRU177" s="114"/>
      <c r="QRV177" s="114"/>
      <c r="QRW177" s="114"/>
      <c r="QRX177" s="114"/>
      <c r="QRY177" s="114"/>
      <c r="QRZ177" s="114"/>
      <c r="QSA177" s="114"/>
      <c r="QSB177" s="114"/>
      <c r="QSC177" s="114"/>
      <c r="QSD177" s="114"/>
      <c r="QSE177" s="114"/>
      <c r="QSF177" s="114"/>
      <c r="QSG177" s="114"/>
      <c r="QSH177" s="114"/>
      <c r="QSI177" s="114"/>
      <c r="QSJ177" s="114"/>
      <c r="QSK177" s="114"/>
      <c r="QSL177" s="114"/>
      <c r="QSM177" s="114"/>
      <c r="QSN177" s="114"/>
      <c r="QSO177" s="114"/>
      <c r="QSP177" s="114"/>
      <c r="QSQ177" s="114"/>
      <c r="QSR177" s="114"/>
      <c r="QSS177" s="114"/>
      <c r="QST177" s="114"/>
      <c r="QSU177" s="114"/>
      <c r="QSV177" s="114"/>
      <c r="QSW177" s="114"/>
      <c r="QSX177" s="114"/>
      <c r="QSY177" s="114"/>
      <c r="QSZ177" s="114"/>
      <c r="QTA177" s="114"/>
      <c r="QTB177" s="114"/>
      <c r="QTC177" s="114"/>
      <c r="QTD177" s="114"/>
      <c r="QTE177" s="114"/>
      <c r="QTF177" s="114"/>
      <c r="QTG177" s="114"/>
      <c r="QTH177" s="114"/>
      <c r="QTI177" s="114"/>
      <c r="QTJ177" s="114"/>
      <c r="QTK177" s="114"/>
      <c r="QTL177" s="114"/>
      <c r="QTM177" s="114"/>
      <c r="QTN177" s="114"/>
      <c r="QTO177" s="114"/>
      <c r="QTP177" s="114"/>
      <c r="QTQ177" s="114"/>
      <c r="QTR177" s="114"/>
      <c r="QTS177" s="114"/>
      <c r="QTT177" s="114"/>
      <c r="QTU177" s="114"/>
      <c r="QTV177" s="114"/>
      <c r="QTW177" s="114"/>
      <c r="QTX177" s="114"/>
      <c r="QTY177" s="114"/>
      <c r="QTZ177" s="114"/>
      <c r="QUA177" s="114"/>
      <c r="QUB177" s="114"/>
      <c r="QUC177" s="114"/>
      <c r="QUD177" s="114"/>
      <c r="QUE177" s="114"/>
      <c r="QUF177" s="114"/>
      <c r="QUG177" s="114"/>
      <c r="QUH177" s="114"/>
      <c r="QUI177" s="114"/>
      <c r="QUJ177" s="114"/>
      <c r="QUK177" s="114"/>
      <c r="QUL177" s="114"/>
      <c r="QUM177" s="114"/>
      <c r="QUN177" s="114"/>
      <c r="QUO177" s="114"/>
      <c r="QUP177" s="114"/>
      <c r="QUQ177" s="114"/>
      <c r="QUR177" s="114"/>
      <c r="QUS177" s="114"/>
      <c r="QUT177" s="114"/>
      <c r="QUU177" s="114"/>
      <c r="QUV177" s="114"/>
      <c r="QUW177" s="114"/>
      <c r="QUX177" s="114"/>
      <c r="QUY177" s="114"/>
      <c r="QUZ177" s="114"/>
      <c r="QVA177" s="114"/>
      <c r="QVB177" s="114"/>
      <c r="QVC177" s="114"/>
      <c r="QVD177" s="114"/>
      <c r="QVE177" s="114"/>
      <c r="QVF177" s="114"/>
      <c r="QVG177" s="114"/>
      <c r="QVH177" s="114"/>
      <c r="QVI177" s="114"/>
      <c r="QVJ177" s="114"/>
      <c r="QVK177" s="114"/>
      <c r="QVL177" s="114"/>
      <c r="QVM177" s="114"/>
      <c r="QVN177" s="114"/>
      <c r="QVO177" s="114"/>
      <c r="QVP177" s="114"/>
      <c r="QVQ177" s="114"/>
      <c r="QVR177" s="114"/>
      <c r="QVS177" s="114"/>
      <c r="QVT177" s="114"/>
      <c r="QVU177" s="114"/>
      <c r="QVV177" s="114"/>
      <c r="QVW177" s="114"/>
      <c r="QVX177" s="114"/>
      <c r="QVY177" s="114"/>
      <c r="QVZ177" s="114"/>
      <c r="QWA177" s="114"/>
      <c r="QWB177" s="114"/>
      <c r="QWC177" s="114"/>
      <c r="QWD177" s="114"/>
      <c r="QWE177" s="114"/>
      <c r="QWF177" s="114"/>
      <c r="QWG177" s="114"/>
      <c r="QWH177" s="114"/>
      <c r="QWI177" s="114"/>
      <c r="QWJ177" s="114"/>
      <c r="QWK177" s="114"/>
      <c r="QWL177" s="114"/>
      <c r="QWM177" s="114"/>
      <c r="QWN177" s="114"/>
      <c r="QWO177" s="114"/>
      <c r="QWP177" s="114"/>
      <c r="QWQ177" s="114"/>
      <c r="QWR177" s="114"/>
      <c r="QWS177" s="114"/>
      <c r="QWT177" s="114"/>
      <c r="QWU177" s="114"/>
      <c r="QWV177" s="114"/>
      <c r="QWW177" s="114"/>
      <c r="QWX177" s="114"/>
      <c r="QWY177" s="114"/>
      <c r="QWZ177" s="114"/>
      <c r="QXA177" s="114"/>
      <c r="QXB177" s="114"/>
      <c r="QXC177" s="114"/>
      <c r="QXD177" s="114"/>
      <c r="QXE177" s="114"/>
      <c r="QXF177" s="114"/>
      <c r="QXG177" s="114"/>
      <c r="QXH177" s="114"/>
      <c r="QXI177" s="114"/>
      <c r="QXJ177" s="114"/>
      <c r="QXK177" s="114"/>
      <c r="QXL177" s="114"/>
      <c r="QXM177" s="114"/>
      <c r="QXN177" s="114"/>
      <c r="QXO177" s="114"/>
      <c r="QXP177" s="114"/>
      <c r="QXQ177" s="114"/>
      <c r="QXR177" s="114"/>
      <c r="QXS177" s="114"/>
      <c r="QXT177" s="114"/>
      <c r="QXU177" s="114"/>
      <c r="QXV177" s="114"/>
      <c r="QXW177" s="114"/>
      <c r="QXX177" s="114"/>
      <c r="QXY177" s="114"/>
      <c r="QXZ177" s="114"/>
      <c r="QYA177" s="114"/>
      <c r="QYB177" s="114"/>
      <c r="QYC177" s="114"/>
      <c r="QYD177" s="114"/>
      <c r="QYE177" s="114"/>
      <c r="QYF177" s="114"/>
      <c r="QYG177" s="114"/>
      <c r="QYH177" s="114"/>
      <c r="QYI177" s="114"/>
      <c r="QYJ177" s="114"/>
      <c r="QYK177" s="114"/>
      <c r="QYL177" s="114"/>
      <c r="QYM177" s="114"/>
      <c r="QYN177" s="114"/>
      <c r="QYO177" s="114"/>
      <c r="QYP177" s="114"/>
      <c r="QYQ177" s="114"/>
      <c r="QYR177" s="114"/>
      <c r="QYS177" s="114"/>
      <c r="QYT177" s="114"/>
      <c r="QYU177" s="114"/>
      <c r="QYV177" s="114"/>
      <c r="QYW177" s="114"/>
      <c r="QYX177" s="114"/>
      <c r="QYY177" s="114"/>
      <c r="QYZ177" s="114"/>
      <c r="QZA177" s="114"/>
      <c r="QZB177" s="114"/>
      <c r="QZC177" s="114"/>
      <c r="QZD177" s="114"/>
      <c r="QZE177" s="114"/>
      <c r="QZF177" s="114"/>
      <c r="QZG177" s="114"/>
      <c r="QZH177" s="114"/>
      <c r="QZI177" s="114"/>
      <c r="QZJ177" s="114"/>
      <c r="QZK177" s="114"/>
      <c r="QZL177" s="114"/>
      <c r="QZM177" s="114"/>
      <c r="QZN177" s="114"/>
      <c r="QZO177" s="114"/>
      <c r="QZP177" s="114"/>
      <c r="QZQ177" s="114"/>
      <c r="QZR177" s="114"/>
      <c r="QZS177" s="114"/>
      <c r="QZT177" s="114"/>
      <c r="QZU177" s="114"/>
      <c r="QZV177" s="114"/>
      <c r="QZW177" s="114"/>
      <c r="QZX177" s="114"/>
      <c r="QZY177" s="114"/>
      <c r="QZZ177" s="114"/>
      <c r="RAA177" s="114"/>
      <c r="RAB177" s="114"/>
      <c r="RAC177" s="114"/>
      <c r="RAD177" s="114"/>
      <c r="RAE177" s="114"/>
      <c r="RAF177" s="114"/>
      <c r="RAG177" s="114"/>
      <c r="RAH177" s="114"/>
      <c r="RAI177" s="114"/>
      <c r="RAJ177" s="114"/>
      <c r="RAK177" s="114"/>
      <c r="RAL177" s="114"/>
      <c r="RAM177" s="114"/>
      <c r="RAN177" s="114"/>
      <c r="RAO177" s="114"/>
      <c r="RAP177" s="114"/>
      <c r="RAQ177" s="114"/>
      <c r="RAR177" s="114"/>
      <c r="RAS177" s="114"/>
      <c r="RAT177" s="114"/>
      <c r="RAU177" s="114"/>
      <c r="RAV177" s="114"/>
      <c r="RAW177" s="114"/>
      <c r="RAX177" s="114"/>
      <c r="RAY177" s="114"/>
      <c r="RAZ177" s="114"/>
      <c r="RBA177" s="114"/>
      <c r="RBB177" s="114"/>
      <c r="RBC177" s="114"/>
      <c r="RBD177" s="114"/>
      <c r="RBE177" s="114"/>
      <c r="RBF177" s="114"/>
      <c r="RBG177" s="114"/>
      <c r="RBH177" s="114"/>
      <c r="RBI177" s="114"/>
      <c r="RBJ177" s="114"/>
      <c r="RBK177" s="114"/>
      <c r="RBL177" s="114"/>
      <c r="RBM177" s="114"/>
      <c r="RBN177" s="114"/>
      <c r="RBO177" s="114"/>
      <c r="RBP177" s="114"/>
      <c r="RBQ177" s="114"/>
      <c r="RBR177" s="114"/>
      <c r="RBS177" s="114"/>
      <c r="RBT177" s="114"/>
      <c r="RBU177" s="114"/>
      <c r="RBV177" s="114"/>
      <c r="RBW177" s="114"/>
      <c r="RBX177" s="114"/>
      <c r="RBY177" s="114"/>
      <c r="RBZ177" s="114"/>
      <c r="RCA177" s="114"/>
      <c r="RCB177" s="114"/>
      <c r="RCC177" s="114"/>
      <c r="RCD177" s="114"/>
      <c r="RCE177" s="114"/>
      <c r="RCF177" s="114"/>
      <c r="RCG177" s="114"/>
      <c r="RCH177" s="114"/>
      <c r="RCI177" s="114"/>
      <c r="RCJ177" s="114"/>
      <c r="RCK177" s="114"/>
      <c r="RCL177" s="114"/>
      <c r="RCM177" s="114"/>
      <c r="RCN177" s="114"/>
      <c r="RCO177" s="114"/>
      <c r="RCP177" s="114"/>
      <c r="RCQ177" s="114"/>
      <c r="RCR177" s="114"/>
      <c r="RCS177" s="114"/>
      <c r="RCT177" s="114"/>
      <c r="RCU177" s="114"/>
      <c r="RCV177" s="114"/>
      <c r="RCW177" s="114"/>
      <c r="RCX177" s="114"/>
      <c r="RCY177" s="114"/>
      <c r="RCZ177" s="114"/>
      <c r="RDA177" s="114"/>
      <c r="RDB177" s="114"/>
      <c r="RDC177" s="114"/>
      <c r="RDD177" s="114"/>
      <c r="RDE177" s="114"/>
      <c r="RDF177" s="114"/>
      <c r="RDG177" s="114"/>
      <c r="RDH177" s="114"/>
      <c r="RDI177" s="114"/>
      <c r="RDJ177" s="114"/>
      <c r="RDK177" s="114"/>
      <c r="RDL177" s="114"/>
      <c r="RDM177" s="114"/>
      <c r="RDN177" s="114"/>
      <c r="RDO177" s="114"/>
      <c r="RDP177" s="114"/>
      <c r="RDQ177" s="114"/>
      <c r="RDR177" s="114"/>
      <c r="RDS177" s="114"/>
      <c r="RDT177" s="114"/>
      <c r="RDU177" s="114"/>
      <c r="RDV177" s="114"/>
      <c r="RDW177" s="114"/>
      <c r="RDX177" s="114"/>
      <c r="RDY177" s="114"/>
      <c r="RDZ177" s="114"/>
      <c r="REA177" s="114"/>
      <c r="REB177" s="114"/>
      <c r="REC177" s="114"/>
      <c r="RED177" s="114"/>
      <c r="REE177" s="114"/>
      <c r="REF177" s="114"/>
      <c r="REG177" s="114"/>
      <c r="REH177" s="114"/>
      <c r="REI177" s="114"/>
      <c r="REJ177" s="114"/>
      <c r="REK177" s="114"/>
      <c r="REL177" s="114"/>
      <c r="REM177" s="114"/>
      <c r="REN177" s="114"/>
      <c r="REO177" s="114"/>
      <c r="REP177" s="114"/>
      <c r="REQ177" s="114"/>
      <c r="RER177" s="114"/>
      <c r="RES177" s="114"/>
      <c r="RET177" s="114"/>
      <c r="REU177" s="114"/>
      <c r="REV177" s="114"/>
      <c r="REW177" s="114"/>
      <c r="REX177" s="114"/>
      <c r="REY177" s="114"/>
      <c r="REZ177" s="114"/>
      <c r="RFA177" s="114"/>
      <c r="RFB177" s="114"/>
      <c r="RFC177" s="114"/>
      <c r="RFD177" s="114"/>
      <c r="RFE177" s="114"/>
      <c r="RFF177" s="114"/>
      <c r="RFG177" s="114"/>
      <c r="RFH177" s="114"/>
      <c r="RFI177" s="114"/>
      <c r="RFJ177" s="114"/>
      <c r="RFK177" s="114"/>
      <c r="RFL177" s="114"/>
      <c r="RFM177" s="114"/>
      <c r="RFN177" s="114"/>
      <c r="RFO177" s="114"/>
      <c r="RFP177" s="114"/>
      <c r="RFQ177" s="114"/>
      <c r="RFR177" s="114"/>
      <c r="RFS177" s="114"/>
      <c r="RFT177" s="114"/>
      <c r="RFU177" s="114"/>
      <c r="RFV177" s="114"/>
      <c r="RFW177" s="114"/>
      <c r="RFX177" s="114"/>
      <c r="RFY177" s="114"/>
      <c r="RFZ177" s="114"/>
      <c r="RGA177" s="114"/>
      <c r="RGB177" s="114"/>
      <c r="RGC177" s="114"/>
      <c r="RGD177" s="114"/>
      <c r="RGE177" s="114"/>
      <c r="RGF177" s="114"/>
      <c r="RGG177" s="114"/>
      <c r="RGH177" s="114"/>
      <c r="RGI177" s="114"/>
      <c r="RGJ177" s="114"/>
      <c r="RGK177" s="114"/>
      <c r="RGL177" s="114"/>
      <c r="RGM177" s="114"/>
      <c r="RGN177" s="114"/>
      <c r="RGO177" s="114"/>
      <c r="RGP177" s="114"/>
      <c r="RGQ177" s="114"/>
      <c r="RGR177" s="114"/>
      <c r="RGS177" s="114"/>
      <c r="RGT177" s="114"/>
      <c r="RGU177" s="114"/>
      <c r="RGV177" s="114"/>
      <c r="RGW177" s="114"/>
      <c r="RGX177" s="114"/>
      <c r="RGY177" s="114"/>
      <c r="RGZ177" s="114"/>
      <c r="RHA177" s="114"/>
      <c r="RHB177" s="114"/>
      <c r="RHC177" s="114"/>
      <c r="RHD177" s="114"/>
      <c r="RHE177" s="114"/>
      <c r="RHF177" s="114"/>
      <c r="RHG177" s="114"/>
      <c r="RHH177" s="114"/>
      <c r="RHI177" s="114"/>
      <c r="RHJ177" s="114"/>
      <c r="RHK177" s="114"/>
      <c r="RHL177" s="114"/>
      <c r="RHM177" s="114"/>
      <c r="RHN177" s="114"/>
      <c r="RHO177" s="114"/>
      <c r="RHP177" s="114"/>
      <c r="RHQ177" s="114"/>
      <c r="RHR177" s="114"/>
      <c r="RHS177" s="114"/>
      <c r="RHT177" s="114"/>
      <c r="RHU177" s="114"/>
      <c r="RHV177" s="114"/>
      <c r="RHW177" s="114"/>
      <c r="RHX177" s="114"/>
      <c r="RHY177" s="114"/>
      <c r="RHZ177" s="114"/>
      <c r="RIA177" s="114"/>
      <c r="RIB177" s="114"/>
      <c r="RIC177" s="114"/>
      <c r="RID177" s="114"/>
      <c r="RIE177" s="114"/>
      <c r="RIF177" s="114"/>
      <c r="RIG177" s="114"/>
      <c r="RIH177" s="114"/>
      <c r="RII177" s="114"/>
      <c r="RIJ177" s="114"/>
      <c r="RIK177" s="114"/>
      <c r="RIL177" s="114"/>
      <c r="RIM177" s="114"/>
      <c r="RIN177" s="114"/>
      <c r="RIO177" s="114"/>
      <c r="RIP177" s="114"/>
      <c r="RIQ177" s="114"/>
      <c r="RIR177" s="114"/>
      <c r="RIS177" s="114"/>
      <c r="RIT177" s="114"/>
      <c r="RIU177" s="114"/>
      <c r="RIV177" s="114"/>
      <c r="RIW177" s="114"/>
      <c r="RIX177" s="114"/>
      <c r="RIY177" s="114"/>
      <c r="RIZ177" s="114"/>
      <c r="RJA177" s="114"/>
      <c r="RJB177" s="114"/>
      <c r="RJC177" s="114"/>
      <c r="RJD177" s="114"/>
      <c r="RJE177" s="114"/>
      <c r="RJF177" s="114"/>
      <c r="RJG177" s="114"/>
      <c r="RJH177" s="114"/>
      <c r="RJI177" s="114"/>
      <c r="RJJ177" s="114"/>
      <c r="RJK177" s="114"/>
      <c r="RJL177" s="114"/>
      <c r="RJM177" s="114"/>
      <c r="RJN177" s="114"/>
      <c r="RJO177" s="114"/>
      <c r="RJP177" s="114"/>
      <c r="RJQ177" s="114"/>
      <c r="RJR177" s="114"/>
      <c r="RJS177" s="114"/>
      <c r="RJT177" s="114"/>
      <c r="RJU177" s="114"/>
      <c r="RJV177" s="114"/>
      <c r="RJW177" s="114"/>
      <c r="RJX177" s="114"/>
      <c r="RJY177" s="114"/>
      <c r="RJZ177" s="114"/>
      <c r="RKA177" s="114"/>
      <c r="RKB177" s="114"/>
      <c r="RKC177" s="114"/>
      <c r="RKD177" s="114"/>
      <c r="RKE177" s="114"/>
      <c r="RKF177" s="114"/>
      <c r="RKG177" s="114"/>
      <c r="RKH177" s="114"/>
      <c r="RKI177" s="114"/>
      <c r="RKJ177" s="114"/>
      <c r="RKK177" s="114"/>
      <c r="RKL177" s="114"/>
      <c r="RKM177" s="114"/>
      <c r="RKN177" s="114"/>
      <c r="RKO177" s="114"/>
      <c r="RKP177" s="114"/>
      <c r="RKQ177" s="114"/>
      <c r="RKR177" s="114"/>
      <c r="RKS177" s="114"/>
      <c r="RKT177" s="114"/>
      <c r="RKU177" s="114"/>
      <c r="RKV177" s="114"/>
      <c r="RKW177" s="114"/>
      <c r="RKX177" s="114"/>
      <c r="RKY177" s="114"/>
      <c r="RKZ177" s="114"/>
      <c r="RLA177" s="114"/>
      <c r="RLB177" s="114"/>
      <c r="RLC177" s="114"/>
      <c r="RLD177" s="114"/>
      <c r="RLE177" s="114"/>
      <c r="RLF177" s="114"/>
      <c r="RLG177" s="114"/>
      <c r="RLH177" s="114"/>
      <c r="RLI177" s="114"/>
      <c r="RLJ177" s="114"/>
      <c r="RLK177" s="114"/>
      <c r="RLL177" s="114"/>
      <c r="RLM177" s="114"/>
      <c r="RLN177" s="114"/>
      <c r="RLO177" s="114"/>
      <c r="RLP177" s="114"/>
      <c r="RLQ177" s="114"/>
      <c r="RLR177" s="114"/>
      <c r="RLS177" s="114"/>
      <c r="RLT177" s="114"/>
      <c r="RLU177" s="114"/>
      <c r="RLV177" s="114"/>
      <c r="RLW177" s="114"/>
      <c r="RLX177" s="114"/>
      <c r="RLY177" s="114"/>
      <c r="RLZ177" s="114"/>
      <c r="RMA177" s="114"/>
      <c r="RMB177" s="114"/>
      <c r="RMC177" s="114"/>
      <c r="RMD177" s="114"/>
      <c r="RME177" s="114"/>
      <c r="RMF177" s="114"/>
      <c r="RMG177" s="114"/>
      <c r="RMH177" s="114"/>
      <c r="RMI177" s="114"/>
      <c r="RMJ177" s="114"/>
      <c r="RMK177" s="114"/>
      <c r="RML177" s="114"/>
      <c r="RMM177" s="114"/>
      <c r="RMN177" s="114"/>
      <c r="RMO177" s="114"/>
      <c r="RMP177" s="114"/>
      <c r="RMQ177" s="114"/>
      <c r="RMR177" s="114"/>
      <c r="RMS177" s="114"/>
      <c r="RMT177" s="114"/>
      <c r="RMU177" s="114"/>
      <c r="RMV177" s="114"/>
      <c r="RMW177" s="114"/>
      <c r="RMX177" s="114"/>
      <c r="RMY177" s="114"/>
      <c r="RMZ177" s="114"/>
      <c r="RNA177" s="114"/>
      <c r="RNB177" s="114"/>
      <c r="RNC177" s="114"/>
      <c r="RND177" s="114"/>
      <c r="RNE177" s="114"/>
      <c r="RNF177" s="114"/>
      <c r="RNG177" s="114"/>
      <c r="RNH177" s="114"/>
      <c r="RNI177" s="114"/>
      <c r="RNJ177" s="114"/>
      <c r="RNK177" s="114"/>
      <c r="RNL177" s="114"/>
      <c r="RNM177" s="114"/>
      <c r="RNN177" s="114"/>
      <c r="RNO177" s="114"/>
      <c r="RNP177" s="114"/>
      <c r="RNQ177" s="114"/>
      <c r="RNR177" s="114"/>
      <c r="RNS177" s="114"/>
      <c r="RNT177" s="114"/>
      <c r="RNU177" s="114"/>
      <c r="RNV177" s="114"/>
      <c r="RNW177" s="114"/>
      <c r="RNX177" s="114"/>
      <c r="RNY177" s="114"/>
      <c r="RNZ177" s="114"/>
      <c r="ROA177" s="114"/>
      <c r="ROB177" s="114"/>
      <c r="ROC177" s="114"/>
      <c r="ROD177" s="114"/>
      <c r="ROE177" s="114"/>
      <c r="ROF177" s="114"/>
      <c r="ROG177" s="114"/>
      <c r="ROH177" s="114"/>
      <c r="ROI177" s="114"/>
      <c r="ROJ177" s="114"/>
      <c r="ROK177" s="114"/>
      <c r="ROL177" s="114"/>
      <c r="ROM177" s="114"/>
      <c r="RON177" s="114"/>
      <c r="ROO177" s="114"/>
      <c r="ROP177" s="114"/>
      <c r="ROQ177" s="114"/>
      <c r="ROR177" s="114"/>
      <c r="ROS177" s="114"/>
      <c r="ROT177" s="114"/>
      <c r="ROU177" s="114"/>
      <c r="ROV177" s="114"/>
      <c r="ROW177" s="114"/>
      <c r="ROX177" s="114"/>
      <c r="ROY177" s="114"/>
      <c r="ROZ177" s="114"/>
      <c r="RPA177" s="114"/>
      <c r="RPB177" s="114"/>
      <c r="RPC177" s="114"/>
      <c r="RPD177" s="114"/>
      <c r="RPE177" s="114"/>
      <c r="RPF177" s="114"/>
      <c r="RPG177" s="114"/>
      <c r="RPH177" s="114"/>
      <c r="RPI177" s="114"/>
      <c r="RPJ177" s="114"/>
      <c r="RPK177" s="114"/>
      <c r="RPL177" s="114"/>
      <c r="RPM177" s="114"/>
      <c r="RPN177" s="114"/>
      <c r="RPO177" s="114"/>
      <c r="RPP177" s="114"/>
      <c r="RPQ177" s="114"/>
      <c r="RPR177" s="114"/>
      <c r="RPS177" s="114"/>
      <c r="RPT177" s="114"/>
      <c r="RPU177" s="114"/>
      <c r="RPV177" s="114"/>
      <c r="RPW177" s="114"/>
      <c r="RPX177" s="114"/>
      <c r="RPY177" s="114"/>
      <c r="RPZ177" s="114"/>
      <c r="RQA177" s="114"/>
      <c r="RQB177" s="114"/>
      <c r="RQC177" s="114"/>
      <c r="RQD177" s="114"/>
      <c r="RQE177" s="114"/>
      <c r="RQF177" s="114"/>
      <c r="RQG177" s="114"/>
      <c r="RQH177" s="114"/>
      <c r="RQI177" s="114"/>
      <c r="RQJ177" s="114"/>
      <c r="RQK177" s="114"/>
      <c r="RQL177" s="114"/>
      <c r="RQM177" s="114"/>
      <c r="RQN177" s="114"/>
      <c r="RQO177" s="114"/>
      <c r="RQP177" s="114"/>
      <c r="RQQ177" s="114"/>
      <c r="RQR177" s="114"/>
      <c r="RQS177" s="114"/>
      <c r="RQT177" s="114"/>
      <c r="RQU177" s="114"/>
      <c r="RQV177" s="114"/>
      <c r="RQW177" s="114"/>
      <c r="RQX177" s="114"/>
      <c r="RQY177" s="114"/>
      <c r="RQZ177" s="114"/>
      <c r="RRA177" s="114"/>
      <c r="RRB177" s="114"/>
      <c r="RRC177" s="114"/>
      <c r="RRD177" s="114"/>
      <c r="RRE177" s="114"/>
      <c r="RRF177" s="114"/>
      <c r="RRG177" s="114"/>
      <c r="RRH177" s="114"/>
      <c r="RRI177" s="114"/>
      <c r="RRJ177" s="114"/>
      <c r="RRK177" s="114"/>
      <c r="RRL177" s="114"/>
      <c r="RRM177" s="114"/>
      <c r="RRN177" s="114"/>
      <c r="RRO177" s="114"/>
      <c r="RRP177" s="114"/>
      <c r="RRQ177" s="114"/>
      <c r="RRR177" s="114"/>
      <c r="RRS177" s="114"/>
      <c r="RRT177" s="114"/>
      <c r="RRU177" s="114"/>
      <c r="RRV177" s="114"/>
      <c r="RRW177" s="114"/>
      <c r="RRX177" s="114"/>
      <c r="RRY177" s="114"/>
      <c r="RRZ177" s="114"/>
      <c r="RSA177" s="114"/>
      <c r="RSB177" s="114"/>
      <c r="RSC177" s="114"/>
      <c r="RSD177" s="114"/>
      <c r="RSE177" s="114"/>
      <c r="RSF177" s="114"/>
      <c r="RSG177" s="114"/>
      <c r="RSH177" s="114"/>
      <c r="RSI177" s="114"/>
      <c r="RSJ177" s="114"/>
      <c r="RSK177" s="114"/>
      <c r="RSL177" s="114"/>
      <c r="RSM177" s="114"/>
      <c r="RSN177" s="114"/>
      <c r="RSO177" s="114"/>
      <c r="RSP177" s="114"/>
      <c r="RSQ177" s="114"/>
      <c r="RSR177" s="114"/>
      <c r="RSS177" s="114"/>
      <c r="RST177" s="114"/>
      <c r="RSU177" s="114"/>
      <c r="RSV177" s="114"/>
      <c r="RSW177" s="114"/>
      <c r="RSX177" s="114"/>
      <c r="RSY177" s="114"/>
      <c r="RSZ177" s="114"/>
      <c r="RTA177" s="114"/>
      <c r="RTB177" s="114"/>
      <c r="RTC177" s="114"/>
      <c r="RTD177" s="114"/>
      <c r="RTE177" s="114"/>
      <c r="RTF177" s="114"/>
      <c r="RTG177" s="114"/>
      <c r="RTH177" s="114"/>
      <c r="RTI177" s="114"/>
      <c r="RTJ177" s="114"/>
      <c r="RTK177" s="114"/>
      <c r="RTL177" s="114"/>
      <c r="RTM177" s="114"/>
      <c r="RTN177" s="114"/>
      <c r="RTO177" s="114"/>
      <c r="RTP177" s="114"/>
      <c r="RTQ177" s="114"/>
      <c r="RTR177" s="114"/>
      <c r="RTS177" s="114"/>
      <c r="RTT177" s="114"/>
      <c r="RTU177" s="114"/>
      <c r="RTV177" s="114"/>
      <c r="RTW177" s="114"/>
      <c r="RTX177" s="114"/>
      <c r="RTY177" s="114"/>
      <c r="RTZ177" s="114"/>
      <c r="RUA177" s="114"/>
      <c r="RUB177" s="114"/>
      <c r="RUC177" s="114"/>
      <c r="RUD177" s="114"/>
      <c r="RUE177" s="114"/>
      <c r="RUF177" s="114"/>
      <c r="RUG177" s="114"/>
      <c r="RUH177" s="114"/>
      <c r="RUI177" s="114"/>
      <c r="RUJ177" s="114"/>
      <c r="RUK177" s="114"/>
      <c r="RUL177" s="114"/>
      <c r="RUM177" s="114"/>
      <c r="RUN177" s="114"/>
      <c r="RUO177" s="114"/>
      <c r="RUP177" s="114"/>
      <c r="RUQ177" s="114"/>
      <c r="RUR177" s="114"/>
      <c r="RUS177" s="114"/>
      <c r="RUT177" s="114"/>
      <c r="RUU177" s="114"/>
      <c r="RUV177" s="114"/>
      <c r="RUW177" s="114"/>
      <c r="RUX177" s="114"/>
      <c r="RUY177" s="114"/>
      <c r="RUZ177" s="114"/>
      <c r="RVA177" s="114"/>
      <c r="RVB177" s="114"/>
      <c r="RVC177" s="114"/>
      <c r="RVD177" s="114"/>
      <c r="RVE177" s="114"/>
      <c r="RVF177" s="114"/>
      <c r="RVG177" s="114"/>
      <c r="RVH177" s="114"/>
      <c r="RVI177" s="114"/>
      <c r="RVJ177" s="114"/>
      <c r="RVK177" s="114"/>
      <c r="RVL177" s="114"/>
      <c r="RVM177" s="114"/>
      <c r="RVN177" s="114"/>
      <c r="RVO177" s="114"/>
      <c r="RVP177" s="114"/>
      <c r="RVQ177" s="114"/>
      <c r="RVR177" s="114"/>
      <c r="RVS177" s="114"/>
      <c r="RVT177" s="114"/>
      <c r="RVU177" s="114"/>
      <c r="RVV177" s="114"/>
      <c r="RVW177" s="114"/>
      <c r="RVX177" s="114"/>
      <c r="RVY177" s="114"/>
      <c r="RVZ177" s="114"/>
      <c r="RWA177" s="114"/>
      <c r="RWB177" s="114"/>
      <c r="RWC177" s="114"/>
      <c r="RWD177" s="114"/>
      <c r="RWE177" s="114"/>
      <c r="RWF177" s="114"/>
      <c r="RWG177" s="114"/>
      <c r="RWH177" s="114"/>
      <c r="RWI177" s="114"/>
      <c r="RWJ177" s="114"/>
      <c r="RWK177" s="114"/>
      <c r="RWL177" s="114"/>
      <c r="RWM177" s="114"/>
      <c r="RWN177" s="114"/>
      <c r="RWO177" s="114"/>
      <c r="RWP177" s="114"/>
      <c r="RWQ177" s="114"/>
      <c r="RWR177" s="114"/>
      <c r="RWS177" s="114"/>
      <c r="RWT177" s="114"/>
      <c r="RWU177" s="114"/>
      <c r="RWV177" s="114"/>
      <c r="RWW177" s="114"/>
      <c r="RWX177" s="114"/>
      <c r="RWY177" s="114"/>
      <c r="RWZ177" s="114"/>
      <c r="RXA177" s="114"/>
      <c r="RXB177" s="114"/>
      <c r="RXC177" s="114"/>
      <c r="RXD177" s="114"/>
      <c r="RXE177" s="114"/>
      <c r="RXF177" s="114"/>
      <c r="RXG177" s="114"/>
      <c r="RXH177" s="114"/>
      <c r="RXI177" s="114"/>
      <c r="RXJ177" s="114"/>
      <c r="RXK177" s="114"/>
      <c r="RXL177" s="114"/>
      <c r="RXM177" s="114"/>
      <c r="RXN177" s="114"/>
      <c r="RXO177" s="114"/>
      <c r="RXP177" s="114"/>
      <c r="RXQ177" s="114"/>
      <c r="RXR177" s="114"/>
      <c r="RXS177" s="114"/>
      <c r="RXT177" s="114"/>
      <c r="RXU177" s="114"/>
      <c r="RXV177" s="114"/>
      <c r="RXW177" s="114"/>
      <c r="RXX177" s="114"/>
      <c r="RXY177" s="114"/>
      <c r="RXZ177" s="114"/>
      <c r="RYA177" s="114"/>
      <c r="RYB177" s="114"/>
      <c r="RYC177" s="114"/>
      <c r="RYD177" s="114"/>
      <c r="RYE177" s="114"/>
      <c r="RYF177" s="114"/>
      <c r="RYG177" s="114"/>
      <c r="RYH177" s="114"/>
      <c r="RYI177" s="114"/>
      <c r="RYJ177" s="114"/>
      <c r="RYK177" s="114"/>
      <c r="RYL177" s="114"/>
      <c r="RYM177" s="114"/>
      <c r="RYN177" s="114"/>
      <c r="RYO177" s="114"/>
      <c r="RYP177" s="114"/>
      <c r="RYQ177" s="114"/>
      <c r="RYR177" s="114"/>
      <c r="RYS177" s="114"/>
      <c r="RYT177" s="114"/>
      <c r="RYU177" s="114"/>
      <c r="RYV177" s="114"/>
      <c r="RYW177" s="114"/>
      <c r="RYX177" s="114"/>
      <c r="RYY177" s="114"/>
      <c r="RYZ177" s="114"/>
      <c r="RZA177" s="114"/>
      <c r="RZB177" s="114"/>
      <c r="RZC177" s="114"/>
      <c r="RZD177" s="114"/>
      <c r="RZE177" s="114"/>
      <c r="RZF177" s="114"/>
      <c r="RZG177" s="114"/>
      <c r="RZH177" s="114"/>
      <c r="RZI177" s="114"/>
      <c r="RZJ177" s="114"/>
      <c r="RZK177" s="114"/>
      <c r="RZL177" s="114"/>
      <c r="RZM177" s="114"/>
      <c r="RZN177" s="114"/>
      <c r="RZO177" s="114"/>
      <c r="RZP177" s="114"/>
      <c r="RZQ177" s="114"/>
      <c r="RZR177" s="114"/>
      <c r="RZS177" s="114"/>
      <c r="RZT177" s="114"/>
      <c r="RZU177" s="114"/>
      <c r="RZV177" s="114"/>
      <c r="RZW177" s="114"/>
      <c r="RZX177" s="114"/>
      <c r="RZY177" s="114"/>
      <c r="RZZ177" s="114"/>
      <c r="SAA177" s="114"/>
      <c r="SAB177" s="114"/>
      <c r="SAC177" s="114"/>
      <c r="SAD177" s="114"/>
      <c r="SAE177" s="114"/>
      <c r="SAF177" s="114"/>
      <c r="SAG177" s="114"/>
      <c r="SAH177" s="114"/>
      <c r="SAI177" s="114"/>
      <c r="SAJ177" s="114"/>
      <c r="SAK177" s="114"/>
      <c r="SAL177" s="114"/>
      <c r="SAM177" s="114"/>
      <c r="SAN177" s="114"/>
      <c r="SAO177" s="114"/>
      <c r="SAP177" s="114"/>
      <c r="SAQ177" s="114"/>
      <c r="SAR177" s="114"/>
      <c r="SAS177" s="114"/>
      <c r="SAT177" s="114"/>
      <c r="SAU177" s="114"/>
      <c r="SAV177" s="114"/>
      <c r="SAW177" s="114"/>
      <c r="SAX177" s="114"/>
      <c r="SAY177" s="114"/>
      <c r="SAZ177" s="114"/>
      <c r="SBA177" s="114"/>
      <c r="SBB177" s="114"/>
      <c r="SBC177" s="114"/>
      <c r="SBD177" s="114"/>
      <c r="SBE177" s="114"/>
      <c r="SBF177" s="114"/>
      <c r="SBG177" s="114"/>
      <c r="SBH177" s="114"/>
      <c r="SBI177" s="114"/>
      <c r="SBJ177" s="114"/>
      <c r="SBK177" s="114"/>
      <c r="SBL177" s="114"/>
      <c r="SBM177" s="114"/>
      <c r="SBN177" s="114"/>
      <c r="SBO177" s="114"/>
      <c r="SBP177" s="114"/>
      <c r="SBQ177" s="114"/>
      <c r="SBR177" s="114"/>
      <c r="SBS177" s="114"/>
      <c r="SBT177" s="114"/>
      <c r="SBU177" s="114"/>
      <c r="SBV177" s="114"/>
      <c r="SBW177" s="114"/>
      <c r="SBX177" s="114"/>
      <c r="SBY177" s="114"/>
      <c r="SBZ177" s="114"/>
      <c r="SCA177" s="114"/>
      <c r="SCB177" s="114"/>
      <c r="SCC177" s="114"/>
      <c r="SCD177" s="114"/>
      <c r="SCE177" s="114"/>
      <c r="SCF177" s="114"/>
      <c r="SCG177" s="114"/>
      <c r="SCH177" s="114"/>
      <c r="SCI177" s="114"/>
      <c r="SCJ177" s="114"/>
      <c r="SCK177" s="114"/>
      <c r="SCL177" s="114"/>
      <c r="SCM177" s="114"/>
      <c r="SCN177" s="114"/>
      <c r="SCO177" s="114"/>
      <c r="SCP177" s="114"/>
      <c r="SCQ177" s="114"/>
      <c r="SCR177" s="114"/>
      <c r="SCS177" s="114"/>
      <c r="SCT177" s="114"/>
      <c r="SCU177" s="114"/>
      <c r="SCV177" s="114"/>
      <c r="SCW177" s="114"/>
      <c r="SCX177" s="114"/>
      <c r="SCY177" s="114"/>
      <c r="SCZ177" s="114"/>
      <c r="SDA177" s="114"/>
      <c r="SDB177" s="114"/>
      <c r="SDC177" s="114"/>
      <c r="SDD177" s="114"/>
      <c r="SDE177" s="114"/>
      <c r="SDF177" s="114"/>
      <c r="SDG177" s="114"/>
      <c r="SDH177" s="114"/>
      <c r="SDI177" s="114"/>
      <c r="SDJ177" s="114"/>
      <c r="SDK177" s="114"/>
      <c r="SDL177" s="114"/>
      <c r="SDM177" s="114"/>
      <c r="SDN177" s="114"/>
      <c r="SDO177" s="114"/>
      <c r="SDP177" s="114"/>
      <c r="SDQ177" s="114"/>
      <c r="SDR177" s="114"/>
      <c r="SDS177" s="114"/>
      <c r="SDT177" s="114"/>
      <c r="SDU177" s="114"/>
      <c r="SDV177" s="114"/>
      <c r="SDW177" s="114"/>
      <c r="SDX177" s="114"/>
      <c r="SDY177" s="114"/>
      <c r="SDZ177" s="114"/>
      <c r="SEA177" s="114"/>
      <c r="SEB177" s="114"/>
      <c r="SEC177" s="114"/>
      <c r="SED177" s="114"/>
      <c r="SEE177" s="114"/>
      <c r="SEF177" s="114"/>
      <c r="SEG177" s="114"/>
      <c r="SEH177" s="114"/>
      <c r="SEI177" s="114"/>
      <c r="SEJ177" s="114"/>
      <c r="SEK177" s="114"/>
      <c r="SEL177" s="114"/>
      <c r="SEM177" s="114"/>
      <c r="SEN177" s="114"/>
      <c r="SEO177" s="114"/>
      <c r="SEP177" s="114"/>
      <c r="SEQ177" s="114"/>
      <c r="SER177" s="114"/>
      <c r="SES177" s="114"/>
      <c r="SET177" s="114"/>
      <c r="SEU177" s="114"/>
      <c r="SEV177" s="114"/>
      <c r="SEW177" s="114"/>
      <c r="SEX177" s="114"/>
      <c r="SEY177" s="114"/>
      <c r="SEZ177" s="114"/>
      <c r="SFA177" s="114"/>
      <c r="SFB177" s="114"/>
      <c r="SFC177" s="114"/>
      <c r="SFD177" s="114"/>
      <c r="SFE177" s="114"/>
      <c r="SFF177" s="114"/>
      <c r="SFG177" s="114"/>
      <c r="SFH177" s="114"/>
      <c r="SFI177" s="114"/>
      <c r="SFJ177" s="114"/>
      <c r="SFK177" s="114"/>
      <c r="SFL177" s="114"/>
      <c r="SFM177" s="114"/>
      <c r="SFN177" s="114"/>
      <c r="SFO177" s="114"/>
      <c r="SFP177" s="114"/>
      <c r="SFQ177" s="114"/>
      <c r="SFR177" s="114"/>
      <c r="SFS177" s="114"/>
      <c r="SFT177" s="114"/>
      <c r="SFU177" s="114"/>
      <c r="SFV177" s="114"/>
      <c r="SFW177" s="114"/>
      <c r="SFX177" s="114"/>
      <c r="SFY177" s="114"/>
      <c r="SFZ177" s="114"/>
      <c r="SGA177" s="114"/>
      <c r="SGB177" s="114"/>
      <c r="SGC177" s="114"/>
      <c r="SGD177" s="114"/>
      <c r="SGE177" s="114"/>
      <c r="SGF177" s="114"/>
      <c r="SGG177" s="114"/>
      <c r="SGH177" s="114"/>
      <c r="SGI177" s="114"/>
      <c r="SGJ177" s="114"/>
      <c r="SGK177" s="114"/>
      <c r="SGL177" s="114"/>
      <c r="SGM177" s="114"/>
      <c r="SGN177" s="114"/>
      <c r="SGO177" s="114"/>
      <c r="SGP177" s="114"/>
      <c r="SGQ177" s="114"/>
      <c r="SGR177" s="114"/>
      <c r="SGS177" s="114"/>
      <c r="SGT177" s="114"/>
      <c r="SGU177" s="114"/>
      <c r="SGV177" s="114"/>
      <c r="SGW177" s="114"/>
      <c r="SGX177" s="114"/>
      <c r="SGY177" s="114"/>
      <c r="SGZ177" s="114"/>
      <c r="SHA177" s="114"/>
      <c r="SHB177" s="114"/>
      <c r="SHC177" s="114"/>
      <c r="SHD177" s="114"/>
      <c r="SHE177" s="114"/>
      <c r="SHF177" s="114"/>
      <c r="SHG177" s="114"/>
      <c r="SHH177" s="114"/>
      <c r="SHI177" s="114"/>
      <c r="SHJ177" s="114"/>
      <c r="SHK177" s="114"/>
      <c r="SHL177" s="114"/>
      <c r="SHM177" s="114"/>
      <c r="SHN177" s="114"/>
      <c r="SHO177" s="114"/>
      <c r="SHP177" s="114"/>
      <c r="SHQ177" s="114"/>
      <c r="SHR177" s="114"/>
      <c r="SHS177" s="114"/>
      <c r="SHT177" s="114"/>
      <c r="SHU177" s="114"/>
      <c r="SHV177" s="114"/>
      <c r="SHW177" s="114"/>
      <c r="SHX177" s="114"/>
      <c r="SHY177" s="114"/>
      <c r="SHZ177" s="114"/>
      <c r="SIA177" s="114"/>
      <c r="SIB177" s="114"/>
      <c r="SIC177" s="114"/>
      <c r="SID177" s="114"/>
      <c r="SIE177" s="114"/>
      <c r="SIF177" s="114"/>
      <c r="SIG177" s="114"/>
      <c r="SIH177" s="114"/>
      <c r="SII177" s="114"/>
      <c r="SIJ177" s="114"/>
      <c r="SIK177" s="114"/>
      <c r="SIL177" s="114"/>
      <c r="SIM177" s="114"/>
      <c r="SIN177" s="114"/>
      <c r="SIO177" s="114"/>
      <c r="SIP177" s="114"/>
      <c r="SIQ177" s="114"/>
      <c r="SIR177" s="114"/>
      <c r="SIS177" s="114"/>
      <c r="SIT177" s="114"/>
      <c r="SIU177" s="114"/>
      <c r="SIV177" s="114"/>
      <c r="SIW177" s="114"/>
      <c r="SIX177" s="114"/>
      <c r="SIY177" s="114"/>
      <c r="SIZ177" s="114"/>
      <c r="SJA177" s="114"/>
      <c r="SJB177" s="114"/>
      <c r="SJC177" s="114"/>
      <c r="SJD177" s="114"/>
      <c r="SJE177" s="114"/>
      <c r="SJF177" s="114"/>
      <c r="SJG177" s="114"/>
      <c r="SJH177" s="114"/>
      <c r="SJI177" s="114"/>
      <c r="SJJ177" s="114"/>
      <c r="SJK177" s="114"/>
      <c r="SJL177" s="114"/>
      <c r="SJM177" s="114"/>
      <c r="SJN177" s="114"/>
      <c r="SJO177" s="114"/>
      <c r="SJP177" s="114"/>
      <c r="SJQ177" s="114"/>
      <c r="SJR177" s="114"/>
      <c r="SJS177" s="114"/>
      <c r="SJT177" s="114"/>
      <c r="SJU177" s="114"/>
      <c r="SJV177" s="114"/>
      <c r="SJW177" s="114"/>
      <c r="SJX177" s="114"/>
      <c r="SJY177" s="114"/>
      <c r="SJZ177" s="114"/>
      <c r="SKA177" s="114"/>
      <c r="SKB177" s="114"/>
      <c r="SKC177" s="114"/>
      <c r="SKD177" s="114"/>
      <c r="SKE177" s="114"/>
      <c r="SKF177" s="114"/>
      <c r="SKG177" s="114"/>
      <c r="SKH177" s="114"/>
      <c r="SKI177" s="114"/>
      <c r="SKJ177" s="114"/>
      <c r="SKK177" s="114"/>
      <c r="SKL177" s="114"/>
      <c r="SKM177" s="114"/>
      <c r="SKN177" s="114"/>
      <c r="SKO177" s="114"/>
      <c r="SKP177" s="114"/>
      <c r="SKQ177" s="114"/>
      <c r="SKR177" s="114"/>
      <c r="SKS177" s="114"/>
      <c r="SKT177" s="114"/>
      <c r="SKU177" s="114"/>
      <c r="SKV177" s="114"/>
      <c r="SKW177" s="114"/>
      <c r="SKX177" s="114"/>
      <c r="SKY177" s="114"/>
      <c r="SKZ177" s="114"/>
      <c r="SLA177" s="114"/>
      <c r="SLB177" s="114"/>
      <c r="SLC177" s="114"/>
      <c r="SLD177" s="114"/>
      <c r="SLE177" s="114"/>
      <c r="SLF177" s="114"/>
      <c r="SLG177" s="114"/>
      <c r="SLH177" s="114"/>
      <c r="SLI177" s="114"/>
      <c r="SLJ177" s="114"/>
      <c r="SLK177" s="114"/>
      <c r="SLL177" s="114"/>
      <c r="SLM177" s="114"/>
      <c r="SLN177" s="114"/>
      <c r="SLO177" s="114"/>
      <c r="SLP177" s="114"/>
      <c r="SLQ177" s="114"/>
      <c r="SLR177" s="114"/>
      <c r="SLS177" s="114"/>
      <c r="SLT177" s="114"/>
      <c r="SLU177" s="114"/>
      <c r="SLV177" s="114"/>
      <c r="SLW177" s="114"/>
      <c r="SLX177" s="114"/>
      <c r="SLY177" s="114"/>
      <c r="SLZ177" s="114"/>
      <c r="SMA177" s="114"/>
      <c r="SMB177" s="114"/>
      <c r="SMC177" s="114"/>
      <c r="SMD177" s="114"/>
      <c r="SME177" s="114"/>
      <c r="SMF177" s="114"/>
      <c r="SMG177" s="114"/>
      <c r="SMH177" s="114"/>
      <c r="SMI177" s="114"/>
      <c r="SMJ177" s="114"/>
      <c r="SMK177" s="114"/>
      <c r="SML177" s="114"/>
      <c r="SMM177" s="114"/>
      <c r="SMN177" s="114"/>
      <c r="SMO177" s="114"/>
      <c r="SMP177" s="114"/>
      <c r="SMQ177" s="114"/>
      <c r="SMR177" s="114"/>
      <c r="SMS177" s="114"/>
      <c r="SMT177" s="114"/>
      <c r="SMU177" s="114"/>
      <c r="SMV177" s="114"/>
      <c r="SMW177" s="114"/>
      <c r="SMX177" s="114"/>
      <c r="SMY177" s="114"/>
      <c r="SMZ177" s="114"/>
      <c r="SNA177" s="114"/>
      <c r="SNB177" s="114"/>
      <c r="SNC177" s="114"/>
      <c r="SND177" s="114"/>
      <c r="SNE177" s="114"/>
      <c r="SNF177" s="114"/>
      <c r="SNG177" s="114"/>
      <c r="SNH177" s="114"/>
      <c r="SNI177" s="114"/>
      <c r="SNJ177" s="114"/>
      <c r="SNK177" s="114"/>
      <c r="SNL177" s="114"/>
      <c r="SNM177" s="114"/>
      <c r="SNN177" s="114"/>
      <c r="SNO177" s="114"/>
      <c r="SNP177" s="114"/>
      <c r="SNQ177" s="114"/>
      <c r="SNR177" s="114"/>
      <c r="SNS177" s="114"/>
      <c r="SNT177" s="114"/>
      <c r="SNU177" s="114"/>
      <c r="SNV177" s="114"/>
      <c r="SNW177" s="114"/>
      <c r="SNX177" s="114"/>
      <c r="SNY177" s="114"/>
      <c r="SNZ177" s="114"/>
      <c r="SOA177" s="114"/>
      <c r="SOB177" s="114"/>
      <c r="SOC177" s="114"/>
      <c r="SOD177" s="114"/>
      <c r="SOE177" s="114"/>
      <c r="SOF177" s="114"/>
      <c r="SOG177" s="114"/>
      <c r="SOH177" s="114"/>
      <c r="SOI177" s="114"/>
      <c r="SOJ177" s="114"/>
      <c r="SOK177" s="114"/>
      <c r="SOL177" s="114"/>
      <c r="SOM177" s="114"/>
      <c r="SON177" s="114"/>
      <c r="SOO177" s="114"/>
      <c r="SOP177" s="114"/>
      <c r="SOQ177" s="114"/>
      <c r="SOR177" s="114"/>
      <c r="SOS177" s="114"/>
      <c r="SOT177" s="114"/>
      <c r="SOU177" s="114"/>
      <c r="SOV177" s="114"/>
      <c r="SOW177" s="114"/>
      <c r="SOX177" s="114"/>
      <c r="SOY177" s="114"/>
      <c r="SOZ177" s="114"/>
      <c r="SPA177" s="114"/>
      <c r="SPB177" s="114"/>
      <c r="SPC177" s="114"/>
      <c r="SPD177" s="114"/>
      <c r="SPE177" s="114"/>
      <c r="SPF177" s="114"/>
      <c r="SPG177" s="114"/>
      <c r="SPH177" s="114"/>
      <c r="SPI177" s="114"/>
      <c r="SPJ177" s="114"/>
      <c r="SPK177" s="114"/>
      <c r="SPL177" s="114"/>
      <c r="SPM177" s="114"/>
      <c r="SPN177" s="114"/>
      <c r="SPO177" s="114"/>
      <c r="SPP177" s="114"/>
      <c r="SPQ177" s="114"/>
      <c r="SPR177" s="114"/>
      <c r="SPS177" s="114"/>
      <c r="SPT177" s="114"/>
      <c r="SPU177" s="114"/>
      <c r="SPV177" s="114"/>
      <c r="SPW177" s="114"/>
      <c r="SPX177" s="114"/>
      <c r="SPY177" s="114"/>
      <c r="SPZ177" s="114"/>
      <c r="SQA177" s="114"/>
      <c r="SQB177" s="114"/>
      <c r="SQC177" s="114"/>
      <c r="SQD177" s="114"/>
      <c r="SQE177" s="114"/>
      <c r="SQF177" s="114"/>
      <c r="SQG177" s="114"/>
      <c r="SQH177" s="114"/>
      <c r="SQI177" s="114"/>
      <c r="SQJ177" s="114"/>
      <c r="SQK177" s="114"/>
      <c r="SQL177" s="114"/>
      <c r="SQM177" s="114"/>
      <c r="SQN177" s="114"/>
      <c r="SQO177" s="114"/>
      <c r="SQP177" s="114"/>
      <c r="SQQ177" s="114"/>
      <c r="SQR177" s="114"/>
      <c r="SQS177" s="114"/>
      <c r="SQT177" s="114"/>
      <c r="SQU177" s="114"/>
      <c r="SQV177" s="114"/>
      <c r="SQW177" s="114"/>
      <c r="SQX177" s="114"/>
      <c r="SQY177" s="114"/>
      <c r="SQZ177" s="114"/>
      <c r="SRA177" s="114"/>
      <c r="SRB177" s="114"/>
      <c r="SRC177" s="114"/>
      <c r="SRD177" s="114"/>
      <c r="SRE177" s="114"/>
      <c r="SRF177" s="114"/>
      <c r="SRG177" s="114"/>
      <c r="SRH177" s="114"/>
      <c r="SRI177" s="114"/>
      <c r="SRJ177" s="114"/>
      <c r="SRK177" s="114"/>
      <c r="SRL177" s="114"/>
      <c r="SRM177" s="114"/>
      <c r="SRN177" s="114"/>
      <c r="SRO177" s="114"/>
      <c r="SRP177" s="114"/>
      <c r="SRQ177" s="114"/>
      <c r="SRR177" s="114"/>
      <c r="SRS177" s="114"/>
      <c r="SRT177" s="114"/>
      <c r="SRU177" s="114"/>
      <c r="SRV177" s="114"/>
      <c r="SRW177" s="114"/>
      <c r="SRX177" s="114"/>
      <c r="SRY177" s="114"/>
      <c r="SRZ177" s="114"/>
      <c r="SSA177" s="114"/>
      <c r="SSB177" s="114"/>
      <c r="SSC177" s="114"/>
      <c r="SSD177" s="114"/>
      <c r="SSE177" s="114"/>
      <c r="SSF177" s="114"/>
      <c r="SSG177" s="114"/>
      <c r="SSH177" s="114"/>
      <c r="SSI177" s="114"/>
      <c r="SSJ177" s="114"/>
      <c r="SSK177" s="114"/>
      <c r="SSL177" s="114"/>
      <c r="SSM177" s="114"/>
      <c r="SSN177" s="114"/>
      <c r="SSO177" s="114"/>
      <c r="SSP177" s="114"/>
      <c r="SSQ177" s="114"/>
      <c r="SSR177" s="114"/>
      <c r="SSS177" s="114"/>
      <c r="SST177" s="114"/>
      <c r="SSU177" s="114"/>
      <c r="SSV177" s="114"/>
      <c r="SSW177" s="114"/>
      <c r="SSX177" s="114"/>
      <c r="SSY177" s="114"/>
      <c r="SSZ177" s="114"/>
      <c r="STA177" s="114"/>
      <c r="STB177" s="114"/>
      <c r="STC177" s="114"/>
      <c r="STD177" s="114"/>
      <c r="STE177" s="114"/>
      <c r="STF177" s="114"/>
      <c r="STG177" s="114"/>
      <c r="STH177" s="114"/>
      <c r="STI177" s="114"/>
      <c r="STJ177" s="114"/>
      <c r="STK177" s="114"/>
      <c r="STL177" s="114"/>
      <c r="STM177" s="114"/>
      <c r="STN177" s="114"/>
      <c r="STO177" s="114"/>
      <c r="STP177" s="114"/>
      <c r="STQ177" s="114"/>
      <c r="STR177" s="114"/>
      <c r="STS177" s="114"/>
      <c r="STT177" s="114"/>
      <c r="STU177" s="114"/>
      <c r="STV177" s="114"/>
      <c r="STW177" s="114"/>
      <c r="STX177" s="114"/>
      <c r="STY177" s="114"/>
      <c r="STZ177" s="114"/>
      <c r="SUA177" s="114"/>
      <c r="SUB177" s="114"/>
      <c r="SUC177" s="114"/>
      <c r="SUD177" s="114"/>
      <c r="SUE177" s="114"/>
      <c r="SUF177" s="114"/>
      <c r="SUG177" s="114"/>
      <c r="SUH177" s="114"/>
      <c r="SUI177" s="114"/>
      <c r="SUJ177" s="114"/>
      <c r="SUK177" s="114"/>
      <c r="SUL177" s="114"/>
      <c r="SUM177" s="114"/>
      <c r="SUN177" s="114"/>
      <c r="SUO177" s="114"/>
      <c r="SUP177" s="114"/>
      <c r="SUQ177" s="114"/>
      <c r="SUR177" s="114"/>
      <c r="SUS177" s="114"/>
      <c r="SUT177" s="114"/>
      <c r="SUU177" s="114"/>
      <c r="SUV177" s="114"/>
      <c r="SUW177" s="114"/>
      <c r="SUX177" s="114"/>
      <c r="SUY177" s="114"/>
      <c r="SUZ177" s="114"/>
      <c r="SVA177" s="114"/>
      <c r="SVB177" s="114"/>
      <c r="SVC177" s="114"/>
      <c r="SVD177" s="114"/>
      <c r="SVE177" s="114"/>
      <c r="SVF177" s="114"/>
      <c r="SVG177" s="114"/>
      <c r="SVH177" s="114"/>
      <c r="SVI177" s="114"/>
      <c r="SVJ177" s="114"/>
      <c r="SVK177" s="114"/>
      <c r="SVL177" s="114"/>
      <c r="SVM177" s="114"/>
      <c r="SVN177" s="114"/>
      <c r="SVO177" s="114"/>
      <c r="SVP177" s="114"/>
      <c r="SVQ177" s="114"/>
      <c r="SVR177" s="114"/>
      <c r="SVS177" s="114"/>
      <c r="SVT177" s="114"/>
      <c r="SVU177" s="114"/>
      <c r="SVV177" s="114"/>
      <c r="SVW177" s="114"/>
      <c r="SVX177" s="114"/>
      <c r="SVY177" s="114"/>
      <c r="SVZ177" s="114"/>
      <c r="SWA177" s="114"/>
      <c r="SWB177" s="114"/>
      <c r="SWC177" s="114"/>
      <c r="SWD177" s="114"/>
      <c r="SWE177" s="114"/>
      <c r="SWF177" s="114"/>
      <c r="SWG177" s="114"/>
      <c r="SWH177" s="114"/>
      <c r="SWI177" s="114"/>
      <c r="SWJ177" s="114"/>
      <c r="SWK177" s="114"/>
      <c r="SWL177" s="114"/>
      <c r="SWM177" s="114"/>
      <c r="SWN177" s="114"/>
      <c r="SWO177" s="114"/>
      <c r="SWP177" s="114"/>
      <c r="SWQ177" s="114"/>
      <c r="SWR177" s="114"/>
      <c r="SWS177" s="114"/>
      <c r="SWT177" s="114"/>
      <c r="SWU177" s="114"/>
      <c r="SWV177" s="114"/>
      <c r="SWW177" s="114"/>
      <c r="SWX177" s="114"/>
      <c r="SWY177" s="114"/>
      <c r="SWZ177" s="114"/>
      <c r="SXA177" s="114"/>
      <c r="SXB177" s="114"/>
      <c r="SXC177" s="114"/>
      <c r="SXD177" s="114"/>
      <c r="SXE177" s="114"/>
      <c r="SXF177" s="114"/>
      <c r="SXG177" s="114"/>
      <c r="SXH177" s="114"/>
      <c r="SXI177" s="114"/>
      <c r="SXJ177" s="114"/>
      <c r="SXK177" s="114"/>
      <c r="SXL177" s="114"/>
      <c r="SXM177" s="114"/>
      <c r="SXN177" s="114"/>
      <c r="SXO177" s="114"/>
      <c r="SXP177" s="114"/>
      <c r="SXQ177" s="114"/>
      <c r="SXR177" s="114"/>
      <c r="SXS177" s="114"/>
      <c r="SXT177" s="114"/>
      <c r="SXU177" s="114"/>
      <c r="SXV177" s="114"/>
      <c r="SXW177" s="114"/>
      <c r="SXX177" s="114"/>
      <c r="SXY177" s="114"/>
      <c r="SXZ177" s="114"/>
      <c r="SYA177" s="114"/>
      <c r="SYB177" s="114"/>
      <c r="SYC177" s="114"/>
      <c r="SYD177" s="114"/>
      <c r="SYE177" s="114"/>
      <c r="SYF177" s="114"/>
      <c r="SYG177" s="114"/>
      <c r="SYH177" s="114"/>
      <c r="SYI177" s="114"/>
      <c r="SYJ177" s="114"/>
      <c r="SYK177" s="114"/>
      <c r="SYL177" s="114"/>
      <c r="SYM177" s="114"/>
      <c r="SYN177" s="114"/>
      <c r="SYO177" s="114"/>
      <c r="SYP177" s="114"/>
      <c r="SYQ177" s="114"/>
      <c r="SYR177" s="114"/>
      <c r="SYS177" s="114"/>
      <c r="SYT177" s="114"/>
      <c r="SYU177" s="114"/>
      <c r="SYV177" s="114"/>
      <c r="SYW177" s="114"/>
      <c r="SYX177" s="114"/>
      <c r="SYY177" s="114"/>
      <c r="SYZ177" s="114"/>
      <c r="SZA177" s="114"/>
      <c r="SZB177" s="114"/>
      <c r="SZC177" s="114"/>
      <c r="SZD177" s="114"/>
      <c r="SZE177" s="114"/>
      <c r="SZF177" s="114"/>
      <c r="SZG177" s="114"/>
      <c r="SZH177" s="114"/>
      <c r="SZI177" s="114"/>
      <c r="SZJ177" s="114"/>
      <c r="SZK177" s="114"/>
      <c r="SZL177" s="114"/>
      <c r="SZM177" s="114"/>
      <c r="SZN177" s="114"/>
      <c r="SZO177" s="114"/>
      <c r="SZP177" s="114"/>
      <c r="SZQ177" s="114"/>
      <c r="SZR177" s="114"/>
      <c r="SZS177" s="114"/>
      <c r="SZT177" s="114"/>
      <c r="SZU177" s="114"/>
      <c r="SZV177" s="114"/>
      <c r="SZW177" s="114"/>
      <c r="SZX177" s="114"/>
      <c r="SZY177" s="114"/>
      <c r="SZZ177" s="114"/>
      <c r="TAA177" s="114"/>
      <c r="TAB177" s="114"/>
      <c r="TAC177" s="114"/>
      <c r="TAD177" s="114"/>
      <c r="TAE177" s="114"/>
      <c r="TAF177" s="114"/>
      <c r="TAG177" s="114"/>
      <c r="TAH177" s="114"/>
      <c r="TAI177" s="114"/>
      <c r="TAJ177" s="114"/>
      <c r="TAK177" s="114"/>
      <c r="TAL177" s="114"/>
      <c r="TAM177" s="114"/>
      <c r="TAN177" s="114"/>
      <c r="TAO177" s="114"/>
      <c r="TAP177" s="114"/>
      <c r="TAQ177" s="114"/>
      <c r="TAR177" s="114"/>
      <c r="TAS177" s="114"/>
      <c r="TAT177" s="114"/>
      <c r="TAU177" s="114"/>
      <c r="TAV177" s="114"/>
      <c r="TAW177" s="114"/>
      <c r="TAX177" s="114"/>
      <c r="TAY177" s="114"/>
      <c r="TAZ177" s="114"/>
      <c r="TBA177" s="114"/>
      <c r="TBB177" s="114"/>
      <c r="TBC177" s="114"/>
      <c r="TBD177" s="114"/>
      <c r="TBE177" s="114"/>
      <c r="TBF177" s="114"/>
      <c r="TBG177" s="114"/>
      <c r="TBH177" s="114"/>
      <c r="TBI177" s="114"/>
      <c r="TBJ177" s="114"/>
      <c r="TBK177" s="114"/>
      <c r="TBL177" s="114"/>
      <c r="TBM177" s="114"/>
      <c r="TBN177" s="114"/>
      <c r="TBO177" s="114"/>
      <c r="TBP177" s="114"/>
      <c r="TBQ177" s="114"/>
      <c r="TBR177" s="114"/>
      <c r="TBS177" s="114"/>
      <c r="TBT177" s="114"/>
      <c r="TBU177" s="114"/>
      <c r="TBV177" s="114"/>
      <c r="TBW177" s="114"/>
      <c r="TBX177" s="114"/>
      <c r="TBY177" s="114"/>
      <c r="TBZ177" s="114"/>
      <c r="TCA177" s="114"/>
      <c r="TCB177" s="114"/>
      <c r="TCC177" s="114"/>
      <c r="TCD177" s="114"/>
      <c r="TCE177" s="114"/>
      <c r="TCF177" s="114"/>
      <c r="TCG177" s="114"/>
      <c r="TCH177" s="114"/>
      <c r="TCI177" s="114"/>
      <c r="TCJ177" s="114"/>
      <c r="TCK177" s="114"/>
      <c r="TCL177" s="114"/>
      <c r="TCM177" s="114"/>
      <c r="TCN177" s="114"/>
      <c r="TCO177" s="114"/>
      <c r="TCP177" s="114"/>
      <c r="TCQ177" s="114"/>
      <c r="TCR177" s="114"/>
      <c r="TCS177" s="114"/>
      <c r="TCT177" s="114"/>
      <c r="TCU177" s="114"/>
      <c r="TCV177" s="114"/>
      <c r="TCW177" s="114"/>
      <c r="TCX177" s="114"/>
      <c r="TCY177" s="114"/>
      <c r="TCZ177" s="114"/>
      <c r="TDA177" s="114"/>
      <c r="TDB177" s="114"/>
      <c r="TDC177" s="114"/>
      <c r="TDD177" s="114"/>
      <c r="TDE177" s="114"/>
      <c r="TDF177" s="114"/>
      <c r="TDG177" s="114"/>
      <c r="TDH177" s="114"/>
      <c r="TDI177" s="114"/>
      <c r="TDJ177" s="114"/>
      <c r="TDK177" s="114"/>
      <c r="TDL177" s="114"/>
      <c r="TDM177" s="114"/>
      <c r="TDN177" s="114"/>
      <c r="TDO177" s="114"/>
      <c r="TDP177" s="114"/>
      <c r="TDQ177" s="114"/>
      <c r="TDR177" s="114"/>
      <c r="TDS177" s="114"/>
      <c r="TDT177" s="114"/>
      <c r="TDU177" s="114"/>
      <c r="TDV177" s="114"/>
      <c r="TDW177" s="114"/>
      <c r="TDX177" s="114"/>
      <c r="TDY177" s="114"/>
      <c r="TDZ177" s="114"/>
      <c r="TEA177" s="114"/>
      <c r="TEB177" s="114"/>
      <c r="TEC177" s="114"/>
      <c r="TED177" s="114"/>
      <c r="TEE177" s="114"/>
      <c r="TEF177" s="114"/>
      <c r="TEG177" s="114"/>
      <c r="TEH177" s="114"/>
      <c r="TEI177" s="114"/>
      <c r="TEJ177" s="114"/>
      <c r="TEK177" s="114"/>
      <c r="TEL177" s="114"/>
      <c r="TEM177" s="114"/>
      <c r="TEN177" s="114"/>
      <c r="TEO177" s="114"/>
      <c r="TEP177" s="114"/>
      <c r="TEQ177" s="114"/>
      <c r="TER177" s="114"/>
      <c r="TES177" s="114"/>
      <c r="TET177" s="114"/>
      <c r="TEU177" s="114"/>
      <c r="TEV177" s="114"/>
      <c r="TEW177" s="114"/>
      <c r="TEX177" s="114"/>
      <c r="TEY177" s="114"/>
      <c r="TEZ177" s="114"/>
      <c r="TFA177" s="114"/>
      <c r="TFB177" s="114"/>
      <c r="TFC177" s="114"/>
      <c r="TFD177" s="114"/>
      <c r="TFE177" s="114"/>
      <c r="TFF177" s="114"/>
      <c r="TFG177" s="114"/>
      <c r="TFH177" s="114"/>
      <c r="TFI177" s="114"/>
      <c r="TFJ177" s="114"/>
      <c r="TFK177" s="114"/>
      <c r="TFL177" s="114"/>
      <c r="TFM177" s="114"/>
      <c r="TFN177" s="114"/>
      <c r="TFO177" s="114"/>
      <c r="TFP177" s="114"/>
      <c r="TFQ177" s="114"/>
      <c r="TFR177" s="114"/>
      <c r="TFS177" s="114"/>
      <c r="TFT177" s="114"/>
      <c r="TFU177" s="114"/>
      <c r="TFV177" s="114"/>
      <c r="TFW177" s="114"/>
      <c r="TFX177" s="114"/>
      <c r="TFY177" s="114"/>
      <c r="TFZ177" s="114"/>
      <c r="TGA177" s="114"/>
      <c r="TGB177" s="114"/>
      <c r="TGC177" s="114"/>
      <c r="TGD177" s="114"/>
      <c r="TGE177" s="114"/>
      <c r="TGF177" s="114"/>
      <c r="TGG177" s="114"/>
      <c r="TGH177" s="114"/>
      <c r="TGI177" s="114"/>
      <c r="TGJ177" s="114"/>
      <c r="TGK177" s="114"/>
      <c r="TGL177" s="114"/>
      <c r="TGM177" s="114"/>
      <c r="TGN177" s="114"/>
      <c r="TGO177" s="114"/>
      <c r="TGP177" s="114"/>
      <c r="TGQ177" s="114"/>
      <c r="TGR177" s="114"/>
      <c r="TGS177" s="114"/>
      <c r="TGT177" s="114"/>
      <c r="TGU177" s="114"/>
      <c r="TGV177" s="114"/>
      <c r="TGW177" s="114"/>
      <c r="TGX177" s="114"/>
      <c r="TGY177" s="114"/>
      <c r="TGZ177" s="114"/>
      <c r="THA177" s="114"/>
      <c r="THB177" s="114"/>
      <c r="THC177" s="114"/>
      <c r="THD177" s="114"/>
      <c r="THE177" s="114"/>
      <c r="THF177" s="114"/>
      <c r="THG177" s="114"/>
      <c r="THH177" s="114"/>
      <c r="THI177" s="114"/>
      <c r="THJ177" s="114"/>
      <c r="THK177" s="114"/>
      <c r="THL177" s="114"/>
      <c r="THM177" s="114"/>
      <c r="THN177" s="114"/>
      <c r="THO177" s="114"/>
      <c r="THP177" s="114"/>
      <c r="THQ177" s="114"/>
      <c r="THR177" s="114"/>
      <c r="THS177" s="114"/>
      <c r="THT177" s="114"/>
      <c r="THU177" s="114"/>
      <c r="THV177" s="114"/>
      <c r="THW177" s="114"/>
      <c r="THX177" s="114"/>
      <c r="THY177" s="114"/>
      <c r="THZ177" s="114"/>
      <c r="TIA177" s="114"/>
      <c r="TIB177" s="114"/>
      <c r="TIC177" s="114"/>
      <c r="TID177" s="114"/>
      <c r="TIE177" s="114"/>
      <c r="TIF177" s="114"/>
      <c r="TIG177" s="114"/>
      <c r="TIH177" s="114"/>
      <c r="TII177" s="114"/>
      <c r="TIJ177" s="114"/>
      <c r="TIK177" s="114"/>
      <c r="TIL177" s="114"/>
      <c r="TIM177" s="114"/>
      <c r="TIN177" s="114"/>
      <c r="TIO177" s="114"/>
      <c r="TIP177" s="114"/>
      <c r="TIQ177" s="114"/>
      <c r="TIR177" s="114"/>
      <c r="TIS177" s="114"/>
      <c r="TIT177" s="114"/>
      <c r="TIU177" s="114"/>
      <c r="TIV177" s="114"/>
      <c r="TIW177" s="114"/>
      <c r="TIX177" s="114"/>
      <c r="TIY177" s="114"/>
      <c r="TIZ177" s="114"/>
      <c r="TJA177" s="114"/>
      <c r="TJB177" s="114"/>
      <c r="TJC177" s="114"/>
      <c r="TJD177" s="114"/>
      <c r="TJE177" s="114"/>
      <c r="TJF177" s="114"/>
      <c r="TJG177" s="114"/>
      <c r="TJH177" s="114"/>
      <c r="TJI177" s="114"/>
      <c r="TJJ177" s="114"/>
      <c r="TJK177" s="114"/>
      <c r="TJL177" s="114"/>
      <c r="TJM177" s="114"/>
      <c r="TJN177" s="114"/>
      <c r="TJO177" s="114"/>
      <c r="TJP177" s="114"/>
      <c r="TJQ177" s="114"/>
      <c r="TJR177" s="114"/>
      <c r="TJS177" s="114"/>
      <c r="TJT177" s="114"/>
      <c r="TJU177" s="114"/>
      <c r="TJV177" s="114"/>
      <c r="TJW177" s="114"/>
      <c r="TJX177" s="114"/>
      <c r="TJY177" s="114"/>
      <c r="TJZ177" s="114"/>
      <c r="TKA177" s="114"/>
      <c r="TKB177" s="114"/>
      <c r="TKC177" s="114"/>
      <c r="TKD177" s="114"/>
      <c r="TKE177" s="114"/>
      <c r="TKF177" s="114"/>
      <c r="TKG177" s="114"/>
      <c r="TKH177" s="114"/>
      <c r="TKI177" s="114"/>
      <c r="TKJ177" s="114"/>
      <c r="TKK177" s="114"/>
      <c r="TKL177" s="114"/>
      <c r="TKM177" s="114"/>
      <c r="TKN177" s="114"/>
      <c r="TKO177" s="114"/>
      <c r="TKP177" s="114"/>
      <c r="TKQ177" s="114"/>
      <c r="TKR177" s="114"/>
      <c r="TKS177" s="114"/>
      <c r="TKT177" s="114"/>
      <c r="TKU177" s="114"/>
      <c r="TKV177" s="114"/>
      <c r="TKW177" s="114"/>
      <c r="TKX177" s="114"/>
      <c r="TKY177" s="114"/>
      <c r="TKZ177" s="114"/>
      <c r="TLA177" s="114"/>
      <c r="TLB177" s="114"/>
      <c r="TLC177" s="114"/>
      <c r="TLD177" s="114"/>
      <c r="TLE177" s="114"/>
      <c r="TLF177" s="114"/>
      <c r="TLG177" s="114"/>
      <c r="TLH177" s="114"/>
      <c r="TLI177" s="114"/>
      <c r="TLJ177" s="114"/>
      <c r="TLK177" s="114"/>
      <c r="TLL177" s="114"/>
      <c r="TLM177" s="114"/>
      <c r="TLN177" s="114"/>
      <c r="TLO177" s="114"/>
      <c r="TLP177" s="114"/>
      <c r="TLQ177" s="114"/>
      <c r="TLR177" s="114"/>
      <c r="TLS177" s="114"/>
      <c r="TLT177" s="114"/>
      <c r="TLU177" s="114"/>
      <c r="TLV177" s="114"/>
      <c r="TLW177" s="114"/>
      <c r="TLX177" s="114"/>
      <c r="TLY177" s="114"/>
      <c r="TLZ177" s="114"/>
      <c r="TMA177" s="114"/>
      <c r="TMB177" s="114"/>
      <c r="TMC177" s="114"/>
      <c r="TMD177" s="114"/>
      <c r="TME177" s="114"/>
      <c r="TMF177" s="114"/>
      <c r="TMG177" s="114"/>
      <c r="TMH177" s="114"/>
      <c r="TMI177" s="114"/>
      <c r="TMJ177" s="114"/>
      <c r="TMK177" s="114"/>
      <c r="TML177" s="114"/>
      <c r="TMM177" s="114"/>
      <c r="TMN177" s="114"/>
      <c r="TMO177" s="114"/>
      <c r="TMP177" s="114"/>
      <c r="TMQ177" s="114"/>
      <c r="TMR177" s="114"/>
      <c r="TMS177" s="114"/>
      <c r="TMT177" s="114"/>
      <c r="TMU177" s="114"/>
      <c r="TMV177" s="114"/>
      <c r="TMW177" s="114"/>
      <c r="TMX177" s="114"/>
      <c r="TMY177" s="114"/>
      <c r="TMZ177" s="114"/>
      <c r="TNA177" s="114"/>
      <c r="TNB177" s="114"/>
      <c r="TNC177" s="114"/>
      <c r="TND177" s="114"/>
      <c r="TNE177" s="114"/>
      <c r="TNF177" s="114"/>
      <c r="TNG177" s="114"/>
      <c r="TNH177" s="114"/>
      <c r="TNI177" s="114"/>
      <c r="TNJ177" s="114"/>
      <c r="TNK177" s="114"/>
      <c r="TNL177" s="114"/>
      <c r="TNM177" s="114"/>
      <c r="TNN177" s="114"/>
      <c r="TNO177" s="114"/>
      <c r="TNP177" s="114"/>
      <c r="TNQ177" s="114"/>
      <c r="TNR177" s="114"/>
      <c r="TNS177" s="114"/>
      <c r="TNT177" s="114"/>
      <c r="TNU177" s="114"/>
      <c r="TNV177" s="114"/>
      <c r="TNW177" s="114"/>
      <c r="TNX177" s="114"/>
      <c r="TNY177" s="114"/>
      <c r="TNZ177" s="114"/>
      <c r="TOA177" s="114"/>
      <c r="TOB177" s="114"/>
      <c r="TOC177" s="114"/>
      <c r="TOD177" s="114"/>
      <c r="TOE177" s="114"/>
      <c r="TOF177" s="114"/>
      <c r="TOG177" s="114"/>
      <c r="TOH177" s="114"/>
      <c r="TOI177" s="114"/>
      <c r="TOJ177" s="114"/>
      <c r="TOK177" s="114"/>
      <c r="TOL177" s="114"/>
      <c r="TOM177" s="114"/>
      <c r="TON177" s="114"/>
      <c r="TOO177" s="114"/>
      <c r="TOP177" s="114"/>
      <c r="TOQ177" s="114"/>
      <c r="TOR177" s="114"/>
      <c r="TOS177" s="114"/>
      <c r="TOT177" s="114"/>
      <c r="TOU177" s="114"/>
      <c r="TOV177" s="114"/>
      <c r="TOW177" s="114"/>
      <c r="TOX177" s="114"/>
      <c r="TOY177" s="114"/>
      <c r="TOZ177" s="114"/>
      <c r="TPA177" s="114"/>
      <c r="TPB177" s="114"/>
      <c r="TPC177" s="114"/>
      <c r="TPD177" s="114"/>
      <c r="TPE177" s="114"/>
      <c r="TPF177" s="114"/>
      <c r="TPG177" s="114"/>
      <c r="TPH177" s="114"/>
      <c r="TPI177" s="114"/>
      <c r="TPJ177" s="114"/>
      <c r="TPK177" s="114"/>
      <c r="TPL177" s="114"/>
      <c r="TPM177" s="114"/>
      <c r="TPN177" s="114"/>
      <c r="TPO177" s="114"/>
      <c r="TPP177" s="114"/>
      <c r="TPQ177" s="114"/>
      <c r="TPR177" s="114"/>
      <c r="TPS177" s="114"/>
      <c r="TPT177" s="114"/>
      <c r="TPU177" s="114"/>
      <c r="TPV177" s="114"/>
      <c r="TPW177" s="114"/>
      <c r="TPX177" s="114"/>
      <c r="TPY177" s="114"/>
      <c r="TPZ177" s="114"/>
      <c r="TQA177" s="114"/>
      <c r="TQB177" s="114"/>
      <c r="TQC177" s="114"/>
      <c r="TQD177" s="114"/>
      <c r="TQE177" s="114"/>
      <c r="TQF177" s="114"/>
      <c r="TQG177" s="114"/>
      <c r="TQH177" s="114"/>
      <c r="TQI177" s="114"/>
      <c r="TQJ177" s="114"/>
      <c r="TQK177" s="114"/>
      <c r="TQL177" s="114"/>
      <c r="TQM177" s="114"/>
      <c r="TQN177" s="114"/>
      <c r="TQO177" s="114"/>
      <c r="TQP177" s="114"/>
      <c r="TQQ177" s="114"/>
      <c r="TQR177" s="114"/>
      <c r="TQS177" s="114"/>
      <c r="TQT177" s="114"/>
      <c r="TQU177" s="114"/>
      <c r="TQV177" s="114"/>
      <c r="TQW177" s="114"/>
      <c r="TQX177" s="114"/>
      <c r="TQY177" s="114"/>
      <c r="TQZ177" s="114"/>
      <c r="TRA177" s="114"/>
      <c r="TRB177" s="114"/>
      <c r="TRC177" s="114"/>
      <c r="TRD177" s="114"/>
      <c r="TRE177" s="114"/>
      <c r="TRF177" s="114"/>
      <c r="TRG177" s="114"/>
      <c r="TRH177" s="114"/>
      <c r="TRI177" s="114"/>
      <c r="TRJ177" s="114"/>
      <c r="TRK177" s="114"/>
      <c r="TRL177" s="114"/>
      <c r="TRM177" s="114"/>
      <c r="TRN177" s="114"/>
      <c r="TRO177" s="114"/>
      <c r="TRP177" s="114"/>
      <c r="TRQ177" s="114"/>
      <c r="TRR177" s="114"/>
      <c r="TRS177" s="114"/>
      <c r="TRT177" s="114"/>
      <c r="TRU177" s="114"/>
      <c r="TRV177" s="114"/>
      <c r="TRW177" s="114"/>
      <c r="TRX177" s="114"/>
      <c r="TRY177" s="114"/>
      <c r="TRZ177" s="114"/>
      <c r="TSA177" s="114"/>
      <c r="TSB177" s="114"/>
      <c r="TSC177" s="114"/>
      <c r="TSD177" s="114"/>
      <c r="TSE177" s="114"/>
      <c r="TSF177" s="114"/>
      <c r="TSG177" s="114"/>
      <c r="TSH177" s="114"/>
      <c r="TSI177" s="114"/>
      <c r="TSJ177" s="114"/>
      <c r="TSK177" s="114"/>
      <c r="TSL177" s="114"/>
      <c r="TSM177" s="114"/>
      <c r="TSN177" s="114"/>
      <c r="TSO177" s="114"/>
      <c r="TSP177" s="114"/>
      <c r="TSQ177" s="114"/>
      <c r="TSR177" s="114"/>
      <c r="TSS177" s="114"/>
      <c r="TST177" s="114"/>
      <c r="TSU177" s="114"/>
      <c r="TSV177" s="114"/>
      <c r="TSW177" s="114"/>
      <c r="TSX177" s="114"/>
      <c r="TSY177" s="114"/>
      <c r="TSZ177" s="114"/>
      <c r="TTA177" s="114"/>
      <c r="TTB177" s="114"/>
      <c r="TTC177" s="114"/>
      <c r="TTD177" s="114"/>
      <c r="TTE177" s="114"/>
      <c r="TTF177" s="114"/>
      <c r="TTG177" s="114"/>
      <c r="TTH177" s="114"/>
      <c r="TTI177" s="114"/>
      <c r="TTJ177" s="114"/>
      <c r="TTK177" s="114"/>
      <c r="TTL177" s="114"/>
      <c r="TTM177" s="114"/>
      <c r="TTN177" s="114"/>
      <c r="TTO177" s="114"/>
      <c r="TTP177" s="114"/>
      <c r="TTQ177" s="114"/>
      <c r="TTR177" s="114"/>
      <c r="TTS177" s="114"/>
      <c r="TTT177" s="114"/>
      <c r="TTU177" s="114"/>
      <c r="TTV177" s="114"/>
      <c r="TTW177" s="114"/>
      <c r="TTX177" s="114"/>
      <c r="TTY177" s="114"/>
      <c r="TTZ177" s="114"/>
      <c r="TUA177" s="114"/>
      <c r="TUB177" s="114"/>
      <c r="TUC177" s="114"/>
      <c r="TUD177" s="114"/>
      <c r="TUE177" s="114"/>
      <c r="TUF177" s="114"/>
      <c r="TUG177" s="114"/>
      <c r="TUH177" s="114"/>
      <c r="TUI177" s="114"/>
      <c r="TUJ177" s="114"/>
      <c r="TUK177" s="114"/>
      <c r="TUL177" s="114"/>
      <c r="TUM177" s="114"/>
      <c r="TUN177" s="114"/>
      <c r="TUO177" s="114"/>
      <c r="TUP177" s="114"/>
      <c r="TUQ177" s="114"/>
      <c r="TUR177" s="114"/>
      <c r="TUS177" s="114"/>
      <c r="TUT177" s="114"/>
      <c r="TUU177" s="114"/>
      <c r="TUV177" s="114"/>
      <c r="TUW177" s="114"/>
      <c r="TUX177" s="114"/>
      <c r="TUY177" s="114"/>
      <c r="TUZ177" s="114"/>
      <c r="TVA177" s="114"/>
      <c r="TVB177" s="114"/>
      <c r="TVC177" s="114"/>
      <c r="TVD177" s="114"/>
      <c r="TVE177" s="114"/>
      <c r="TVF177" s="114"/>
      <c r="TVG177" s="114"/>
      <c r="TVH177" s="114"/>
      <c r="TVI177" s="114"/>
      <c r="TVJ177" s="114"/>
      <c r="TVK177" s="114"/>
      <c r="TVL177" s="114"/>
      <c r="TVM177" s="114"/>
      <c r="TVN177" s="114"/>
      <c r="TVO177" s="114"/>
      <c r="TVP177" s="114"/>
      <c r="TVQ177" s="114"/>
      <c r="TVR177" s="114"/>
      <c r="TVS177" s="114"/>
      <c r="TVT177" s="114"/>
      <c r="TVU177" s="114"/>
      <c r="TVV177" s="114"/>
      <c r="TVW177" s="114"/>
      <c r="TVX177" s="114"/>
      <c r="TVY177" s="114"/>
      <c r="TVZ177" s="114"/>
      <c r="TWA177" s="114"/>
      <c r="TWB177" s="114"/>
      <c r="TWC177" s="114"/>
      <c r="TWD177" s="114"/>
      <c r="TWE177" s="114"/>
      <c r="TWF177" s="114"/>
      <c r="TWG177" s="114"/>
      <c r="TWH177" s="114"/>
      <c r="TWI177" s="114"/>
      <c r="TWJ177" s="114"/>
      <c r="TWK177" s="114"/>
      <c r="TWL177" s="114"/>
      <c r="TWM177" s="114"/>
      <c r="TWN177" s="114"/>
      <c r="TWO177" s="114"/>
      <c r="TWP177" s="114"/>
      <c r="TWQ177" s="114"/>
      <c r="TWR177" s="114"/>
      <c r="TWS177" s="114"/>
      <c r="TWT177" s="114"/>
      <c r="TWU177" s="114"/>
      <c r="TWV177" s="114"/>
      <c r="TWW177" s="114"/>
      <c r="TWX177" s="114"/>
      <c r="TWY177" s="114"/>
      <c r="TWZ177" s="114"/>
      <c r="TXA177" s="114"/>
      <c r="TXB177" s="114"/>
      <c r="TXC177" s="114"/>
      <c r="TXD177" s="114"/>
      <c r="TXE177" s="114"/>
      <c r="TXF177" s="114"/>
      <c r="TXG177" s="114"/>
      <c r="TXH177" s="114"/>
      <c r="TXI177" s="114"/>
      <c r="TXJ177" s="114"/>
      <c r="TXK177" s="114"/>
      <c r="TXL177" s="114"/>
      <c r="TXM177" s="114"/>
      <c r="TXN177" s="114"/>
      <c r="TXO177" s="114"/>
      <c r="TXP177" s="114"/>
      <c r="TXQ177" s="114"/>
      <c r="TXR177" s="114"/>
      <c r="TXS177" s="114"/>
      <c r="TXT177" s="114"/>
      <c r="TXU177" s="114"/>
      <c r="TXV177" s="114"/>
      <c r="TXW177" s="114"/>
      <c r="TXX177" s="114"/>
      <c r="TXY177" s="114"/>
      <c r="TXZ177" s="114"/>
      <c r="TYA177" s="114"/>
      <c r="TYB177" s="114"/>
      <c r="TYC177" s="114"/>
      <c r="TYD177" s="114"/>
      <c r="TYE177" s="114"/>
      <c r="TYF177" s="114"/>
      <c r="TYG177" s="114"/>
      <c r="TYH177" s="114"/>
      <c r="TYI177" s="114"/>
      <c r="TYJ177" s="114"/>
      <c r="TYK177" s="114"/>
      <c r="TYL177" s="114"/>
      <c r="TYM177" s="114"/>
      <c r="TYN177" s="114"/>
      <c r="TYO177" s="114"/>
      <c r="TYP177" s="114"/>
      <c r="TYQ177" s="114"/>
      <c r="TYR177" s="114"/>
      <c r="TYS177" s="114"/>
      <c r="TYT177" s="114"/>
      <c r="TYU177" s="114"/>
      <c r="TYV177" s="114"/>
      <c r="TYW177" s="114"/>
      <c r="TYX177" s="114"/>
      <c r="TYY177" s="114"/>
      <c r="TYZ177" s="114"/>
      <c r="TZA177" s="114"/>
      <c r="TZB177" s="114"/>
      <c r="TZC177" s="114"/>
      <c r="TZD177" s="114"/>
      <c r="TZE177" s="114"/>
      <c r="TZF177" s="114"/>
      <c r="TZG177" s="114"/>
      <c r="TZH177" s="114"/>
      <c r="TZI177" s="114"/>
      <c r="TZJ177" s="114"/>
      <c r="TZK177" s="114"/>
      <c r="TZL177" s="114"/>
      <c r="TZM177" s="114"/>
      <c r="TZN177" s="114"/>
      <c r="TZO177" s="114"/>
      <c r="TZP177" s="114"/>
      <c r="TZQ177" s="114"/>
      <c r="TZR177" s="114"/>
      <c r="TZS177" s="114"/>
      <c r="TZT177" s="114"/>
      <c r="TZU177" s="114"/>
      <c r="TZV177" s="114"/>
      <c r="TZW177" s="114"/>
      <c r="TZX177" s="114"/>
      <c r="TZY177" s="114"/>
      <c r="TZZ177" s="114"/>
      <c r="UAA177" s="114"/>
      <c r="UAB177" s="114"/>
      <c r="UAC177" s="114"/>
      <c r="UAD177" s="114"/>
      <c r="UAE177" s="114"/>
      <c r="UAF177" s="114"/>
      <c r="UAG177" s="114"/>
      <c r="UAH177" s="114"/>
      <c r="UAI177" s="114"/>
      <c r="UAJ177" s="114"/>
      <c r="UAK177" s="114"/>
      <c r="UAL177" s="114"/>
      <c r="UAM177" s="114"/>
      <c r="UAN177" s="114"/>
      <c r="UAO177" s="114"/>
      <c r="UAP177" s="114"/>
      <c r="UAQ177" s="114"/>
      <c r="UAR177" s="114"/>
      <c r="UAS177" s="114"/>
      <c r="UAT177" s="114"/>
      <c r="UAU177" s="114"/>
      <c r="UAV177" s="114"/>
      <c r="UAW177" s="114"/>
      <c r="UAX177" s="114"/>
      <c r="UAY177" s="114"/>
      <c r="UAZ177" s="114"/>
      <c r="UBA177" s="114"/>
      <c r="UBB177" s="114"/>
      <c r="UBC177" s="114"/>
      <c r="UBD177" s="114"/>
      <c r="UBE177" s="114"/>
      <c r="UBF177" s="114"/>
      <c r="UBG177" s="114"/>
      <c r="UBH177" s="114"/>
      <c r="UBI177" s="114"/>
      <c r="UBJ177" s="114"/>
      <c r="UBK177" s="114"/>
      <c r="UBL177" s="114"/>
      <c r="UBM177" s="114"/>
      <c r="UBN177" s="114"/>
      <c r="UBO177" s="114"/>
      <c r="UBP177" s="114"/>
      <c r="UBQ177" s="114"/>
      <c r="UBR177" s="114"/>
      <c r="UBS177" s="114"/>
      <c r="UBT177" s="114"/>
      <c r="UBU177" s="114"/>
      <c r="UBV177" s="114"/>
      <c r="UBW177" s="114"/>
      <c r="UBX177" s="114"/>
      <c r="UBY177" s="114"/>
      <c r="UBZ177" s="114"/>
      <c r="UCA177" s="114"/>
      <c r="UCB177" s="114"/>
      <c r="UCC177" s="114"/>
      <c r="UCD177" s="114"/>
      <c r="UCE177" s="114"/>
      <c r="UCF177" s="114"/>
      <c r="UCG177" s="114"/>
      <c r="UCH177" s="114"/>
      <c r="UCI177" s="114"/>
      <c r="UCJ177" s="114"/>
      <c r="UCK177" s="114"/>
      <c r="UCL177" s="114"/>
      <c r="UCM177" s="114"/>
      <c r="UCN177" s="114"/>
      <c r="UCO177" s="114"/>
      <c r="UCP177" s="114"/>
      <c r="UCQ177" s="114"/>
      <c r="UCR177" s="114"/>
      <c r="UCS177" s="114"/>
      <c r="UCT177" s="114"/>
      <c r="UCU177" s="114"/>
      <c r="UCV177" s="114"/>
      <c r="UCW177" s="114"/>
      <c r="UCX177" s="114"/>
      <c r="UCY177" s="114"/>
      <c r="UCZ177" s="114"/>
      <c r="UDA177" s="114"/>
      <c r="UDB177" s="114"/>
      <c r="UDC177" s="114"/>
      <c r="UDD177" s="114"/>
      <c r="UDE177" s="114"/>
      <c r="UDF177" s="114"/>
      <c r="UDG177" s="114"/>
      <c r="UDH177" s="114"/>
      <c r="UDI177" s="114"/>
      <c r="UDJ177" s="114"/>
      <c r="UDK177" s="114"/>
      <c r="UDL177" s="114"/>
      <c r="UDM177" s="114"/>
      <c r="UDN177" s="114"/>
      <c r="UDO177" s="114"/>
      <c r="UDP177" s="114"/>
      <c r="UDQ177" s="114"/>
      <c r="UDR177" s="114"/>
      <c r="UDS177" s="114"/>
      <c r="UDT177" s="114"/>
      <c r="UDU177" s="114"/>
      <c r="UDV177" s="114"/>
      <c r="UDW177" s="114"/>
      <c r="UDX177" s="114"/>
      <c r="UDY177" s="114"/>
      <c r="UDZ177" s="114"/>
      <c r="UEA177" s="114"/>
      <c r="UEB177" s="114"/>
      <c r="UEC177" s="114"/>
      <c r="UED177" s="114"/>
      <c r="UEE177" s="114"/>
      <c r="UEF177" s="114"/>
      <c r="UEG177" s="114"/>
      <c r="UEH177" s="114"/>
      <c r="UEI177" s="114"/>
      <c r="UEJ177" s="114"/>
      <c r="UEK177" s="114"/>
      <c r="UEL177" s="114"/>
      <c r="UEM177" s="114"/>
      <c r="UEN177" s="114"/>
      <c r="UEO177" s="114"/>
      <c r="UEP177" s="114"/>
      <c r="UEQ177" s="114"/>
      <c r="UER177" s="114"/>
      <c r="UES177" s="114"/>
      <c r="UET177" s="114"/>
      <c r="UEU177" s="114"/>
      <c r="UEV177" s="114"/>
      <c r="UEW177" s="114"/>
      <c r="UEX177" s="114"/>
      <c r="UEY177" s="114"/>
      <c r="UEZ177" s="114"/>
      <c r="UFA177" s="114"/>
      <c r="UFB177" s="114"/>
      <c r="UFC177" s="114"/>
      <c r="UFD177" s="114"/>
      <c r="UFE177" s="114"/>
      <c r="UFF177" s="114"/>
      <c r="UFG177" s="114"/>
      <c r="UFH177" s="114"/>
      <c r="UFI177" s="114"/>
      <c r="UFJ177" s="114"/>
      <c r="UFK177" s="114"/>
      <c r="UFL177" s="114"/>
      <c r="UFM177" s="114"/>
      <c r="UFN177" s="114"/>
      <c r="UFO177" s="114"/>
      <c r="UFP177" s="114"/>
      <c r="UFQ177" s="114"/>
      <c r="UFR177" s="114"/>
      <c r="UFS177" s="114"/>
      <c r="UFT177" s="114"/>
      <c r="UFU177" s="114"/>
      <c r="UFV177" s="114"/>
      <c r="UFW177" s="114"/>
      <c r="UFX177" s="114"/>
      <c r="UFY177" s="114"/>
      <c r="UFZ177" s="114"/>
      <c r="UGA177" s="114"/>
      <c r="UGB177" s="114"/>
      <c r="UGC177" s="114"/>
      <c r="UGD177" s="114"/>
      <c r="UGE177" s="114"/>
      <c r="UGF177" s="114"/>
      <c r="UGG177" s="114"/>
      <c r="UGH177" s="114"/>
      <c r="UGI177" s="114"/>
      <c r="UGJ177" s="114"/>
      <c r="UGK177" s="114"/>
      <c r="UGL177" s="114"/>
      <c r="UGM177" s="114"/>
      <c r="UGN177" s="114"/>
      <c r="UGO177" s="114"/>
      <c r="UGP177" s="114"/>
      <c r="UGQ177" s="114"/>
      <c r="UGR177" s="114"/>
      <c r="UGS177" s="114"/>
      <c r="UGT177" s="114"/>
      <c r="UGU177" s="114"/>
      <c r="UGV177" s="114"/>
      <c r="UGW177" s="114"/>
      <c r="UGX177" s="114"/>
      <c r="UGY177" s="114"/>
      <c r="UGZ177" s="114"/>
      <c r="UHA177" s="114"/>
      <c r="UHB177" s="114"/>
      <c r="UHC177" s="114"/>
      <c r="UHD177" s="114"/>
      <c r="UHE177" s="114"/>
      <c r="UHF177" s="114"/>
      <c r="UHG177" s="114"/>
      <c r="UHH177" s="114"/>
      <c r="UHI177" s="114"/>
      <c r="UHJ177" s="114"/>
      <c r="UHK177" s="114"/>
      <c r="UHL177" s="114"/>
      <c r="UHM177" s="114"/>
      <c r="UHN177" s="114"/>
      <c r="UHO177" s="114"/>
      <c r="UHP177" s="114"/>
      <c r="UHQ177" s="114"/>
      <c r="UHR177" s="114"/>
      <c r="UHS177" s="114"/>
      <c r="UHT177" s="114"/>
      <c r="UHU177" s="114"/>
      <c r="UHV177" s="114"/>
      <c r="UHW177" s="114"/>
      <c r="UHX177" s="114"/>
      <c r="UHY177" s="114"/>
      <c r="UHZ177" s="114"/>
      <c r="UIA177" s="114"/>
      <c r="UIB177" s="114"/>
      <c r="UIC177" s="114"/>
      <c r="UID177" s="114"/>
      <c r="UIE177" s="114"/>
      <c r="UIF177" s="114"/>
      <c r="UIG177" s="114"/>
      <c r="UIH177" s="114"/>
      <c r="UII177" s="114"/>
      <c r="UIJ177" s="114"/>
      <c r="UIK177" s="114"/>
      <c r="UIL177" s="114"/>
      <c r="UIM177" s="114"/>
      <c r="UIN177" s="114"/>
      <c r="UIO177" s="114"/>
      <c r="UIP177" s="114"/>
      <c r="UIQ177" s="114"/>
      <c r="UIR177" s="114"/>
      <c r="UIS177" s="114"/>
      <c r="UIT177" s="114"/>
      <c r="UIU177" s="114"/>
      <c r="UIV177" s="114"/>
      <c r="UIW177" s="114"/>
      <c r="UIX177" s="114"/>
      <c r="UIY177" s="114"/>
      <c r="UIZ177" s="114"/>
      <c r="UJA177" s="114"/>
      <c r="UJB177" s="114"/>
      <c r="UJC177" s="114"/>
      <c r="UJD177" s="114"/>
      <c r="UJE177" s="114"/>
      <c r="UJF177" s="114"/>
      <c r="UJG177" s="114"/>
      <c r="UJH177" s="114"/>
      <c r="UJI177" s="114"/>
      <c r="UJJ177" s="114"/>
      <c r="UJK177" s="114"/>
      <c r="UJL177" s="114"/>
      <c r="UJM177" s="114"/>
      <c r="UJN177" s="114"/>
      <c r="UJO177" s="114"/>
      <c r="UJP177" s="114"/>
      <c r="UJQ177" s="114"/>
      <c r="UJR177" s="114"/>
      <c r="UJS177" s="114"/>
      <c r="UJT177" s="114"/>
      <c r="UJU177" s="114"/>
      <c r="UJV177" s="114"/>
      <c r="UJW177" s="114"/>
      <c r="UJX177" s="114"/>
      <c r="UJY177" s="114"/>
      <c r="UJZ177" s="114"/>
      <c r="UKA177" s="114"/>
      <c r="UKB177" s="114"/>
      <c r="UKC177" s="114"/>
      <c r="UKD177" s="114"/>
      <c r="UKE177" s="114"/>
      <c r="UKF177" s="114"/>
      <c r="UKG177" s="114"/>
      <c r="UKH177" s="114"/>
      <c r="UKI177" s="114"/>
      <c r="UKJ177" s="114"/>
      <c r="UKK177" s="114"/>
      <c r="UKL177" s="114"/>
      <c r="UKM177" s="114"/>
      <c r="UKN177" s="114"/>
      <c r="UKO177" s="114"/>
      <c r="UKP177" s="114"/>
      <c r="UKQ177" s="114"/>
      <c r="UKR177" s="114"/>
      <c r="UKS177" s="114"/>
      <c r="UKT177" s="114"/>
      <c r="UKU177" s="114"/>
      <c r="UKV177" s="114"/>
      <c r="UKW177" s="114"/>
      <c r="UKX177" s="114"/>
      <c r="UKY177" s="114"/>
      <c r="UKZ177" s="114"/>
      <c r="ULA177" s="114"/>
      <c r="ULB177" s="114"/>
      <c r="ULC177" s="114"/>
      <c r="ULD177" s="114"/>
      <c r="ULE177" s="114"/>
      <c r="ULF177" s="114"/>
      <c r="ULG177" s="114"/>
      <c r="ULH177" s="114"/>
      <c r="ULI177" s="114"/>
      <c r="ULJ177" s="114"/>
      <c r="ULK177" s="114"/>
      <c r="ULL177" s="114"/>
      <c r="ULM177" s="114"/>
      <c r="ULN177" s="114"/>
      <c r="ULO177" s="114"/>
      <c r="ULP177" s="114"/>
      <c r="ULQ177" s="114"/>
      <c r="ULR177" s="114"/>
      <c r="ULS177" s="114"/>
      <c r="ULT177" s="114"/>
      <c r="ULU177" s="114"/>
      <c r="ULV177" s="114"/>
      <c r="ULW177" s="114"/>
      <c r="ULX177" s="114"/>
      <c r="ULY177" s="114"/>
      <c r="ULZ177" s="114"/>
      <c r="UMA177" s="114"/>
      <c r="UMB177" s="114"/>
      <c r="UMC177" s="114"/>
      <c r="UMD177" s="114"/>
      <c r="UME177" s="114"/>
      <c r="UMF177" s="114"/>
      <c r="UMG177" s="114"/>
      <c r="UMH177" s="114"/>
      <c r="UMI177" s="114"/>
      <c r="UMJ177" s="114"/>
      <c r="UMK177" s="114"/>
      <c r="UML177" s="114"/>
      <c r="UMM177" s="114"/>
      <c r="UMN177" s="114"/>
      <c r="UMO177" s="114"/>
      <c r="UMP177" s="114"/>
      <c r="UMQ177" s="114"/>
      <c r="UMR177" s="114"/>
      <c r="UMS177" s="114"/>
      <c r="UMT177" s="114"/>
      <c r="UMU177" s="114"/>
      <c r="UMV177" s="114"/>
      <c r="UMW177" s="114"/>
      <c r="UMX177" s="114"/>
      <c r="UMY177" s="114"/>
      <c r="UMZ177" s="114"/>
      <c r="UNA177" s="114"/>
      <c r="UNB177" s="114"/>
      <c r="UNC177" s="114"/>
      <c r="UND177" s="114"/>
      <c r="UNE177" s="114"/>
      <c r="UNF177" s="114"/>
      <c r="UNG177" s="114"/>
      <c r="UNH177" s="114"/>
      <c r="UNI177" s="114"/>
      <c r="UNJ177" s="114"/>
      <c r="UNK177" s="114"/>
      <c r="UNL177" s="114"/>
      <c r="UNM177" s="114"/>
      <c r="UNN177" s="114"/>
      <c r="UNO177" s="114"/>
      <c r="UNP177" s="114"/>
      <c r="UNQ177" s="114"/>
      <c r="UNR177" s="114"/>
      <c r="UNS177" s="114"/>
      <c r="UNT177" s="114"/>
      <c r="UNU177" s="114"/>
      <c r="UNV177" s="114"/>
      <c r="UNW177" s="114"/>
      <c r="UNX177" s="114"/>
      <c r="UNY177" s="114"/>
      <c r="UNZ177" s="114"/>
      <c r="UOA177" s="114"/>
      <c r="UOB177" s="114"/>
      <c r="UOC177" s="114"/>
      <c r="UOD177" s="114"/>
      <c r="UOE177" s="114"/>
      <c r="UOF177" s="114"/>
      <c r="UOG177" s="114"/>
      <c r="UOH177" s="114"/>
      <c r="UOI177" s="114"/>
      <c r="UOJ177" s="114"/>
      <c r="UOK177" s="114"/>
      <c r="UOL177" s="114"/>
      <c r="UOM177" s="114"/>
      <c r="UON177" s="114"/>
      <c r="UOO177" s="114"/>
      <c r="UOP177" s="114"/>
      <c r="UOQ177" s="114"/>
      <c r="UOR177" s="114"/>
      <c r="UOS177" s="114"/>
      <c r="UOT177" s="114"/>
      <c r="UOU177" s="114"/>
      <c r="UOV177" s="114"/>
      <c r="UOW177" s="114"/>
      <c r="UOX177" s="114"/>
      <c r="UOY177" s="114"/>
      <c r="UOZ177" s="114"/>
      <c r="UPA177" s="114"/>
      <c r="UPB177" s="114"/>
      <c r="UPC177" s="114"/>
      <c r="UPD177" s="114"/>
      <c r="UPE177" s="114"/>
      <c r="UPF177" s="114"/>
      <c r="UPG177" s="114"/>
      <c r="UPH177" s="114"/>
      <c r="UPI177" s="114"/>
      <c r="UPJ177" s="114"/>
      <c r="UPK177" s="114"/>
      <c r="UPL177" s="114"/>
      <c r="UPM177" s="114"/>
      <c r="UPN177" s="114"/>
      <c r="UPO177" s="114"/>
      <c r="UPP177" s="114"/>
      <c r="UPQ177" s="114"/>
      <c r="UPR177" s="114"/>
      <c r="UPS177" s="114"/>
      <c r="UPT177" s="114"/>
      <c r="UPU177" s="114"/>
      <c r="UPV177" s="114"/>
      <c r="UPW177" s="114"/>
      <c r="UPX177" s="114"/>
      <c r="UPY177" s="114"/>
      <c r="UPZ177" s="114"/>
      <c r="UQA177" s="114"/>
      <c r="UQB177" s="114"/>
      <c r="UQC177" s="114"/>
      <c r="UQD177" s="114"/>
      <c r="UQE177" s="114"/>
      <c r="UQF177" s="114"/>
      <c r="UQG177" s="114"/>
      <c r="UQH177" s="114"/>
      <c r="UQI177" s="114"/>
      <c r="UQJ177" s="114"/>
      <c r="UQK177" s="114"/>
      <c r="UQL177" s="114"/>
      <c r="UQM177" s="114"/>
      <c r="UQN177" s="114"/>
      <c r="UQO177" s="114"/>
      <c r="UQP177" s="114"/>
      <c r="UQQ177" s="114"/>
      <c r="UQR177" s="114"/>
      <c r="UQS177" s="114"/>
      <c r="UQT177" s="114"/>
      <c r="UQU177" s="114"/>
      <c r="UQV177" s="114"/>
      <c r="UQW177" s="114"/>
      <c r="UQX177" s="114"/>
      <c r="UQY177" s="114"/>
      <c r="UQZ177" s="114"/>
      <c r="URA177" s="114"/>
      <c r="URB177" s="114"/>
      <c r="URC177" s="114"/>
      <c r="URD177" s="114"/>
      <c r="URE177" s="114"/>
      <c r="URF177" s="114"/>
      <c r="URG177" s="114"/>
      <c r="URH177" s="114"/>
      <c r="URI177" s="114"/>
      <c r="URJ177" s="114"/>
      <c r="URK177" s="114"/>
      <c r="URL177" s="114"/>
      <c r="URM177" s="114"/>
      <c r="URN177" s="114"/>
      <c r="URO177" s="114"/>
      <c r="URP177" s="114"/>
      <c r="URQ177" s="114"/>
      <c r="URR177" s="114"/>
      <c r="URS177" s="114"/>
      <c r="URT177" s="114"/>
      <c r="URU177" s="114"/>
      <c r="URV177" s="114"/>
      <c r="URW177" s="114"/>
      <c r="URX177" s="114"/>
      <c r="URY177" s="114"/>
      <c r="URZ177" s="114"/>
      <c r="USA177" s="114"/>
      <c r="USB177" s="114"/>
      <c r="USC177" s="114"/>
      <c r="USD177" s="114"/>
      <c r="USE177" s="114"/>
      <c r="USF177" s="114"/>
      <c r="USG177" s="114"/>
      <c r="USH177" s="114"/>
      <c r="USI177" s="114"/>
      <c r="USJ177" s="114"/>
      <c r="USK177" s="114"/>
      <c r="USL177" s="114"/>
      <c r="USM177" s="114"/>
      <c r="USN177" s="114"/>
      <c r="USO177" s="114"/>
      <c r="USP177" s="114"/>
      <c r="USQ177" s="114"/>
      <c r="USR177" s="114"/>
      <c r="USS177" s="114"/>
      <c r="UST177" s="114"/>
      <c r="USU177" s="114"/>
      <c r="USV177" s="114"/>
      <c r="USW177" s="114"/>
      <c r="USX177" s="114"/>
      <c r="USY177" s="114"/>
      <c r="USZ177" s="114"/>
      <c r="UTA177" s="114"/>
      <c r="UTB177" s="114"/>
      <c r="UTC177" s="114"/>
      <c r="UTD177" s="114"/>
      <c r="UTE177" s="114"/>
      <c r="UTF177" s="114"/>
      <c r="UTG177" s="114"/>
      <c r="UTH177" s="114"/>
      <c r="UTI177" s="114"/>
      <c r="UTJ177" s="114"/>
      <c r="UTK177" s="114"/>
      <c r="UTL177" s="114"/>
      <c r="UTM177" s="114"/>
      <c r="UTN177" s="114"/>
      <c r="UTO177" s="114"/>
      <c r="UTP177" s="114"/>
      <c r="UTQ177" s="114"/>
      <c r="UTR177" s="114"/>
      <c r="UTS177" s="114"/>
      <c r="UTT177" s="114"/>
      <c r="UTU177" s="114"/>
      <c r="UTV177" s="114"/>
      <c r="UTW177" s="114"/>
      <c r="UTX177" s="114"/>
      <c r="UTY177" s="114"/>
      <c r="UTZ177" s="114"/>
      <c r="UUA177" s="114"/>
      <c r="UUB177" s="114"/>
      <c r="UUC177" s="114"/>
      <c r="UUD177" s="114"/>
      <c r="UUE177" s="114"/>
      <c r="UUF177" s="114"/>
      <c r="UUG177" s="114"/>
      <c r="UUH177" s="114"/>
      <c r="UUI177" s="114"/>
      <c r="UUJ177" s="114"/>
      <c r="UUK177" s="114"/>
      <c r="UUL177" s="114"/>
      <c r="UUM177" s="114"/>
      <c r="UUN177" s="114"/>
      <c r="UUO177" s="114"/>
      <c r="UUP177" s="114"/>
      <c r="UUQ177" s="114"/>
      <c r="UUR177" s="114"/>
      <c r="UUS177" s="114"/>
      <c r="UUT177" s="114"/>
      <c r="UUU177" s="114"/>
      <c r="UUV177" s="114"/>
      <c r="UUW177" s="114"/>
      <c r="UUX177" s="114"/>
      <c r="UUY177" s="114"/>
      <c r="UUZ177" s="114"/>
      <c r="UVA177" s="114"/>
      <c r="UVB177" s="114"/>
      <c r="UVC177" s="114"/>
      <c r="UVD177" s="114"/>
      <c r="UVE177" s="114"/>
      <c r="UVF177" s="114"/>
      <c r="UVG177" s="114"/>
      <c r="UVH177" s="114"/>
      <c r="UVI177" s="114"/>
      <c r="UVJ177" s="114"/>
      <c r="UVK177" s="114"/>
      <c r="UVL177" s="114"/>
      <c r="UVM177" s="114"/>
      <c r="UVN177" s="114"/>
      <c r="UVO177" s="114"/>
      <c r="UVP177" s="114"/>
      <c r="UVQ177" s="114"/>
      <c r="UVR177" s="114"/>
      <c r="UVS177" s="114"/>
      <c r="UVT177" s="114"/>
      <c r="UVU177" s="114"/>
      <c r="UVV177" s="114"/>
      <c r="UVW177" s="114"/>
      <c r="UVX177" s="114"/>
      <c r="UVY177" s="114"/>
      <c r="UVZ177" s="114"/>
      <c r="UWA177" s="114"/>
      <c r="UWB177" s="114"/>
      <c r="UWC177" s="114"/>
      <c r="UWD177" s="114"/>
      <c r="UWE177" s="114"/>
      <c r="UWF177" s="114"/>
      <c r="UWG177" s="114"/>
      <c r="UWH177" s="114"/>
      <c r="UWI177" s="114"/>
      <c r="UWJ177" s="114"/>
      <c r="UWK177" s="114"/>
      <c r="UWL177" s="114"/>
      <c r="UWM177" s="114"/>
      <c r="UWN177" s="114"/>
      <c r="UWO177" s="114"/>
      <c r="UWP177" s="114"/>
      <c r="UWQ177" s="114"/>
      <c r="UWR177" s="114"/>
      <c r="UWS177" s="114"/>
      <c r="UWT177" s="114"/>
      <c r="UWU177" s="114"/>
      <c r="UWV177" s="114"/>
      <c r="UWW177" s="114"/>
      <c r="UWX177" s="114"/>
      <c r="UWY177" s="114"/>
      <c r="UWZ177" s="114"/>
      <c r="UXA177" s="114"/>
      <c r="UXB177" s="114"/>
      <c r="UXC177" s="114"/>
      <c r="UXD177" s="114"/>
      <c r="UXE177" s="114"/>
      <c r="UXF177" s="114"/>
      <c r="UXG177" s="114"/>
      <c r="UXH177" s="114"/>
      <c r="UXI177" s="114"/>
      <c r="UXJ177" s="114"/>
      <c r="UXK177" s="114"/>
      <c r="UXL177" s="114"/>
      <c r="UXM177" s="114"/>
      <c r="UXN177" s="114"/>
      <c r="UXO177" s="114"/>
      <c r="UXP177" s="114"/>
      <c r="UXQ177" s="114"/>
      <c r="UXR177" s="114"/>
      <c r="UXS177" s="114"/>
      <c r="UXT177" s="114"/>
      <c r="UXU177" s="114"/>
      <c r="UXV177" s="114"/>
      <c r="UXW177" s="114"/>
      <c r="UXX177" s="114"/>
      <c r="UXY177" s="114"/>
      <c r="UXZ177" s="114"/>
      <c r="UYA177" s="114"/>
      <c r="UYB177" s="114"/>
      <c r="UYC177" s="114"/>
      <c r="UYD177" s="114"/>
      <c r="UYE177" s="114"/>
      <c r="UYF177" s="114"/>
      <c r="UYG177" s="114"/>
      <c r="UYH177" s="114"/>
      <c r="UYI177" s="114"/>
      <c r="UYJ177" s="114"/>
      <c r="UYK177" s="114"/>
      <c r="UYL177" s="114"/>
      <c r="UYM177" s="114"/>
      <c r="UYN177" s="114"/>
      <c r="UYO177" s="114"/>
      <c r="UYP177" s="114"/>
      <c r="UYQ177" s="114"/>
      <c r="UYR177" s="114"/>
      <c r="UYS177" s="114"/>
      <c r="UYT177" s="114"/>
      <c r="UYU177" s="114"/>
      <c r="UYV177" s="114"/>
      <c r="UYW177" s="114"/>
      <c r="UYX177" s="114"/>
      <c r="UYY177" s="114"/>
      <c r="UYZ177" s="114"/>
      <c r="UZA177" s="114"/>
      <c r="UZB177" s="114"/>
      <c r="UZC177" s="114"/>
      <c r="UZD177" s="114"/>
      <c r="UZE177" s="114"/>
      <c r="UZF177" s="114"/>
      <c r="UZG177" s="114"/>
      <c r="UZH177" s="114"/>
      <c r="UZI177" s="114"/>
      <c r="UZJ177" s="114"/>
      <c r="UZK177" s="114"/>
      <c r="UZL177" s="114"/>
      <c r="UZM177" s="114"/>
      <c r="UZN177" s="114"/>
      <c r="UZO177" s="114"/>
      <c r="UZP177" s="114"/>
      <c r="UZQ177" s="114"/>
      <c r="UZR177" s="114"/>
      <c r="UZS177" s="114"/>
      <c r="UZT177" s="114"/>
      <c r="UZU177" s="114"/>
      <c r="UZV177" s="114"/>
      <c r="UZW177" s="114"/>
      <c r="UZX177" s="114"/>
      <c r="UZY177" s="114"/>
      <c r="UZZ177" s="114"/>
      <c r="VAA177" s="114"/>
      <c r="VAB177" s="114"/>
      <c r="VAC177" s="114"/>
      <c r="VAD177" s="114"/>
      <c r="VAE177" s="114"/>
      <c r="VAF177" s="114"/>
      <c r="VAG177" s="114"/>
      <c r="VAH177" s="114"/>
      <c r="VAI177" s="114"/>
      <c r="VAJ177" s="114"/>
      <c r="VAK177" s="114"/>
      <c r="VAL177" s="114"/>
      <c r="VAM177" s="114"/>
      <c r="VAN177" s="114"/>
      <c r="VAO177" s="114"/>
      <c r="VAP177" s="114"/>
      <c r="VAQ177" s="114"/>
      <c r="VAR177" s="114"/>
      <c r="VAS177" s="114"/>
      <c r="VAT177" s="114"/>
      <c r="VAU177" s="114"/>
      <c r="VAV177" s="114"/>
      <c r="VAW177" s="114"/>
      <c r="VAX177" s="114"/>
      <c r="VAY177" s="114"/>
      <c r="VAZ177" s="114"/>
      <c r="VBA177" s="114"/>
      <c r="VBB177" s="114"/>
      <c r="VBC177" s="114"/>
      <c r="VBD177" s="114"/>
      <c r="VBE177" s="114"/>
      <c r="VBF177" s="114"/>
      <c r="VBG177" s="114"/>
      <c r="VBH177" s="114"/>
      <c r="VBI177" s="114"/>
      <c r="VBJ177" s="114"/>
      <c r="VBK177" s="114"/>
      <c r="VBL177" s="114"/>
      <c r="VBM177" s="114"/>
      <c r="VBN177" s="114"/>
      <c r="VBO177" s="114"/>
      <c r="VBP177" s="114"/>
      <c r="VBQ177" s="114"/>
      <c r="VBR177" s="114"/>
      <c r="VBS177" s="114"/>
      <c r="VBT177" s="114"/>
      <c r="VBU177" s="114"/>
      <c r="VBV177" s="114"/>
      <c r="VBW177" s="114"/>
      <c r="VBX177" s="114"/>
      <c r="VBY177" s="114"/>
      <c r="VBZ177" s="114"/>
      <c r="VCA177" s="114"/>
      <c r="VCB177" s="114"/>
      <c r="VCC177" s="114"/>
      <c r="VCD177" s="114"/>
      <c r="VCE177" s="114"/>
      <c r="VCF177" s="114"/>
      <c r="VCG177" s="114"/>
      <c r="VCH177" s="114"/>
      <c r="VCI177" s="114"/>
      <c r="VCJ177" s="114"/>
      <c r="VCK177" s="114"/>
      <c r="VCL177" s="114"/>
      <c r="VCM177" s="114"/>
      <c r="VCN177" s="114"/>
      <c r="VCO177" s="114"/>
      <c r="VCP177" s="114"/>
      <c r="VCQ177" s="114"/>
      <c r="VCR177" s="114"/>
      <c r="VCS177" s="114"/>
      <c r="VCT177" s="114"/>
      <c r="VCU177" s="114"/>
      <c r="VCV177" s="114"/>
      <c r="VCW177" s="114"/>
      <c r="VCX177" s="114"/>
      <c r="VCY177" s="114"/>
      <c r="VCZ177" s="114"/>
      <c r="VDA177" s="114"/>
      <c r="VDB177" s="114"/>
      <c r="VDC177" s="114"/>
      <c r="VDD177" s="114"/>
      <c r="VDE177" s="114"/>
      <c r="VDF177" s="114"/>
      <c r="VDG177" s="114"/>
      <c r="VDH177" s="114"/>
      <c r="VDI177" s="114"/>
      <c r="VDJ177" s="114"/>
      <c r="VDK177" s="114"/>
      <c r="VDL177" s="114"/>
      <c r="VDM177" s="114"/>
      <c r="VDN177" s="114"/>
      <c r="VDO177" s="114"/>
      <c r="VDP177" s="114"/>
      <c r="VDQ177" s="114"/>
      <c r="VDR177" s="114"/>
      <c r="VDS177" s="114"/>
      <c r="VDT177" s="114"/>
      <c r="VDU177" s="114"/>
      <c r="VDV177" s="114"/>
      <c r="VDW177" s="114"/>
      <c r="VDX177" s="114"/>
      <c r="VDY177" s="114"/>
      <c r="VDZ177" s="114"/>
      <c r="VEA177" s="114"/>
      <c r="VEB177" s="114"/>
      <c r="VEC177" s="114"/>
      <c r="VED177" s="114"/>
      <c r="VEE177" s="114"/>
      <c r="VEF177" s="114"/>
      <c r="VEG177" s="114"/>
      <c r="VEH177" s="114"/>
      <c r="VEI177" s="114"/>
      <c r="VEJ177" s="114"/>
      <c r="VEK177" s="114"/>
      <c r="VEL177" s="114"/>
      <c r="VEM177" s="114"/>
      <c r="VEN177" s="114"/>
      <c r="VEO177" s="114"/>
      <c r="VEP177" s="114"/>
      <c r="VEQ177" s="114"/>
      <c r="VER177" s="114"/>
      <c r="VES177" s="114"/>
      <c r="VET177" s="114"/>
      <c r="VEU177" s="114"/>
      <c r="VEV177" s="114"/>
      <c r="VEW177" s="114"/>
      <c r="VEX177" s="114"/>
      <c r="VEY177" s="114"/>
      <c r="VEZ177" s="114"/>
      <c r="VFA177" s="114"/>
      <c r="VFB177" s="114"/>
      <c r="VFC177" s="114"/>
      <c r="VFD177" s="114"/>
      <c r="VFE177" s="114"/>
      <c r="VFF177" s="114"/>
      <c r="VFG177" s="114"/>
      <c r="VFH177" s="114"/>
      <c r="VFI177" s="114"/>
      <c r="VFJ177" s="114"/>
      <c r="VFK177" s="114"/>
      <c r="VFL177" s="114"/>
      <c r="VFM177" s="114"/>
      <c r="VFN177" s="114"/>
      <c r="VFO177" s="114"/>
      <c r="VFP177" s="114"/>
      <c r="VFQ177" s="114"/>
      <c r="VFR177" s="114"/>
      <c r="VFS177" s="114"/>
      <c r="VFT177" s="114"/>
      <c r="VFU177" s="114"/>
      <c r="VFV177" s="114"/>
      <c r="VFW177" s="114"/>
      <c r="VFX177" s="114"/>
      <c r="VFY177" s="114"/>
      <c r="VFZ177" s="114"/>
      <c r="VGA177" s="114"/>
      <c r="VGB177" s="114"/>
      <c r="VGC177" s="114"/>
      <c r="VGD177" s="114"/>
      <c r="VGE177" s="114"/>
      <c r="VGF177" s="114"/>
      <c r="VGG177" s="114"/>
      <c r="VGH177" s="114"/>
      <c r="VGI177" s="114"/>
      <c r="VGJ177" s="114"/>
      <c r="VGK177" s="114"/>
      <c r="VGL177" s="114"/>
      <c r="VGM177" s="114"/>
      <c r="VGN177" s="114"/>
      <c r="VGO177" s="114"/>
      <c r="VGP177" s="114"/>
      <c r="VGQ177" s="114"/>
      <c r="VGR177" s="114"/>
      <c r="VGS177" s="114"/>
      <c r="VGT177" s="114"/>
      <c r="VGU177" s="114"/>
      <c r="VGV177" s="114"/>
      <c r="VGW177" s="114"/>
      <c r="VGX177" s="114"/>
      <c r="VGY177" s="114"/>
      <c r="VGZ177" s="114"/>
      <c r="VHA177" s="114"/>
      <c r="VHB177" s="114"/>
      <c r="VHC177" s="114"/>
      <c r="VHD177" s="114"/>
      <c r="VHE177" s="114"/>
      <c r="VHF177" s="114"/>
      <c r="VHG177" s="114"/>
      <c r="VHH177" s="114"/>
      <c r="VHI177" s="114"/>
      <c r="VHJ177" s="114"/>
      <c r="VHK177" s="114"/>
      <c r="VHL177" s="114"/>
      <c r="VHM177" s="114"/>
      <c r="VHN177" s="114"/>
      <c r="VHO177" s="114"/>
      <c r="VHP177" s="114"/>
      <c r="VHQ177" s="114"/>
      <c r="VHR177" s="114"/>
      <c r="VHS177" s="114"/>
      <c r="VHT177" s="114"/>
      <c r="VHU177" s="114"/>
      <c r="VHV177" s="114"/>
      <c r="VHW177" s="114"/>
      <c r="VHX177" s="114"/>
      <c r="VHY177" s="114"/>
      <c r="VHZ177" s="114"/>
      <c r="VIA177" s="114"/>
      <c r="VIB177" s="114"/>
      <c r="VIC177" s="114"/>
      <c r="VID177" s="114"/>
      <c r="VIE177" s="114"/>
      <c r="VIF177" s="114"/>
      <c r="VIG177" s="114"/>
      <c r="VIH177" s="114"/>
      <c r="VII177" s="114"/>
      <c r="VIJ177" s="114"/>
      <c r="VIK177" s="114"/>
      <c r="VIL177" s="114"/>
      <c r="VIM177" s="114"/>
      <c r="VIN177" s="114"/>
      <c r="VIO177" s="114"/>
      <c r="VIP177" s="114"/>
      <c r="VIQ177" s="114"/>
      <c r="VIR177" s="114"/>
      <c r="VIS177" s="114"/>
      <c r="VIT177" s="114"/>
      <c r="VIU177" s="114"/>
      <c r="VIV177" s="114"/>
      <c r="VIW177" s="114"/>
      <c r="VIX177" s="114"/>
      <c r="VIY177" s="114"/>
      <c r="VIZ177" s="114"/>
      <c r="VJA177" s="114"/>
      <c r="VJB177" s="114"/>
      <c r="VJC177" s="114"/>
      <c r="VJD177" s="114"/>
      <c r="VJE177" s="114"/>
      <c r="VJF177" s="114"/>
      <c r="VJG177" s="114"/>
      <c r="VJH177" s="114"/>
      <c r="VJI177" s="114"/>
      <c r="VJJ177" s="114"/>
      <c r="VJK177" s="114"/>
      <c r="VJL177" s="114"/>
      <c r="VJM177" s="114"/>
      <c r="VJN177" s="114"/>
      <c r="VJO177" s="114"/>
      <c r="VJP177" s="114"/>
      <c r="VJQ177" s="114"/>
      <c r="VJR177" s="114"/>
      <c r="VJS177" s="114"/>
      <c r="VJT177" s="114"/>
      <c r="VJU177" s="114"/>
      <c r="VJV177" s="114"/>
      <c r="VJW177" s="114"/>
      <c r="VJX177" s="114"/>
      <c r="VJY177" s="114"/>
      <c r="VJZ177" s="114"/>
      <c r="VKA177" s="114"/>
      <c r="VKB177" s="114"/>
      <c r="VKC177" s="114"/>
      <c r="VKD177" s="114"/>
      <c r="VKE177" s="114"/>
      <c r="VKF177" s="114"/>
      <c r="VKG177" s="114"/>
      <c r="VKH177" s="114"/>
      <c r="VKI177" s="114"/>
      <c r="VKJ177" s="114"/>
      <c r="VKK177" s="114"/>
      <c r="VKL177" s="114"/>
      <c r="VKM177" s="114"/>
      <c r="VKN177" s="114"/>
      <c r="VKO177" s="114"/>
      <c r="VKP177" s="114"/>
      <c r="VKQ177" s="114"/>
      <c r="VKR177" s="114"/>
      <c r="VKS177" s="114"/>
      <c r="VKT177" s="114"/>
      <c r="VKU177" s="114"/>
      <c r="VKV177" s="114"/>
      <c r="VKW177" s="114"/>
      <c r="VKX177" s="114"/>
      <c r="VKY177" s="114"/>
      <c r="VKZ177" s="114"/>
      <c r="VLA177" s="114"/>
      <c r="VLB177" s="114"/>
      <c r="VLC177" s="114"/>
      <c r="VLD177" s="114"/>
      <c r="VLE177" s="114"/>
      <c r="VLF177" s="114"/>
      <c r="VLG177" s="114"/>
      <c r="VLH177" s="114"/>
      <c r="VLI177" s="114"/>
      <c r="VLJ177" s="114"/>
      <c r="VLK177" s="114"/>
      <c r="VLL177" s="114"/>
      <c r="VLM177" s="114"/>
      <c r="VLN177" s="114"/>
      <c r="VLO177" s="114"/>
      <c r="VLP177" s="114"/>
      <c r="VLQ177" s="114"/>
      <c r="VLR177" s="114"/>
      <c r="VLS177" s="114"/>
      <c r="VLT177" s="114"/>
      <c r="VLU177" s="114"/>
      <c r="VLV177" s="114"/>
      <c r="VLW177" s="114"/>
      <c r="VLX177" s="114"/>
      <c r="VLY177" s="114"/>
      <c r="VLZ177" s="114"/>
      <c r="VMA177" s="114"/>
      <c r="VMB177" s="114"/>
      <c r="VMC177" s="114"/>
      <c r="VMD177" s="114"/>
      <c r="VME177" s="114"/>
      <c r="VMF177" s="114"/>
      <c r="VMG177" s="114"/>
      <c r="VMH177" s="114"/>
      <c r="VMI177" s="114"/>
      <c r="VMJ177" s="114"/>
      <c r="VMK177" s="114"/>
      <c r="VML177" s="114"/>
      <c r="VMM177" s="114"/>
      <c r="VMN177" s="114"/>
      <c r="VMO177" s="114"/>
      <c r="VMP177" s="114"/>
      <c r="VMQ177" s="114"/>
      <c r="VMR177" s="114"/>
      <c r="VMS177" s="114"/>
      <c r="VMT177" s="114"/>
      <c r="VMU177" s="114"/>
      <c r="VMV177" s="114"/>
      <c r="VMW177" s="114"/>
      <c r="VMX177" s="114"/>
      <c r="VMY177" s="114"/>
      <c r="VMZ177" s="114"/>
      <c r="VNA177" s="114"/>
      <c r="VNB177" s="114"/>
      <c r="VNC177" s="114"/>
      <c r="VND177" s="114"/>
      <c r="VNE177" s="114"/>
      <c r="VNF177" s="114"/>
      <c r="VNG177" s="114"/>
      <c r="VNH177" s="114"/>
      <c r="VNI177" s="114"/>
      <c r="VNJ177" s="114"/>
      <c r="VNK177" s="114"/>
      <c r="VNL177" s="114"/>
      <c r="VNM177" s="114"/>
      <c r="VNN177" s="114"/>
      <c r="VNO177" s="114"/>
      <c r="VNP177" s="114"/>
      <c r="VNQ177" s="114"/>
      <c r="VNR177" s="114"/>
      <c r="VNS177" s="114"/>
      <c r="VNT177" s="114"/>
      <c r="VNU177" s="114"/>
      <c r="VNV177" s="114"/>
      <c r="VNW177" s="114"/>
      <c r="VNX177" s="114"/>
      <c r="VNY177" s="114"/>
      <c r="VNZ177" s="114"/>
      <c r="VOA177" s="114"/>
      <c r="VOB177" s="114"/>
      <c r="VOC177" s="114"/>
      <c r="VOD177" s="114"/>
      <c r="VOE177" s="114"/>
      <c r="VOF177" s="114"/>
      <c r="VOG177" s="114"/>
      <c r="VOH177" s="114"/>
      <c r="VOI177" s="114"/>
      <c r="VOJ177" s="114"/>
      <c r="VOK177" s="114"/>
      <c r="VOL177" s="114"/>
      <c r="VOM177" s="114"/>
      <c r="VON177" s="114"/>
      <c r="VOO177" s="114"/>
      <c r="VOP177" s="114"/>
      <c r="VOQ177" s="114"/>
      <c r="VOR177" s="114"/>
      <c r="VOS177" s="114"/>
      <c r="VOT177" s="114"/>
      <c r="VOU177" s="114"/>
      <c r="VOV177" s="114"/>
      <c r="VOW177" s="114"/>
      <c r="VOX177" s="114"/>
      <c r="VOY177" s="114"/>
      <c r="VOZ177" s="114"/>
      <c r="VPA177" s="114"/>
      <c r="VPB177" s="114"/>
      <c r="VPC177" s="114"/>
      <c r="VPD177" s="114"/>
      <c r="VPE177" s="114"/>
      <c r="VPF177" s="114"/>
      <c r="VPG177" s="114"/>
      <c r="VPH177" s="114"/>
      <c r="VPI177" s="114"/>
      <c r="VPJ177" s="114"/>
      <c r="VPK177" s="114"/>
      <c r="VPL177" s="114"/>
      <c r="VPM177" s="114"/>
      <c r="VPN177" s="114"/>
      <c r="VPO177" s="114"/>
      <c r="VPP177" s="114"/>
      <c r="VPQ177" s="114"/>
      <c r="VPR177" s="114"/>
      <c r="VPS177" s="114"/>
      <c r="VPT177" s="114"/>
      <c r="VPU177" s="114"/>
      <c r="VPV177" s="114"/>
      <c r="VPW177" s="114"/>
      <c r="VPX177" s="114"/>
      <c r="VPY177" s="114"/>
      <c r="VPZ177" s="114"/>
      <c r="VQA177" s="114"/>
      <c r="VQB177" s="114"/>
      <c r="VQC177" s="114"/>
      <c r="VQD177" s="114"/>
      <c r="VQE177" s="114"/>
      <c r="VQF177" s="114"/>
      <c r="VQG177" s="114"/>
      <c r="VQH177" s="114"/>
      <c r="VQI177" s="114"/>
      <c r="VQJ177" s="114"/>
      <c r="VQK177" s="114"/>
      <c r="VQL177" s="114"/>
      <c r="VQM177" s="114"/>
      <c r="VQN177" s="114"/>
      <c r="VQO177" s="114"/>
      <c r="VQP177" s="114"/>
      <c r="VQQ177" s="114"/>
      <c r="VQR177" s="114"/>
      <c r="VQS177" s="114"/>
      <c r="VQT177" s="114"/>
      <c r="VQU177" s="114"/>
      <c r="VQV177" s="114"/>
      <c r="VQW177" s="114"/>
      <c r="VQX177" s="114"/>
      <c r="VQY177" s="114"/>
      <c r="VQZ177" s="114"/>
      <c r="VRA177" s="114"/>
      <c r="VRB177" s="114"/>
      <c r="VRC177" s="114"/>
      <c r="VRD177" s="114"/>
      <c r="VRE177" s="114"/>
      <c r="VRF177" s="114"/>
      <c r="VRG177" s="114"/>
      <c r="VRH177" s="114"/>
      <c r="VRI177" s="114"/>
      <c r="VRJ177" s="114"/>
      <c r="VRK177" s="114"/>
      <c r="VRL177" s="114"/>
      <c r="VRM177" s="114"/>
      <c r="VRN177" s="114"/>
      <c r="VRO177" s="114"/>
      <c r="VRP177" s="114"/>
      <c r="VRQ177" s="114"/>
      <c r="VRR177" s="114"/>
      <c r="VRS177" s="114"/>
      <c r="VRT177" s="114"/>
      <c r="VRU177" s="114"/>
      <c r="VRV177" s="114"/>
      <c r="VRW177" s="114"/>
      <c r="VRX177" s="114"/>
      <c r="VRY177" s="114"/>
      <c r="VRZ177" s="114"/>
      <c r="VSA177" s="114"/>
      <c r="VSB177" s="114"/>
      <c r="VSC177" s="114"/>
      <c r="VSD177" s="114"/>
      <c r="VSE177" s="114"/>
      <c r="VSF177" s="114"/>
      <c r="VSG177" s="114"/>
      <c r="VSH177" s="114"/>
      <c r="VSI177" s="114"/>
      <c r="VSJ177" s="114"/>
      <c r="VSK177" s="114"/>
      <c r="VSL177" s="114"/>
      <c r="VSM177" s="114"/>
      <c r="VSN177" s="114"/>
      <c r="VSO177" s="114"/>
      <c r="VSP177" s="114"/>
      <c r="VSQ177" s="114"/>
      <c r="VSR177" s="114"/>
      <c r="VSS177" s="114"/>
      <c r="VST177" s="114"/>
      <c r="VSU177" s="114"/>
      <c r="VSV177" s="114"/>
      <c r="VSW177" s="114"/>
      <c r="VSX177" s="114"/>
      <c r="VSY177" s="114"/>
      <c r="VSZ177" s="114"/>
      <c r="VTA177" s="114"/>
      <c r="VTB177" s="114"/>
      <c r="VTC177" s="114"/>
      <c r="VTD177" s="114"/>
      <c r="VTE177" s="114"/>
      <c r="VTF177" s="114"/>
      <c r="VTG177" s="114"/>
      <c r="VTH177" s="114"/>
      <c r="VTI177" s="114"/>
      <c r="VTJ177" s="114"/>
      <c r="VTK177" s="114"/>
      <c r="VTL177" s="114"/>
      <c r="VTM177" s="114"/>
      <c r="VTN177" s="114"/>
      <c r="VTO177" s="114"/>
      <c r="VTP177" s="114"/>
      <c r="VTQ177" s="114"/>
      <c r="VTR177" s="114"/>
      <c r="VTS177" s="114"/>
      <c r="VTT177" s="114"/>
      <c r="VTU177" s="114"/>
      <c r="VTV177" s="114"/>
      <c r="VTW177" s="114"/>
      <c r="VTX177" s="114"/>
      <c r="VTY177" s="114"/>
      <c r="VTZ177" s="114"/>
      <c r="VUA177" s="114"/>
      <c r="VUB177" s="114"/>
      <c r="VUC177" s="114"/>
      <c r="VUD177" s="114"/>
      <c r="VUE177" s="114"/>
      <c r="VUF177" s="114"/>
      <c r="VUG177" s="114"/>
      <c r="VUH177" s="114"/>
      <c r="VUI177" s="114"/>
      <c r="VUJ177" s="114"/>
      <c r="VUK177" s="114"/>
      <c r="VUL177" s="114"/>
      <c r="VUM177" s="114"/>
      <c r="VUN177" s="114"/>
      <c r="VUO177" s="114"/>
      <c r="VUP177" s="114"/>
      <c r="VUQ177" s="114"/>
      <c r="VUR177" s="114"/>
      <c r="VUS177" s="114"/>
      <c r="VUT177" s="114"/>
      <c r="VUU177" s="114"/>
      <c r="VUV177" s="114"/>
      <c r="VUW177" s="114"/>
      <c r="VUX177" s="114"/>
      <c r="VUY177" s="114"/>
      <c r="VUZ177" s="114"/>
      <c r="VVA177" s="114"/>
      <c r="VVB177" s="114"/>
      <c r="VVC177" s="114"/>
      <c r="VVD177" s="114"/>
      <c r="VVE177" s="114"/>
      <c r="VVF177" s="114"/>
      <c r="VVG177" s="114"/>
      <c r="VVH177" s="114"/>
      <c r="VVI177" s="114"/>
      <c r="VVJ177" s="114"/>
      <c r="VVK177" s="114"/>
      <c r="VVL177" s="114"/>
      <c r="VVM177" s="114"/>
      <c r="VVN177" s="114"/>
      <c r="VVO177" s="114"/>
      <c r="VVP177" s="114"/>
      <c r="VVQ177" s="114"/>
      <c r="VVR177" s="114"/>
      <c r="VVS177" s="114"/>
      <c r="VVT177" s="114"/>
      <c r="VVU177" s="114"/>
      <c r="VVV177" s="114"/>
      <c r="VVW177" s="114"/>
      <c r="VVX177" s="114"/>
      <c r="VVY177" s="114"/>
      <c r="VVZ177" s="114"/>
      <c r="VWA177" s="114"/>
      <c r="VWB177" s="114"/>
      <c r="VWC177" s="114"/>
      <c r="VWD177" s="114"/>
      <c r="VWE177" s="114"/>
      <c r="VWF177" s="114"/>
      <c r="VWG177" s="114"/>
      <c r="VWH177" s="114"/>
      <c r="VWI177" s="114"/>
      <c r="VWJ177" s="114"/>
      <c r="VWK177" s="114"/>
      <c r="VWL177" s="114"/>
      <c r="VWM177" s="114"/>
      <c r="VWN177" s="114"/>
      <c r="VWO177" s="114"/>
      <c r="VWP177" s="114"/>
      <c r="VWQ177" s="114"/>
      <c r="VWR177" s="114"/>
      <c r="VWS177" s="114"/>
      <c r="VWT177" s="114"/>
      <c r="VWU177" s="114"/>
      <c r="VWV177" s="114"/>
      <c r="VWW177" s="114"/>
      <c r="VWX177" s="114"/>
      <c r="VWY177" s="114"/>
      <c r="VWZ177" s="114"/>
      <c r="VXA177" s="114"/>
      <c r="VXB177" s="114"/>
      <c r="VXC177" s="114"/>
      <c r="VXD177" s="114"/>
      <c r="VXE177" s="114"/>
      <c r="VXF177" s="114"/>
      <c r="VXG177" s="114"/>
      <c r="VXH177" s="114"/>
      <c r="VXI177" s="114"/>
      <c r="VXJ177" s="114"/>
      <c r="VXK177" s="114"/>
      <c r="VXL177" s="114"/>
      <c r="VXM177" s="114"/>
      <c r="VXN177" s="114"/>
      <c r="VXO177" s="114"/>
      <c r="VXP177" s="114"/>
      <c r="VXQ177" s="114"/>
      <c r="VXR177" s="114"/>
      <c r="VXS177" s="114"/>
      <c r="VXT177" s="114"/>
      <c r="VXU177" s="114"/>
      <c r="VXV177" s="114"/>
      <c r="VXW177" s="114"/>
      <c r="VXX177" s="114"/>
      <c r="VXY177" s="114"/>
      <c r="VXZ177" s="114"/>
      <c r="VYA177" s="114"/>
      <c r="VYB177" s="114"/>
      <c r="VYC177" s="114"/>
      <c r="VYD177" s="114"/>
      <c r="VYE177" s="114"/>
      <c r="VYF177" s="114"/>
      <c r="VYG177" s="114"/>
      <c r="VYH177" s="114"/>
      <c r="VYI177" s="114"/>
      <c r="VYJ177" s="114"/>
      <c r="VYK177" s="114"/>
      <c r="VYL177" s="114"/>
      <c r="VYM177" s="114"/>
      <c r="VYN177" s="114"/>
      <c r="VYO177" s="114"/>
      <c r="VYP177" s="114"/>
      <c r="VYQ177" s="114"/>
      <c r="VYR177" s="114"/>
      <c r="VYS177" s="114"/>
      <c r="VYT177" s="114"/>
      <c r="VYU177" s="114"/>
      <c r="VYV177" s="114"/>
      <c r="VYW177" s="114"/>
      <c r="VYX177" s="114"/>
      <c r="VYY177" s="114"/>
      <c r="VYZ177" s="114"/>
      <c r="VZA177" s="114"/>
      <c r="VZB177" s="114"/>
      <c r="VZC177" s="114"/>
      <c r="VZD177" s="114"/>
      <c r="VZE177" s="114"/>
      <c r="VZF177" s="114"/>
      <c r="VZG177" s="114"/>
      <c r="VZH177" s="114"/>
      <c r="VZI177" s="114"/>
      <c r="VZJ177" s="114"/>
      <c r="VZK177" s="114"/>
      <c r="VZL177" s="114"/>
      <c r="VZM177" s="114"/>
      <c r="VZN177" s="114"/>
      <c r="VZO177" s="114"/>
      <c r="VZP177" s="114"/>
      <c r="VZQ177" s="114"/>
      <c r="VZR177" s="114"/>
      <c r="VZS177" s="114"/>
      <c r="VZT177" s="114"/>
      <c r="VZU177" s="114"/>
      <c r="VZV177" s="114"/>
      <c r="VZW177" s="114"/>
      <c r="VZX177" s="114"/>
      <c r="VZY177" s="114"/>
      <c r="VZZ177" s="114"/>
      <c r="WAA177" s="114"/>
      <c r="WAB177" s="114"/>
      <c r="WAC177" s="114"/>
      <c r="WAD177" s="114"/>
      <c r="WAE177" s="114"/>
      <c r="WAF177" s="114"/>
      <c r="WAG177" s="114"/>
      <c r="WAH177" s="114"/>
      <c r="WAI177" s="114"/>
      <c r="WAJ177" s="114"/>
      <c r="WAK177" s="114"/>
      <c r="WAL177" s="114"/>
      <c r="WAM177" s="114"/>
      <c r="WAN177" s="114"/>
      <c r="WAO177" s="114"/>
      <c r="WAP177" s="114"/>
      <c r="WAQ177" s="114"/>
      <c r="WAR177" s="114"/>
      <c r="WAS177" s="114"/>
      <c r="WAT177" s="114"/>
      <c r="WAU177" s="114"/>
      <c r="WAV177" s="114"/>
      <c r="WAW177" s="114"/>
      <c r="WAX177" s="114"/>
      <c r="WAY177" s="114"/>
      <c r="WAZ177" s="114"/>
      <c r="WBA177" s="114"/>
      <c r="WBB177" s="114"/>
      <c r="WBC177" s="114"/>
      <c r="WBD177" s="114"/>
      <c r="WBE177" s="114"/>
      <c r="WBF177" s="114"/>
      <c r="WBG177" s="114"/>
      <c r="WBH177" s="114"/>
      <c r="WBI177" s="114"/>
      <c r="WBJ177" s="114"/>
      <c r="WBK177" s="114"/>
      <c r="WBL177" s="114"/>
      <c r="WBM177" s="114"/>
      <c r="WBN177" s="114"/>
      <c r="WBO177" s="114"/>
      <c r="WBP177" s="114"/>
      <c r="WBQ177" s="114"/>
      <c r="WBR177" s="114"/>
      <c r="WBS177" s="114"/>
      <c r="WBT177" s="114"/>
      <c r="WBU177" s="114"/>
      <c r="WBV177" s="114"/>
      <c r="WBW177" s="114"/>
      <c r="WBX177" s="114"/>
      <c r="WBY177" s="114"/>
      <c r="WBZ177" s="114"/>
      <c r="WCA177" s="114"/>
      <c r="WCB177" s="114"/>
      <c r="WCC177" s="114"/>
      <c r="WCD177" s="114"/>
      <c r="WCE177" s="114"/>
      <c r="WCF177" s="114"/>
      <c r="WCG177" s="114"/>
      <c r="WCH177" s="114"/>
      <c r="WCI177" s="114"/>
      <c r="WCJ177" s="114"/>
      <c r="WCK177" s="114"/>
      <c r="WCL177" s="114"/>
      <c r="WCM177" s="114"/>
      <c r="WCN177" s="114"/>
      <c r="WCO177" s="114"/>
      <c r="WCP177" s="114"/>
      <c r="WCQ177" s="114"/>
      <c r="WCR177" s="114"/>
      <c r="WCS177" s="114"/>
      <c r="WCT177" s="114"/>
      <c r="WCU177" s="114"/>
      <c r="WCV177" s="114"/>
      <c r="WCW177" s="114"/>
      <c r="WCX177" s="114"/>
      <c r="WCY177" s="114"/>
      <c r="WCZ177" s="114"/>
      <c r="WDA177" s="114"/>
      <c r="WDB177" s="114"/>
      <c r="WDC177" s="114"/>
      <c r="WDD177" s="114"/>
      <c r="WDE177" s="114"/>
      <c r="WDF177" s="114"/>
      <c r="WDG177" s="114"/>
      <c r="WDH177" s="114"/>
      <c r="WDI177" s="114"/>
      <c r="WDJ177" s="114"/>
      <c r="WDK177" s="114"/>
      <c r="WDL177" s="114"/>
      <c r="WDM177" s="114"/>
      <c r="WDN177" s="114"/>
      <c r="WDO177" s="114"/>
      <c r="WDP177" s="114"/>
      <c r="WDQ177" s="114"/>
      <c r="WDR177" s="114"/>
      <c r="WDS177" s="114"/>
      <c r="WDT177" s="114"/>
      <c r="WDU177" s="114"/>
      <c r="WDV177" s="114"/>
      <c r="WDW177" s="114"/>
      <c r="WDX177" s="114"/>
      <c r="WDY177" s="114"/>
      <c r="WDZ177" s="114"/>
      <c r="WEA177" s="114"/>
      <c r="WEB177" s="114"/>
      <c r="WEC177" s="114"/>
      <c r="WED177" s="114"/>
      <c r="WEE177" s="114"/>
      <c r="WEF177" s="114"/>
      <c r="WEG177" s="114"/>
      <c r="WEH177" s="114"/>
      <c r="WEI177" s="114"/>
      <c r="WEJ177" s="114"/>
      <c r="WEK177" s="114"/>
      <c r="WEL177" s="114"/>
      <c r="WEM177" s="114"/>
      <c r="WEN177" s="114"/>
      <c r="WEO177" s="114"/>
      <c r="WEP177" s="114"/>
      <c r="WEQ177" s="114"/>
      <c r="WER177" s="114"/>
      <c r="WES177" s="114"/>
      <c r="WET177" s="114"/>
      <c r="WEU177" s="114"/>
      <c r="WEV177" s="114"/>
      <c r="WEW177" s="114"/>
      <c r="WEX177" s="114"/>
      <c r="WEY177" s="114"/>
      <c r="WEZ177" s="114"/>
      <c r="WFA177" s="114"/>
      <c r="WFB177" s="114"/>
      <c r="WFC177" s="114"/>
      <c r="WFD177" s="114"/>
      <c r="WFE177" s="114"/>
      <c r="WFF177" s="114"/>
      <c r="WFG177" s="114"/>
      <c r="WFH177" s="114"/>
      <c r="WFI177" s="114"/>
      <c r="WFJ177" s="114"/>
      <c r="WFK177" s="114"/>
      <c r="WFL177" s="114"/>
      <c r="WFM177" s="114"/>
      <c r="WFN177" s="114"/>
      <c r="WFO177" s="114"/>
      <c r="WFP177" s="114"/>
      <c r="WFQ177" s="114"/>
      <c r="WFR177" s="114"/>
      <c r="WFS177" s="114"/>
      <c r="WFT177" s="114"/>
      <c r="WFU177" s="114"/>
      <c r="WFV177" s="114"/>
      <c r="WFW177" s="114"/>
      <c r="WFX177" s="114"/>
      <c r="WFY177" s="114"/>
      <c r="WFZ177" s="114"/>
      <c r="WGA177" s="114"/>
      <c r="WGB177" s="114"/>
      <c r="WGC177" s="114"/>
      <c r="WGD177" s="114"/>
      <c r="WGE177" s="114"/>
      <c r="WGF177" s="114"/>
      <c r="WGG177" s="114"/>
      <c r="WGH177" s="114"/>
      <c r="WGI177" s="114"/>
      <c r="WGJ177" s="114"/>
      <c r="WGK177" s="114"/>
      <c r="WGL177" s="114"/>
      <c r="WGM177" s="114"/>
      <c r="WGN177" s="114"/>
      <c r="WGO177" s="114"/>
      <c r="WGP177" s="114"/>
      <c r="WGQ177" s="114"/>
      <c r="WGR177" s="114"/>
      <c r="WGS177" s="114"/>
      <c r="WGT177" s="114"/>
      <c r="WGU177" s="114"/>
      <c r="WGV177" s="114"/>
      <c r="WGW177" s="114"/>
      <c r="WGX177" s="114"/>
      <c r="WGY177" s="114"/>
      <c r="WGZ177" s="114"/>
      <c r="WHA177" s="114"/>
      <c r="WHB177" s="114"/>
      <c r="WHC177" s="114"/>
      <c r="WHD177" s="114"/>
      <c r="WHE177" s="114"/>
      <c r="WHF177" s="114"/>
      <c r="WHG177" s="114"/>
      <c r="WHH177" s="114"/>
      <c r="WHI177" s="114"/>
      <c r="WHJ177" s="114"/>
      <c r="WHK177" s="114"/>
      <c r="WHL177" s="114"/>
      <c r="WHM177" s="114"/>
      <c r="WHN177" s="114"/>
      <c r="WHO177" s="114"/>
      <c r="WHP177" s="114"/>
      <c r="WHQ177" s="114"/>
      <c r="WHR177" s="114"/>
      <c r="WHS177" s="114"/>
      <c r="WHT177" s="114"/>
      <c r="WHU177" s="114"/>
      <c r="WHV177" s="114"/>
      <c r="WHW177" s="114"/>
      <c r="WHX177" s="114"/>
      <c r="WHY177" s="114"/>
      <c r="WHZ177" s="114"/>
      <c r="WIA177" s="114"/>
      <c r="WIB177" s="114"/>
      <c r="WIC177" s="114"/>
      <c r="WID177" s="114"/>
      <c r="WIE177" s="114"/>
      <c r="WIF177" s="114"/>
      <c r="WIG177" s="114"/>
      <c r="WIH177" s="114"/>
      <c r="WII177" s="114"/>
      <c r="WIJ177" s="114"/>
      <c r="WIK177" s="114"/>
      <c r="WIL177" s="114"/>
      <c r="WIM177" s="114"/>
      <c r="WIN177" s="114"/>
      <c r="WIO177" s="114"/>
      <c r="WIP177" s="114"/>
      <c r="WIQ177" s="114"/>
      <c r="WIR177" s="114"/>
      <c r="WIS177" s="114"/>
      <c r="WIT177" s="114"/>
      <c r="WIU177" s="114"/>
      <c r="WIV177" s="114"/>
      <c r="WIW177" s="114"/>
      <c r="WIX177" s="114"/>
      <c r="WIY177" s="114"/>
      <c r="WIZ177" s="114"/>
      <c r="WJA177" s="114"/>
      <c r="WJB177" s="114"/>
      <c r="WJC177" s="114"/>
      <c r="WJD177" s="114"/>
      <c r="WJE177" s="114"/>
      <c r="WJF177" s="114"/>
      <c r="WJG177" s="114"/>
      <c r="WJH177" s="114"/>
      <c r="WJI177" s="114"/>
      <c r="WJJ177" s="114"/>
      <c r="WJK177" s="114"/>
      <c r="WJL177" s="114"/>
      <c r="WJM177" s="114"/>
      <c r="WJN177" s="114"/>
      <c r="WJO177" s="114"/>
      <c r="WJP177" s="114"/>
      <c r="WJQ177" s="114"/>
      <c r="WJR177" s="114"/>
      <c r="WJS177" s="114"/>
      <c r="WJT177" s="114"/>
      <c r="WJU177" s="114"/>
      <c r="WJV177" s="114"/>
      <c r="WJW177" s="114"/>
      <c r="WJX177" s="114"/>
      <c r="WJY177" s="114"/>
      <c r="WJZ177" s="114"/>
      <c r="WKA177" s="114"/>
      <c r="WKB177" s="114"/>
      <c r="WKC177" s="114"/>
      <c r="WKD177" s="114"/>
      <c r="WKE177" s="114"/>
      <c r="WKF177" s="114"/>
      <c r="WKG177" s="114"/>
      <c r="WKH177" s="114"/>
      <c r="WKI177" s="114"/>
      <c r="WKJ177" s="114"/>
      <c r="WKK177" s="114"/>
      <c r="WKL177" s="114"/>
      <c r="WKM177" s="114"/>
      <c r="WKN177" s="114"/>
      <c r="WKO177" s="114"/>
      <c r="WKP177" s="114"/>
      <c r="WKQ177" s="114"/>
      <c r="WKR177" s="114"/>
      <c r="WKS177" s="114"/>
      <c r="WKT177" s="114"/>
      <c r="WKU177" s="114"/>
      <c r="WKV177" s="114"/>
      <c r="WKW177" s="114"/>
      <c r="WKX177" s="114"/>
      <c r="WKY177" s="114"/>
      <c r="WKZ177" s="114"/>
      <c r="WLA177" s="114"/>
      <c r="WLB177" s="114"/>
      <c r="WLC177" s="114"/>
      <c r="WLD177" s="114"/>
      <c r="WLE177" s="114"/>
      <c r="WLF177" s="114"/>
      <c r="WLG177" s="114"/>
      <c r="WLH177" s="114"/>
      <c r="WLI177" s="114"/>
      <c r="WLJ177" s="114"/>
      <c r="WLK177" s="114"/>
      <c r="WLL177" s="114"/>
      <c r="WLM177" s="114"/>
      <c r="WLN177" s="114"/>
      <c r="WLO177" s="114"/>
      <c r="WLP177" s="114"/>
      <c r="WLQ177" s="114"/>
      <c r="WLR177" s="114"/>
      <c r="WLS177" s="114"/>
      <c r="WLT177" s="114"/>
      <c r="WLU177" s="114"/>
      <c r="WLV177" s="114"/>
      <c r="WLW177" s="114"/>
      <c r="WLX177" s="114"/>
      <c r="WLY177" s="114"/>
      <c r="WLZ177" s="114"/>
      <c r="WMA177" s="114"/>
      <c r="WMB177" s="114"/>
      <c r="WMC177" s="114"/>
      <c r="WMD177" s="114"/>
      <c r="WME177" s="114"/>
      <c r="WMF177" s="114"/>
      <c r="WMG177" s="114"/>
      <c r="WMH177" s="114"/>
      <c r="WMI177" s="114"/>
      <c r="WMJ177" s="114"/>
      <c r="WMK177" s="114"/>
      <c r="WML177" s="114"/>
      <c r="WMM177" s="114"/>
      <c r="WMN177" s="114"/>
      <c r="WMO177" s="114"/>
      <c r="WMP177" s="114"/>
      <c r="WMQ177" s="114"/>
      <c r="WMR177" s="114"/>
      <c r="WMS177" s="114"/>
      <c r="WMT177" s="114"/>
      <c r="WMU177" s="114"/>
      <c r="WMV177" s="114"/>
      <c r="WMW177" s="114"/>
      <c r="WMX177" s="114"/>
      <c r="WMY177" s="114"/>
      <c r="WMZ177" s="114"/>
      <c r="WNA177" s="114"/>
      <c r="WNB177" s="114"/>
      <c r="WNC177" s="114"/>
      <c r="WND177" s="114"/>
      <c r="WNE177" s="114"/>
      <c r="WNF177" s="114"/>
      <c r="WNG177" s="114"/>
      <c r="WNH177" s="114"/>
      <c r="WNI177" s="114"/>
      <c r="WNJ177" s="114"/>
      <c r="WNK177" s="114"/>
      <c r="WNL177" s="114"/>
      <c r="WNM177" s="114"/>
      <c r="WNN177" s="114"/>
      <c r="WNO177" s="114"/>
      <c r="WNP177" s="114"/>
      <c r="WNQ177" s="114"/>
      <c r="WNR177" s="114"/>
      <c r="WNS177" s="114"/>
      <c r="WNT177" s="114"/>
      <c r="WNU177" s="114"/>
      <c r="WNV177" s="114"/>
      <c r="WNW177" s="114"/>
      <c r="WNX177" s="114"/>
      <c r="WNY177" s="114"/>
      <c r="WNZ177" s="114"/>
      <c r="WOA177" s="114"/>
      <c r="WOB177" s="114"/>
      <c r="WOC177" s="114"/>
      <c r="WOD177" s="114"/>
      <c r="WOE177" s="114"/>
      <c r="WOF177" s="114"/>
      <c r="WOG177" s="114"/>
      <c r="WOH177" s="114"/>
      <c r="WOI177" s="114"/>
      <c r="WOJ177" s="114"/>
      <c r="WOK177" s="114"/>
      <c r="WOL177" s="114"/>
      <c r="WOM177" s="114"/>
      <c r="WON177" s="114"/>
      <c r="WOO177" s="114"/>
      <c r="WOP177" s="114"/>
      <c r="WOQ177" s="114"/>
      <c r="WOR177" s="114"/>
      <c r="WOS177" s="114"/>
      <c r="WOT177" s="114"/>
      <c r="WOU177" s="114"/>
      <c r="WOV177" s="114"/>
      <c r="WOW177" s="114"/>
      <c r="WOX177" s="114"/>
      <c r="WOY177" s="114"/>
      <c r="WOZ177" s="114"/>
      <c r="WPA177" s="114"/>
      <c r="WPB177" s="114"/>
      <c r="WPC177" s="114"/>
      <c r="WPD177" s="114"/>
      <c r="WPE177" s="114"/>
      <c r="WPF177" s="114"/>
      <c r="WPG177" s="114"/>
      <c r="WPH177" s="114"/>
      <c r="WPI177" s="114"/>
      <c r="WPJ177" s="114"/>
      <c r="WPK177" s="114"/>
      <c r="WPL177" s="114"/>
      <c r="WPM177" s="114"/>
      <c r="WPN177" s="114"/>
      <c r="WPO177" s="114"/>
      <c r="WPP177" s="114"/>
      <c r="WPQ177" s="114"/>
      <c r="WPR177" s="114"/>
      <c r="WPS177" s="114"/>
      <c r="WPT177" s="114"/>
      <c r="WPU177" s="114"/>
      <c r="WPV177" s="114"/>
      <c r="WPW177" s="114"/>
      <c r="WPX177" s="114"/>
      <c r="WPY177" s="114"/>
      <c r="WPZ177" s="114"/>
      <c r="WQA177" s="114"/>
      <c r="WQB177" s="114"/>
      <c r="WQC177" s="114"/>
      <c r="WQD177" s="114"/>
      <c r="WQE177" s="114"/>
      <c r="WQF177" s="114"/>
      <c r="WQG177" s="114"/>
      <c r="WQH177" s="114"/>
      <c r="WQI177" s="114"/>
      <c r="WQJ177" s="114"/>
      <c r="WQK177" s="114"/>
      <c r="WQL177" s="114"/>
      <c r="WQM177" s="114"/>
      <c r="WQN177" s="114"/>
      <c r="WQO177" s="114"/>
      <c r="WQP177" s="114"/>
      <c r="WQQ177" s="114"/>
      <c r="WQR177" s="114"/>
      <c r="WQS177" s="114"/>
      <c r="WQT177" s="114"/>
      <c r="WQU177" s="114"/>
      <c r="WQV177" s="114"/>
      <c r="WQW177" s="114"/>
      <c r="WQX177" s="114"/>
      <c r="WQY177" s="114"/>
      <c r="WQZ177" s="114"/>
      <c r="WRA177" s="114"/>
      <c r="WRB177" s="114"/>
      <c r="WRC177" s="114"/>
      <c r="WRD177" s="114"/>
      <c r="WRE177" s="114"/>
      <c r="WRF177" s="114"/>
      <c r="WRG177" s="114"/>
      <c r="WRH177" s="114"/>
      <c r="WRI177" s="114"/>
      <c r="WRJ177" s="114"/>
      <c r="WRK177" s="114"/>
      <c r="WRL177" s="114"/>
      <c r="WRM177" s="114"/>
      <c r="WRN177" s="114"/>
      <c r="WRO177" s="114"/>
      <c r="WRP177" s="114"/>
      <c r="WRQ177" s="114"/>
      <c r="WRR177" s="114"/>
      <c r="WRS177" s="114"/>
      <c r="WRT177" s="114"/>
      <c r="WRU177" s="114"/>
      <c r="WRV177" s="114"/>
      <c r="WRW177" s="114"/>
      <c r="WRX177" s="114"/>
      <c r="WRY177" s="114"/>
      <c r="WRZ177" s="114"/>
      <c r="WSA177" s="114"/>
      <c r="WSB177" s="114"/>
      <c r="WSC177" s="114"/>
      <c r="WSD177" s="114"/>
      <c r="WSE177" s="114"/>
      <c r="WSF177" s="114"/>
      <c r="WSG177" s="114"/>
      <c r="WSH177" s="114"/>
      <c r="WSI177" s="114"/>
      <c r="WSJ177" s="114"/>
      <c r="WSK177" s="114"/>
      <c r="WSL177" s="114"/>
      <c r="WSM177" s="114"/>
      <c r="WSN177" s="114"/>
      <c r="WSO177" s="114"/>
      <c r="WSP177" s="114"/>
      <c r="WSQ177" s="114"/>
      <c r="WSR177" s="114"/>
      <c r="WSS177" s="114"/>
      <c r="WST177" s="114"/>
      <c r="WSU177" s="114"/>
      <c r="WSV177" s="114"/>
      <c r="WSW177" s="114"/>
      <c r="WSX177" s="114"/>
      <c r="WSY177" s="114"/>
      <c r="WSZ177" s="114"/>
      <c r="WTA177" s="114"/>
      <c r="WTB177" s="114"/>
      <c r="WTC177" s="114"/>
      <c r="WTD177" s="114"/>
      <c r="WTE177" s="114"/>
      <c r="WTF177" s="114"/>
      <c r="WTG177" s="114"/>
      <c r="WTH177" s="114"/>
      <c r="WTI177" s="114"/>
      <c r="WTJ177" s="114"/>
      <c r="WTK177" s="114"/>
      <c r="WTL177" s="114"/>
      <c r="WTM177" s="114"/>
      <c r="WTN177" s="114"/>
      <c r="WTO177" s="114"/>
      <c r="WTP177" s="114"/>
      <c r="WTQ177" s="114"/>
      <c r="WTR177" s="114"/>
      <c r="WTS177" s="114"/>
      <c r="WTT177" s="114"/>
      <c r="WTU177" s="114"/>
      <c r="WTV177" s="114"/>
      <c r="WTW177" s="114"/>
      <c r="WTX177" s="114"/>
      <c r="WTY177" s="114"/>
      <c r="WTZ177" s="114"/>
      <c r="WUA177" s="114"/>
      <c r="WUB177" s="114"/>
      <c r="WUC177" s="114"/>
      <c r="WUD177" s="114"/>
      <c r="WUE177" s="114"/>
      <c r="WUF177" s="114"/>
      <c r="WUG177" s="114"/>
      <c r="WUH177" s="114"/>
      <c r="WUI177" s="114"/>
      <c r="WUJ177" s="114"/>
      <c r="WUK177" s="114"/>
      <c r="WUL177" s="114"/>
      <c r="WUM177" s="114"/>
      <c r="WUN177" s="114"/>
      <c r="WUO177" s="114"/>
      <c r="WUP177" s="114"/>
      <c r="WUQ177" s="114"/>
      <c r="WUR177" s="114"/>
      <c r="WUS177" s="114"/>
      <c r="WUT177" s="114"/>
      <c r="WUU177" s="114"/>
      <c r="WUV177" s="114"/>
      <c r="WUW177" s="114"/>
      <c r="WUX177" s="114"/>
      <c r="WUY177" s="114"/>
      <c r="WUZ177" s="114"/>
      <c r="WVA177" s="114"/>
      <c r="WVB177" s="114"/>
      <c r="WVC177" s="114"/>
      <c r="WVD177" s="114"/>
      <c r="WVE177" s="114"/>
      <c r="WVF177" s="114"/>
      <c r="WVG177" s="114"/>
      <c r="WVH177" s="114"/>
      <c r="WVI177" s="114"/>
      <c r="WVJ177" s="114"/>
      <c r="WVK177" s="114"/>
      <c r="WVL177" s="114"/>
      <c r="WVM177" s="114"/>
      <c r="WVN177" s="114"/>
      <c r="WVO177" s="114"/>
      <c r="WVP177" s="114"/>
      <c r="WVQ177" s="114"/>
      <c r="WVR177" s="114"/>
      <c r="WVS177" s="114"/>
      <c r="WVT177" s="114"/>
      <c r="WVU177" s="114"/>
      <c r="WVV177" s="114"/>
      <c r="WVW177" s="114"/>
      <c r="WVX177" s="114"/>
      <c r="WVY177" s="114"/>
      <c r="WVZ177" s="114"/>
      <c r="WWA177" s="114"/>
      <c r="WWB177" s="114"/>
      <c r="WWC177" s="114"/>
      <c r="WWD177" s="114"/>
      <c r="WWE177" s="114"/>
      <c r="WWF177" s="114"/>
      <c r="WWG177" s="114"/>
      <c r="WWH177" s="114"/>
      <c r="WWI177" s="114"/>
      <c r="WWJ177" s="114"/>
      <c r="WWK177" s="114"/>
      <c r="WWL177" s="114"/>
      <c r="WWM177" s="114"/>
      <c r="WWN177" s="114"/>
      <c r="WWO177" s="114"/>
      <c r="WWP177" s="114"/>
      <c r="WWQ177" s="114"/>
      <c r="WWR177" s="114"/>
      <c r="WWS177" s="114"/>
      <c r="WWT177" s="114"/>
      <c r="WWU177" s="114"/>
      <c r="WWV177" s="114"/>
      <c r="WWW177" s="114"/>
      <c r="WWX177" s="114"/>
      <c r="WWY177" s="114"/>
      <c r="WWZ177" s="114"/>
      <c r="WXA177" s="114"/>
      <c r="WXB177" s="114"/>
      <c r="WXC177" s="114"/>
      <c r="WXD177" s="114"/>
      <c r="WXE177" s="114"/>
      <c r="WXF177" s="114"/>
      <c r="WXG177" s="114"/>
      <c r="WXH177" s="114"/>
      <c r="WXI177" s="114"/>
      <c r="WXJ177" s="114"/>
      <c r="WXK177" s="114"/>
      <c r="WXL177" s="114"/>
      <c r="WXM177" s="114"/>
      <c r="WXN177" s="114"/>
      <c r="WXO177" s="114"/>
      <c r="WXP177" s="114"/>
      <c r="WXQ177" s="114"/>
      <c r="WXR177" s="114"/>
      <c r="WXS177" s="114"/>
      <c r="WXT177" s="114"/>
      <c r="WXU177" s="114"/>
      <c r="WXV177" s="114"/>
      <c r="WXW177" s="114"/>
      <c r="WXX177" s="114"/>
      <c r="WXY177" s="114"/>
      <c r="WXZ177" s="114"/>
      <c r="WYA177" s="114"/>
      <c r="WYB177" s="114"/>
      <c r="WYC177" s="114"/>
      <c r="WYD177" s="114"/>
      <c r="WYE177" s="114"/>
      <c r="WYF177" s="114"/>
      <c r="WYG177" s="114"/>
      <c r="WYH177" s="114"/>
      <c r="WYI177" s="114"/>
      <c r="WYJ177" s="114"/>
      <c r="WYK177" s="114"/>
      <c r="WYL177" s="114"/>
      <c r="WYM177" s="114"/>
      <c r="WYN177" s="114"/>
      <c r="WYO177" s="114"/>
      <c r="WYP177" s="114"/>
      <c r="WYQ177" s="114"/>
      <c r="WYR177" s="114"/>
      <c r="WYS177" s="114"/>
      <c r="WYT177" s="114"/>
      <c r="WYU177" s="114"/>
      <c r="WYV177" s="114"/>
      <c r="WYW177" s="114"/>
      <c r="WYX177" s="114"/>
      <c r="WYY177" s="114"/>
      <c r="WYZ177" s="114"/>
      <c r="WZA177" s="114"/>
      <c r="WZB177" s="114"/>
      <c r="WZC177" s="114"/>
      <c r="WZD177" s="114"/>
      <c r="WZE177" s="114"/>
      <c r="WZF177" s="114"/>
      <c r="WZG177" s="114"/>
      <c r="WZH177" s="114"/>
      <c r="WZI177" s="114"/>
      <c r="WZJ177" s="114"/>
      <c r="WZK177" s="114"/>
      <c r="WZL177" s="114"/>
      <c r="WZM177" s="114"/>
      <c r="WZN177" s="114"/>
      <c r="WZO177" s="114"/>
      <c r="WZP177" s="114"/>
      <c r="WZQ177" s="114"/>
      <c r="WZR177" s="114"/>
      <c r="WZS177" s="114"/>
      <c r="WZT177" s="114"/>
      <c r="WZU177" s="114"/>
      <c r="WZV177" s="114"/>
      <c r="WZW177" s="114"/>
      <c r="WZX177" s="114"/>
      <c r="WZY177" s="114"/>
      <c r="WZZ177" s="114"/>
      <c r="XAA177" s="114"/>
      <c r="XAB177" s="114"/>
      <c r="XAC177" s="114"/>
      <c r="XAD177" s="114"/>
      <c r="XAE177" s="114"/>
      <c r="XAF177" s="114"/>
      <c r="XAG177" s="114"/>
      <c r="XAH177" s="114"/>
      <c r="XAI177" s="114"/>
      <c r="XAJ177" s="114"/>
      <c r="XAK177" s="114"/>
      <c r="XAL177" s="114"/>
      <c r="XAM177" s="114"/>
      <c r="XAN177" s="114"/>
      <c r="XAO177" s="114"/>
      <c r="XAP177" s="114"/>
      <c r="XAQ177" s="114"/>
      <c r="XAR177" s="114"/>
      <c r="XAS177" s="114"/>
      <c r="XAT177" s="114"/>
      <c r="XAU177" s="114"/>
      <c r="XAV177" s="114"/>
      <c r="XAW177" s="114"/>
      <c r="XAX177" s="114"/>
      <c r="XAY177" s="114"/>
      <c r="XAZ177" s="114"/>
      <c r="XBA177" s="114"/>
      <c r="XBB177" s="114"/>
      <c r="XBC177" s="114"/>
      <c r="XBD177" s="114"/>
      <c r="XBE177" s="114"/>
      <c r="XBF177" s="114"/>
      <c r="XBG177" s="114"/>
      <c r="XBH177" s="114"/>
      <c r="XBI177" s="114"/>
      <c r="XBJ177" s="114"/>
      <c r="XBK177" s="114"/>
      <c r="XBL177" s="114"/>
      <c r="XBM177" s="114"/>
      <c r="XBN177" s="114"/>
      <c r="XBO177" s="114"/>
      <c r="XBP177" s="114"/>
      <c r="XBQ177" s="114"/>
      <c r="XBR177" s="114"/>
      <c r="XBS177" s="114"/>
      <c r="XBT177" s="114"/>
      <c r="XBU177" s="114"/>
      <c r="XBV177" s="114"/>
      <c r="XBW177" s="114"/>
      <c r="XBX177" s="114"/>
      <c r="XBY177" s="114"/>
      <c r="XBZ177" s="114"/>
      <c r="XCA177" s="114"/>
      <c r="XCB177" s="114"/>
      <c r="XCC177" s="114"/>
      <c r="XCD177" s="114"/>
      <c r="XCE177" s="114"/>
      <c r="XCF177" s="114"/>
      <c r="XCG177" s="114"/>
      <c r="XCH177" s="114"/>
      <c r="XCI177" s="114"/>
      <c r="XCJ177" s="114"/>
      <c r="XCK177" s="114"/>
      <c r="XCL177" s="114"/>
      <c r="XCM177" s="114"/>
      <c r="XCN177" s="114"/>
      <c r="XCO177" s="114"/>
      <c r="XCP177" s="114"/>
      <c r="XCQ177" s="114"/>
      <c r="XCR177" s="114"/>
      <c r="XCS177" s="114"/>
      <c r="XCT177" s="114"/>
      <c r="XCU177" s="114"/>
      <c r="XCV177" s="114"/>
      <c r="XCW177" s="114"/>
      <c r="XCX177" s="114"/>
      <c r="XCY177" s="114"/>
      <c r="XCZ177" s="114"/>
      <c r="XDA177" s="114"/>
      <c r="XDB177" s="114"/>
      <c r="XDC177" s="114"/>
      <c r="XDD177" s="114"/>
      <c r="XDE177" s="114"/>
      <c r="XDF177" s="114"/>
      <c r="XDG177" s="114"/>
      <c r="XDH177" s="114"/>
      <c r="XDI177" s="114"/>
      <c r="XDJ177" s="114"/>
      <c r="XDK177" s="114"/>
      <c r="XDL177" s="114"/>
      <c r="XDM177" s="114"/>
      <c r="XDN177" s="114"/>
      <c r="XDO177" s="114"/>
      <c r="XDP177" s="114"/>
      <c r="XDQ177" s="114"/>
      <c r="XDR177" s="114"/>
      <c r="XDS177" s="114"/>
      <c r="XDT177" s="114"/>
      <c r="XDU177" s="114"/>
      <c r="XDV177" s="114"/>
      <c r="XDW177" s="114"/>
      <c r="XDX177" s="114"/>
      <c r="XDY177" s="114"/>
      <c r="XDZ177" s="114"/>
      <c r="XEA177" s="114"/>
      <c r="XEB177" s="114"/>
      <c r="XEC177" s="114"/>
      <c r="XED177" s="114"/>
      <c r="XEE177" s="114"/>
      <c r="XEF177" s="114"/>
      <c r="XEG177" s="114"/>
      <c r="XEH177" s="114"/>
      <c r="XEI177" s="114"/>
      <c r="XEJ177" s="114"/>
      <c r="XEK177" s="114"/>
      <c r="XEL177" s="114"/>
      <c r="XEM177" s="114"/>
      <c r="XEN177" s="114"/>
      <c r="XEO177" s="114"/>
      <c r="XEP177" s="114"/>
      <c r="XEQ177" s="114"/>
      <c r="XER177" s="114"/>
      <c r="XES177" s="114"/>
      <c r="XET177" s="114"/>
      <c r="XEU177" s="114"/>
      <c r="XEV177" s="114"/>
      <c r="XEW177" s="114"/>
      <c r="XEX177" s="114"/>
      <c r="XEY177" s="114"/>
      <c r="XEZ177" s="114"/>
      <c r="XFA177" s="114"/>
      <c r="XFB177" s="114"/>
      <c r="XFC177" s="114"/>
      <c r="XFD177" s="114"/>
    </row>
    <row r="178" spans="1:16384" x14ac:dyDescent="0.3">
      <c r="A178" s="95" t="s">
        <v>243</v>
      </c>
      <c r="B178" s="95"/>
      <c r="C178" s="95"/>
      <c r="D178" s="95"/>
      <c r="E178" s="95"/>
      <c r="F178" s="95"/>
      <c r="G178" s="95"/>
      <c r="H178" s="95"/>
    </row>
    <row r="179" spans="1:16384" x14ac:dyDescent="0.3">
      <c r="A179" s="95" t="s">
        <v>248</v>
      </c>
      <c r="B179" s="95"/>
      <c r="C179" s="95"/>
      <c r="D179" s="95"/>
      <c r="E179" s="95"/>
      <c r="F179" s="95"/>
      <c r="G179" s="95"/>
      <c r="H179" s="95"/>
    </row>
    <row r="180" spans="1:16384" x14ac:dyDescent="0.3">
      <c r="A180" s="95" t="s">
        <v>244</v>
      </c>
      <c r="B180" s="95"/>
      <c r="C180" s="95"/>
      <c r="D180" s="95"/>
      <c r="E180" s="95"/>
      <c r="F180" s="95"/>
      <c r="G180" s="95"/>
      <c r="H180" s="95"/>
    </row>
    <row r="181" spans="1:16384" x14ac:dyDescent="0.3">
      <c r="A181" s="115">
        <v>1</v>
      </c>
      <c r="B181" s="116"/>
      <c r="C181" s="20" t="s">
        <v>245</v>
      </c>
      <c r="D181" s="78">
        <f>(57.587)*(10.764)</f>
        <v>619.86646800000005</v>
      </c>
      <c r="E181" s="78">
        <f>(2.745)*(10.764)</f>
        <v>29.547180000000001</v>
      </c>
      <c r="F181" s="17">
        <f>D181+E181</f>
        <v>649.41364800000008</v>
      </c>
      <c r="G181" s="78">
        <f>(0)*(10.764)</f>
        <v>0</v>
      </c>
      <c r="H181" s="17">
        <f>F181*(($H$155)+1)+(IF(G181&lt;101,G181,IF(G181&lt;201,G181/2,IF(G181&lt;=301,G181/3,G181/4))))</f>
        <v>974.12047200000006</v>
      </c>
    </row>
    <row r="182" spans="1:16384" x14ac:dyDescent="0.3">
      <c r="A182" s="115">
        <f>A181+1</f>
        <v>2</v>
      </c>
      <c r="B182" s="116"/>
      <c r="C182" s="20" t="s">
        <v>245</v>
      </c>
      <c r="D182" s="78">
        <f>(52.083)*(10.764)</f>
        <v>560.62141199999996</v>
      </c>
      <c r="E182" s="78">
        <f>(2.745)*(10.764)</f>
        <v>29.547180000000001</v>
      </c>
      <c r="F182" s="17">
        <f t="shared" ref="F182:F188" si="13">D182+E182</f>
        <v>590.16859199999999</v>
      </c>
      <c r="G182" s="78">
        <f t="shared" ref="G182:G196" si="14">(0)*(10.764)</f>
        <v>0</v>
      </c>
      <c r="H182" s="17">
        <f t="shared" ref="H182:H188" si="15">F182*(($H$155)+1)+(IF(G182&lt;101,G182,IF(G182&lt;201,G182/2,IF(G182&lt;=301,G182/3,G182/4))))</f>
        <v>885.25288799999998</v>
      </c>
    </row>
    <row r="183" spans="1:16384" x14ac:dyDescent="0.3">
      <c r="A183" s="115">
        <f t="shared" ref="A183:A188" si="16">A182+1</f>
        <v>3</v>
      </c>
      <c r="B183" s="116"/>
      <c r="C183" s="20" t="s">
        <v>245</v>
      </c>
      <c r="D183" s="78">
        <f>(52.082)*(10.764)</f>
        <v>560.61064799999997</v>
      </c>
      <c r="E183" s="78">
        <f>(2.745)*(10.764)</f>
        <v>29.547180000000001</v>
      </c>
      <c r="F183" s="17">
        <f t="shared" si="13"/>
        <v>590.15782799999999</v>
      </c>
      <c r="G183" s="78">
        <f t="shared" si="14"/>
        <v>0</v>
      </c>
      <c r="H183" s="17">
        <f t="shared" si="15"/>
        <v>885.23674200000005</v>
      </c>
    </row>
    <row r="184" spans="1:16384" x14ac:dyDescent="0.3">
      <c r="A184" s="115">
        <f t="shared" si="16"/>
        <v>4</v>
      </c>
      <c r="B184" s="116"/>
      <c r="C184" s="20" t="s">
        <v>245</v>
      </c>
      <c r="D184" s="78">
        <f>(57.553)*(10.764)</f>
        <v>619.50049199999989</v>
      </c>
      <c r="E184" s="78">
        <f>(2.745)*(10.764)</f>
        <v>29.547180000000001</v>
      </c>
      <c r="F184" s="17">
        <f t="shared" si="13"/>
        <v>649.04767199999992</v>
      </c>
      <c r="G184" s="78">
        <f t="shared" si="14"/>
        <v>0</v>
      </c>
      <c r="H184" s="17">
        <f t="shared" si="15"/>
        <v>973.57150799999988</v>
      </c>
    </row>
    <row r="185" spans="1:16384" x14ac:dyDescent="0.3">
      <c r="A185" s="115">
        <f t="shared" si="16"/>
        <v>5</v>
      </c>
      <c r="B185" s="116"/>
      <c r="C185" s="20" t="s">
        <v>56</v>
      </c>
      <c r="D185" s="78">
        <f>(39.993)*(10.764)</f>
        <v>430.48465199999998</v>
      </c>
      <c r="E185" s="78">
        <f>(2.745)*(10.764)</f>
        <v>29.547180000000001</v>
      </c>
      <c r="F185" s="17">
        <f t="shared" si="13"/>
        <v>460.03183200000001</v>
      </c>
      <c r="G185" s="78">
        <f t="shared" si="14"/>
        <v>0</v>
      </c>
      <c r="H185" s="17">
        <f t="shared" si="15"/>
        <v>690.04774799999996</v>
      </c>
    </row>
    <row r="186" spans="1:16384" x14ac:dyDescent="0.3">
      <c r="A186" s="115">
        <f t="shared" si="16"/>
        <v>6</v>
      </c>
      <c r="B186" s="116"/>
      <c r="C186" s="20" t="s">
        <v>245</v>
      </c>
      <c r="D186" s="78">
        <f>(35.255)*(10.764)</f>
        <v>379.48482000000001</v>
      </c>
      <c r="E186" s="78">
        <f>(0)*(10.764)</f>
        <v>0</v>
      </c>
      <c r="F186" s="17">
        <f t="shared" si="13"/>
        <v>379.48482000000001</v>
      </c>
      <c r="G186" s="78">
        <f t="shared" si="14"/>
        <v>0</v>
      </c>
      <c r="H186" s="17">
        <f t="shared" si="15"/>
        <v>569.22722999999996</v>
      </c>
    </row>
    <row r="187" spans="1:16384" x14ac:dyDescent="0.3">
      <c r="A187" s="115">
        <f t="shared" si="16"/>
        <v>7</v>
      </c>
      <c r="B187" s="116"/>
      <c r="C187" s="20" t="s">
        <v>245</v>
      </c>
      <c r="D187" s="78">
        <f>(35.255)*(10.764)</f>
        <v>379.48482000000001</v>
      </c>
      <c r="E187" s="78">
        <f>(0)*(10.764)</f>
        <v>0</v>
      </c>
      <c r="F187" s="17">
        <f t="shared" si="13"/>
        <v>379.48482000000001</v>
      </c>
      <c r="G187" s="78">
        <f t="shared" si="14"/>
        <v>0</v>
      </c>
      <c r="H187" s="17">
        <f t="shared" si="15"/>
        <v>569.22722999999996</v>
      </c>
    </row>
    <row r="188" spans="1:16384" x14ac:dyDescent="0.3">
      <c r="A188" s="115">
        <f t="shared" si="16"/>
        <v>8</v>
      </c>
      <c r="B188" s="116"/>
      <c r="C188" s="20" t="s">
        <v>56</v>
      </c>
      <c r="D188" s="78">
        <f>(39.993)*(10.764)</f>
        <v>430.48465199999998</v>
      </c>
      <c r="E188" s="78">
        <f>(2.737)*(10.764)</f>
        <v>29.461068000000001</v>
      </c>
      <c r="F188" s="17">
        <f t="shared" si="13"/>
        <v>459.94571999999999</v>
      </c>
      <c r="G188" s="78">
        <f t="shared" si="14"/>
        <v>0</v>
      </c>
      <c r="H188" s="17">
        <f t="shared" si="15"/>
        <v>689.91858000000002</v>
      </c>
    </row>
    <row r="189" spans="1:16384" x14ac:dyDescent="0.3">
      <c r="A189" s="95" t="s">
        <v>249</v>
      </c>
      <c r="B189" s="95"/>
      <c r="C189" s="95"/>
      <c r="D189" s="95"/>
      <c r="E189" s="95"/>
      <c r="F189" s="95"/>
      <c r="G189" s="95"/>
      <c r="H189" s="95"/>
    </row>
    <row r="190" spans="1:16384" x14ac:dyDescent="0.3">
      <c r="A190" s="115">
        <v>1</v>
      </c>
      <c r="B190" s="116"/>
      <c r="C190" s="20" t="s">
        <v>245</v>
      </c>
      <c r="D190" s="78">
        <f>(57.587)*(10.764)</f>
        <v>619.86646800000005</v>
      </c>
      <c r="E190" s="78">
        <f>(2.745)*(10.764)</f>
        <v>29.547180000000001</v>
      </c>
      <c r="F190" s="17">
        <f>D190+E190</f>
        <v>649.41364800000008</v>
      </c>
      <c r="G190" s="78">
        <f t="shared" si="14"/>
        <v>0</v>
      </c>
      <c r="H190" s="17">
        <f>F190*(($H$155)+1)+(IF(G190&lt;101,G190,IF(G190&lt;201,G190/2,IF(G190&lt;=301,G190/3,G190/4))))</f>
        <v>974.12047200000006</v>
      </c>
    </row>
    <row r="191" spans="1:16384" x14ac:dyDescent="0.3">
      <c r="A191" s="115">
        <f>A190+1</f>
        <v>2</v>
      </c>
      <c r="B191" s="116"/>
      <c r="C191" s="20" t="s">
        <v>245</v>
      </c>
      <c r="D191" s="78">
        <f>(52.083)*(10.764)</f>
        <v>560.62141199999996</v>
      </c>
      <c r="E191" s="78">
        <f>(2.745)*(10.764)</f>
        <v>29.547180000000001</v>
      </c>
      <c r="F191" s="17">
        <f t="shared" ref="F191:F197" si="17">D191+E191</f>
        <v>590.16859199999999</v>
      </c>
      <c r="G191" s="78">
        <f t="shared" si="14"/>
        <v>0</v>
      </c>
      <c r="H191" s="17">
        <f>F191*(($H$155)+1)+(IF(G191&lt;101,G191,IF(G191&lt;201,G191/2,IF(G191&lt;=301,G191/3,G191/4))))</f>
        <v>885.25288799999998</v>
      </c>
    </row>
    <row r="192" spans="1:16384" x14ac:dyDescent="0.3">
      <c r="A192" s="115">
        <f t="shared" ref="A192:A197" si="18">A191+1</f>
        <v>3</v>
      </c>
      <c r="B192" s="116"/>
      <c r="C192" s="20" t="s">
        <v>245</v>
      </c>
      <c r="D192" s="78">
        <f>(52.082)*(10.764)</f>
        <v>560.61064799999997</v>
      </c>
      <c r="E192" s="78">
        <f>(2.745)*(10.764)</f>
        <v>29.547180000000001</v>
      </c>
      <c r="F192" s="17">
        <f t="shared" si="17"/>
        <v>590.15782799999999</v>
      </c>
      <c r="G192" s="78">
        <f t="shared" si="14"/>
        <v>0</v>
      </c>
      <c r="H192" s="17">
        <f>F192*(($H$155)+1)+(IF(G192&lt;101,G192,IF(G192&lt;201,G192/2,IF(G192&lt;=301,G192/3,G192/4))))</f>
        <v>885.23674200000005</v>
      </c>
    </row>
    <row r="193" spans="1:16384" x14ac:dyDescent="0.3">
      <c r="A193" s="115">
        <f t="shared" si="18"/>
        <v>4</v>
      </c>
      <c r="B193" s="116"/>
      <c r="C193" s="115" t="s">
        <v>250</v>
      </c>
      <c r="D193" s="117"/>
      <c r="E193" s="117"/>
      <c r="F193" s="117"/>
      <c r="G193" s="117"/>
      <c r="H193" s="116"/>
    </row>
    <row r="194" spans="1:16384" x14ac:dyDescent="0.3">
      <c r="A194" s="115">
        <f t="shared" si="18"/>
        <v>5</v>
      </c>
      <c r="B194" s="116"/>
      <c r="C194" s="20" t="s">
        <v>56</v>
      </c>
      <c r="D194" s="78">
        <f>(39.993)*(10.764)</f>
        <v>430.48465199999998</v>
      </c>
      <c r="E194" s="78">
        <f>(2.745)*(10.764)</f>
        <v>29.547180000000001</v>
      </c>
      <c r="F194" s="17">
        <f t="shared" si="17"/>
        <v>460.03183200000001</v>
      </c>
      <c r="G194" s="78">
        <f t="shared" si="14"/>
        <v>0</v>
      </c>
      <c r="H194" s="17">
        <f>F194*(($H$155)+1)+(IF(G194&lt;101,G194,IF(G194&lt;201,G194/2,IF(G194&lt;=301,G194/3,G194/4))))</f>
        <v>690.04774799999996</v>
      </c>
    </row>
    <row r="195" spans="1:16384" x14ac:dyDescent="0.3">
      <c r="A195" s="115">
        <f t="shared" si="18"/>
        <v>6</v>
      </c>
      <c r="B195" s="116"/>
      <c r="C195" s="20" t="s">
        <v>245</v>
      </c>
      <c r="D195" s="78">
        <f>(35.255)*(10.764)</f>
        <v>379.48482000000001</v>
      </c>
      <c r="E195" s="78">
        <f>(0)*(10.764)</f>
        <v>0</v>
      </c>
      <c r="F195" s="17">
        <f t="shared" si="17"/>
        <v>379.48482000000001</v>
      </c>
      <c r="G195" s="78">
        <f t="shared" si="14"/>
        <v>0</v>
      </c>
      <c r="H195" s="17">
        <f>F195*(($H$155)+1)+(IF(G195&lt;101,G195,IF(G195&lt;201,G195/2,IF(G195&lt;=301,G195/3,G195/4))))</f>
        <v>569.22722999999996</v>
      </c>
    </row>
    <row r="196" spans="1:16384" ht="12.75" customHeight="1" x14ac:dyDescent="0.3">
      <c r="A196" s="115">
        <f t="shared" si="18"/>
        <v>7</v>
      </c>
      <c r="B196" s="116"/>
      <c r="C196" s="20" t="s">
        <v>245</v>
      </c>
      <c r="D196" s="78">
        <f>(35.255)*(10.764)</f>
        <v>379.48482000000001</v>
      </c>
      <c r="E196" s="78">
        <f>(0)*(10.764)</f>
        <v>0</v>
      </c>
      <c r="F196" s="17">
        <f t="shared" si="17"/>
        <v>379.48482000000001</v>
      </c>
      <c r="G196" s="78">
        <f t="shared" si="14"/>
        <v>0</v>
      </c>
      <c r="H196" s="17">
        <f>F196*(($H$155)+1)+(IF(G196&lt;101,G196,IF(G196&lt;201,G196/2,IF(G196&lt;=301,G196/3,G196/4))))</f>
        <v>569.22722999999996</v>
      </c>
    </row>
    <row r="197" spans="1:16384" ht="14.25" customHeight="1" x14ac:dyDescent="0.3">
      <c r="A197" s="115">
        <f t="shared" si="18"/>
        <v>8</v>
      </c>
      <c r="B197" s="116"/>
      <c r="C197" s="20" t="s">
        <v>56</v>
      </c>
      <c r="D197" s="78">
        <f>(39.993)*(10.764)</f>
        <v>430.48465199999998</v>
      </c>
      <c r="E197" s="78">
        <f>(2.737)*(10.764)</f>
        <v>29.461068000000001</v>
      </c>
      <c r="F197" s="17">
        <f t="shared" si="17"/>
        <v>459.94571999999999</v>
      </c>
      <c r="G197" s="17"/>
      <c r="H197" s="17">
        <f>F197*(($H$155)+1)+(IF(G197&lt;101,G197,IF(G197&lt;201,G197/2,IF(G197&lt;=301,G197/3,G197/4))))</f>
        <v>689.91858000000002</v>
      </c>
    </row>
    <row r="198" spans="1:16384" s="76" customFormat="1" x14ac:dyDescent="0.3">
      <c r="A198" s="95" t="s">
        <v>259</v>
      </c>
      <c r="B198" s="95"/>
      <c r="C198" s="95"/>
      <c r="D198" s="95"/>
      <c r="E198" s="95"/>
      <c r="F198" s="95"/>
      <c r="G198" s="95"/>
      <c r="H198" s="95"/>
      <c r="I198" s="114"/>
      <c r="J198" s="114"/>
      <c r="K198" s="114"/>
      <c r="L198" s="114"/>
      <c r="M198" s="114"/>
      <c r="N198" s="114"/>
      <c r="O198" s="114"/>
      <c r="P198" s="114"/>
      <c r="Q198" s="114"/>
      <c r="R198" s="114"/>
      <c r="S198" s="114"/>
      <c r="T198" s="114"/>
      <c r="U198" s="114"/>
      <c r="V198" s="114"/>
      <c r="W198" s="114"/>
      <c r="X198" s="114"/>
      <c r="Y198" s="114"/>
      <c r="Z198" s="114"/>
      <c r="AA198" s="114"/>
      <c r="AB198" s="114"/>
      <c r="AC198" s="114"/>
      <c r="AD198" s="114"/>
      <c r="AE198" s="114"/>
      <c r="AF198" s="114"/>
      <c r="AG198" s="114"/>
      <c r="AH198" s="114"/>
      <c r="AI198" s="114"/>
      <c r="AJ198" s="114"/>
      <c r="AK198" s="114"/>
      <c r="AL198" s="114"/>
      <c r="AM198" s="114"/>
      <c r="AN198" s="114"/>
      <c r="AO198" s="114"/>
      <c r="AP198" s="114"/>
      <c r="AQ198" s="114"/>
      <c r="AR198" s="114"/>
      <c r="AS198" s="114"/>
      <c r="AT198" s="114"/>
      <c r="AU198" s="114"/>
      <c r="AV198" s="114"/>
      <c r="AW198" s="114"/>
      <c r="AX198" s="114"/>
      <c r="AY198" s="114"/>
      <c r="AZ198" s="114"/>
      <c r="BA198" s="114"/>
      <c r="BB198" s="114"/>
      <c r="BC198" s="114"/>
      <c r="BD198" s="114"/>
      <c r="BE198" s="114"/>
      <c r="BF198" s="114"/>
      <c r="BG198" s="114"/>
      <c r="BH198" s="114"/>
      <c r="BI198" s="114"/>
      <c r="BJ198" s="114"/>
      <c r="BK198" s="114"/>
      <c r="BL198" s="114"/>
      <c r="BM198" s="114"/>
      <c r="BN198" s="114"/>
      <c r="BO198" s="114"/>
      <c r="BP198" s="114"/>
      <c r="BQ198" s="114"/>
      <c r="BR198" s="114"/>
      <c r="BS198" s="114"/>
      <c r="BT198" s="114"/>
      <c r="BU198" s="114"/>
      <c r="BV198" s="114"/>
      <c r="BW198" s="114"/>
      <c r="BX198" s="114"/>
      <c r="BY198" s="114"/>
      <c r="BZ198" s="114"/>
      <c r="CA198" s="114"/>
      <c r="CB198" s="114"/>
      <c r="CC198" s="114"/>
      <c r="CD198" s="114"/>
      <c r="CE198" s="114"/>
      <c r="CF198" s="114"/>
      <c r="CG198" s="114"/>
      <c r="CH198" s="114"/>
      <c r="CI198" s="114"/>
      <c r="CJ198" s="114"/>
      <c r="CK198" s="114"/>
      <c r="CL198" s="114"/>
      <c r="CM198" s="114"/>
      <c r="CN198" s="114"/>
      <c r="CO198" s="114"/>
      <c r="CP198" s="114"/>
      <c r="CQ198" s="114"/>
      <c r="CR198" s="114"/>
      <c r="CS198" s="114"/>
      <c r="CT198" s="114"/>
      <c r="CU198" s="114"/>
      <c r="CV198" s="114"/>
      <c r="CW198" s="114"/>
      <c r="CX198" s="114"/>
      <c r="CY198" s="114"/>
      <c r="CZ198" s="114"/>
      <c r="DA198" s="114"/>
      <c r="DB198" s="114"/>
      <c r="DC198" s="114"/>
      <c r="DD198" s="114"/>
      <c r="DE198" s="114"/>
      <c r="DF198" s="114"/>
      <c r="DG198" s="114"/>
      <c r="DH198" s="114"/>
      <c r="DI198" s="114"/>
      <c r="DJ198" s="114"/>
      <c r="DK198" s="114"/>
      <c r="DL198" s="114"/>
      <c r="DM198" s="114"/>
      <c r="DN198" s="114"/>
      <c r="DO198" s="114"/>
      <c r="DP198" s="114"/>
      <c r="DQ198" s="114"/>
      <c r="DR198" s="114"/>
      <c r="DS198" s="114"/>
      <c r="DT198" s="114"/>
      <c r="DU198" s="114"/>
      <c r="DV198" s="114"/>
      <c r="DW198" s="114"/>
      <c r="DX198" s="114"/>
      <c r="DY198" s="114"/>
      <c r="DZ198" s="114"/>
      <c r="EA198" s="114"/>
      <c r="EB198" s="114"/>
      <c r="EC198" s="114"/>
      <c r="ED198" s="114"/>
      <c r="EE198" s="114"/>
      <c r="EF198" s="114"/>
      <c r="EG198" s="114"/>
      <c r="EH198" s="114"/>
      <c r="EI198" s="114"/>
      <c r="EJ198" s="114"/>
      <c r="EK198" s="114"/>
      <c r="EL198" s="114"/>
      <c r="EM198" s="114"/>
      <c r="EN198" s="114"/>
      <c r="EO198" s="114"/>
      <c r="EP198" s="114"/>
      <c r="EQ198" s="114"/>
      <c r="ER198" s="114"/>
      <c r="ES198" s="114"/>
      <c r="ET198" s="114"/>
      <c r="EU198" s="114"/>
      <c r="EV198" s="114"/>
      <c r="EW198" s="114"/>
      <c r="EX198" s="114"/>
      <c r="EY198" s="114"/>
      <c r="EZ198" s="114"/>
      <c r="FA198" s="114"/>
      <c r="FB198" s="114"/>
      <c r="FC198" s="114"/>
      <c r="FD198" s="114"/>
      <c r="FE198" s="114"/>
      <c r="FF198" s="114"/>
      <c r="FG198" s="114"/>
      <c r="FH198" s="114"/>
      <c r="FI198" s="114"/>
      <c r="FJ198" s="114"/>
      <c r="FK198" s="114"/>
      <c r="FL198" s="114"/>
      <c r="FM198" s="114"/>
      <c r="FN198" s="114"/>
      <c r="FO198" s="114"/>
      <c r="FP198" s="114"/>
      <c r="FQ198" s="114"/>
      <c r="FR198" s="114"/>
      <c r="FS198" s="114"/>
      <c r="FT198" s="114"/>
      <c r="FU198" s="114"/>
      <c r="FV198" s="114"/>
      <c r="FW198" s="114"/>
      <c r="FX198" s="114"/>
      <c r="FY198" s="114"/>
      <c r="FZ198" s="114"/>
      <c r="GA198" s="114"/>
      <c r="GB198" s="114"/>
      <c r="GC198" s="114"/>
      <c r="GD198" s="114"/>
      <c r="GE198" s="114"/>
      <c r="GF198" s="114"/>
      <c r="GG198" s="114"/>
      <c r="GH198" s="114"/>
      <c r="GI198" s="114"/>
      <c r="GJ198" s="114"/>
      <c r="GK198" s="114"/>
      <c r="GL198" s="114"/>
      <c r="GM198" s="114"/>
      <c r="GN198" s="114"/>
      <c r="GO198" s="114"/>
      <c r="GP198" s="114"/>
      <c r="GQ198" s="114"/>
      <c r="GR198" s="114"/>
      <c r="GS198" s="114"/>
      <c r="GT198" s="114"/>
      <c r="GU198" s="114"/>
      <c r="GV198" s="114"/>
      <c r="GW198" s="114"/>
      <c r="GX198" s="114"/>
      <c r="GY198" s="114"/>
      <c r="GZ198" s="114"/>
      <c r="HA198" s="114"/>
      <c r="HB198" s="114"/>
      <c r="HC198" s="114"/>
      <c r="HD198" s="114"/>
      <c r="HE198" s="114"/>
      <c r="HF198" s="114"/>
      <c r="HG198" s="114"/>
      <c r="HH198" s="114"/>
      <c r="HI198" s="114"/>
      <c r="HJ198" s="114"/>
      <c r="HK198" s="114"/>
      <c r="HL198" s="114"/>
      <c r="HM198" s="114"/>
      <c r="HN198" s="114"/>
      <c r="HO198" s="114"/>
      <c r="HP198" s="114"/>
      <c r="HQ198" s="114"/>
      <c r="HR198" s="114"/>
      <c r="HS198" s="114"/>
      <c r="HT198" s="114"/>
      <c r="HU198" s="114"/>
      <c r="HV198" s="114"/>
      <c r="HW198" s="114"/>
      <c r="HX198" s="114"/>
      <c r="HY198" s="114"/>
      <c r="HZ198" s="114"/>
      <c r="IA198" s="114"/>
      <c r="IB198" s="114"/>
      <c r="IC198" s="114"/>
      <c r="ID198" s="114"/>
      <c r="IE198" s="114"/>
      <c r="IF198" s="114"/>
      <c r="IG198" s="114"/>
      <c r="IH198" s="114"/>
      <c r="II198" s="114"/>
      <c r="IJ198" s="114"/>
      <c r="IK198" s="114"/>
      <c r="IL198" s="114"/>
      <c r="IM198" s="114"/>
      <c r="IN198" s="114"/>
      <c r="IO198" s="114"/>
      <c r="IP198" s="114"/>
      <c r="IQ198" s="114"/>
      <c r="IR198" s="114"/>
      <c r="IS198" s="114"/>
      <c r="IT198" s="114"/>
      <c r="IU198" s="114"/>
      <c r="IV198" s="114"/>
      <c r="IW198" s="114"/>
      <c r="IX198" s="114"/>
      <c r="IY198" s="114"/>
      <c r="IZ198" s="114"/>
      <c r="JA198" s="114"/>
      <c r="JB198" s="114"/>
      <c r="JC198" s="114"/>
      <c r="JD198" s="114"/>
      <c r="JE198" s="114"/>
      <c r="JF198" s="114"/>
      <c r="JG198" s="114"/>
      <c r="JH198" s="114"/>
      <c r="JI198" s="114"/>
      <c r="JJ198" s="114"/>
      <c r="JK198" s="114"/>
      <c r="JL198" s="114"/>
      <c r="JM198" s="114"/>
      <c r="JN198" s="114"/>
      <c r="JO198" s="114"/>
      <c r="JP198" s="114"/>
      <c r="JQ198" s="114"/>
      <c r="JR198" s="114"/>
      <c r="JS198" s="114"/>
      <c r="JT198" s="114"/>
      <c r="JU198" s="114"/>
      <c r="JV198" s="114"/>
      <c r="JW198" s="114"/>
      <c r="JX198" s="114"/>
      <c r="JY198" s="114"/>
      <c r="JZ198" s="114"/>
      <c r="KA198" s="114"/>
      <c r="KB198" s="114"/>
      <c r="KC198" s="114"/>
      <c r="KD198" s="114"/>
      <c r="KE198" s="114"/>
      <c r="KF198" s="114"/>
      <c r="KG198" s="114"/>
      <c r="KH198" s="114"/>
      <c r="KI198" s="114"/>
      <c r="KJ198" s="114"/>
      <c r="KK198" s="114"/>
      <c r="KL198" s="114"/>
      <c r="KM198" s="114"/>
      <c r="KN198" s="114"/>
      <c r="KO198" s="114"/>
      <c r="KP198" s="114"/>
      <c r="KQ198" s="114"/>
      <c r="KR198" s="114"/>
      <c r="KS198" s="114"/>
      <c r="KT198" s="114"/>
      <c r="KU198" s="114"/>
      <c r="KV198" s="114"/>
      <c r="KW198" s="114"/>
      <c r="KX198" s="114"/>
      <c r="KY198" s="114"/>
      <c r="KZ198" s="114"/>
      <c r="LA198" s="114"/>
      <c r="LB198" s="114"/>
      <c r="LC198" s="114"/>
      <c r="LD198" s="114"/>
      <c r="LE198" s="114"/>
      <c r="LF198" s="114"/>
      <c r="LG198" s="114"/>
      <c r="LH198" s="114"/>
      <c r="LI198" s="114"/>
      <c r="LJ198" s="114"/>
      <c r="LK198" s="114"/>
      <c r="LL198" s="114"/>
      <c r="LM198" s="114"/>
      <c r="LN198" s="114"/>
      <c r="LO198" s="114"/>
      <c r="LP198" s="114"/>
      <c r="LQ198" s="114"/>
      <c r="LR198" s="114"/>
      <c r="LS198" s="114"/>
      <c r="LT198" s="114"/>
      <c r="LU198" s="114"/>
      <c r="LV198" s="114"/>
      <c r="LW198" s="114"/>
      <c r="LX198" s="114"/>
      <c r="LY198" s="114"/>
      <c r="LZ198" s="114"/>
      <c r="MA198" s="114"/>
      <c r="MB198" s="114"/>
      <c r="MC198" s="114"/>
      <c r="MD198" s="114"/>
      <c r="ME198" s="114"/>
      <c r="MF198" s="114"/>
      <c r="MG198" s="114"/>
      <c r="MH198" s="114"/>
      <c r="MI198" s="114"/>
      <c r="MJ198" s="114"/>
      <c r="MK198" s="114"/>
      <c r="ML198" s="114"/>
      <c r="MM198" s="114"/>
      <c r="MN198" s="114"/>
      <c r="MO198" s="114"/>
      <c r="MP198" s="114"/>
      <c r="MQ198" s="114"/>
      <c r="MR198" s="114"/>
      <c r="MS198" s="114"/>
      <c r="MT198" s="114"/>
      <c r="MU198" s="114"/>
      <c r="MV198" s="114"/>
      <c r="MW198" s="114"/>
      <c r="MX198" s="114"/>
      <c r="MY198" s="114"/>
      <c r="MZ198" s="114"/>
      <c r="NA198" s="114"/>
      <c r="NB198" s="114"/>
      <c r="NC198" s="114"/>
      <c r="ND198" s="114"/>
      <c r="NE198" s="114"/>
      <c r="NF198" s="114"/>
      <c r="NG198" s="114"/>
      <c r="NH198" s="114"/>
      <c r="NI198" s="114"/>
      <c r="NJ198" s="114"/>
      <c r="NK198" s="114"/>
      <c r="NL198" s="114"/>
      <c r="NM198" s="114"/>
      <c r="NN198" s="114"/>
      <c r="NO198" s="114"/>
      <c r="NP198" s="114"/>
      <c r="NQ198" s="114"/>
      <c r="NR198" s="114"/>
      <c r="NS198" s="114"/>
      <c r="NT198" s="114"/>
      <c r="NU198" s="114"/>
      <c r="NV198" s="114"/>
      <c r="NW198" s="114"/>
      <c r="NX198" s="114"/>
      <c r="NY198" s="114"/>
      <c r="NZ198" s="114"/>
      <c r="OA198" s="114"/>
      <c r="OB198" s="114"/>
      <c r="OC198" s="114"/>
      <c r="OD198" s="114"/>
      <c r="OE198" s="114"/>
      <c r="OF198" s="114"/>
      <c r="OG198" s="114"/>
      <c r="OH198" s="114"/>
      <c r="OI198" s="114"/>
      <c r="OJ198" s="114"/>
      <c r="OK198" s="114"/>
      <c r="OL198" s="114"/>
      <c r="OM198" s="114"/>
      <c r="ON198" s="114"/>
      <c r="OO198" s="114"/>
      <c r="OP198" s="114"/>
      <c r="OQ198" s="114"/>
      <c r="OR198" s="114"/>
      <c r="OS198" s="114"/>
      <c r="OT198" s="114"/>
      <c r="OU198" s="114"/>
      <c r="OV198" s="114"/>
      <c r="OW198" s="114"/>
      <c r="OX198" s="114"/>
      <c r="OY198" s="114"/>
      <c r="OZ198" s="114"/>
      <c r="PA198" s="114"/>
      <c r="PB198" s="114"/>
      <c r="PC198" s="114"/>
      <c r="PD198" s="114"/>
      <c r="PE198" s="114"/>
      <c r="PF198" s="114"/>
      <c r="PG198" s="114"/>
      <c r="PH198" s="114"/>
      <c r="PI198" s="114"/>
      <c r="PJ198" s="114"/>
      <c r="PK198" s="114"/>
      <c r="PL198" s="114"/>
      <c r="PM198" s="114"/>
      <c r="PN198" s="114"/>
      <c r="PO198" s="114"/>
      <c r="PP198" s="114"/>
      <c r="PQ198" s="114"/>
      <c r="PR198" s="114"/>
      <c r="PS198" s="114"/>
      <c r="PT198" s="114"/>
      <c r="PU198" s="114"/>
      <c r="PV198" s="114"/>
      <c r="PW198" s="114"/>
      <c r="PX198" s="114"/>
      <c r="PY198" s="114"/>
      <c r="PZ198" s="114"/>
      <c r="QA198" s="114"/>
      <c r="QB198" s="114"/>
      <c r="QC198" s="114"/>
      <c r="QD198" s="114"/>
      <c r="QE198" s="114"/>
      <c r="QF198" s="114"/>
      <c r="QG198" s="114"/>
      <c r="QH198" s="114"/>
      <c r="QI198" s="114"/>
      <c r="QJ198" s="114"/>
      <c r="QK198" s="114"/>
      <c r="QL198" s="114"/>
      <c r="QM198" s="114"/>
      <c r="QN198" s="114"/>
      <c r="QO198" s="114"/>
      <c r="QP198" s="114"/>
      <c r="QQ198" s="114"/>
      <c r="QR198" s="114"/>
      <c r="QS198" s="114"/>
      <c r="QT198" s="114"/>
      <c r="QU198" s="114"/>
      <c r="QV198" s="114"/>
      <c r="QW198" s="114"/>
      <c r="QX198" s="114"/>
      <c r="QY198" s="114"/>
      <c r="QZ198" s="114"/>
      <c r="RA198" s="114"/>
      <c r="RB198" s="114"/>
      <c r="RC198" s="114"/>
      <c r="RD198" s="114"/>
      <c r="RE198" s="114"/>
      <c r="RF198" s="114"/>
      <c r="RG198" s="114"/>
      <c r="RH198" s="114"/>
      <c r="RI198" s="114"/>
      <c r="RJ198" s="114"/>
      <c r="RK198" s="114"/>
      <c r="RL198" s="114"/>
      <c r="RM198" s="114"/>
      <c r="RN198" s="114"/>
      <c r="RO198" s="114"/>
      <c r="RP198" s="114"/>
      <c r="RQ198" s="114"/>
      <c r="RR198" s="114"/>
      <c r="RS198" s="114"/>
      <c r="RT198" s="114"/>
      <c r="RU198" s="114"/>
      <c r="RV198" s="114"/>
      <c r="RW198" s="114"/>
      <c r="RX198" s="114"/>
      <c r="RY198" s="114"/>
      <c r="RZ198" s="114"/>
      <c r="SA198" s="114"/>
      <c r="SB198" s="114"/>
      <c r="SC198" s="114"/>
      <c r="SD198" s="114"/>
      <c r="SE198" s="114"/>
      <c r="SF198" s="114"/>
      <c r="SG198" s="114"/>
      <c r="SH198" s="114"/>
      <c r="SI198" s="114"/>
      <c r="SJ198" s="114"/>
      <c r="SK198" s="114"/>
      <c r="SL198" s="114"/>
      <c r="SM198" s="114"/>
      <c r="SN198" s="114"/>
      <c r="SO198" s="114"/>
      <c r="SP198" s="114"/>
      <c r="SQ198" s="114"/>
      <c r="SR198" s="114"/>
      <c r="SS198" s="114"/>
      <c r="ST198" s="114"/>
      <c r="SU198" s="114"/>
      <c r="SV198" s="114"/>
      <c r="SW198" s="114"/>
      <c r="SX198" s="114"/>
      <c r="SY198" s="114"/>
      <c r="SZ198" s="114"/>
      <c r="TA198" s="114"/>
      <c r="TB198" s="114"/>
      <c r="TC198" s="114"/>
      <c r="TD198" s="114"/>
      <c r="TE198" s="114"/>
      <c r="TF198" s="114"/>
      <c r="TG198" s="114"/>
      <c r="TH198" s="114"/>
      <c r="TI198" s="114"/>
      <c r="TJ198" s="114"/>
      <c r="TK198" s="114"/>
      <c r="TL198" s="114"/>
      <c r="TM198" s="114"/>
      <c r="TN198" s="114"/>
      <c r="TO198" s="114"/>
      <c r="TP198" s="114"/>
      <c r="TQ198" s="114"/>
      <c r="TR198" s="114"/>
      <c r="TS198" s="114"/>
      <c r="TT198" s="114"/>
      <c r="TU198" s="114"/>
      <c r="TV198" s="114"/>
      <c r="TW198" s="114"/>
      <c r="TX198" s="114"/>
      <c r="TY198" s="114"/>
      <c r="TZ198" s="114"/>
      <c r="UA198" s="114"/>
      <c r="UB198" s="114"/>
      <c r="UC198" s="114"/>
      <c r="UD198" s="114"/>
      <c r="UE198" s="114"/>
      <c r="UF198" s="114"/>
      <c r="UG198" s="114"/>
      <c r="UH198" s="114"/>
      <c r="UI198" s="114"/>
      <c r="UJ198" s="114"/>
      <c r="UK198" s="114"/>
      <c r="UL198" s="114"/>
      <c r="UM198" s="114"/>
      <c r="UN198" s="114"/>
      <c r="UO198" s="114"/>
      <c r="UP198" s="114"/>
      <c r="UQ198" s="114"/>
      <c r="UR198" s="114"/>
      <c r="US198" s="114"/>
      <c r="UT198" s="114"/>
      <c r="UU198" s="114"/>
      <c r="UV198" s="114"/>
      <c r="UW198" s="114"/>
      <c r="UX198" s="114"/>
      <c r="UY198" s="114"/>
      <c r="UZ198" s="114"/>
      <c r="VA198" s="114"/>
      <c r="VB198" s="114"/>
      <c r="VC198" s="114"/>
      <c r="VD198" s="114"/>
      <c r="VE198" s="114"/>
      <c r="VF198" s="114"/>
      <c r="VG198" s="114"/>
      <c r="VH198" s="114"/>
      <c r="VI198" s="114"/>
      <c r="VJ198" s="114"/>
      <c r="VK198" s="114"/>
      <c r="VL198" s="114"/>
      <c r="VM198" s="114"/>
      <c r="VN198" s="114"/>
      <c r="VO198" s="114"/>
      <c r="VP198" s="114"/>
      <c r="VQ198" s="114"/>
      <c r="VR198" s="114"/>
      <c r="VS198" s="114"/>
      <c r="VT198" s="114"/>
      <c r="VU198" s="114"/>
      <c r="VV198" s="114"/>
      <c r="VW198" s="114"/>
      <c r="VX198" s="114"/>
      <c r="VY198" s="114"/>
      <c r="VZ198" s="114"/>
      <c r="WA198" s="114"/>
      <c r="WB198" s="114"/>
      <c r="WC198" s="114"/>
      <c r="WD198" s="114"/>
      <c r="WE198" s="114"/>
      <c r="WF198" s="114"/>
      <c r="WG198" s="114"/>
      <c r="WH198" s="114"/>
      <c r="WI198" s="114"/>
      <c r="WJ198" s="114"/>
      <c r="WK198" s="114"/>
      <c r="WL198" s="114"/>
      <c r="WM198" s="114"/>
      <c r="WN198" s="114"/>
      <c r="WO198" s="114"/>
      <c r="WP198" s="114"/>
      <c r="WQ198" s="114"/>
      <c r="WR198" s="114"/>
      <c r="WS198" s="114"/>
      <c r="WT198" s="114"/>
      <c r="WU198" s="114"/>
      <c r="WV198" s="114"/>
      <c r="WW198" s="114"/>
      <c r="WX198" s="114"/>
      <c r="WY198" s="114"/>
      <c r="WZ198" s="114"/>
      <c r="XA198" s="114"/>
      <c r="XB198" s="114"/>
      <c r="XC198" s="114"/>
      <c r="XD198" s="114"/>
      <c r="XE198" s="114"/>
      <c r="XF198" s="114"/>
      <c r="XG198" s="114"/>
      <c r="XH198" s="114"/>
      <c r="XI198" s="114"/>
      <c r="XJ198" s="114"/>
      <c r="XK198" s="114"/>
      <c r="XL198" s="114"/>
      <c r="XM198" s="114"/>
      <c r="XN198" s="114"/>
      <c r="XO198" s="114"/>
      <c r="XP198" s="114"/>
      <c r="XQ198" s="114"/>
      <c r="XR198" s="114"/>
      <c r="XS198" s="114"/>
      <c r="XT198" s="114"/>
      <c r="XU198" s="114"/>
      <c r="XV198" s="114"/>
      <c r="XW198" s="114"/>
      <c r="XX198" s="114"/>
      <c r="XY198" s="114"/>
      <c r="XZ198" s="114"/>
      <c r="YA198" s="114"/>
      <c r="YB198" s="114"/>
      <c r="YC198" s="114"/>
      <c r="YD198" s="114"/>
      <c r="YE198" s="114"/>
      <c r="YF198" s="114"/>
      <c r="YG198" s="114"/>
      <c r="YH198" s="114"/>
      <c r="YI198" s="114"/>
      <c r="YJ198" s="114"/>
      <c r="YK198" s="114"/>
      <c r="YL198" s="114"/>
      <c r="YM198" s="114"/>
      <c r="YN198" s="114"/>
      <c r="YO198" s="114"/>
      <c r="YP198" s="114"/>
      <c r="YQ198" s="114"/>
      <c r="YR198" s="114"/>
      <c r="YS198" s="114"/>
      <c r="YT198" s="114"/>
      <c r="YU198" s="114"/>
      <c r="YV198" s="114"/>
      <c r="YW198" s="114"/>
      <c r="YX198" s="114"/>
      <c r="YY198" s="114"/>
      <c r="YZ198" s="114"/>
      <c r="ZA198" s="114"/>
      <c r="ZB198" s="114"/>
      <c r="ZC198" s="114"/>
      <c r="ZD198" s="114"/>
      <c r="ZE198" s="114"/>
      <c r="ZF198" s="114"/>
      <c r="ZG198" s="114"/>
      <c r="ZH198" s="114"/>
      <c r="ZI198" s="114"/>
      <c r="ZJ198" s="114"/>
      <c r="ZK198" s="114"/>
      <c r="ZL198" s="114"/>
      <c r="ZM198" s="114"/>
      <c r="ZN198" s="114"/>
      <c r="ZO198" s="114"/>
      <c r="ZP198" s="114"/>
      <c r="ZQ198" s="114"/>
      <c r="ZR198" s="114"/>
      <c r="ZS198" s="114"/>
      <c r="ZT198" s="114"/>
      <c r="ZU198" s="114"/>
      <c r="ZV198" s="114"/>
      <c r="ZW198" s="114"/>
      <c r="ZX198" s="114"/>
      <c r="ZY198" s="114"/>
      <c r="ZZ198" s="114"/>
      <c r="AAA198" s="114"/>
      <c r="AAB198" s="114"/>
      <c r="AAC198" s="114"/>
      <c r="AAD198" s="114"/>
      <c r="AAE198" s="114"/>
      <c r="AAF198" s="114"/>
      <c r="AAG198" s="114"/>
      <c r="AAH198" s="114"/>
      <c r="AAI198" s="114"/>
      <c r="AAJ198" s="114"/>
      <c r="AAK198" s="114"/>
      <c r="AAL198" s="114"/>
      <c r="AAM198" s="114"/>
      <c r="AAN198" s="114"/>
      <c r="AAO198" s="114"/>
      <c r="AAP198" s="114"/>
      <c r="AAQ198" s="114"/>
      <c r="AAR198" s="114"/>
      <c r="AAS198" s="114"/>
      <c r="AAT198" s="114"/>
      <c r="AAU198" s="114"/>
      <c r="AAV198" s="114"/>
      <c r="AAW198" s="114"/>
      <c r="AAX198" s="114"/>
      <c r="AAY198" s="114"/>
      <c r="AAZ198" s="114"/>
      <c r="ABA198" s="114"/>
      <c r="ABB198" s="114"/>
      <c r="ABC198" s="114"/>
      <c r="ABD198" s="114"/>
      <c r="ABE198" s="114"/>
      <c r="ABF198" s="114"/>
      <c r="ABG198" s="114"/>
      <c r="ABH198" s="114"/>
      <c r="ABI198" s="114"/>
      <c r="ABJ198" s="114"/>
      <c r="ABK198" s="114"/>
      <c r="ABL198" s="114"/>
      <c r="ABM198" s="114"/>
      <c r="ABN198" s="114"/>
      <c r="ABO198" s="114"/>
      <c r="ABP198" s="114"/>
      <c r="ABQ198" s="114"/>
      <c r="ABR198" s="114"/>
      <c r="ABS198" s="114"/>
      <c r="ABT198" s="114"/>
      <c r="ABU198" s="114"/>
      <c r="ABV198" s="114"/>
      <c r="ABW198" s="114"/>
      <c r="ABX198" s="114"/>
      <c r="ABY198" s="114"/>
      <c r="ABZ198" s="114"/>
      <c r="ACA198" s="114"/>
      <c r="ACB198" s="114"/>
      <c r="ACC198" s="114"/>
      <c r="ACD198" s="114"/>
      <c r="ACE198" s="114"/>
      <c r="ACF198" s="114"/>
      <c r="ACG198" s="114"/>
      <c r="ACH198" s="114"/>
      <c r="ACI198" s="114"/>
      <c r="ACJ198" s="114"/>
      <c r="ACK198" s="114"/>
      <c r="ACL198" s="114"/>
      <c r="ACM198" s="114"/>
      <c r="ACN198" s="114"/>
      <c r="ACO198" s="114"/>
      <c r="ACP198" s="114"/>
      <c r="ACQ198" s="114"/>
      <c r="ACR198" s="114"/>
      <c r="ACS198" s="114"/>
      <c r="ACT198" s="114"/>
      <c r="ACU198" s="114"/>
      <c r="ACV198" s="114"/>
      <c r="ACW198" s="114"/>
      <c r="ACX198" s="114"/>
      <c r="ACY198" s="114"/>
      <c r="ACZ198" s="114"/>
      <c r="ADA198" s="114"/>
      <c r="ADB198" s="114"/>
      <c r="ADC198" s="114"/>
      <c r="ADD198" s="114"/>
      <c r="ADE198" s="114"/>
      <c r="ADF198" s="114"/>
      <c r="ADG198" s="114"/>
      <c r="ADH198" s="114"/>
      <c r="ADI198" s="114"/>
      <c r="ADJ198" s="114"/>
      <c r="ADK198" s="114"/>
      <c r="ADL198" s="114"/>
      <c r="ADM198" s="114"/>
      <c r="ADN198" s="114"/>
      <c r="ADO198" s="114"/>
      <c r="ADP198" s="114"/>
      <c r="ADQ198" s="114"/>
      <c r="ADR198" s="114"/>
      <c r="ADS198" s="114"/>
      <c r="ADT198" s="114"/>
      <c r="ADU198" s="114"/>
      <c r="ADV198" s="114"/>
      <c r="ADW198" s="114"/>
      <c r="ADX198" s="114"/>
      <c r="ADY198" s="114"/>
      <c r="ADZ198" s="114"/>
      <c r="AEA198" s="114"/>
      <c r="AEB198" s="114"/>
      <c r="AEC198" s="114"/>
      <c r="AED198" s="114"/>
      <c r="AEE198" s="114"/>
      <c r="AEF198" s="114"/>
      <c r="AEG198" s="114"/>
      <c r="AEH198" s="114"/>
      <c r="AEI198" s="114"/>
      <c r="AEJ198" s="114"/>
      <c r="AEK198" s="114"/>
      <c r="AEL198" s="114"/>
      <c r="AEM198" s="114"/>
      <c r="AEN198" s="114"/>
      <c r="AEO198" s="114"/>
      <c r="AEP198" s="114"/>
      <c r="AEQ198" s="114"/>
      <c r="AER198" s="114"/>
      <c r="AES198" s="114"/>
      <c r="AET198" s="114"/>
      <c r="AEU198" s="114"/>
      <c r="AEV198" s="114"/>
      <c r="AEW198" s="114"/>
      <c r="AEX198" s="114"/>
      <c r="AEY198" s="114"/>
      <c r="AEZ198" s="114"/>
      <c r="AFA198" s="114"/>
      <c r="AFB198" s="114"/>
      <c r="AFC198" s="114"/>
      <c r="AFD198" s="114"/>
      <c r="AFE198" s="114"/>
      <c r="AFF198" s="114"/>
      <c r="AFG198" s="114"/>
      <c r="AFH198" s="114"/>
      <c r="AFI198" s="114"/>
      <c r="AFJ198" s="114"/>
      <c r="AFK198" s="114"/>
      <c r="AFL198" s="114"/>
      <c r="AFM198" s="114"/>
      <c r="AFN198" s="114"/>
      <c r="AFO198" s="114"/>
      <c r="AFP198" s="114"/>
      <c r="AFQ198" s="114"/>
      <c r="AFR198" s="114"/>
      <c r="AFS198" s="114"/>
      <c r="AFT198" s="114"/>
      <c r="AFU198" s="114"/>
      <c r="AFV198" s="114"/>
      <c r="AFW198" s="114"/>
      <c r="AFX198" s="114"/>
      <c r="AFY198" s="114"/>
      <c r="AFZ198" s="114"/>
      <c r="AGA198" s="114"/>
      <c r="AGB198" s="114"/>
      <c r="AGC198" s="114"/>
      <c r="AGD198" s="114"/>
      <c r="AGE198" s="114"/>
      <c r="AGF198" s="114"/>
      <c r="AGG198" s="114"/>
      <c r="AGH198" s="114"/>
      <c r="AGI198" s="114"/>
      <c r="AGJ198" s="114"/>
      <c r="AGK198" s="114"/>
      <c r="AGL198" s="114"/>
      <c r="AGM198" s="114"/>
      <c r="AGN198" s="114"/>
      <c r="AGO198" s="114"/>
      <c r="AGP198" s="114"/>
      <c r="AGQ198" s="114"/>
      <c r="AGR198" s="114"/>
      <c r="AGS198" s="114"/>
      <c r="AGT198" s="114"/>
      <c r="AGU198" s="114"/>
      <c r="AGV198" s="114"/>
      <c r="AGW198" s="114"/>
      <c r="AGX198" s="114"/>
      <c r="AGY198" s="114"/>
      <c r="AGZ198" s="114"/>
      <c r="AHA198" s="114"/>
      <c r="AHB198" s="114"/>
      <c r="AHC198" s="114"/>
      <c r="AHD198" s="114"/>
      <c r="AHE198" s="114"/>
      <c r="AHF198" s="114"/>
      <c r="AHG198" s="114"/>
      <c r="AHH198" s="114"/>
      <c r="AHI198" s="114"/>
      <c r="AHJ198" s="114"/>
      <c r="AHK198" s="114"/>
      <c r="AHL198" s="114"/>
      <c r="AHM198" s="114"/>
      <c r="AHN198" s="114"/>
      <c r="AHO198" s="114"/>
      <c r="AHP198" s="114"/>
      <c r="AHQ198" s="114"/>
      <c r="AHR198" s="114"/>
      <c r="AHS198" s="114"/>
      <c r="AHT198" s="114"/>
      <c r="AHU198" s="114"/>
      <c r="AHV198" s="114"/>
      <c r="AHW198" s="114"/>
      <c r="AHX198" s="114"/>
      <c r="AHY198" s="114"/>
      <c r="AHZ198" s="114"/>
      <c r="AIA198" s="114"/>
      <c r="AIB198" s="114"/>
      <c r="AIC198" s="114"/>
      <c r="AID198" s="114"/>
      <c r="AIE198" s="114"/>
      <c r="AIF198" s="114"/>
      <c r="AIG198" s="114"/>
      <c r="AIH198" s="114"/>
      <c r="AII198" s="114"/>
      <c r="AIJ198" s="114"/>
      <c r="AIK198" s="114"/>
      <c r="AIL198" s="114"/>
      <c r="AIM198" s="114"/>
      <c r="AIN198" s="114"/>
      <c r="AIO198" s="114"/>
      <c r="AIP198" s="114"/>
      <c r="AIQ198" s="114"/>
      <c r="AIR198" s="114"/>
      <c r="AIS198" s="114"/>
      <c r="AIT198" s="114"/>
      <c r="AIU198" s="114"/>
      <c r="AIV198" s="114"/>
      <c r="AIW198" s="114"/>
      <c r="AIX198" s="114"/>
      <c r="AIY198" s="114"/>
      <c r="AIZ198" s="114"/>
      <c r="AJA198" s="114"/>
      <c r="AJB198" s="114"/>
      <c r="AJC198" s="114"/>
      <c r="AJD198" s="114"/>
      <c r="AJE198" s="114"/>
      <c r="AJF198" s="114"/>
      <c r="AJG198" s="114"/>
      <c r="AJH198" s="114"/>
      <c r="AJI198" s="114"/>
      <c r="AJJ198" s="114"/>
      <c r="AJK198" s="114"/>
      <c r="AJL198" s="114"/>
      <c r="AJM198" s="114"/>
      <c r="AJN198" s="114"/>
      <c r="AJO198" s="114"/>
      <c r="AJP198" s="114"/>
      <c r="AJQ198" s="114"/>
      <c r="AJR198" s="114"/>
      <c r="AJS198" s="114"/>
      <c r="AJT198" s="114"/>
      <c r="AJU198" s="114"/>
      <c r="AJV198" s="114"/>
      <c r="AJW198" s="114"/>
      <c r="AJX198" s="114"/>
      <c r="AJY198" s="114"/>
      <c r="AJZ198" s="114"/>
      <c r="AKA198" s="114"/>
      <c r="AKB198" s="114"/>
      <c r="AKC198" s="114"/>
      <c r="AKD198" s="114"/>
      <c r="AKE198" s="114"/>
      <c r="AKF198" s="114"/>
      <c r="AKG198" s="114"/>
      <c r="AKH198" s="114"/>
      <c r="AKI198" s="114"/>
      <c r="AKJ198" s="114"/>
      <c r="AKK198" s="114"/>
      <c r="AKL198" s="114"/>
      <c r="AKM198" s="114"/>
      <c r="AKN198" s="114"/>
      <c r="AKO198" s="114"/>
      <c r="AKP198" s="114"/>
      <c r="AKQ198" s="114"/>
      <c r="AKR198" s="114"/>
      <c r="AKS198" s="114"/>
      <c r="AKT198" s="114"/>
      <c r="AKU198" s="114"/>
      <c r="AKV198" s="114"/>
      <c r="AKW198" s="114"/>
      <c r="AKX198" s="114"/>
      <c r="AKY198" s="114"/>
      <c r="AKZ198" s="114"/>
      <c r="ALA198" s="114"/>
      <c r="ALB198" s="114"/>
      <c r="ALC198" s="114"/>
      <c r="ALD198" s="114"/>
      <c r="ALE198" s="114"/>
      <c r="ALF198" s="114"/>
      <c r="ALG198" s="114"/>
      <c r="ALH198" s="114"/>
      <c r="ALI198" s="114"/>
      <c r="ALJ198" s="114"/>
      <c r="ALK198" s="114"/>
      <c r="ALL198" s="114"/>
      <c r="ALM198" s="114"/>
      <c r="ALN198" s="114"/>
      <c r="ALO198" s="114"/>
      <c r="ALP198" s="114"/>
      <c r="ALQ198" s="114"/>
      <c r="ALR198" s="114"/>
      <c r="ALS198" s="114"/>
      <c r="ALT198" s="114"/>
      <c r="ALU198" s="114"/>
      <c r="ALV198" s="114"/>
      <c r="ALW198" s="114"/>
      <c r="ALX198" s="114"/>
      <c r="ALY198" s="114"/>
      <c r="ALZ198" s="114"/>
      <c r="AMA198" s="114"/>
      <c r="AMB198" s="114"/>
      <c r="AMC198" s="114"/>
      <c r="AMD198" s="114"/>
      <c r="AME198" s="114"/>
      <c r="AMF198" s="114"/>
      <c r="AMG198" s="114"/>
      <c r="AMH198" s="114"/>
      <c r="AMI198" s="114"/>
      <c r="AMJ198" s="114"/>
      <c r="AMK198" s="114"/>
      <c r="AML198" s="114"/>
      <c r="AMM198" s="114"/>
      <c r="AMN198" s="114"/>
      <c r="AMO198" s="114"/>
      <c r="AMP198" s="114"/>
      <c r="AMQ198" s="114"/>
      <c r="AMR198" s="114"/>
      <c r="AMS198" s="114"/>
      <c r="AMT198" s="114"/>
      <c r="AMU198" s="114"/>
      <c r="AMV198" s="114"/>
      <c r="AMW198" s="114"/>
      <c r="AMX198" s="114"/>
      <c r="AMY198" s="114"/>
      <c r="AMZ198" s="114"/>
      <c r="ANA198" s="114"/>
      <c r="ANB198" s="114"/>
      <c r="ANC198" s="114"/>
      <c r="AND198" s="114"/>
      <c r="ANE198" s="114"/>
      <c r="ANF198" s="114"/>
      <c r="ANG198" s="114"/>
      <c r="ANH198" s="114"/>
      <c r="ANI198" s="114"/>
      <c r="ANJ198" s="114"/>
      <c r="ANK198" s="114"/>
      <c r="ANL198" s="114"/>
      <c r="ANM198" s="114"/>
      <c r="ANN198" s="114"/>
      <c r="ANO198" s="114"/>
      <c r="ANP198" s="114"/>
      <c r="ANQ198" s="114"/>
      <c r="ANR198" s="114"/>
      <c r="ANS198" s="114"/>
      <c r="ANT198" s="114"/>
      <c r="ANU198" s="114"/>
      <c r="ANV198" s="114"/>
      <c r="ANW198" s="114"/>
      <c r="ANX198" s="114"/>
      <c r="ANY198" s="114"/>
      <c r="ANZ198" s="114"/>
      <c r="AOA198" s="114"/>
      <c r="AOB198" s="114"/>
      <c r="AOC198" s="114"/>
      <c r="AOD198" s="114"/>
      <c r="AOE198" s="114"/>
      <c r="AOF198" s="114"/>
      <c r="AOG198" s="114"/>
      <c r="AOH198" s="114"/>
      <c r="AOI198" s="114"/>
      <c r="AOJ198" s="114"/>
      <c r="AOK198" s="114"/>
      <c r="AOL198" s="114"/>
      <c r="AOM198" s="114"/>
      <c r="AON198" s="114"/>
      <c r="AOO198" s="114"/>
      <c r="AOP198" s="114"/>
      <c r="AOQ198" s="114"/>
      <c r="AOR198" s="114"/>
      <c r="AOS198" s="114"/>
      <c r="AOT198" s="114"/>
      <c r="AOU198" s="114"/>
      <c r="AOV198" s="114"/>
      <c r="AOW198" s="114"/>
      <c r="AOX198" s="114"/>
      <c r="AOY198" s="114"/>
      <c r="AOZ198" s="114"/>
      <c r="APA198" s="114"/>
      <c r="APB198" s="114"/>
      <c r="APC198" s="114"/>
      <c r="APD198" s="114"/>
      <c r="APE198" s="114"/>
      <c r="APF198" s="114"/>
      <c r="APG198" s="114"/>
      <c r="APH198" s="114"/>
      <c r="API198" s="114"/>
      <c r="APJ198" s="114"/>
      <c r="APK198" s="114"/>
      <c r="APL198" s="114"/>
      <c r="APM198" s="114"/>
      <c r="APN198" s="114"/>
      <c r="APO198" s="114"/>
      <c r="APP198" s="114"/>
      <c r="APQ198" s="114"/>
      <c r="APR198" s="114"/>
      <c r="APS198" s="114"/>
      <c r="APT198" s="114"/>
      <c r="APU198" s="114"/>
      <c r="APV198" s="114"/>
      <c r="APW198" s="114"/>
      <c r="APX198" s="114"/>
      <c r="APY198" s="114"/>
      <c r="APZ198" s="114"/>
      <c r="AQA198" s="114"/>
      <c r="AQB198" s="114"/>
      <c r="AQC198" s="114"/>
      <c r="AQD198" s="114"/>
      <c r="AQE198" s="114"/>
      <c r="AQF198" s="114"/>
      <c r="AQG198" s="114"/>
      <c r="AQH198" s="114"/>
      <c r="AQI198" s="114"/>
      <c r="AQJ198" s="114"/>
      <c r="AQK198" s="114"/>
      <c r="AQL198" s="114"/>
      <c r="AQM198" s="114"/>
      <c r="AQN198" s="114"/>
      <c r="AQO198" s="114"/>
      <c r="AQP198" s="114"/>
      <c r="AQQ198" s="114"/>
      <c r="AQR198" s="114"/>
      <c r="AQS198" s="114"/>
      <c r="AQT198" s="114"/>
      <c r="AQU198" s="114"/>
      <c r="AQV198" s="114"/>
      <c r="AQW198" s="114"/>
      <c r="AQX198" s="114"/>
      <c r="AQY198" s="114"/>
      <c r="AQZ198" s="114"/>
      <c r="ARA198" s="114"/>
      <c r="ARB198" s="114"/>
      <c r="ARC198" s="114"/>
      <c r="ARD198" s="114"/>
      <c r="ARE198" s="114"/>
      <c r="ARF198" s="114"/>
      <c r="ARG198" s="114"/>
      <c r="ARH198" s="114"/>
      <c r="ARI198" s="114"/>
      <c r="ARJ198" s="114"/>
      <c r="ARK198" s="114"/>
      <c r="ARL198" s="114"/>
      <c r="ARM198" s="114"/>
      <c r="ARN198" s="114"/>
      <c r="ARO198" s="114"/>
      <c r="ARP198" s="114"/>
      <c r="ARQ198" s="114"/>
      <c r="ARR198" s="114"/>
      <c r="ARS198" s="114"/>
      <c r="ART198" s="114"/>
      <c r="ARU198" s="114"/>
      <c r="ARV198" s="114"/>
      <c r="ARW198" s="114"/>
      <c r="ARX198" s="114"/>
      <c r="ARY198" s="114"/>
      <c r="ARZ198" s="114"/>
      <c r="ASA198" s="114"/>
      <c r="ASB198" s="114"/>
      <c r="ASC198" s="114"/>
      <c r="ASD198" s="114"/>
      <c r="ASE198" s="114"/>
      <c r="ASF198" s="114"/>
      <c r="ASG198" s="114"/>
      <c r="ASH198" s="114"/>
      <c r="ASI198" s="114"/>
      <c r="ASJ198" s="114"/>
      <c r="ASK198" s="114"/>
      <c r="ASL198" s="114"/>
      <c r="ASM198" s="114"/>
      <c r="ASN198" s="114"/>
      <c r="ASO198" s="114"/>
      <c r="ASP198" s="114"/>
      <c r="ASQ198" s="114"/>
      <c r="ASR198" s="114"/>
      <c r="ASS198" s="114"/>
      <c r="AST198" s="114"/>
      <c r="ASU198" s="114"/>
      <c r="ASV198" s="114"/>
      <c r="ASW198" s="114"/>
      <c r="ASX198" s="114"/>
      <c r="ASY198" s="114"/>
      <c r="ASZ198" s="114"/>
      <c r="ATA198" s="114"/>
      <c r="ATB198" s="114"/>
      <c r="ATC198" s="114"/>
      <c r="ATD198" s="114"/>
      <c r="ATE198" s="114"/>
      <c r="ATF198" s="114"/>
      <c r="ATG198" s="114"/>
      <c r="ATH198" s="114"/>
      <c r="ATI198" s="114"/>
      <c r="ATJ198" s="114"/>
      <c r="ATK198" s="114"/>
      <c r="ATL198" s="114"/>
      <c r="ATM198" s="114"/>
      <c r="ATN198" s="114"/>
      <c r="ATO198" s="114"/>
      <c r="ATP198" s="114"/>
      <c r="ATQ198" s="114"/>
      <c r="ATR198" s="114"/>
      <c r="ATS198" s="114"/>
      <c r="ATT198" s="114"/>
      <c r="ATU198" s="114"/>
      <c r="ATV198" s="114"/>
      <c r="ATW198" s="114"/>
      <c r="ATX198" s="114"/>
      <c r="ATY198" s="114"/>
      <c r="ATZ198" s="114"/>
      <c r="AUA198" s="114"/>
      <c r="AUB198" s="114"/>
      <c r="AUC198" s="114"/>
      <c r="AUD198" s="114"/>
      <c r="AUE198" s="114"/>
      <c r="AUF198" s="114"/>
      <c r="AUG198" s="114"/>
      <c r="AUH198" s="114"/>
      <c r="AUI198" s="114"/>
      <c r="AUJ198" s="114"/>
      <c r="AUK198" s="114"/>
      <c r="AUL198" s="114"/>
      <c r="AUM198" s="114"/>
      <c r="AUN198" s="114"/>
      <c r="AUO198" s="114"/>
      <c r="AUP198" s="114"/>
      <c r="AUQ198" s="114"/>
      <c r="AUR198" s="114"/>
      <c r="AUS198" s="114"/>
      <c r="AUT198" s="114"/>
      <c r="AUU198" s="114"/>
      <c r="AUV198" s="114"/>
      <c r="AUW198" s="114"/>
      <c r="AUX198" s="114"/>
      <c r="AUY198" s="114"/>
      <c r="AUZ198" s="114"/>
      <c r="AVA198" s="114"/>
      <c r="AVB198" s="114"/>
      <c r="AVC198" s="114"/>
      <c r="AVD198" s="114"/>
      <c r="AVE198" s="114"/>
      <c r="AVF198" s="114"/>
      <c r="AVG198" s="114"/>
      <c r="AVH198" s="114"/>
      <c r="AVI198" s="114"/>
      <c r="AVJ198" s="114"/>
      <c r="AVK198" s="114"/>
      <c r="AVL198" s="114"/>
      <c r="AVM198" s="114"/>
      <c r="AVN198" s="114"/>
      <c r="AVO198" s="114"/>
      <c r="AVP198" s="114"/>
      <c r="AVQ198" s="114"/>
      <c r="AVR198" s="114"/>
      <c r="AVS198" s="114"/>
      <c r="AVT198" s="114"/>
      <c r="AVU198" s="114"/>
      <c r="AVV198" s="114"/>
      <c r="AVW198" s="114"/>
      <c r="AVX198" s="114"/>
      <c r="AVY198" s="114"/>
      <c r="AVZ198" s="114"/>
      <c r="AWA198" s="114"/>
      <c r="AWB198" s="114"/>
      <c r="AWC198" s="114"/>
      <c r="AWD198" s="114"/>
      <c r="AWE198" s="114"/>
      <c r="AWF198" s="114"/>
      <c r="AWG198" s="114"/>
      <c r="AWH198" s="114"/>
      <c r="AWI198" s="114"/>
      <c r="AWJ198" s="114"/>
      <c r="AWK198" s="114"/>
      <c r="AWL198" s="114"/>
      <c r="AWM198" s="114"/>
      <c r="AWN198" s="114"/>
      <c r="AWO198" s="114"/>
      <c r="AWP198" s="114"/>
      <c r="AWQ198" s="114"/>
      <c r="AWR198" s="114"/>
      <c r="AWS198" s="114"/>
      <c r="AWT198" s="114"/>
      <c r="AWU198" s="114"/>
      <c r="AWV198" s="114"/>
      <c r="AWW198" s="114"/>
      <c r="AWX198" s="114"/>
      <c r="AWY198" s="114"/>
      <c r="AWZ198" s="114"/>
      <c r="AXA198" s="114"/>
      <c r="AXB198" s="114"/>
      <c r="AXC198" s="114"/>
      <c r="AXD198" s="114"/>
      <c r="AXE198" s="114"/>
      <c r="AXF198" s="114"/>
      <c r="AXG198" s="114"/>
      <c r="AXH198" s="114"/>
      <c r="AXI198" s="114"/>
      <c r="AXJ198" s="114"/>
      <c r="AXK198" s="114"/>
      <c r="AXL198" s="114"/>
      <c r="AXM198" s="114"/>
      <c r="AXN198" s="114"/>
      <c r="AXO198" s="114"/>
      <c r="AXP198" s="114"/>
      <c r="AXQ198" s="114"/>
      <c r="AXR198" s="114"/>
      <c r="AXS198" s="114"/>
      <c r="AXT198" s="114"/>
      <c r="AXU198" s="114"/>
      <c r="AXV198" s="114"/>
      <c r="AXW198" s="114"/>
      <c r="AXX198" s="114"/>
      <c r="AXY198" s="114"/>
      <c r="AXZ198" s="114"/>
      <c r="AYA198" s="114"/>
      <c r="AYB198" s="114"/>
      <c r="AYC198" s="114"/>
      <c r="AYD198" s="114"/>
      <c r="AYE198" s="114"/>
      <c r="AYF198" s="114"/>
      <c r="AYG198" s="114"/>
      <c r="AYH198" s="114"/>
      <c r="AYI198" s="114"/>
      <c r="AYJ198" s="114"/>
      <c r="AYK198" s="114"/>
      <c r="AYL198" s="114"/>
      <c r="AYM198" s="114"/>
      <c r="AYN198" s="114"/>
      <c r="AYO198" s="114"/>
      <c r="AYP198" s="114"/>
      <c r="AYQ198" s="114"/>
      <c r="AYR198" s="114"/>
      <c r="AYS198" s="114"/>
      <c r="AYT198" s="114"/>
      <c r="AYU198" s="114"/>
      <c r="AYV198" s="114"/>
      <c r="AYW198" s="114"/>
      <c r="AYX198" s="114"/>
      <c r="AYY198" s="114"/>
      <c r="AYZ198" s="114"/>
      <c r="AZA198" s="114"/>
      <c r="AZB198" s="114"/>
      <c r="AZC198" s="114"/>
      <c r="AZD198" s="114"/>
      <c r="AZE198" s="114"/>
      <c r="AZF198" s="114"/>
      <c r="AZG198" s="114"/>
      <c r="AZH198" s="114"/>
      <c r="AZI198" s="114"/>
      <c r="AZJ198" s="114"/>
      <c r="AZK198" s="114"/>
      <c r="AZL198" s="114"/>
      <c r="AZM198" s="114"/>
      <c r="AZN198" s="114"/>
      <c r="AZO198" s="114"/>
      <c r="AZP198" s="114"/>
      <c r="AZQ198" s="114"/>
      <c r="AZR198" s="114"/>
      <c r="AZS198" s="114"/>
      <c r="AZT198" s="114"/>
      <c r="AZU198" s="114"/>
      <c r="AZV198" s="114"/>
      <c r="AZW198" s="114"/>
      <c r="AZX198" s="114"/>
      <c r="AZY198" s="114"/>
      <c r="AZZ198" s="114"/>
      <c r="BAA198" s="114"/>
      <c r="BAB198" s="114"/>
      <c r="BAC198" s="114"/>
      <c r="BAD198" s="114"/>
      <c r="BAE198" s="114"/>
      <c r="BAF198" s="114"/>
      <c r="BAG198" s="114"/>
      <c r="BAH198" s="114"/>
      <c r="BAI198" s="114"/>
      <c r="BAJ198" s="114"/>
      <c r="BAK198" s="114"/>
      <c r="BAL198" s="114"/>
      <c r="BAM198" s="114"/>
      <c r="BAN198" s="114"/>
      <c r="BAO198" s="114"/>
      <c r="BAP198" s="114"/>
      <c r="BAQ198" s="114"/>
      <c r="BAR198" s="114"/>
      <c r="BAS198" s="114"/>
      <c r="BAT198" s="114"/>
      <c r="BAU198" s="114"/>
      <c r="BAV198" s="114"/>
      <c r="BAW198" s="114"/>
      <c r="BAX198" s="114"/>
      <c r="BAY198" s="114"/>
      <c r="BAZ198" s="114"/>
      <c r="BBA198" s="114"/>
      <c r="BBB198" s="114"/>
      <c r="BBC198" s="114"/>
      <c r="BBD198" s="114"/>
      <c r="BBE198" s="114"/>
      <c r="BBF198" s="114"/>
      <c r="BBG198" s="114"/>
      <c r="BBH198" s="114"/>
      <c r="BBI198" s="114"/>
      <c r="BBJ198" s="114"/>
      <c r="BBK198" s="114"/>
      <c r="BBL198" s="114"/>
      <c r="BBM198" s="114"/>
      <c r="BBN198" s="114"/>
      <c r="BBO198" s="114"/>
      <c r="BBP198" s="114"/>
      <c r="BBQ198" s="114"/>
      <c r="BBR198" s="114"/>
      <c r="BBS198" s="114"/>
      <c r="BBT198" s="114"/>
      <c r="BBU198" s="114"/>
      <c r="BBV198" s="114"/>
      <c r="BBW198" s="114"/>
      <c r="BBX198" s="114"/>
      <c r="BBY198" s="114"/>
      <c r="BBZ198" s="114"/>
      <c r="BCA198" s="114"/>
      <c r="BCB198" s="114"/>
      <c r="BCC198" s="114"/>
      <c r="BCD198" s="114"/>
      <c r="BCE198" s="114"/>
      <c r="BCF198" s="114"/>
      <c r="BCG198" s="114"/>
      <c r="BCH198" s="114"/>
      <c r="BCI198" s="114"/>
      <c r="BCJ198" s="114"/>
      <c r="BCK198" s="114"/>
      <c r="BCL198" s="114"/>
      <c r="BCM198" s="114"/>
      <c r="BCN198" s="114"/>
      <c r="BCO198" s="114"/>
      <c r="BCP198" s="114"/>
      <c r="BCQ198" s="114"/>
      <c r="BCR198" s="114"/>
      <c r="BCS198" s="114"/>
      <c r="BCT198" s="114"/>
      <c r="BCU198" s="114"/>
      <c r="BCV198" s="114"/>
      <c r="BCW198" s="114"/>
      <c r="BCX198" s="114"/>
      <c r="BCY198" s="114"/>
      <c r="BCZ198" s="114"/>
      <c r="BDA198" s="114"/>
      <c r="BDB198" s="114"/>
      <c r="BDC198" s="114"/>
      <c r="BDD198" s="114"/>
      <c r="BDE198" s="114"/>
      <c r="BDF198" s="114"/>
      <c r="BDG198" s="114"/>
      <c r="BDH198" s="114"/>
      <c r="BDI198" s="114"/>
      <c r="BDJ198" s="114"/>
      <c r="BDK198" s="114"/>
      <c r="BDL198" s="114"/>
      <c r="BDM198" s="114"/>
      <c r="BDN198" s="114"/>
      <c r="BDO198" s="114"/>
      <c r="BDP198" s="114"/>
      <c r="BDQ198" s="114"/>
      <c r="BDR198" s="114"/>
      <c r="BDS198" s="114"/>
      <c r="BDT198" s="114"/>
      <c r="BDU198" s="114"/>
      <c r="BDV198" s="114"/>
      <c r="BDW198" s="114"/>
      <c r="BDX198" s="114"/>
      <c r="BDY198" s="114"/>
      <c r="BDZ198" s="114"/>
      <c r="BEA198" s="114"/>
      <c r="BEB198" s="114"/>
      <c r="BEC198" s="114"/>
      <c r="BED198" s="114"/>
      <c r="BEE198" s="114"/>
      <c r="BEF198" s="114"/>
      <c r="BEG198" s="114"/>
      <c r="BEH198" s="114"/>
      <c r="BEI198" s="114"/>
      <c r="BEJ198" s="114"/>
      <c r="BEK198" s="114"/>
      <c r="BEL198" s="114"/>
      <c r="BEM198" s="114"/>
      <c r="BEN198" s="114"/>
      <c r="BEO198" s="114"/>
      <c r="BEP198" s="114"/>
      <c r="BEQ198" s="114"/>
      <c r="BER198" s="114"/>
      <c r="BES198" s="114"/>
      <c r="BET198" s="114"/>
      <c r="BEU198" s="114"/>
      <c r="BEV198" s="114"/>
      <c r="BEW198" s="114"/>
      <c r="BEX198" s="114"/>
      <c r="BEY198" s="114"/>
      <c r="BEZ198" s="114"/>
      <c r="BFA198" s="114"/>
      <c r="BFB198" s="114"/>
      <c r="BFC198" s="114"/>
      <c r="BFD198" s="114"/>
      <c r="BFE198" s="114"/>
      <c r="BFF198" s="114"/>
      <c r="BFG198" s="114"/>
      <c r="BFH198" s="114"/>
      <c r="BFI198" s="114"/>
      <c r="BFJ198" s="114"/>
      <c r="BFK198" s="114"/>
      <c r="BFL198" s="114"/>
      <c r="BFM198" s="114"/>
      <c r="BFN198" s="114"/>
      <c r="BFO198" s="114"/>
      <c r="BFP198" s="114"/>
      <c r="BFQ198" s="114"/>
      <c r="BFR198" s="114"/>
      <c r="BFS198" s="114"/>
      <c r="BFT198" s="114"/>
      <c r="BFU198" s="114"/>
      <c r="BFV198" s="114"/>
      <c r="BFW198" s="114"/>
      <c r="BFX198" s="114"/>
      <c r="BFY198" s="114"/>
      <c r="BFZ198" s="114"/>
      <c r="BGA198" s="114"/>
      <c r="BGB198" s="114"/>
      <c r="BGC198" s="114"/>
      <c r="BGD198" s="114"/>
      <c r="BGE198" s="114"/>
      <c r="BGF198" s="114"/>
      <c r="BGG198" s="114"/>
      <c r="BGH198" s="114"/>
      <c r="BGI198" s="114"/>
      <c r="BGJ198" s="114"/>
      <c r="BGK198" s="114"/>
      <c r="BGL198" s="114"/>
      <c r="BGM198" s="114"/>
      <c r="BGN198" s="114"/>
      <c r="BGO198" s="114"/>
      <c r="BGP198" s="114"/>
      <c r="BGQ198" s="114"/>
      <c r="BGR198" s="114"/>
      <c r="BGS198" s="114"/>
      <c r="BGT198" s="114"/>
      <c r="BGU198" s="114"/>
      <c r="BGV198" s="114"/>
      <c r="BGW198" s="114"/>
      <c r="BGX198" s="114"/>
      <c r="BGY198" s="114"/>
      <c r="BGZ198" s="114"/>
      <c r="BHA198" s="114"/>
      <c r="BHB198" s="114"/>
      <c r="BHC198" s="114"/>
      <c r="BHD198" s="114"/>
      <c r="BHE198" s="114"/>
      <c r="BHF198" s="114"/>
      <c r="BHG198" s="114"/>
      <c r="BHH198" s="114"/>
      <c r="BHI198" s="114"/>
      <c r="BHJ198" s="114"/>
      <c r="BHK198" s="114"/>
      <c r="BHL198" s="114"/>
      <c r="BHM198" s="114"/>
      <c r="BHN198" s="114"/>
      <c r="BHO198" s="114"/>
      <c r="BHP198" s="114"/>
      <c r="BHQ198" s="114"/>
      <c r="BHR198" s="114"/>
      <c r="BHS198" s="114"/>
      <c r="BHT198" s="114"/>
      <c r="BHU198" s="114"/>
      <c r="BHV198" s="114"/>
      <c r="BHW198" s="114"/>
      <c r="BHX198" s="114"/>
      <c r="BHY198" s="114"/>
      <c r="BHZ198" s="114"/>
      <c r="BIA198" s="114"/>
      <c r="BIB198" s="114"/>
      <c r="BIC198" s="114"/>
      <c r="BID198" s="114"/>
      <c r="BIE198" s="114"/>
      <c r="BIF198" s="114"/>
      <c r="BIG198" s="114"/>
      <c r="BIH198" s="114"/>
      <c r="BII198" s="114"/>
      <c r="BIJ198" s="114"/>
      <c r="BIK198" s="114"/>
      <c r="BIL198" s="114"/>
      <c r="BIM198" s="114"/>
      <c r="BIN198" s="114"/>
      <c r="BIO198" s="114"/>
      <c r="BIP198" s="114"/>
      <c r="BIQ198" s="114"/>
      <c r="BIR198" s="114"/>
      <c r="BIS198" s="114"/>
      <c r="BIT198" s="114"/>
      <c r="BIU198" s="114"/>
      <c r="BIV198" s="114"/>
      <c r="BIW198" s="114"/>
      <c r="BIX198" s="114"/>
      <c r="BIY198" s="114"/>
      <c r="BIZ198" s="114"/>
      <c r="BJA198" s="114"/>
      <c r="BJB198" s="114"/>
      <c r="BJC198" s="114"/>
      <c r="BJD198" s="114"/>
      <c r="BJE198" s="114"/>
      <c r="BJF198" s="114"/>
      <c r="BJG198" s="114"/>
      <c r="BJH198" s="114"/>
      <c r="BJI198" s="114"/>
      <c r="BJJ198" s="114"/>
      <c r="BJK198" s="114"/>
      <c r="BJL198" s="114"/>
      <c r="BJM198" s="114"/>
      <c r="BJN198" s="114"/>
      <c r="BJO198" s="114"/>
      <c r="BJP198" s="114"/>
      <c r="BJQ198" s="114"/>
      <c r="BJR198" s="114"/>
      <c r="BJS198" s="114"/>
      <c r="BJT198" s="114"/>
      <c r="BJU198" s="114"/>
      <c r="BJV198" s="114"/>
      <c r="BJW198" s="114"/>
      <c r="BJX198" s="114"/>
      <c r="BJY198" s="114"/>
      <c r="BJZ198" s="114"/>
      <c r="BKA198" s="114"/>
      <c r="BKB198" s="114"/>
      <c r="BKC198" s="114"/>
      <c r="BKD198" s="114"/>
      <c r="BKE198" s="114"/>
      <c r="BKF198" s="114"/>
      <c r="BKG198" s="114"/>
      <c r="BKH198" s="114"/>
      <c r="BKI198" s="114"/>
      <c r="BKJ198" s="114"/>
      <c r="BKK198" s="114"/>
      <c r="BKL198" s="114"/>
      <c r="BKM198" s="114"/>
      <c r="BKN198" s="114"/>
      <c r="BKO198" s="114"/>
      <c r="BKP198" s="114"/>
      <c r="BKQ198" s="114"/>
      <c r="BKR198" s="114"/>
      <c r="BKS198" s="114"/>
      <c r="BKT198" s="114"/>
      <c r="BKU198" s="114"/>
      <c r="BKV198" s="114"/>
      <c r="BKW198" s="114"/>
      <c r="BKX198" s="114"/>
      <c r="BKY198" s="114"/>
      <c r="BKZ198" s="114"/>
      <c r="BLA198" s="114"/>
      <c r="BLB198" s="114"/>
      <c r="BLC198" s="114"/>
      <c r="BLD198" s="114"/>
      <c r="BLE198" s="114"/>
      <c r="BLF198" s="114"/>
      <c r="BLG198" s="114"/>
      <c r="BLH198" s="114"/>
      <c r="BLI198" s="114"/>
      <c r="BLJ198" s="114"/>
      <c r="BLK198" s="114"/>
      <c r="BLL198" s="114"/>
      <c r="BLM198" s="114"/>
      <c r="BLN198" s="114"/>
      <c r="BLO198" s="114"/>
      <c r="BLP198" s="114"/>
      <c r="BLQ198" s="114"/>
      <c r="BLR198" s="114"/>
      <c r="BLS198" s="114"/>
      <c r="BLT198" s="114"/>
      <c r="BLU198" s="114"/>
      <c r="BLV198" s="114"/>
      <c r="BLW198" s="114"/>
      <c r="BLX198" s="114"/>
      <c r="BLY198" s="114"/>
      <c r="BLZ198" s="114"/>
      <c r="BMA198" s="114"/>
      <c r="BMB198" s="114"/>
      <c r="BMC198" s="114"/>
      <c r="BMD198" s="114"/>
      <c r="BME198" s="114"/>
      <c r="BMF198" s="114"/>
      <c r="BMG198" s="114"/>
      <c r="BMH198" s="114"/>
      <c r="BMI198" s="114"/>
      <c r="BMJ198" s="114"/>
      <c r="BMK198" s="114"/>
      <c r="BML198" s="114"/>
      <c r="BMM198" s="114"/>
      <c r="BMN198" s="114"/>
      <c r="BMO198" s="114"/>
      <c r="BMP198" s="114"/>
      <c r="BMQ198" s="114"/>
      <c r="BMR198" s="114"/>
      <c r="BMS198" s="114"/>
      <c r="BMT198" s="114"/>
      <c r="BMU198" s="114"/>
      <c r="BMV198" s="114"/>
      <c r="BMW198" s="114"/>
      <c r="BMX198" s="114"/>
      <c r="BMY198" s="114"/>
      <c r="BMZ198" s="114"/>
      <c r="BNA198" s="114"/>
      <c r="BNB198" s="114"/>
      <c r="BNC198" s="114"/>
      <c r="BND198" s="114"/>
      <c r="BNE198" s="114"/>
      <c r="BNF198" s="114"/>
      <c r="BNG198" s="114"/>
      <c r="BNH198" s="114"/>
      <c r="BNI198" s="114"/>
      <c r="BNJ198" s="114"/>
      <c r="BNK198" s="114"/>
      <c r="BNL198" s="114"/>
      <c r="BNM198" s="114"/>
      <c r="BNN198" s="114"/>
      <c r="BNO198" s="114"/>
      <c r="BNP198" s="114"/>
      <c r="BNQ198" s="114"/>
      <c r="BNR198" s="114"/>
      <c r="BNS198" s="114"/>
      <c r="BNT198" s="114"/>
      <c r="BNU198" s="114"/>
      <c r="BNV198" s="114"/>
      <c r="BNW198" s="114"/>
      <c r="BNX198" s="114"/>
      <c r="BNY198" s="114"/>
      <c r="BNZ198" s="114"/>
      <c r="BOA198" s="114"/>
      <c r="BOB198" s="114"/>
      <c r="BOC198" s="114"/>
      <c r="BOD198" s="114"/>
      <c r="BOE198" s="114"/>
      <c r="BOF198" s="114"/>
      <c r="BOG198" s="114"/>
      <c r="BOH198" s="114"/>
      <c r="BOI198" s="114"/>
      <c r="BOJ198" s="114"/>
      <c r="BOK198" s="114"/>
      <c r="BOL198" s="114"/>
      <c r="BOM198" s="114"/>
      <c r="BON198" s="114"/>
      <c r="BOO198" s="114"/>
      <c r="BOP198" s="114"/>
      <c r="BOQ198" s="114"/>
      <c r="BOR198" s="114"/>
      <c r="BOS198" s="114"/>
      <c r="BOT198" s="114"/>
      <c r="BOU198" s="114"/>
      <c r="BOV198" s="114"/>
      <c r="BOW198" s="114"/>
      <c r="BOX198" s="114"/>
      <c r="BOY198" s="114"/>
      <c r="BOZ198" s="114"/>
      <c r="BPA198" s="114"/>
      <c r="BPB198" s="114"/>
      <c r="BPC198" s="114"/>
      <c r="BPD198" s="114"/>
      <c r="BPE198" s="114"/>
      <c r="BPF198" s="114"/>
      <c r="BPG198" s="114"/>
      <c r="BPH198" s="114"/>
      <c r="BPI198" s="114"/>
      <c r="BPJ198" s="114"/>
      <c r="BPK198" s="114"/>
      <c r="BPL198" s="114"/>
      <c r="BPM198" s="114"/>
      <c r="BPN198" s="114"/>
      <c r="BPO198" s="114"/>
      <c r="BPP198" s="114"/>
      <c r="BPQ198" s="114"/>
      <c r="BPR198" s="114"/>
      <c r="BPS198" s="114"/>
      <c r="BPT198" s="114"/>
      <c r="BPU198" s="114"/>
      <c r="BPV198" s="114"/>
      <c r="BPW198" s="114"/>
      <c r="BPX198" s="114"/>
      <c r="BPY198" s="114"/>
      <c r="BPZ198" s="114"/>
      <c r="BQA198" s="114"/>
      <c r="BQB198" s="114"/>
      <c r="BQC198" s="114"/>
      <c r="BQD198" s="114"/>
      <c r="BQE198" s="114"/>
      <c r="BQF198" s="114"/>
      <c r="BQG198" s="114"/>
      <c r="BQH198" s="114"/>
      <c r="BQI198" s="114"/>
      <c r="BQJ198" s="114"/>
      <c r="BQK198" s="114"/>
      <c r="BQL198" s="114"/>
      <c r="BQM198" s="114"/>
      <c r="BQN198" s="114"/>
      <c r="BQO198" s="114"/>
      <c r="BQP198" s="114"/>
      <c r="BQQ198" s="114"/>
      <c r="BQR198" s="114"/>
      <c r="BQS198" s="114"/>
      <c r="BQT198" s="114"/>
      <c r="BQU198" s="114"/>
      <c r="BQV198" s="114"/>
      <c r="BQW198" s="114"/>
      <c r="BQX198" s="114"/>
      <c r="BQY198" s="114"/>
      <c r="BQZ198" s="114"/>
      <c r="BRA198" s="114"/>
      <c r="BRB198" s="114"/>
      <c r="BRC198" s="114"/>
      <c r="BRD198" s="114"/>
      <c r="BRE198" s="114"/>
      <c r="BRF198" s="114"/>
      <c r="BRG198" s="114"/>
      <c r="BRH198" s="114"/>
      <c r="BRI198" s="114"/>
      <c r="BRJ198" s="114"/>
      <c r="BRK198" s="114"/>
      <c r="BRL198" s="114"/>
      <c r="BRM198" s="114"/>
      <c r="BRN198" s="114"/>
      <c r="BRO198" s="114"/>
      <c r="BRP198" s="114"/>
      <c r="BRQ198" s="114"/>
      <c r="BRR198" s="114"/>
      <c r="BRS198" s="114"/>
      <c r="BRT198" s="114"/>
      <c r="BRU198" s="114"/>
      <c r="BRV198" s="114"/>
      <c r="BRW198" s="114"/>
      <c r="BRX198" s="114"/>
      <c r="BRY198" s="114"/>
      <c r="BRZ198" s="114"/>
      <c r="BSA198" s="114"/>
      <c r="BSB198" s="114"/>
      <c r="BSC198" s="114"/>
      <c r="BSD198" s="114"/>
      <c r="BSE198" s="114"/>
      <c r="BSF198" s="114"/>
      <c r="BSG198" s="114"/>
      <c r="BSH198" s="114"/>
      <c r="BSI198" s="114"/>
      <c r="BSJ198" s="114"/>
      <c r="BSK198" s="114"/>
      <c r="BSL198" s="114"/>
      <c r="BSM198" s="114"/>
      <c r="BSN198" s="114"/>
      <c r="BSO198" s="114"/>
      <c r="BSP198" s="114"/>
      <c r="BSQ198" s="114"/>
      <c r="BSR198" s="114"/>
      <c r="BSS198" s="114"/>
      <c r="BST198" s="114"/>
      <c r="BSU198" s="114"/>
      <c r="BSV198" s="114"/>
      <c r="BSW198" s="114"/>
      <c r="BSX198" s="114"/>
      <c r="BSY198" s="114"/>
      <c r="BSZ198" s="114"/>
      <c r="BTA198" s="114"/>
      <c r="BTB198" s="114"/>
      <c r="BTC198" s="114"/>
      <c r="BTD198" s="114"/>
      <c r="BTE198" s="114"/>
      <c r="BTF198" s="114"/>
      <c r="BTG198" s="114"/>
      <c r="BTH198" s="114"/>
      <c r="BTI198" s="114"/>
      <c r="BTJ198" s="114"/>
      <c r="BTK198" s="114"/>
      <c r="BTL198" s="114"/>
      <c r="BTM198" s="114"/>
      <c r="BTN198" s="114"/>
      <c r="BTO198" s="114"/>
      <c r="BTP198" s="114"/>
      <c r="BTQ198" s="114"/>
      <c r="BTR198" s="114"/>
      <c r="BTS198" s="114"/>
      <c r="BTT198" s="114"/>
      <c r="BTU198" s="114"/>
      <c r="BTV198" s="114"/>
      <c r="BTW198" s="114"/>
      <c r="BTX198" s="114"/>
      <c r="BTY198" s="114"/>
      <c r="BTZ198" s="114"/>
      <c r="BUA198" s="114"/>
      <c r="BUB198" s="114"/>
      <c r="BUC198" s="114"/>
      <c r="BUD198" s="114"/>
      <c r="BUE198" s="114"/>
      <c r="BUF198" s="114"/>
      <c r="BUG198" s="114"/>
      <c r="BUH198" s="114"/>
      <c r="BUI198" s="114"/>
      <c r="BUJ198" s="114"/>
      <c r="BUK198" s="114"/>
      <c r="BUL198" s="114"/>
      <c r="BUM198" s="114"/>
      <c r="BUN198" s="114"/>
      <c r="BUO198" s="114"/>
      <c r="BUP198" s="114"/>
      <c r="BUQ198" s="114"/>
      <c r="BUR198" s="114"/>
      <c r="BUS198" s="114"/>
      <c r="BUT198" s="114"/>
      <c r="BUU198" s="114"/>
      <c r="BUV198" s="114"/>
      <c r="BUW198" s="114"/>
      <c r="BUX198" s="114"/>
      <c r="BUY198" s="114"/>
      <c r="BUZ198" s="114"/>
      <c r="BVA198" s="114"/>
      <c r="BVB198" s="114"/>
      <c r="BVC198" s="114"/>
      <c r="BVD198" s="114"/>
      <c r="BVE198" s="114"/>
      <c r="BVF198" s="114"/>
      <c r="BVG198" s="114"/>
      <c r="BVH198" s="114"/>
      <c r="BVI198" s="114"/>
      <c r="BVJ198" s="114"/>
      <c r="BVK198" s="114"/>
      <c r="BVL198" s="114"/>
      <c r="BVM198" s="114"/>
      <c r="BVN198" s="114"/>
      <c r="BVO198" s="114"/>
      <c r="BVP198" s="114"/>
      <c r="BVQ198" s="114"/>
      <c r="BVR198" s="114"/>
      <c r="BVS198" s="114"/>
      <c r="BVT198" s="114"/>
      <c r="BVU198" s="114"/>
      <c r="BVV198" s="114"/>
      <c r="BVW198" s="114"/>
      <c r="BVX198" s="114"/>
      <c r="BVY198" s="114"/>
      <c r="BVZ198" s="114"/>
      <c r="BWA198" s="114"/>
      <c r="BWB198" s="114"/>
      <c r="BWC198" s="114"/>
      <c r="BWD198" s="114"/>
      <c r="BWE198" s="114"/>
      <c r="BWF198" s="114"/>
      <c r="BWG198" s="114"/>
      <c r="BWH198" s="114"/>
      <c r="BWI198" s="114"/>
      <c r="BWJ198" s="114"/>
      <c r="BWK198" s="114"/>
      <c r="BWL198" s="114"/>
      <c r="BWM198" s="114"/>
      <c r="BWN198" s="114"/>
      <c r="BWO198" s="114"/>
      <c r="BWP198" s="114"/>
      <c r="BWQ198" s="114"/>
      <c r="BWR198" s="114"/>
      <c r="BWS198" s="114"/>
      <c r="BWT198" s="114"/>
      <c r="BWU198" s="114"/>
      <c r="BWV198" s="114"/>
      <c r="BWW198" s="114"/>
      <c r="BWX198" s="114"/>
      <c r="BWY198" s="114"/>
      <c r="BWZ198" s="114"/>
      <c r="BXA198" s="114"/>
      <c r="BXB198" s="114"/>
      <c r="BXC198" s="114"/>
      <c r="BXD198" s="114"/>
      <c r="BXE198" s="114"/>
      <c r="BXF198" s="114"/>
      <c r="BXG198" s="114"/>
      <c r="BXH198" s="114"/>
      <c r="BXI198" s="114"/>
      <c r="BXJ198" s="114"/>
      <c r="BXK198" s="114"/>
      <c r="BXL198" s="114"/>
      <c r="BXM198" s="114"/>
      <c r="BXN198" s="114"/>
      <c r="BXO198" s="114"/>
      <c r="BXP198" s="114"/>
      <c r="BXQ198" s="114"/>
      <c r="BXR198" s="114"/>
      <c r="BXS198" s="114"/>
      <c r="BXT198" s="114"/>
      <c r="BXU198" s="114"/>
      <c r="BXV198" s="114"/>
      <c r="BXW198" s="114"/>
      <c r="BXX198" s="114"/>
      <c r="BXY198" s="114"/>
      <c r="BXZ198" s="114"/>
      <c r="BYA198" s="114"/>
      <c r="BYB198" s="114"/>
      <c r="BYC198" s="114"/>
      <c r="BYD198" s="114"/>
      <c r="BYE198" s="114"/>
      <c r="BYF198" s="114"/>
      <c r="BYG198" s="114"/>
      <c r="BYH198" s="114"/>
      <c r="BYI198" s="114"/>
      <c r="BYJ198" s="114"/>
      <c r="BYK198" s="114"/>
      <c r="BYL198" s="114"/>
      <c r="BYM198" s="114"/>
      <c r="BYN198" s="114"/>
      <c r="BYO198" s="114"/>
      <c r="BYP198" s="114"/>
      <c r="BYQ198" s="114"/>
      <c r="BYR198" s="114"/>
      <c r="BYS198" s="114"/>
      <c r="BYT198" s="114"/>
      <c r="BYU198" s="114"/>
      <c r="BYV198" s="114"/>
      <c r="BYW198" s="114"/>
      <c r="BYX198" s="114"/>
      <c r="BYY198" s="114"/>
      <c r="BYZ198" s="114"/>
      <c r="BZA198" s="114"/>
      <c r="BZB198" s="114"/>
      <c r="BZC198" s="114"/>
      <c r="BZD198" s="114"/>
      <c r="BZE198" s="114"/>
      <c r="BZF198" s="114"/>
      <c r="BZG198" s="114"/>
      <c r="BZH198" s="114"/>
      <c r="BZI198" s="114"/>
      <c r="BZJ198" s="114"/>
      <c r="BZK198" s="114"/>
      <c r="BZL198" s="114"/>
      <c r="BZM198" s="114"/>
      <c r="BZN198" s="114"/>
      <c r="BZO198" s="114"/>
      <c r="BZP198" s="114"/>
      <c r="BZQ198" s="114"/>
      <c r="BZR198" s="114"/>
      <c r="BZS198" s="114"/>
      <c r="BZT198" s="114"/>
      <c r="BZU198" s="114"/>
      <c r="BZV198" s="114"/>
      <c r="BZW198" s="114"/>
      <c r="BZX198" s="114"/>
      <c r="BZY198" s="114"/>
      <c r="BZZ198" s="114"/>
      <c r="CAA198" s="114"/>
      <c r="CAB198" s="114"/>
      <c r="CAC198" s="114"/>
      <c r="CAD198" s="114"/>
      <c r="CAE198" s="114"/>
      <c r="CAF198" s="114"/>
      <c r="CAG198" s="114"/>
      <c r="CAH198" s="114"/>
      <c r="CAI198" s="114"/>
      <c r="CAJ198" s="114"/>
      <c r="CAK198" s="114"/>
      <c r="CAL198" s="114"/>
      <c r="CAM198" s="114"/>
      <c r="CAN198" s="114"/>
      <c r="CAO198" s="114"/>
      <c r="CAP198" s="114"/>
      <c r="CAQ198" s="114"/>
      <c r="CAR198" s="114"/>
      <c r="CAS198" s="114"/>
      <c r="CAT198" s="114"/>
      <c r="CAU198" s="114"/>
      <c r="CAV198" s="114"/>
      <c r="CAW198" s="114"/>
      <c r="CAX198" s="114"/>
      <c r="CAY198" s="114"/>
      <c r="CAZ198" s="114"/>
      <c r="CBA198" s="114"/>
      <c r="CBB198" s="114"/>
      <c r="CBC198" s="114"/>
      <c r="CBD198" s="114"/>
      <c r="CBE198" s="114"/>
      <c r="CBF198" s="114"/>
      <c r="CBG198" s="114"/>
      <c r="CBH198" s="114"/>
      <c r="CBI198" s="114"/>
      <c r="CBJ198" s="114"/>
      <c r="CBK198" s="114"/>
      <c r="CBL198" s="114"/>
      <c r="CBM198" s="114"/>
      <c r="CBN198" s="114"/>
      <c r="CBO198" s="114"/>
      <c r="CBP198" s="114"/>
      <c r="CBQ198" s="114"/>
      <c r="CBR198" s="114"/>
      <c r="CBS198" s="114"/>
      <c r="CBT198" s="114"/>
      <c r="CBU198" s="114"/>
      <c r="CBV198" s="114"/>
      <c r="CBW198" s="114"/>
      <c r="CBX198" s="114"/>
      <c r="CBY198" s="114"/>
      <c r="CBZ198" s="114"/>
      <c r="CCA198" s="114"/>
      <c r="CCB198" s="114"/>
      <c r="CCC198" s="114"/>
      <c r="CCD198" s="114"/>
      <c r="CCE198" s="114"/>
      <c r="CCF198" s="114"/>
      <c r="CCG198" s="114"/>
      <c r="CCH198" s="114"/>
      <c r="CCI198" s="114"/>
      <c r="CCJ198" s="114"/>
      <c r="CCK198" s="114"/>
      <c r="CCL198" s="114"/>
      <c r="CCM198" s="114"/>
      <c r="CCN198" s="114"/>
      <c r="CCO198" s="114"/>
      <c r="CCP198" s="114"/>
      <c r="CCQ198" s="114"/>
      <c r="CCR198" s="114"/>
      <c r="CCS198" s="114"/>
      <c r="CCT198" s="114"/>
      <c r="CCU198" s="114"/>
      <c r="CCV198" s="114"/>
      <c r="CCW198" s="114"/>
      <c r="CCX198" s="114"/>
      <c r="CCY198" s="114"/>
      <c r="CCZ198" s="114"/>
      <c r="CDA198" s="114"/>
      <c r="CDB198" s="114"/>
      <c r="CDC198" s="114"/>
      <c r="CDD198" s="114"/>
      <c r="CDE198" s="114"/>
      <c r="CDF198" s="114"/>
      <c r="CDG198" s="114"/>
      <c r="CDH198" s="114"/>
      <c r="CDI198" s="114"/>
      <c r="CDJ198" s="114"/>
      <c r="CDK198" s="114"/>
      <c r="CDL198" s="114"/>
      <c r="CDM198" s="114"/>
      <c r="CDN198" s="114"/>
      <c r="CDO198" s="114"/>
      <c r="CDP198" s="114"/>
      <c r="CDQ198" s="114"/>
      <c r="CDR198" s="114"/>
      <c r="CDS198" s="114"/>
      <c r="CDT198" s="114"/>
      <c r="CDU198" s="114"/>
      <c r="CDV198" s="114"/>
      <c r="CDW198" s="114"/>
      <c r="CDX198" s="114"/>
      <c r="CDY198" s="114"/>
      <c r="CDZ198" s="114"/>
      <c r="CEA198" s="114"/>
      <c r="CEB198" s="114"/>
      <c r="CEC198" s="114"/>
      <c r="CED198" s="114"/>
      <c r="CEE198" s="114"/>
      <c r="CEF198" s="114"/>
      <c r="CEG198" s="114"/>
      <c r="CEH198" s="114"/>
      <c r="CEI198" s="114"/>
      <c r="CEJ198" s="114"/>
      <c r="CEK198" s="114"/>
      <c r="CEL198" s="114"/>
      <c r="CEM198" s="114"/>
      <c r="CEN198" s="114"/>
      <c r="CEO198" s="114"/>
      <c r="CEP198" s="114"/>
      <c r="CEQ198" s="114"/>
      <c r="CER198" s="114"/>
      <c r="CES198" s="114"/>
      <c r="CET198" s="114"/>
      <c r="CEU198" s="114"/>
      <c r="CEV198" s="114"/>
      <c r="CEW198" s="114"/>
      <c r="CEX198" s="114"/>
      <c r="CEY198" s="114"/>
      <c r="CEZ198" s="114"/>
      <c r="CFA198" s="114"/>
      <c r="CFB198" s="114"/>
      <c r="CFC198" s="114"/>
      <c r="CFD198" s="114"/>
      <c r="CFE198" s="114"/>
      <c r="CFF198" s="114"/>
      <c r="CFG198" s="114"/>
      <c r="CFH198" s="114"/>
      <c r="CFI198" s="114"/>
      <c r="CFJ198" s="114"/>
      <c r="CFK198" s="114"/>
      <c r="CFL198" s="114"/>
      <c r="CFM198" s="114"/>
      <c r="CFN198" s="114"/>
      <c r="CFO198" s="114"/>
      <c r="CFP198" s="114"/>
      <c r="CFQ198" s="114"/>
      <c r="CFR198" s="114"/>
      <c r="CFS198" s="114"/>
      <c r="CFT198" s="114"/>
      <c r="CFU198" s="114"/>
      <c r="CFV198" s="114"/>
      <c r="CFW198" s="114"/>
      <c r="CFX198" s="114"/>
      <c r="CFY198" s="114"/>
      <c r="CFZ198" s="114"/>
      <c r="CGA198" s="114"/>
      <c r="CGB198" s="114"/>
      <c r="CGC198" s="114"/>
      <c r="CGD198" s="114"/>
      <c r="CGE198" s="114"/>
      <c r="CGF198" s="114"/>
      <c r="CGG198" s="114"/>
      <c r="CGH198" s="114"/>
      <c r="CGI198" s="114"/>
      <c r="CGJ198" s="114"/>
      <c r="CGK198" s="114"/>
      <c r="CGL198" s="114"/>
      <c r="CGM198" s="114"/>
      <c r="CGN198" s="114"/>
      <c r="CGO198" s="114"/>
      <c r="CGP198" s="114"/>
      <c r="CGQ198" s="114"/>
      <c r="CGR198" s="114"/>
      <c r="CGS198" s="114"/>
      <c r="CGT198" s="114"/>
      <c r="CGU198" s="114"/>
      <c r="CGV198" s="114"/>
      <c r="CGW198" s="114"/>
      <c r="CGX198" s="114"/>
      <c r="CGY198" s="114"/>
      <c r="CGZ198" s="114"/>
      <c r="CHA198" s="114"/>
      <c r="CHB198" s="114"/>
      <c r="CHC198" s="114"/>
      <c r="CHD198" s="114"/>
      <c r="CHE198" s="114"/>
      <c r="CHF198" s="114"/>
      <c r="CHG198" s="114"/>
      <c r="CHH198" s="114"/>
      <c r="CHI198" s="114"/>
      <c r="CHJ198" s="114"/>
      <c r="CHK198" s="114"/>
      <c r="CHL198" s="114"/>
      <c r="CHM198" s="114"/>
      <c r="CHN198" s="114"/>
      <c r="CHO198" s="114"/>
      <c r="CHP198" s="114"/>
      <c r="CHQ198" s="114"/>
      <c r="CHR198" s="114"/>
      <c r="CHS198" s="114"/>
      <c r="CHT198" s="114"/>
      <c r="CHU198" s="114"/>
      <c r="CHV198" s="114"/>
      <c r="CHW198" s="114"/>
      <c r="CHX198" s="114"/>
      <c r="CHY198" s="114"/>
      <c r="CHZ198" s="114"/>
      <c r="CIA198" s="114"/>
      <c r="CIB198" s="114"/>
      <c r="CIC198" s="114"/>
      <c r="CID198" s="114"/>
      <c r="CIE198" s="114"/>
      <c r="CIF198" s="114"/>
      <c r="CIG198" s="114"/>
      <c r="CIH198" s="114"/>
      <c r="CII198" s="114"/>
      <c r="CIJ198" s="114"/>
      <c r="CIK198" s="114"/>
      <c r="CIL198" s="114"/>
      <c r="CIM198" s="114"/>
      <c r="CIN198" s="114"/>
      <c r="CIO198" s="114"/>
      <c r="CIP198" s="114"/>
      <c r="CIQ198" s="114"/>
      <c r="CIR198" s="114"/>
      <c r="CIS198" s="114"/>
      <c r="CIT198" s="114"/>
      <c r="CIU198" s="114"/>
      <c r="CIV198" s="114"/>
      <c r="CIW198" s="114"/>
      <c r="CIX198" s="114"/>
      <c r="CIY198" s="114"/>
      <c r="CIZ198" s="114"/>
      <c r="CJA198" s="114"/>
      <c r="CJB198" s="114"/>
      <c r="CJC198" s="114"/>
      <c r="CJD198" s="114"/>
      <c r="CJE198" s="114"/>
      <c r="CJF198" s="114"/>
      <c r="CJG198" s="114"/>
      <c r="CJH198" s="114"/>
      <c r="CJI198" s="114"/>
      <c r="CJJ198" s="114"/>
      <c r="CJK198" s="114"/>
      <c r="CJL198" s="114"/>
      <c r="CJM198" s="114"/>
      <c r="CJN198" s="114"/>
      <c r="CJO198" s="114"/>
      <c r="CJP198" s="114"/>
      <c r="CJQ198" s="114"/>
      <c r="CJR198" s="114"/>
      <c r="CJS198" s="114"/>
      <c r="CJT198" s="114"/>
      <c r="CJU198" s="114"/>
      <c r="CJV198" s="114"/>
      <c r="CJW198" s="114"/>
      <c r="CJX198" s="114"/>
      <c r="CJY198" s="114"/>
      <c r="CJZ198" s="114"/>
      <c r="CKA198" s="114"/>
      <c r="CKB198" s="114"/>
      <c r="CKC198" s="114"/>
      <c r="CKD198" s="114"/>
      <c r="CKE198" s="114"/>
      <c r="CKF198" s="114"/>
      <c r="CKG198" s="114"/>
      <c r="CKH198" s="114"/>
      <c r="CKI198" s="114"/>
      <c r="CKJ198" s="114"/>
      <c r="CKK198" s="114"/>
      <c r="CKL198" s="114"/>
      <c r="CKM198" s="114"/>
      <c r="CKN198" s="114"/>
      <c r="CKO198" s="114"/>
      <c r="CKP198" s="114"/>
      <c r="CKQ198" s="114"/>
      <c r="CKR198" s="114"/>
      <c r="CKS198" s="114"/>
      <c r="CKT198" s="114"/>
      <c r="CKU198" s="114"/>
      <c r="CKV198" s="114"/>
      <c r="CKW198" s="114"/>
      <c r="CKX198" s="114"/>
      <c r="CKY198" s="114"/>
      <c r="CKZ198" s="114"/>
      <c r="CLA198" s="114"/>
      <c r="CLB198" s="114"/>
      <c r="CLC198" s="114"/>
      <c r="CLD198" s="114"/>
      <c r="CLE198" s="114"/>
      <c r="CLF198" s="114"/>
      <c r="CLG198" s="114"/>
      <c r="CLH198" s="114"/>
      <c r="CLI198" s="114"/>
      <c r="CLJ198" s="114"/>
      <c r="CLK198" s="114"/>
      <c r="CLL198" s="114"/>
      <c r="CLM198" s="114"/>
      <c r="CLN198" s="114"/>
      <c r="CLO198" s="114"/>
      <c r="CLP198" s="114"/>
      <c r="CLQ198" s="114"/>
      <c r="CLR198" s="114"/>
      <c r="CLS198" s="114"/>
      <c r="CLT198" s="114"/>
      <c r="CLU198" s="114"/>
      <c r="CLV198" s="114"/>
      <c r="CLW198" s="114"/>
      <c r="CLX198" s="114"/>
      <c r="CLY198" s="114"/>
      <c r="CLZ198" s="114"/>
      <c r="CMA198" s="114"/>
      <c r="CMB198" s="114"/>
      <c r="CMC198" s="114"/>
      <c r="CMD198" s="114"/>
      <c r="CME198" s="114"/>
      <c r="CMF198" s="114"/>
      <c r="CMG198" s="114"/>
      <c r="CMH198" s="114"/>
      <c r="CMI198" s="114"/>
      <c r="CMJ198" s="114"/>
      <c r="CMK198" s="114"/>
      <c r="CML198" s="114"/>
      <c r="CMM198" s="114"/>
      <c r="CMN198" s="114"/>
      <c r="CMO198" s="114"/>
      <c r="CMP198" s="114"/>
      <c r="CMQ198" s="114"/>
      <c r="CMR198" s="114"/>
      <c r="CMS198" s="114"/>
      <c r="CMT198" s="114"/>
      <c r="CMU198" s="114"/>
      <c r="CMV198" s="114"/>
      <c r="CMW198" s="114"/>
      <c r="CMX198" s="114"/>
      <c r="CMY198" s="114"/>
      <c r="CMZ198" s="114"/>
      <c r="CNA198" s="114"/>
      <c r="CNB198" s="114"/>
      <c r="CNC198" s="114"/>
      <c r="CND198" s="114"/>
      <c r="CNE198" s="114"/>
      <c r="CNF198" s="114"/>
      <c r="CNG198" s="114"/>
      <c r="CNH198" s="114"/>
      <c r="CNI198" s="114"/>
      <c r="CNJ198" s="114"/>
      <c r="CNK198" s="114"/>
      <c r="CNL198" s="114"/>
      <c r="CNM198" s="114"/>
      <c r="CNN198" s="114"/>
      <c r="CNO198" s="114"/>
      <c r="CNP198" s="114"/>
      <c r="CNQ198" s="114"/>
      <c r="CNR198" s="114"/>
      <c r="CNS198" s="114"/>
      <c r="CNT198" s="114"/>
      <c r="CNU198" s="114"/>
      <c r="CNV198" s="114"/>
      <c r="CNW198" s="114"/>
      <c r="CNX198" s="114"/>
      <c r="CNY198" s="114"/>
      <c r="CNZ198" s="114"/>
      <c r="COA198" s="114"/>
      <c r="COB198" s="114"/>
      <c r="COC198" s="114"/>
      <c r="COD198" s="114"/>
      <c r="COE198" s="114"/>
      <c r="COF198" s="114"/>
      <c r="COG198" s="114"/>
      <c r="COH198" s="114"/>
      <c r="COI198" s="114"/>
      <c r="COJ198" s="114"/>
      <c r="COK198" s="114"/>
      <c r="COL198" s="114"/>
      <c r="COM198" s="114"/>
      <c r="CON198" s="114"/>
      <c r="COO198" s="114"/>
      <c r="COP198" s="114"/>
      <c r="COQ198" s="114"/>
      <c r="COR198" s="114"/>
      <c r="COS198" s="114"/>
      <c r="COT198" s="114"/>
      <c r="COU198" s="114"/>
      <c r="COV198" s="114"/>
      <c r="COW198" s="114"/>
      <c r="COX198" s="114"/>
      <c r="COY198" s="114"/>
      <c r="COZ198" s="114"/>
      <c r="CPA198" s="114"/>
      <c r="CPB198" s="114"/>
      <c r="CPC198" s="114"/>
      <c r="CPD198" s="114"/>
      <c r="CPE198" s="114"/>
      <c r="CPF198" s="114"/>
      <c r="CPG198" s="114"/>
      <c r="CPH198" s="114"/>
      <c r="CPI198" s="114"/>
      <c r="CPJ198" s="114"/>
      <c r="CPK198" s="114"/>
      <c r="CPL198" s="114"/>
      <c r="CPM198" s="114"/>
      <c r="CPN198" s="114"/>
      <c r="CPO198" s="114"/>
      <c r="CPP198" s="114"/>
      <c r="CPQ198" s="114"/>
      <c r="CPR198" s="114"/>
      <c r="CPS198" s="114"/>
      <c r="CPT198" s="114"/>
      <c r="CPU198" s="114"/>
      <c r="CPV198" s="114"/>
      <c r="CPW198" s="114"/>
      <c r="CPX198" s="114"/>
      <c r="CPY198" s="114"/>
      <c r="CPZ198" s="114"/>
      <c r="CQA198" s="114"/>
      <c r="CQB198" s="114"/>
      <c r="CQC198" s="114"/>
      <c r="CQD198" s="114"/>
      <c r="CQE198" s="114"/>
      <c r="CQF198" s="114"/>
      <c r="CQG198" s="114"/>
      <c r="CQH198" s="114"/>
      <c r="CQI198" s="114"/>
      <c r="CQJ198" s="114"/>
      <c r="CQK198" s="114"/>
      <c r="CQL198" s="114"/>
      <c r="CQM198" s="114"/>
      <c r="CQN198" s="114"/>
      <c r="CQO198" s="114"/>
      <c r="CQP198" s="114"/>
      <c r="CQQ198" s="114"/>
      <c r="CQR198" s="114"/>
      <c r="CQS198" s="114"/>
      <c r="CQT198" s="114"/>
      <c r="CQU198" s="114"/>
      <c r="CQV198" s="114"/>
      <c r="CQW198" s="114"/>
      <c r="CQX198" s="114"/>
      <c r="CQY198" s="114"/>
      <c r="CQZ198" s="114"/>
      <c r="CRA198" s="114"/>
      <c r="CRB198" s="114"/>
      <c r="CRC198" s="114"/>
      <c r="CRD198" s="114"/>
      <c r="CRE198" s="114"/>
      <c r="CRF198" s="114"/>
      <c r="CRG198" s="114"/>
      <c r="CRH198" s="114"/>
      <c r="CRI198" s="114"/>
      <c r="CRJ198" s="114"/>
      <c r="CRK198" s="114"/>
      <c r="CRL198" s="114"/>
      <c r="CRM198" s="114"/>
      <c r="CRN198" s="114"/>
      <c r="CRO198" s="114"/>
      <c r="CRP198" s="114"/>
      <c r="CRQ198" s="114"/>
      <c r="CRR198" s="114"/>
      <c r="CRS198" s="114"/>
      <c r="CRT198" s="114"/>
      <c r="CRU198" s="114"/>
      <c r="CRV198" s="114"/>
      <c r="CRW198" s="114"/>
      <c r="CRX198" s="114"/>
      <c r="CRY198" s="114"/>
      <c r="CRZ198" s="114"/>
      <c r="CSA198" s="114"/>
      <c r="CSB198" s="114"/>
      <c r="CSC198" s="114"/>
      <c r="CSD198" s="114"/>
      <c r="CSE198" s="114"/>
      <c r="CSF198" s="114"/>
      <c r="CSG198" s="114"/>
      <c r="CSH198" s="114"/>
      <c r="CSI198" s="114"/>
      <c r="CSJ198" s="114"/>
      <c r="CSK198" s="114"/>
      <c r="CSL198" s="114"/>
      <c r="CSM198" s="114"/>
      <c r="CSN198" s="114"/>
      <c r="CSO198" s="114"/>
      <c r="CSP198" s="114"/>
      <c r="CSQ198" s="114"/>
      <c r="CSR198" s="114"/>
      <c r="CSS198" s="114"/>
      <c r="CST198" s="114"/>
      <c r="CSU198" s="114"/>
      <c r="CSV198" s="114"/>
      <c r="CSW198" s="114"/>
      <c r="CSX198" s="114"/>
      <c r="CSY198" s="114"/>
      <c r="CSZ198" s="114"/>
      <c r="CTA198" s="114"/>
      <c r="CTB198" s="114"/>
      <c r="CTC198" s="114"/>
      <c r="CTD198" s="114"/>
      <c r="CTE198" s="114"/>
      <c r="CTF198" s="114"/>
      <c r="CTG198" s="114"/>
      <c r="CTH198" s="114"/>
      <c r="CTI198" s="114"/>
      <c r="CTJ198" s="114"/>
      <c r="CTK198" s="114"/>
      <c r="CTL198" s="114"/>
      <c r="CTM198" s="114"/>
      <c r="CTN198" s="114"/>
      <c r="CTO198" s="114"/>
      <c r="CTP198" s="114"/>
      <c r="CTQ198" s="114"/>
      <c r="CTR198" s="114"/>
      <c r="CTS198" s="114"/>
      <c r="CTT198" s="114"/>
      <c r="CTU198" s="114"/>
      <c r="CTV198" s="114"/>
      <c r="CTW198" s="114"/>
      <c r="CTX198" s="114"/>
      <c r="CTY198" s="114"/>
      <c r="CTZ198" s="114"/>
      <c r="CUA198" s="114"/>
      <c r="CUB198" s="114"/>
      <c r="CUC198" s="114"/>
      <c r="CUD198" s="114"/>
      <c r="CUE198" s="114"/>
      <c r="CUF198" s="114"/>
      <c r="CUG198" s="114"/>
      <c r="CUH198" s="114"/>
      <c r="CUI198" s="114"/>
      <c r="CUJ198" s="114"/>
      <c r="CUK198" s="114"/>
      <c r="CUL198" s="114"/>
      <c r="CUM198" s="114"/>
      <c r="CUN198" s="114"/>
      <c r="CUO198" s="114"/>
      <c r="CUP198" s="114"/>
      <c r="CUQ198" s="114"/>
      <c r="CUR198" s="114"/>
      <c r="CUS198" s="114"/>
      <c r="CUT198" s="114"/>
      <c r="CUU198" s="114"/>
      <c r="CUV198" s="114"/>
      <c r="CUW198" s="114"/>
      <c r="CUX198" s="114"/>
      <c r="CUY198" s="114"/>
      <c r="CUZ198" s="114"/>
      <c r="CVA198" s="114"/>
      <c r="CVB198" s="114"/>
      <c r="CVC198" s="114"/>
      <c r="CVD198" s="114"/>
      <c r="CVE198" s="114"/>
      <c r="CVF198" s="114"/>
      <c r="CVG198" s="114"/>
      <c r="CVH198" s="114"/>
      <c r="CVI198" s="114"/>
      <c r="CVJ198" s="114"/>
      <c r="CVK198" s="114"/>
      <c r="CVL198" s="114"/>
      <c r="CVM198" s="114"/>
      <c r="CVN198" s="114"/>
      <c r="CVO198" s="114"/>
      <c r="CVP198" s="114"/>
      <c r="CVQ198" s="114"/>
      <c r="CVR198" s="114"/>
      <c r="CVS198" s="114"/>
      <c r="CVT198" s="114"/>
      <c r="CVU198" s="114"/>
      <c r="CVV198" s="114"/>
      <c r="CVW198" s="114"/>
      <c r="CVX198" s="114"/>
      <c r="CVY198" s="114"/>
      <c r="CVZ198" s="114"/>
      <c r="CWA198" s="114"/>
      <c r="CWB198" s="114"/>
      <c r="CWC198" s="114"/>
      <c r="CWD198" s="114"/>
      <c r="CWE198" s="114"/>
      <c r="CWF198" s="114"/>
      <c r="CWG198" s="114"/>
      <c r="CWH198" s="114"/>
      <c r="CWI198" s="114"/>
      <c r="CWJ198" s="114"/>
      <c r="CWK198" s="114"/>
      <c r="CWL198" s="114"/>
      <c r="CWM198" s="114"/>
      <c r="CWN198" s="114"/>
      <c r="CWO198" s="114"/>
      <c r="CWP198" s="114"/>
      <c r="CWQ198" s="114"/>
      <c r="CWR198" s="114"/>
      <c r="CWS198" s="114"/>
      <c r="CWT198" s="114"/>
      <c r="CWU198" s="114"/>
      <c r="CWV198" s="114"/>
      <c r="CWW198" s="114"/>
      <c r="CWX198" s="114"/>
      <c r="CWY198" s="114"/>
      <c r="CWZ198" s="114"/>
      <c r="CXA198" s="114"/>
      <c r="CXB198" s="114"/>
      <c r="CXC198" s="114"/>
      <c r="CXD198" s="114"/>
      <c r="CXE198" s="114"/>
      <c r="CXF198" s="114"/>
      <c r="CXG198" s="114"/>
      <c r="CXH198" s="114"/>
      <c r="CXI198" s="114"/>
      <c r="CXJ198" s="114"/>
      <c r="CXK198" s="114"/>
      <c r="CXL198" s="114"/>
      <c r="CXM198" s="114"/>
      <c r="CXN198" s="114"/>
      <c r="CXO198" s="114"/>
      <c r="CXP198" s="114"/>
      <c r="CXQ198" s="114"/>
      <c r="CXR198" s="114"/>
      <c r="CXS198" s="114"/>
      <c r="CXT198" s="114"/>
      <c r="CXU198" s="114"/>
      <c r="CXV198" s="114"/>
      <c r="CXW198" s="114"/>
      <c r="CXX198" s="114"/>
      <c r="CXY198" s="114"/>
      <c r="CXZ198" s="114"/>
      <c r="CYA198" s="114"/>
      <c r="CYB198" s="114"/>
      <c r="CYC198" s="114"/>
      <c r="CYD198" s="114"/>
      <c r="CYE198" s="114"/>
      <c r="CYF198" s="114"/>
      <c r="CYG198" s="114"/>
      <c r="CYH198" s="114"/>
      <c r="CYI198" s="114"/>
      <c r="CYJ198" s="114"/>
      <c r="CYK198" s="114"/>
      <c r="CYL198" s="114"/>
      <c r="CYM198" s="114"/>
      <c r="CYN198" s="114"/>
      <c r="CYO198" s="114"/>
      <c r="CYP198" s="114"/>
      <c r="CYQ198" s="114"/>
      <c r="CYR198" s="114"/>
      <c r="CYS198" s="114"/>
      <c r="CYT198" s="114"/>
      <c r="CYU198" s="114"/>
      <c r="CYV198" s="114"/>
      <c r="CYW198" s="114"/>
      <c r="CYX198" s="114"/>
      <c r="CYY198" s="114"/>
      <c r="CYZ198" s="114"/>
      <c r="CZA198" s="114"/>
      <c r="CZB198" s="114"/>
      <c r="CZC198" s="114"/>
      <c r="CZD198" s="114"/>
      <c r="CZE198" s="114"/>
      <c r="CZF198" s="114"/>
      <c r="CZG198" s="114"/>
      <c r="CZH198" s="114"/>
      <c r="CZI198" s="114"/>
      <c r="CZJ198" s="114"/>
      <c r="CZK198" s="114"/>
      <c r="CZL198" s="114"/>
      <c r="CZM198" s="114"/>
      <c r="CZN198" s="114"/>
      <c r="CZO198" s="114"/>
      <c r="CZP198" s="114"/>
      <c r="CZQ198" s="114"/>
      <c r="CZR198" s="114"/>
      <c r="CZS198" s="114"/>
      <c r="CZT198" s="114"/>
      <c r="CZU198" s="114"/>
      <c r="CZV198" s="114"/>
      <c r="CZW198" s="114"/>
      <c r="CZX198" s="114"/>
      <c r="CZY198" s="114"/>
      <c r="CZZ198" s="114"/>
      <c r="DAA198" s="114"/>
      <c r="DAB198" s="114"/>
      <c r="DAC198" s="114"/>
      <c r="DAD198" s="114"/>
      <c r="DAE198" s="114"/>
      <c r="DAF198" s="114"/>
      <c r="DAG198" s="114"/>
      <c r="DAH198" s="114"/>
      <c r="DAI198" s="114"/>
      <c r="DAJ198" s="114"/>
      <c r="DAK198" s="114"/>
      <c r="DAL198" s="114"/>
      <c r="DAM198" s="114"/>
      <c r="DAN198" s="114"/>
      <c r="DAO198" s="114"/>
      <c r="DAP198" s="114"/>
      <c r="DAQ198" s="114"/>
      <c r="DAR198" s="114"/>
      <c r="DAS198" s="114"/>
      <c r="DAT198" s="114"/>
      <c r="DAU198" s="114"/>
      <c r="DAV198" s="114"/>
      <c r="DAW198" s="114"/>
      <c r="DAX198" s="114"/>
      <c r="DAY198" s="114"/>
      <c r="DAZ198" s="114"/>
      <c r="DBA198" s="114"/>
      <c r="DBB198" s="114"/>
      <c r="DBC198" s="114"/>
      <c r="DBD198" s="114"/>
      <c r="DBE198" s="114"/>
      <c r="DBF198" s="114"/>
      <c r="DBG198" s="114"/>
      <c r="DBH198" s="114"/>
      <c r="DBI198" s="114"/>
      <c r="DBJ198" s="114"/>
      <c r="DBK198" s="114"/>
      <c r="DBL198" s="114"/>
      <c r="DBM198" s="114"/>
      <c r="DBN198" s="114"/>
      <c r="DBO198" s="114"/>
      <c r="DBP198" s="114"/>
      <c r="DBQ198" s="114"/>
      <c r="DBR198" s="114"/>
      <c r="DBS198" s="114"/>
      <c r="DBT198" s="114"/>
      <c r="DBU198" s="114"/>
      <c r="DBV198" s="114"/>
      <c r="DBW198" s="114"/>
      <c r="DBX198" s="114"/>
      <c r="DBY198" s="114"/>
      <c r="DBZ198" s="114"/>
      <c r="DCA198" s="114"/>
      <c r="DCB198" s="114"/>
      <c r="DCC198" s="114"/>
      <c r="DCD198" s="114"/>
      <c r="DCE198" s="114"/>
      <c r="DCF198" s="114"/>
      <c r="DCG198" s="114"/>
      <c r="DCH198" s="114"/>
      <c r="DCI198" s="114"/>
      <c r="DCJ198" s="114"/>
      <c r="DCK198" s="114"/>
      <c r="DCL198" s="114"/>
      <c r="DCM198" s="114"/>
      <c r="DCN198" s="114"/>
      <c r="DCO198" s="114"/>
      <c r="DCP198" s="114"/>
      <c r="DCQ198" s="114"/>
      <c r="DCR198" s="114"/>
      <c r="DCS198" s="114"/>
      <c r="DCT198" s="114"/>
      <c r="DCU198" s="114"/>
      <c r="DCV198" s="114"/>
      <c r="DCW198" s="114"/>
      <c r="DCX198" s="114"/>
      <c r="DCY198" s="114"/>
      <c r="DCZ198" s="114"/>
      <c r="DDA198" s="114"/>
      <c r="DDB198" s="114"/>
      <c r="DDC198" s="114"/>
      <c r="DDD198" s="114"/>
      <c r="DDE198" s="114"/>
      <c r="DDF198" s="114"/>
      <c r="DDG198" s="114"/>
      <c r="DDH198" s="114"/>
      <c r="DDI198" s="114"/>
      <c r="DDJ198" s="114"/>
      <c r="DDK198" s="114"/>
      <c r="DDL198" s="114"/>
      <c r="DDM198" s="114"/>
      <c r="DDN198" s="114"/>
      <c r="DDO198" s="114"/>
      <c r="DDP198" s="114"/>
      <c r="DDQ198" s="114"/>
      <c r="DDR198" s="114"/>
      <c r="DDS198" s="114"/>
      <c r="DDT198" s="114"/>
      <c r="DDU198" s="114"/>
      <c r="DDV198" s="114"/>
      <c r="DDW198" s="114"/>
      <c r="DDX198" s="114"/>
      <c r="DDY198" s="114"/>
      <c r="DDZ198" s="114"/>
      <c r="DEA198" s="114"/>
      <c r="DEB198" s="114"/>
      <c r="DEC198" s="114"/>
      <c r="DED198" s="114"/>
      <c r="DEE198" s="114"/>
      <c r="DEF198" s="114"/>
      <c r="DEG198" s="114"/>
      <c r="DEH198" s="114"/>
      <c r="DEI198" s="114"/>
      <c r="DEJ198" s="114"/>
      <c r="DEK198" s="114"/>
      <c r="DEL198" s="114"/>
      <c r="DEM198" s="114"/>
      <c r="DEN198" s="114"/>
      <c r="DEO198" s="114"/>
      <c r="DEP198" s="114"/>
      <c r="DEQ198" s="114"/>
      <c r="DER198" s="114"/>
      <c r="DES198" s="114"/>
      <c r="DET198" s="114"/>
      <c r="DEU198" s="114"/>
      <c r="DEV198" s="114"/>
      <c r="DEW198" s="114"/>
      <c r="DEX198" s="114"/>
      <c r="DEY198" s="114"/>
      <c r="DEZ198" s="114"/>
      <c r="DFA198" s="114"/>
      <c r="DFB198" s="114"/>
      <c r="DFC198" s="114"/>
      <c r="DFD198" s="114"/>
      <c r="DFE198" s="114"/>
      <c r="DFF198" s="114"/>
      <c r="DFG198" s="114"/>
      <c r="DFH198" s="114"/>
      <c r="DFI198" s="114"/>
      <c r="DFJ198" s="114"/>
      <c r="DFK198" s="114"/>
      <c r="DFL198" s="114"/>
      <c r="DFM198" s="114"/>
      <c r="DFN198" s="114"/>
      <c r="DFO198" s="114"/>
      <c r="DFP198" s="114"/>
      <c r="DFQ198" s="114"/>
      <c r="DFR198" s="114"/>
      <c r="DFS198" s="114"/>
      <c r="DFT198" s="114"/>
      <c r="DFU198" s="114"/>
      <c r="DFV198" s="114"/>
      <c r="DFW198" s="114"/>
      <c r="DFX198" s="114"/>
      <c r="DFY198" s="114"/>
      <c r="DFZ198" s="114"/>
      <c r="DGA198" s="114"/>
      <c r="DGB198" s="114"/>
      <c r="DGC198" s="114"/>
      <c r="DGD198" s="114"/>
      <c r="DGE198" s="114"/>
      <c r="DGF198" s="114"/>
      <c r="DGG198" s="114"/>
      <c r="DGH198" s="114"/>
      <c r="DGI198" s="114"/>
      <c r="DGJ198" s="114"/>
      <c r="DGK198" s="114"/>
      <c r="DGL198" s="114"/>
      <c r="DGM198" s="114"/>
      <c r="DGN198" s="114"/>
      <c r="DGO198" s="114"/>
      <c r="DGP198" s="114"/>
      <c r="DGQ198" s="114"/>
      <c r="DGR198" s="114"/>
      <c r="DGS198" s="114"/>
      <c r="DGT198" s="114"/>
      <c r="DGU198" s="114"/>
      <c r="DGV198" s="114"/>
      <c r="DGW198" s="114"/>
      <c r="DGX198" s="114"/>
      <c r="DGY198" s="114"/>
      <c r="DGZ198" s="114"/>
      <c r="DHA198" s="114"/>
      <c r="DHB198" s="114"/>
      <c r="DHC198" s="114"/>
      <c r="DHD198" s="114"/>
      <c r="DHE198" s="114"/>
      <c r="DHF198" s="114"/>
      <c r="DHG198" s="114"/>
      <c r="DHH198" s="114"/>
      <c r="DHI198" s="114"/>
      <c r="DHJ198" s="114"/>
      <c r="DHK198" s="114"/>
      <c r="DHL198" s="114"/>
      <c r="DHM198" s="114"/>
      <c r="DHN198" s="114"/>
      <c r="DHO198" s="114"/>
      <c r="DHP198" s="114"/>
      <c r="DHQ198" s="114"/>
      <c r="DHR198" s="114"/>
      <c r="DHS198" s="114"/>
      <c r="DHT198" s="114"/>
      <c r="DHU198" s="114"/>
      <c r="DHV198" s="114"/>
      <c r="DHW198" s="114"/>
      <c r="DHX198" s="114"/>
      <c r="DHY198" s="114"/>
      <c r="DHZ198" s="114"/>
      <c r="DIA198" s="114"/>
      <c r="DIB198" s="114"/>
      <c r="DIC198" s="114"/>
      <c r="DID198" s="114"/>
      <c r="DIE198" s="114"/>
      <c r="DIF198" s="114"/>
      <c r="DIG198" s="114"/>
      <c r="DIH198" s="114"/>
      <c r="DII198" s="114"/>
      <c r="DIJ198" s="114"/>
      <c r="DIK198" s="114"/>
      <c r="DIL198" s="114"/>
      <c r="DIM198" s="114"/>
      <c r="DIN198" s="114"/>
      <c r="DIO198" s="114"/>
      <c r="DIP198" s="114"/>
      <c r="DIQ198" s="114"/>
      <c r="DIR198" s="114"/>
      <c r="DIS198" s="114"/>
      <c r="DIT198" s="114"/>
      <c r="DIU198" s="114"/>
      <c r="DIV198" s="114"/>
      <c r="DIW198" s="114"/>
      <c r="DIX198" s="114"/>
      <c r="DIY198" s="114"/>
      <c r="DIZ198" s="114"/>
      <c r="DJA198" s="114"/>
      <c r="DJB198" s="114"/>
      <c r="DJC198" s="114"/>
      <c r="DJD198" s="114"/>
      <c r="DJE198" s="114"/>
      <c r="DJF198" s="114"/>
      <c r="DJG198" s="114"/>
      <c r="DJH198" s="114"/>
      <c r="DJI198" s="114"/>
      <c r="DJJ198" s="114"/>
      <c r="DJK198" s="114"/>
      <c r="DJL198" s="114"/>
      <c r="DJM198" s="114"/>
      <c r="DJN198" s="114"/>
      <c r="DJO198" s="114"/>
      <c r="DJP198" s="114"/>
      <c r="DJQ198" s="114"/>
      <c r="DJR198" s="114"/>
      <c r="DJS198" s="114"/>
      <c r="DJT198" s="114"/>
      <c r="DJU198" s="114"/>
      <c r="DJV198" s="114"/>
      <c r="DJW198" s="114"/>
      <c r="DJX198" s="114"/>
      <c r="DJY198" s="114"/>
      <c r="DJZ198" s="114"/>
      <c r="DKA198" s="114"/>
      <c r="DKB198" s="114"/>
      <c r="DKC198" s="114"/>
      <c r="DKD198" s="114"/>
      <c r="DKE198" s="114"/>
      <c r="DKF198" s="114"/>
      <c r="DKG198" s="114"/>
      <c r="DKH198" s="114"/>
      <c r="DKI198" s="114"/>
      <c r="DKJ198" s="114"/>
      <c r="DKK198" s="114"/>
      <c r="DKL198" s="114"/>
      <c r="DKM198" s="114"/>
      <c r="DKN198" s="114"/>
      <c r="DKO198" s="114"/>
      <c r="DKP198" s="114"/>
      <c r="DKQ198" s="114"/>
      <c r="DKR198" s="114"/>
      <c r="DKS198" s="114"/>
      <c r="DKT198" s="114"/>
      <c r="DKU198" s="114"/>
      <c r="DKV198" s="114"/>
      <c r="DKW198" s="114"/>
      <c r="DKX198" s="114"/>
      <c r="DKY198" s="114"/>
      <c r="DKZ198" s="114"/>
      <c r="DLA198" s="114"/>
      <c r="DLB198" s="114"/>
      <c r="DLC198" s="114"/>
      <c r="DLD198" s="114"/>
      <c r="DLE198" s="114"/>
      <c r="DLF198" s="114"/>
      <c r="DLG198" s="114"/>
      <c r="DLH198" s="114"/>
      <c r="DLI198" s="114"/>
      <c r="DLJ198" s="114"/>
      <c r="DLK198" s="114"/>
      <c r="DLL198" s="114"/>
      <c r="DLM198" s="114"/>
      <c r="DLN198" s="114"/>
      <c r="DLO198" s="114"/>
      <c r="DLP198" s="114"/>
      <c r="DLQ198" s="114"/>
      <c r="DLR198" s="114"/>
      <c r="DLS198" s="114"/>
      <c r="DLT198" s="114"/>
      <c r="DLU198" s="114"/>
      <c r="DLV198" s="114"/>
      <c r="DLW198" s="114"/>
      <c r="DLX198" s="114"/>
      <c r="DLY198" s="114"/>
      <c r="DLZ198" s="114"/>
      <c r="DMA198" s="114"/>
      <c r="DMB198" s="114"/>
      <c r="DMC198" s="114"/>
      <c r="DMD198" s="114"/>
      <c r="DME198" s="114"/>
      <c r="DMF198" s="114"/>
      <c r="DMG198" s="114"/>
      <c r="DMH198" s="114"/>
      <c r="DMI198" s="114"/>
      <c r="DMJ198" s="114"/>
      <c r="DMK198" s="114"/>
      <c r="DML198" s="114"/>
      <c r="DMM198" s="114"/>
      <c r="DMN198" s="114"/>
      <c r="DMO198" s="114"/>
      <c r="DMP198" s="114"/>
      <c r="DMQ198" s="114"/>
      <c r="DMR198" s="114"/>
      <c r="DMS198" s="114"/>
      <c r="DMT198" s="114"/>
      <c r="DMU198" s="114"/>
      <c r="DMV198" s="114"/>
      <c r="DMW198" s="114"/>
      <c r="DMX198" s="114"/>
      <c r="DMY198" s="114"/>
      <c r="DMZ198" s="114"/>
      <c r="DNA198" s="114"/>
      <c r="DNB198" s="114"/>
      <c r="DNC198" s="114"/>
      <c r="DND198" s="114"/>
      <c r="DNE198" s="114"/>
      <c r="DNF198" s="114"/>
      <c r="DNG198" s="114"/>
      <c r="DNH198" s="114"/>
      <c r="DNI198" s="114"/>
      <c r="DNJ198" s="114"/>
      <c r="DNK198" s="114"/>
      <c r="DNL198" s="114"/>
      <c r="DNM198" s="114"/>
      <c r="DNN198" s="114"/>
      <c r="DNO198" s="114"/>
      <c r="DNP198" s="114"/>
      <c r="DNQ198" s="114"/>
      <c r="DNR198" s="114"/>
      <c r="DNS198" s="114"/>
      <c r="DNT198" s="114"/>
      <c r="DNU198" s="114"/>
      <c r="DNV198" s="114"/>
      <c r="DNW198" s="114"/>
      <c r="DNX198" s="114"/>
      <c r="DNY198" s="114"/>
      <c r="DNZ198" s="114"/>
      <c r="DOA198" s="114"/>
      <c r="DOB198" s="114"/>
      <c r="DOC198" s="114"/>
      <c r="DOD198" s="114"/>
      <c r="DOE198" s="114"/>
      <c r="DOF198" s="114"/>
      <c r="DOG198" s="114"/>
      <c r="DOH198" s="114"/>
      <c r="DOI198" s="114"/>
      <c r="DOJ198" s="114"/>
      <c r="DOK198" s="114"/>
      <c r="DOL198" s="114"/>
      <c r="DOM198" s="114"/>
      <c r="DON198" s="114"/>
      <c r="DOO198" s="114"/>
      <c r="DOP198" s="114"/>
      <c r="DOQ198" s="114"/>
      <c r="DOR198" s="114"/>
      <c r="DOS198" s="114"/>
      <c r="DOT198" s="114"/>
      <c r="DOU198" s="114"/>
      <c r="DOV198" s="114"/>
      <c r="DOW198" s="114"/>
      <c r="DOX198" s="114"/>
      <c r="DOY198" s="114"/>
      <c r="DOZ198" s="114"/>
      <c r="DPA198" s="114"/>
      <c r="DPB198" s="114"/>
      <c r="DPC198" s="114"/>
      <c r="DPD198" s="114"/>
      <c r="DPE198" s="114"/>
      <c r="DPF198" s="114"/>
      <c r="DPG198" s="114"/>
      <c r="DPH198" s="114"/>
      <c r="DPI198" s="114"/>
      <c r="DPJ198" s="114"/>
      <c r="DPK198" s="114"/>
      <c r="DPL198" s="114"/>
      <c r="DPM198" s="114"/>
      <c r="DPN198" s="114"/>
      <c r="DPO198" s="114"/>
      <c r="DPP198" s="114"/>
      <c r="DPQ198" s="114"/>
      <c r="DPR198" s="114"/>
      <c r="DPS198" s="114"/>
      <c r="DPT198" s="114"/>
      <c r="DPU198" s="114"/>
      <c r="DPV198" s="114"/>
      <c r="DPW198" s="114"/>
      <c r="DPX198" s="114"/>
      <c r="DPY198" s="114"/>
      <c r="DPZ198" s="114"/>
      <c r="DQA198" s="114"/>
      <c r="DQB198" s="114"/>
      <c r="DQC198" s="114"/>
      <c r="DQD198" s="114"/>
      <c r="DQE198" s="114"/>
      <c r="DQF198" s="114"/>
      <c r="DQG198" s="114"/>
      <c r="DQH198" s="114"/>
      <c r="DQI198" s="114"/>
      <c r="DQJ198" s="114"/>
      <c r="DQK198" s="114"/>
      <c r="DQL198" s="114"/>
      <c r="DQM198" s="114"/>
      <c r="DQN198" s="114"/>
      <c r="DQO198" s="114"/>
      <c r="DQP198" s="114"/>
      <c r="DQQ198" s="114"/>
      <c r="DQR198" s="114"/>
      <c r="DQS198" s="114"/>
      <c r="DQT198" s="114"/>
      <c r="DQU198" s="114"/>
      <c r="DQV198" s="114"/>
      <c r="DQW198" s="114"/>
      <c r="DQX198" s="114"/>
      <c r="DQY198" s="114"/>
      <c r="DQZ198" s="114"/>
      <c r="DRA198" s="114"/>
      <c r="DRB198" s="114"/>
      <c r="DRC198" s="114"/>
      <c r="DRD198" s="114"/>
      <c r="DRE198" s="114"/>
      <c r="DRF198" s="114"/>
      <c r="DRG198" s="114"/>
      <c r="DRH198" s="114"/>
      <c r="DRI198" s="114"/>
      <c r="DRJ198" s="114"/>
      <c r="DRK198" s="114"/>
      <c r="DRL198" s="114"/>
      <c r="DRM198" s="114"/>
      <c r="DRN198" s="114"/>
      <c r="DRO198" s="114"/>
      <c r="DRP198" s="114"/>
      <c r="DRQ198" s="114"/>
      <c r="DRR198" s="114"/>
      <c r="DRS198" s="114"/>
      <c r="DRT198" s="114"/>
      <c r="DRU198" s="114"/>
      <c r="DRV198" s="114"/>
      <c r="DRW198" s="114"/>
      <c r="DRX198" s="114"/>
      <c r="DRY198" s="114"/>
      <c r="DRZ198" s="114"/>
      <c r="DSA198" s="114"/>
      <c r="DSB198" s="114"/>
      <c r="DSC198" s="114"/>
      <c r="DSD198" s="114"/>
      <c r="DSE198" s="114"/>
      <c r="DSF198" s="114"/>
      <c r="DSG198" s="114"/>
      <c r="DSH198" s="114"/>
      <c r="DSI198" s="114"/>
      <c r="DSJ198" s="114"/>
      <c r="DSK198" s="114"/>
      <c r="DSL198" s="114"/>
      <c r="DSM198" s="114"/>
      <c r="DSN198" s="114"/>
      <c r="DSO198" s="114"/>
      <c r="DSP198" s="114"/>
      <c r="DSQ198" s="114"/>
      <c r="DSR198" s="114"/>
      <c r="DSS198" s="114"/>
      <c r="DST198" s="114"/>
      <c r="DSU198" s="114"/>
      <c r="DSV198" s="114"/>
      <c r="DSW198" s="114"/>
      <c r="DSX198" s="114"/>
      <c r="DSY198" s="114"/>
      <c r="DSZ198" s="114"/>
      <c r="DTA198" s="114"/>
      <c r="DTB198" s="114"/>
      <c r="DTC198" s="114"/>
      <c r="DTD198" s="114"/>
      <c r="DTE198" s="114"/>
      <c r="DTF198" s="114"/>
      <c r="DTG198" s="114"/>
      <c r="DTH198" s="114"/>
      <c r="DTI198" s="114"/>
      <c r="DTJ198" s="114"/>
      <c r="DTK198" s="114"/>
      <c r="DTL198" s="114"/>
      <c r="DTM198" s="114"/>
      <c r="DTN198" s="114"/>
      <c r="DTO198" s="114"/>
      <c r="DTP198" s="114"/>
      <c r="DTQ198" s="114"/>
      <c r="DTR198" s="114"/>
      <c r="DTS198" s="114"/>
      <c r="DTT198" s="114"/>
      <c r="DTU198" s="114"/>
      <c r="DTV198" s="114"/>
      <c r="DTW198" s="114"/>
      <c r="DTX198" s="114"/>
      <c r="DTY198" s="114"/>
      <c r="DTZ198" s="114"/>
      <c r="DUA198" s="114"/>
      <c r="DUB198" s="114"/>
      <c r="DUC198" s="114"/>
      <c r="DUD198" s="114"/>
      <c r="DUE198" s="114"/>
      <c r="DUF198" s="114"/>
      <c r="DUG198" s="114"/>
      <c r="DUH198" s="114"/>
      <c r="DUI198" s="114"/>
      <c r="DUJ198" s="114"/>
      <c r="DUK198" s="114"/>
      <c r="DUL198" s="114"/>
      <c r="DUM198" s="114"/>
      <c r="DUN198" s="114"/>
      <c r="DUO198" s="114"/>
      <c r="DUP198" s="114"/>
      <c r="DUQ198" s="114"/>
      <c r="DUR198" s="114"/>
      <c r="DUS198" s="114"/>
      <c r="DUT198" s="114"/>
      <c r="DUU198" s="114"/>
      <c r="DUV198" s="114"/>
      <c r="DUW198" s="114"/>
      <c r="DUX198" s="114"/>
      <c r="DUY198" s="114"/>
      <c r="DUZ198" s="114"/>
      <c r="DVA198" s="114"/>
      <c r="DVB198" s="114"/>
      <c r="DVC198" s="114"/>
      <c r="DVD198" s="114"/>
      <c r="DVE198" s="114"/>
      <c r="DVF198" s="114"/>
      <c r="DVG198" s="114"/>
      <c r="DVH198" s="114"/>
      <c r="DVI198" s="114"/>
      <c r="DVJ198" s="114"/>
      <c r="DVK198" s="114"/>
      <c r="DVL198" s="114"/>
      <c r="DVM198" s="114"/>
      <c r="DVN198" s="114"/>
      <c r="DVO198" s="114"/>
      <c r="DVP198" s="114"/>
      <c r="DVQ198" s="114"/>
      <c r="DVR198" s="114"/>
      <c r="DVS198" s="114"/>
      <c r="DVT198" s="114"/>
      <c r="DVU198" s="114"/>
      <c r="DVV198" s="114"/>
      <c r="DVW198" s="114"/>
      <c r="DVX198" s="114"/>
      <c r="DVY198" s="114"/>
      <c r="DVZ198" s="114"/>
      <c r="DWA198" s="114"/>
      <c r="DWB198" s="114"/>
      <c r="DWC198" s="114"/>
      <c r="DWD198" s="114"/>
      <c r="DWE198" s="114"/>
      <c r="DWF198" s="114"/>
      <c r="DWG198" s="114"/>
      <c r="DWH198" s="114"/>
      <c r="DWI198" s="114"/>
      <c r="DWJ198" s="114"/>
      <c r="DWK198" s="114"/>
      <c r="DWL198" s="114"/>
      <c r="DWM198" s="114"/>
      <c r="DWN198" s="114"/>
      <c r="DWO198" s="114"/>
      <c r="DWP198" s="114"/>
      <c r="DWQ198" s="114"/>
      <c r="DWR198" s="114"/>
      <c r="DWS198" s="114"/>
      <c r="DWT198" s="114"/>
      <c r="DWU198" s="114"/>
      <c r="DWV198" s="114"/>
      <c r="DWW198" s="114"/>
      <c r="DWX198" s="114"/>
      <c r="DWY198" s="114"/>
      <c r="DWZ198" s="114"/>
      <c r="DXA198" s="114"/>
      <c r="DXB198" s="114"/>
      <c r="DXC198" s="114"/>
      <c r="DXD198" s="114"/>
      <c r="DXE198" s="114"/>
      <c r="DXF198" s="114"/>
      <c r="DXG198" s="114"/>
      <c r="DXH198" s="114"/>
      <c r="DXI198" s="114"/>
      <c r="DXJ198" s="114"/>
      <c r="DXK198" s="114"/>
      <c r="DXL198" s="114"/>
      <c r="DXM198" s="114"/>
      <c r="DXN198" s="114"/>
      <c r="DXO198" s="114"/>
      <c r="DXP198" s="114"/>
      <c r="DXQ198" s="114"/>
      <c r="DXR198" s="114"/>
      <c r="DXS198" s="114"/>
      <c r="DXT198" s="114"/>
      <c r="DXU198" s="114"/>
      <c r="DXV198" s="114"/>
      <c r="DXW198" s="114"/>
      <c r="DXX198" s="114"/>
      <c r="DXY198" s="114"/>
      <c r="DXZ198" s="114"/>
      <c r="DYA198" s="114"/>
      <c r="DYB198" s="114"/>
      <c r="DYC198" s="114"/>
      <c r="DYD198" s="114"/>
      <c r="DYE198" s="114"/>
      <c r="DYF198" s="114"/>
      <c r="DYG198" s="114"/>
      <c r="DYH198" s="114"/>
      <c r="DYI198" s="114"/>
      <c r="DYJ198" s="114"/>
      <c r="DYK198" s="114"/>
      <c r="DYL198" s="114"/>
      <c r="DYM198" s="114"/>
      <c r="DYN198" s="114"/>
      <c r="DYO198" s="114"/>
      <c r="DYP198" s="114"/>
      <c r="DYQ198" s="114"/>
      <c r="DYR198" s="114"/>
      <c r="DYS198" s="114"/>
      <c r="DYT198" s="114"/>
      <c r="DYU198" s="114"/>
      <c r="DYV198" s="114"/>
      <c r="DYW198" s="114"/>
      <c r="DYX198" s="114"/>
      <c r="DYY198" s="114"/>
      <c r="DYZ198" s="114"/>
      <c r="DZA198" s="114"/>
      <c r="DZB198" s="114"/>
      <c r="DZC198" s="114"/>
      <c r="DZD198" s="114"/>
      <c r="DZE198" s="114"/>
      <c r="DZF198" s="114"/>
      <c r="DZG198" s="114"/>
      <c r="DZH198" s="114"/>
      <c r="DZI198" s="114"/>
      <c r="DZJ198" s="114"/>
      <c r="DZK198" s="114"/>
      <c r="DZL198" s="114"/>
      <c r="DZM198" s="114"/>
      <c r="DZN198" s="114"/>
      <c r="DZO198" s="114"/>
      <c r="DZP198" s="114"/>
      <c r="DZQ198" s="114"/>
      <c r="DZR198" s="114"/>
      <c r="DZS198" s="114"/>
      <c r="DZT198" s="114"/>
      <c r="DZU198" s="114"/>
      <c r="DZV198" s="114"/>
      <c r="DZW198" s="114"/>
      <c r="DZX198" s="114"/>
      <c r="DZY198" s="114"/>
      <c r="DZZ198" s="114"/>
      <c r="EAA198" s="114"/>
      <c r="EAB198" s="114"/>
      <c r="EAC198" s="114"/>
      <c r="EAD198" s="114"/>
      <c r="EAE198" s="114"/>
      <c r="EAF198" s="114"/>
      <c r="EAG198" s="114"/>
      <c r="EAH198" s="114"/>
      <c r="EAI198" s="114"/>
      <c r="EAJ198" s="114"/>
      <c r="EAK198" s="114"/>
      <c r="EAL198" s="114"/>
      <c r="EAM198" s="114"/>
      <c r="EAN198" s="114"/>
      <c r="EAO198" s="114"/>
      <c r="EAP198" s="114"/>
      <c r="EAQ198" s="114"/>
      <c r="EAR198" s="114"/>
      <c r="EAS198" s="114"/>
      <c r="EAT198" s="114"/>
      <c r="EAU198" s="114"/>
      <c r="EAV198" s="114"/>
      <c r="EAW198" s="114"/>
      <c r="EAX198" s="114"/>
      <c r="EAY198" s="114"/>
      <c r="EAZ198" s="114"/>
      <c r="EBA198" s="114"/>
      <c r="EBB198" s="114"/>
      <c r="EBC198" s="114"/>
      <c r="EBD198" s="114"/>
      <c r="EBE198" s="114"/>
      <c r="EBF198" s="114"/>
      <c r="EBG198" s="114"/>
      <c r="EBH198" s="114"/>
      <c r="EBI198" s="114"/>
      <c r="EBJ198" s="114"/>
      <c r="EBK198" s="114"/>
      <c r="EBL198" s="114"/>
      <c r="EBM198" s="114"/>
      <c r="EBN198" s="114"/>
      <c r="EBO198" s="114"/>
      <c r="EBP198" s="114"/>
      <c r="EBQ198" s="114"/>
      <c r="EBR198" s="114"/>
      <c r="EBS198" s="114"/>
      <c r="EBT198" s="114"/>
      <c r="EBU198" s="114"/>
      <c r="EBV198" s="114"/>
      <c r="EBW198" s="114"/>
      <c r="EBX198" s="114"/>
      <c r="EBY198" s="114"/>
      <c r="EBZ198" s="114"/>
      <c r="ECA198" s="114"/>
      <c r="ECB198" s="114"/>
      <c r="ECC198" s="114"/>
      <c r="ECD198" s="114"/>
      <c r="ECE198" s="114"/>
      <c r="ECF198" s="114"/>
      <c r="ECG198" s="114"/>
      <c r="ECH198" s="114"/>
      <c r="ECI198" s="114"/>
      <c r="ECJ198" s="114"/>
      <c r="ECK198" s="114"/>
      <c r="ECL198" s="114"/>
      <c r="ECM198" s="114"/>
      <c r="ECN198" s="114"/>
      <c r="ECO198" s="114"/>
      <c r="ECP198" s="114"/>
      <c r="ECQ198" s="114"/>
      <c r="ECR198" s="114"/>
      <c r="ECS198" s="114"/>
      <c r="ECT198" s="114"/>
      <c r="ECU198" s="114"/>
      <c r="ECV198" s="114"/>
      <c r="ECW198" s="114"/>
      <c r="ECX198" s="114"/>
      <c r="ECY198" s="114"/>
      <c r="ECZ198" s="114"/>
      <c r="EDA198" s="114"/>
      <c r="EDB198" s="114"/>
      <c r="EDC198" s="114"/>
      <c r="EDD198" s="114"/>
      <c r="EDE198" s="114"/>
      <c r="EDF198" s="114"/>
      <c r="EDG198" s="114"/>
      <c r="EDH198" s="114"/>
      <c r="EDI198" s="114"/>
      <c r="EDJ198" s="114"/>
      <c r="EDK198" s="114"/>
      <c r="EDL198" s="114"/>
      <c r="EDM198" s="114"/>
      <c r="EDN198" s="114"/>
      <c r="EDO198" s="114"/>
      <c r="EDP198" s="114"/>
      <c r="EDQ198" s="114"/>
      <c r="EDR198" s="114"/>
      <c r="EDS198" s="114"/>
      <c r="EDT198" s="114"/>
      <c r="EDU198" s="114"/>
      <c r="EDV198" s="114"/>
      <c r="EDW198" s="114"/>
      <c r="EDX198" s="114"/>
      <c r="EDY198" s="114"/>
      <c r="EDZ198" s="114"/>
      <c r="EEA198" s="114"/>
      <c r="EEB198" s="114"/>
      <c r="EEC198" s="114"/>
      <c r="EED198" s="114"/>
      <c r="EEE198" s="114"/>
      <c r="EEF198" s="114"/>
      <c r="EEG198" s="114"/>
      <c r="EEH198" s="114"/>
      <c r="EEI198" s="114"/>
      <c r="EEJ198" s="114"/>
      <c r="EEK198" s="114"/>
      <c r="EEL198" s="114"/>
      <c r="EEM198" s="114"/>
      <c r="EEN198" s="114"/>
      <c r="EEO198" s="114"/>
      <c r="EEP198" s="114"/>
      <c r="EEQ198" s="114"/>
      <c r="EER198" s="114"/>
      <c r="EES198" s="114"/>
      <c r="EET198" s="114"/>
      <c r="EEU198" s="114"/>
      <c r="EEV198" s="114"/>
      <c r="EEW198" s="114"/>
      <c r="EEX198" s="114"/>
      <c r="EEY198" s="114"/>
      <c r="EEZ198" s="114"/>
      <c r="EFA198" s="114"/>
      <c r="EFB198" s="114"/>
      <c r="EFC198" s="114"/>
      <c r="EFD198" s="114"/>
      <c r="EFE198" s="114"/>
      <c r="EFF198" s="114"/>
      <c r="EFG198" s="114"/>
      <c r="EFH198" s="114"/>
      <c r="EFI198" s="114"/>
      <c r="EFJ198" s="114"/>
      <c r="EFK198" s="114"/>
      <c r="EFL198" s="114"/>
      <c r="EFM198" s="114"/>
      <c r="EFN198" s="114"/>
      <c r="EFO198" s="114"/>
      <c r="EFP198" s="114"/>
      <c r="EFQ198" s="114"/>
      <c r="EFR198" s="114"/>
      <c r="EFS198" s="114"/>
      <c r="EFT198" s="114"/>
      <c r="EFU198" s="114"/>
      <c r="EFV198" s="114"/>
      <c r="EFW198" s="114"/>
      <c r="EFX198" s="114"/>
      <c r="EFY198" s="114"/>
      <c r="EFZ198" s="114"/>
      <c r="EGA198" s="114"/>
      <c r="EGB198" s="114"/>
      <c r="EGC198" s="114"/>
      <c r="EGD198" s="114"/>
      <c r="EGE198" s="114"/>
      <c r="EGF198" s="114"/>
      <c r="EGG198" s="114"/>
      <c r="EGH198" s="114"/>
      <c r="EGI198" s="114"/>
      <c r="EGJ198" s="114"/>
      <c r="EGK198" s="114"/>
      <c r="EGL198" s="114"/>
      <c r="EGM198" s="114"/>
      <c r="EGN198" s="114"/>
      <c r="EGO198" s="114"/>
      <c r="EGP198" s="114"/>
      <c r="EGQ198" s="114"/>
      <c r="EGR198" s="114"/>
      <c r="EGS198" s="114"/>
      <c r="EGT198" s="114"/>
      <c r="EGU198" s="114"/>
      <c r="EGV198" s="114"/>
      <c r="EGW198" s="114"/>
      <c r="EGX198" s="114"/>
      <c r="EGY198" s="114"/>
      <c r="EGZ198" s="114"/>
      <c r="EHA198" s="114"/>
      <c r="EHB198" s="114"/>
      <c r="EHC198" s="114"/>
      <c r="EHD198" s="114"/>
      <c r="EHE198" s="114"/>
      <c r="EHF198" s="114"/>
      <c r="EHG198" s="114"/>
      <c r="EHH198" s="114"/>
      <c r="EHI198" s="114"/>
      <c r="EHJ198" s="114"/>
      <c r="EHK198" s="114"/>
      <c r="EHL198" s="114"/>
      <c r="EHM198" s="114"/>
      <c r="EHN198" s="114"/>
      <c r="EHO198" s="114"/>
      <c r="EHP198" s="114"/>
      <c r="EHQ198" s="114"/>
      <c r="EHR198" s="114"/>
      <c r="EHS198" s="114"/>
      <c r="EHT198" s="114"/>
      <c r="EHU198" s="114"/>
      <c r="EHV198" s="114"/>
      <c r="EHW198" s="114"/>
      <c r="EHX198" s="114"/>
      <c r="EHY198" s="114"/>
      <c r="EHZ198" s="114"/>
      <c r="EIA198" s="114"/>
      <c r="EIB198" s="114"/>
      <c r="EIC198" s="114"/>
      <c r="EID198" s="114"/>
      <c r="EIE198" s="114"/>
      <c r="EIF198" s="114"/>
      <c r="EIG198" s="114"/>
      <c r="EIH198" s="114"/>
      <c r="EII198" s="114"/>
      <c r="EIJ198" s="114"/>
      <c r="EIK198" s="114"/>
      <c r="EIL198" s="114"/>
      <c r="EIM198" s="114"/>
      <c r="EIN198" s="114"/>
      <c r="EIO198" s="114"/>
      <c r="EIP198" s="114"/>
      <c r="EIQ198" s="114"/>
      <c r="EIR198" s="114"/>
      <c r="EIS198" s="114"/>
      <c r="EIT198" s="114"/>
      <c r="EIU198" s="114"/>
      <c r="EIV198" s="114"/>
      <c r="EIW198" s="114"/>
      <c r="EIX198" s="114"/>
      <c r="EIY198" s="114"/>
      <c r="EIZ198" s="114"/>
      <c r="EJA198" s="114"/>
      <c r="EJB198" s="114"/>
      <c r="EJC198" s="114"/>
      <c r="EJD198" s="114"/>
      <c r="EJE198" s="114"/>
      <c r="EJF198" s="114"/>
      <c r="EJG198" s="114"/>
      <c r="EJH198" s="114"/>
      <c r="EJI198" s="114"/>
      <c r="EJJ198" s="114"/>
      <c r="EJK198" s="114"/>
      <c r="EJL198" s="114"/>
      <c r="EJM198" s="114"/>
      <c r="EJN198" s="114"/>
      <c r="EJO198" s="114"/>
      <c r="EJP198" s="114"/>
      <c r="EJQ198" s="114"/>
      <c r="EJR198" s="114"/>
      <c r="EJS198" s="114"/>
      <c r="EJT198" s="114"/>
      <c r="EJU198" s="114"/>
      <c r="EJV198" s="114"/>
      <c r="EJW198" s="114"/>
      <c r="EJX198" s="114"/>
      <c r="EJY198" s="114"/>
      <c r="EJZ198" s="114"/>
      <c r="EKA198" s="114"/>
      <c r="EKB198" s="114"/>
      <c r="EKC198" s="114"/>
      <c r="EKD198" s="114"/>
      <c r="EKE198" s="114"/>
      <c r="EKF198" s="114"/>
      <c r="EKG198" s="114"/>
      <c r="EKH198" s="114"/>
      <c r="EKI198" s="114"/>
      <c r="EKJ198" s="114"/>
      <c r="EKK198" s="114"/>
      <c r="EKL198" s="114"/>
      <c r="EKM198" s="114"/>
      <c r="EKN198" s="114"/>
      <c r="EKO198" s="114"/>
      <c r="EKP198" s="114"/>
      <c r="EKQ198" s="114"/>
      <c r="EKR198" s="114"/>
      <c r="EKS198" s="114"/>
      <c r="EKT198" s="114"/>
      <c r="EKU198" s="114"/>
      <c r="EKV198" s="114"/>
      <c r="EKW198" s="114"/>
      <c r="EKX198" s="114"/>
      <c r="EKY198" s="114"/>
      <c r="EKZ198" s="114"/>
      <c r="ELA198" s="114"/>
      <c r="ELB198" s="114"/>
      <c r="ELC198" s="114"/>
      <c r="ELD198" s="114"/>
      <c r="ELE198" s="114"/>
      <c r="ELF198" s="114"/>
      <c r="ELG198" s="114"/>
      <c r="ELH198" s="114"/>
      <c r="ELI198" s="114"/>
      <c r="ELJ198" s="114"/>
      <c r="ELK198" s="114"/>
      <c r="ELL198" s="114"/>
      <c r="ELM198" s="114"/>
      <c r="ELN198" s="114"/>
      <c r="ELO198" s="114"/>
      <c r="ELP198" s="114"/>
      <c r="ELQ198" s="114"/>
      <c r="ELR198" s="114"/>
      <c r="ELS198" s="114"/>
      <c r="ELT198" s="114"/>
      <c r="ELU198" s="114"/>
      <c r="ELV198" s="114"/>
      <c r="ELW198" s="114"/>
      <c r="ELX198" s="114"/>
      <c r="ELY198" s="114"/>
      <c r="ELZ198" s="114"/>
      <c r="EMA198" s="114"/>
      <c r="EMB198" s="114"/>
      <c r="EMC198" s="114"/>
      <c r="EMD198" s="114"/>
      <c r="EME198" s="114"/>
      <c r="EMF198" s="114"/>
      <c r="EMG198" s="114"/>
      <c r="EMH198" s="114"/>
      <c r="EMI198" s="114"/>
      <c r="EMJ198" s="114"/>
      <c r="EMK198" s="114"/>
      <c r="EML198" s="114"/>
      <c r="EMM198" s="114"/>
      <c r="EMN198" s="114"/>
      <c r="EMO198" s="114"/>
      <c r="EMP198" s="114"/>
      <c r="EMQ198" s="114"/>
      <c r="EMR198" s="114"/>
      <c r="EMS198" s="114"/>
      <c r="EMT198" s="114"/>
      <c r="EMU198" s="114"/>
      <c r="EMV198" s="114"/>
      <c r="EMW198" s="114"/>
      <c r="EMX198" s="114"/>
      <c r="EMY198" s="114"/>
      <c r="EMZ198" s="114"/>
      <c r="ENA198" s="114"/>
      <c r="ENB198" s="114"/>
      <c r="ENC198" s="114"/>
      <c r="END198" s="114"/>
      <c r="ENE198" s="114"/>
      <c r="ENF198" s="114"/>
      <c r="ENG198" s="114"/>
      <c r="ENH198" s="114"/>
      <c r="ENI198" s="114"/>
      <c r="ENJ198" s="114"/>
      <c r="ENK198" s="114"/>
      <c r="ENL198" s="114"/>
      <c r="ENM198" s="114"/>
      <c r="ENN198" s="114"/>
      <c r="ENO198" s="114"/>
      <c r="ENP198" s="114"/>
      <c r="ENQ198" s="114"/>
      <c r="ENR198" s="114"/>
      <c r="ENS198" s="114"/>
      <c r="ENT198" s="114"/>
      <c r="ENU198" s="114"/>
      <c r="ENV198" s="114"/>
      <c r="ENW198" s="114"/>
      <c r="ENX198" s="114"/>
      <c r="ENY198" s="114"/>
      <c r="ENZ198" s="114"/>
      <c r="EOA198" s="114"/>
      <c r="EOB198" s="114"/>
      <c r="EOC198" s="114"/>
      <c r="EOD198" s="114"/>
      <c r="EOE198" s="114"/>
      <c r="EOF198" s="114"/>
      <c r="EOG198" s="114"/>
      <c r="EOH198" s="114"/>
      <c r="EOI198" s="114"/>
      <c r="EOJ198" s="114"/>
      <c r="EOK198" s="114"/>
      <c r="EOL198" s="114"/>
      <c r="EOM198" s="114"/>
      <c r="EON198" s="114"/>
      <c r="EOO198" s="114"/>
      <c r="EOP198" s="114"/>
      <c r="EOQ198" s="114"/>
      <c r="EOR198" s="114"/>
      <c r="EOS198" s="114"/>
      <c r="EOT198" s="114"/>
      <c r="EOU198" s="114"/>
      <c r="EOV198" s="114"/>
      <c r="EOW198" s="114"/>
      <c r="EOX198" s="114"/>
      <c r="EOY198" s="114"/>
      <c r="EOZ198" s="114"/>
      <c r="EPA198" s="114"/>
      <c r="EPB198" s="114"/>
      <c r="EPC198" s="114"/>
      <c r="EPD198" s="114"/>
      <c r="EPE198" s="114"/>
      <c r="EPF198" s="114"/>
      <c r="EPG198" s="114"/>
      <c r="EPH198" s="114"/>
      <c r="EPI198" s="114"/>
      <c r="EPJ198" s="114"/>
      <c r="EPK198" s="114"/>
      <c r="EPL198" s="114"/>
      <c r="EPM198" s="114"/>
      <c r="EPN198" s="114"/>
      <c r="EPO198" s="114"/>
      <c r="EPP198" s="114"/>
      <c r="EPQ198" s="114"/>
      <c r="EPR198" s="114"/>
      <c r="EPS198" s="114"/>
      <c r="EPT198" s="114"/>
      <c r="EPU198" s="114"/>
      <c r="EPV198" s="114"/>
      <c r="EPW198" s="114"/>
      <c r="EPX198" s="114"/>
      <c r="EPY198" s="114"/>
      <c r="EPZ198" s="114"/>
      <c r="EQA198" s="114"/>
      <c r="EQB198" s="114"/>
      <c r="EQC198" s="114"/>
      <c r="EQD198" s="114"/>
      <c r="EQE198" s="114"/>
      <c r="EQF198" s="114"/>
      <c r="EQG198" s="114"/>
      <c r="EQH198" s="114"/>
      <c r="EQI198" s="114"/>
      <c r="EQJ198" s="114"/>
      <c r="EQK198" s="114"/>
      <c r="EQL198" s="114"/>
      <c r="EQM198" s="114"/>
      <c r="EQN198" s="114"/>
      <c r="EQO198" s="114"/>
      <c r="EQP198" s="114"/>
      <c r="EQQ198" s="114"/>
      <c r="EQR198" s="114"/>
      <c r="EQS198" s="114"/>
      <c r="EQT198" s="114"/>
      <c r="EQU198" s="114"/>
      <c r="EQV198" s="114"/>
      <c r="EQW198" s="114"/>
      <c r="EQX198" s="114"/>
      <c r="EQY198" s="114"/>
      <c r="EQZ198" s="114"/>
      <c r="ERA198" s="114"/>
      <c r="ERB198" s="114"/>
      <c r="ERC198" s="114"/>
      <c r="ERD198" s="114"/>
      <c r="ERE198" s="114"/>
      <c r="ERF198" s="114"/>
      <c r="ERG198" s="114"/>
      <c r="ERH198" s="114"/>
      <c r="ERI198" s="114"/>
      <c r="ERJ198" s="114"/>
      <c r="ERK198" s="114"/>
      <c r="ERL198" s="114"/>
      <c r="ERM198" s="114"/>
      <c r="ERN198" s="114"/>
      <c r="ERO198" s="114"/>
      <c r="ERP198" s="114"/>
      <c r="ERQ198" s="114"/>
      <c r="ERR198" s="114"/>
      <c r="ERS198" s="114"/>
      <c r="ERT198" s="114"/>
      <c r="ERU198" s="114"/>
      <c r="ERV198" s="114"/>
      <c r="ERW198" s="114"/>
      <c r="ERX198" s="114"/>
      <c r="ERY198" s="114"/>
      <c r="ERZ198" s="114"/>
      <c r="ESA198" s="114"/>
      <c r="ESB198" s="114"/>
      <c r="ESC198" s="114"/>
      <c r="ESD198" s="114"/>
      <c r="ESE198" s="114"/>
      <c r="ESF198" s="114"/>
      <c r="ESG198" s="114"/>
      <c r="ESH198" s="114"/>
      <c r="ESI198" s="114"/>
      <c r="ESJ198" s="114"/>
      <c r="ESK198" s="114"/>
      <c r="ESL198" s="114"/>
      <c r="ESM198" s="114"/>
      <c r="ESN198" s="114"/>
      <c r="ESO198" s="114"/>
      <c r="ESP198" s="114"/>
      <c r="ESQ198" s="114"/>
      <c r="ESR198" s="114"/>
      <c r="ESS198" s="114"/>
      <c r="EST198" s="114"/>
      <c r="ESU198" s="114"/>
      <c r="ESV198" s="114"/>
      <c r="ESW198" s="114"/>
      <c r="ESX198" s="114"/>
      <c r="ESY198" s="114"/>
      <c r="ESZ198" s="114"/>
      <c r="ETA198" s="114"/>
      <c r="ETB198" s="114"/>
      <c r="ETC198" s="114"/>
      <c r="ETD198" s="114"/>
      <c r="ETE198" s="114"/>
      <c r="ETF198" s="114"/>
      <c r="ETG198" s="114"/>
      <c r="ETH198" s="114"/>
      <c r="ETI198" s="114"/>
      <c r="ETJ198" s="114"/>
      <c r="ETK198" s="114"/>
      <c r="ETL198" s="114"/>
      <c r="ETM198" s="114"/>
      <c r="ETN198" s="114"/>
      <c r="ETO198" s="114"/>
      <c r="ETP198" s="114"/>
      <c r="ETQ198" s="114"/>
      <c r="ETR198" s="114"/>
      <c r="ETS198" s="114"/>
      <c r="ETT198" s="114"/>
      <c r="ETU198" s="114"/>
      <c r="ETV198" s="114"/>
      <c r="ETW198" s="114"/>
      <c r="ETX198" s="114"/>
      <c r="ETY198" s="114"/>
      <c r="ETZ198" s="114"/>
      <c r="EUA198" s="114"/>
      <c r="EUB198" s="114"/>
      <c r="EUC198" s="114"/>
      <c r="EUD198" s="114"/>
      <c r="EUE198" s="114"/>
      <c r="EUF198" s="114"/>
      <c r="EUG198" s="114"/>
      <c r="EUH198" s="114"/>
      <c r="EUI198" s="114"/>
      <c r="EUJ198" s="114"/>
      <c r="EUK198" s="114"/>
      <c r="EUL198" s="114"/>
      <c r="EUM198" s="114"/>
      <c r="EUN198" s="114"/>
      <c r="EUO198" s="114"/>
      <c r="EUP198" s="114"/>
      <c r="EUQ198" s="114"/>
      <c r="EUR198" s="114"/>
      <c r="EUS198" s="114"/>
      <c r="EUT198" s="114"/>
      <c r="EUU198" s="114"/>
      <c r="EUV198" s="114"/>
      <c r="EUW198" s="114"/>
      <c r="EUX198" s="114"/>
      <c r="EUY198" s="114"/>
      <c r="EUZ198" s="114"/>
      <c r="EVA198" s="114"/>
      <c r="EVB198" s="114"/>
      <c r="EVC198" s="114"/>
      <c r="EVD198" s="114"/>
      <c r="EVE198" s="114"/>
      <c r="EVF198" s="114"/>
      <c r="EVG198" s="114"/>
      <c r="EVH198" s="114"/>
      <c r="EVI198" s="114"/>
      <c r="EVJ198" s="114"/>
      <c r="EVK198" s="114"/>
      <c r="EVL198" s="114"/>
      <c r="EVM198" s="114"/>
      <c r="EVN198" s="114"/>
      <c r="EVO198" s="114"/>
      <c r="EVP198" s="114"/>
      <c r="EVQ198" s="114"/>
      <c r="EVR198" s="114"/>
      <c r="EVS198" s="114"/>
      <c r="EVT198" s="114"/>
      <c r="EVU198" s="114"/>
      <c r="EVV198" s="114"/>
      <c r="EVW198" s="114"/>
      <c r="EVX198" s="114"/>
      <c r="EVY198" s="114"/>
      <c r="EVZ198" s="114"/>
      <c r="EWA198" s="114"/>
      <c r="EWB198" s="114"/>
      <c r="EWC198" s="114"/>
      <c r="EWD198" s="114"/>
      <c r="EWE198" s="114"/>
      <c r="EWF198" s="114"/>
      <c r="EWG198" s="114"/>
      <c r="EWH198" s="114"/>
      <c r="EWI198" s="114"/>
      <c r="EWJ198" s="114"/>
      <c r="EWK198" s="114"/>
      <c r="EWL198" s="114"/>
      <c r="EWM198" s="114"/>
      <c r="EWN198" s="114"/>
      <c r="EWO198" s="114"/>
      <c r="EWP198" s="114"/>
      <c r="EWQ198" s="114"/>
      <c r="EWR198" s="114"/>
      <c r="EWS198" s="114"/>
      <c r="EWT198" s="114"/>
      <c r="EWU198" s="114"/>
      <c r="EWV198" s="114"/>
      <c r="EWW198" s="114"/>
      <c r="EWX198" s="114"/>
      <c r="EWY198" s="114"/>
      <c r="EWZ198" s="114"/>
      <c r="EXA198" s="114"/>
      <c r="EXB198" s="114"/>
      <c r="EXC198" s="114"/>
      <c r="EXD198" s="114"/>
      <c r="EXE198" s="114"/>
      <c r="EXF198" s="114"/>
      <c r="EXG198" s="114"/>
      <c r="EXH198" s="114"/>
      <c r="EXI198" s="114"/>
      <c r="EXJ198" s="114"/>
      <c r="EXK198" s="114"/>
      <c r="EXL198" s="114"/>
      <c r="EXM198" s="114"/>
      <c r="EXN198" s="114"/>
      <c r="EXO198" s="114"/>
      <c r="EXP198" s="114"/>
      <c r="EXQ198" s="114"/>
      <c r="EXR198" s="114"/>
      <c r="EXS198" s="114"/>
      <c r="EXT198" s="114"/>
      <c r="EXU198" s="114"/>
      <c r="EXV198" s="114"/>
      <c r="EXW198" s="114"/>
      <c r="EXX198" s="114"/>
      <c r="EXY198" s="114"/>
      <c r="EXZ198" s="114"/>
      <c r="EYA198" s="114"/>
      <c r="EYB198" s="114"/>
      <c r="EYC198" s="114"/>
      <c r="EYD198" s="114"/>
      <c r="EYE198" s="114"/>
      <c r="EYF198" s="114"/>
      <c r="EYG198" s="114"/>
      <c r="EYH198" s="114"/>
      <c r="EYI198" s="114"/>
      <c r="EYJ198" s="114"/>
      <c r="EYK198" s="114"/>
      <c r="EYL198" s="114"/>
      <c r="EYM198" s="114"/>
      <c r="EYN198" s="114"/>
      <c r="EYO198" s="114"/>
      <c r="EYP198" s="114"/>
      <c r="EYQ198" s="114"/>
      <c r="EYR198" s="114"/>
      <c r="EYS198" s="114"/>
      <c r="EYT198" s="114"/>
      <c r="EYU198" s="114"/>
      <c r="EYV198" s="114"/>
      <c r="EYW198" s="114"/>
      <c r="EYX198" s="114"/>
      <c r="EYY198" s="114"/>
      <c r="EYZ198" s="114"/>
      <c r="EZA198" s="114"/>
      <c r="EZB198" s="114"/>
      <c r="EZC198" s="114"/>
      <c r="EZD198" s="114"/>
      <c r="EZE198" s="114"/>
      <c r="EZF198" s="114"/>
      <c r="EZG198" s="114"/>
      <c r="EZH198" s="114"/>
      <c r="EZI198" s="114"/>
      <c r="EZJ198" s="114"/>
      <c r="EZK198" s="114"/>
      <c r="EZL198" s="114"/>
      <c r="EZM198" s="114"/>
      <c r="EZN198" s="114"/>
      <c r="EZO198" s="114"/>
      <c r="EZP198" s="114"/>
      <c r="EZQ198" s="114"/>
      <c r="EZR198" s="114"/>
      <c r="EZS198" s="114"/>
      <c r="EZT198" s="114"/>
      <c r="EZU198" s="114"/>
      <c r="EZV198" s="114"/>
      <c r="EZW198" s="114"/>
      <c r="EZX198" s="114"/>
      <c r="EZY198" s="114"/>
      <c r="EZZ198" s="114"/>
      <c r="FAA198" s="114"/>
      <c r="FAB198" s="114"/>
      <c r="FAC198" s="114"/>
      <c r="FAD198" s="114"/>
      <c r="FAE198" s="114"/>
      <c r="FAF198" s="114"/>
      <c r="FAG198" s="114"/>
      <c r="FAH198" s="114"/>
      <c r="FAI198" s="114"/>
      <c r="FAJ198" s="114"/>
      <c r="FAK198" s="114"/>
      <c r="FAL198" s="114"/>
      <c r="FAM198" s="114"/>
      <c r="FAN198" s="114"/>
      <c r="FAO198" s="114"/>
      <c r="FAP198" s="114"/>
      <c r="FAQ198" s="114"/>
      <c r="FAR198" s="114"/>
      <c r="FAS198" s="114"/>
      <c r="FAT198" s="114"/>
      <c r="FAU198" s="114"/>
      <c r="FAV198" s="114"/>
      <c r="FAW198" s="114"/>
      <c r="FAX198" s="114"/>
      <c r="FAY198" s="114"/>
      <c r="FAZ198" s="114"/>
      <c r="FBA198" s="114"/>
      <c r="FBB198" s="114"/>
      <c r="FBC198" s="114"/>
      <c r="FBD198" s="114"/>
      <c r="FBE198" s="114"/>
      <c r="FBF198" s="114"/>
      <c r="FBG198" s="114"/>
      <c r="FBH198" s="114"/>
      <c r="FBI198" s="114"/>
      <c r="FBJ198" s="114"/>
      <c r="FBK198" s="114"/>
      <c r="FBL198" s="114"/>
      <c r="FBM198" s="114"/>
      <c r="FBN198" s="114"/>
      <c r="FBO198" s="114"/>
      <c r="FBP198" s="114"/>
      <c r="FBQ198" s="114"/>
      <c r="FBR198" s="114"/>
      <c r="FBS198" s="114"/>
      <c r="FBT198" s="114"/>
      <c r="FBU198" s="114"/>
      <c r="FBV198" s="114"/>
      <c r="FBW198" s="114"/>
      <c r="FBX198" s="114"/>
      <c r="FBY198" s="114"/>
      <c r="FBZ198" s="114"/>
      <c r="FCA198" s="114"/>
      <c r="FCB198" s="114"/>
      <c r="FCC198" s="114"/>
      <c r="FCD198" s="114"/>
      <c r="FCE198" s="114"/>
      <c r="FCF198" s="114"/>
      <c r="FCG198" s="114"/>
      <c r="FCH198" s="114"/>
      <c r="FCI198" s="114"/>
      <c r="FCJ198" s="114"/>
      <c r="FCK198" s="114"/>
      <c r="FCL198" s="114"/>
      <c r="FCM198" s="114"/>
      <c r="FCN198" s="114"/>
      <c r="FCO198" s="114"/>
      <c r="FCP198" s="114"/>
      <c r="FCQ198" s="114"/>
      <c r="FCR198" s="114"/>
      <c r="FCS198" s="114"/>
      <c r="FCT198" s="114"/>
      <c r="FCU198" s="114"/>
      <c r="FCV198" s="114"/>
      <c r="FCW198" s="114"/>
      <c r="FCX198" s="114"/>
      <c r="FCY198" s="114"/>
      <c r="FCZ198" s="114"/>
      <c r="FDA198" s="114"/>
      <c r="FDB198" s="114"/>
      <c r="FDC198" s="114"/>
      <c r="FDD198" s="114"/>
      <c r="FDE198" s="114"/>
      <c r="FDF198" s="114"/>
      <c r="FDG198" s="114"/>
      <c r="FDH198" s="114"/>
      <c r="FDI198" s="114"/>
      <c r="FDJ198" s="114"/>
      <c r="FDK198" s="114"/>
      <c r="FDL198" s="114"/>
      <c r="FDM198" s="114"/>
      <c r="FDN198" s="114"/>
      <c r="FDO198" s="114"/>
      <c r="FDP198" s="114"/>
      <c r="FDQ198" s="114"/>
      <c r="FDR198" s="114"/>
      <c r="FDS198" s="114"/>
      <c r="FDT198" s="114"/>
      <c r="FDU198" s="114"/>
      <c r="FDV198" s="114"/>
      <c r="FDW198" s="114"/>
      <c r="FDX198" s="114"/>
      <c r="FDY198" s="114"/>
      <c r="FDZ198" s="114"/>
      <c r="FEA198" s="114"/>
      <c r="FEB198" s="114"/>
      <c r="FEC198" s="114"/>
      <c r="FED198" s="114"/>
      <c r="FEE198" s="114"/>
      <c r="FEF198" s="114"/>
      <c r="FEG198" s="114"/>
      <c r="FEH198" s="114"/>
      <c r="FEI198" s="114"/>
      <c r="FEJ198" s="114"/>
      <c r="FEK198" s="114"/>
      <c r="FEL198" s="114"/>
      <c r="FEM198" s="114"/>
      <c r="FEN198" s="114"/>
      <c r="FEO198" s="114"/>
      <c r="FEP198" s="114"/>
      <c r="FEQ198" s="114"/>
      <c r="FER198" s="114"/>
      <c r="FES198" s="114"/>
      <c r="FET198" s="114"/>
      <c r="FEU198" s="114"/>
      <c r="FEV198" s="114"/>
      <c r="FEW198" s="114"/>
      <c r="FEX198" s="114"/>
      <c r="FEY198" s="114"/>
      <c r="FEZ198" s="114"/>
      <c r="FFA198" s="114"/>
      <c r="FFB198" s="114"/>
      <c r="FFC198" s="114"/>
      <c r="FFD198" s="114"/>
      <c r="FFE198" s="114"/>
      <c r="FFF198" s="114"/>
      <c r="FFG198" s="114"/>
      <c r="FFH198" s="114"/>
      <c r="FFI198" s="114"/>
      <c r="FFJ198" s="114"/>
      <c r="FFK198" s="114"/>
      <c r="FFL198" s="114"/>
      <c r="FFM198" s="114"/>
      <c r="FFN198" s="114"/>
      <c r="FFO198" s="114"/>
      <c r="FFP198" s="114"/>
      <c r="FFQ198" s="114"/>
      <c r="FFR198" s="114"/>
      <c r="FFS198" s="114"/>
      <c r="FFT198" s="114"/>
      <c r="FFU198" s="114"/>
      <c r="FFV198" s="114"/>
      <c r="FFW198" s="114"/>
      <c r="FFX198" s="114"/>
      <c r="FFY198" s="114"/>
      <c r="FFZ198" s="114"/>
      <c r="FGA198" s="114"/>
      <c r="FGB198" s="114"/>
      <c r="FGC198" s="114"/>
      <c r="FGD198" s="114"/>
      <c r="FGE198" s="114"/>
      <c r="FGF198" s="114"/>
      <c r="FGG198" s="114"/>
      <c r="FGH198" s="114"/>
      <c r="FGI198" s="114"/>
      <c r="FGJ198" s="114"/>
      <c r="FGK198" s="114"/>
      <c r="FGL198" s="114"/>
      <c r="FGM198" s="114"/>
      <c r="FGN198" s="114"/>
      <c r="FGO198" s="114"/>
      <c r="FGP198" s="114"/>
      <c r="FGQ198" s="114"/>
      <c r="FGR198" s="114"/>
      <c r="FGS198" s="114"/>
      <c r="FGT198" s="114"/>
      <c r="FGU198" s="114"/>
      <c r="FGV198" s="114"/>
      <c r="FGW198" s="114"/>
      <c r="FGX198" s="114"/>
      <c r="FGY198" s="114"/>
      <c r="FGZ198" s="114"/>
      <c r="FHA198" s="114"/>
      <c r="FHB198" s="114"/>
      <c r="FHC198" s="114"/>
      <c r="FHD198" s="114"/>
      <c r="FHE198" s="114"/>
      <c r="FHF198" s="114"/>
      <c r="FHG198" s="114"/>
      <c r="FHH198" s="114"/>
      <c r="FHI198" s="114"/>
      <c r="FHJ198" s="114"/>
      <c r="FHK198" s="114"/>
      <c r="FHL198" s="114"/>
      <c r="FHM198" s="114"/>
      <c r="FHN198" s="114"/>
      <c r="FHO198" s="114"/>
      <c r="FHP198" s="114"/>
      <c r="FHQ198" s="114"/>
      <c r="FHR198" s="114"/>
      <c r="FHS198" s="114"/>
      <c r="FHT198" s="114"/>
      <c r="FHU198" s="114"/>
      <c r="FHV198" s="114"/>
      <c r="FHW198" s="114"/>
      <c r="FHX198" s="114"/>
      <c r="FHY198" s="114"/>
      <c r="FHZ198" s="114"/>
      <c r="FIA198" s="114"/>
      <c r="FIB198" s="114"/>
      <c r="FIC198" s="114"/>
      <c r="FID198" s="114"/>
      <c r="FIE198" s="114"/>
      <c r="FIF198" s="114"/>
      <c r="FIG198" s="114"/>
      <c r="FIH198" s="114"/>
      <c r="FII198" s="114"/>
      <c r="FIJ198" s="114"/>
      <c r="FIK198" s="114"/>
      <c r="FIL198" s="114"/>
      <c r="FIM198" s="114"/>
      <c r="FIN198" s="114"/>
      <c r="FIO198" s="114"/>
      <c r="FIP198" s="114"/>
      <c r="FIQ198" s="114"/>
      <c r="FIR198" s="114"/>
      <c r="FIS198" s="114"/>
      <c r="FIT198" s="114"/>
      <c r="FIU198" s="114"/>
      <c r="FIV198" s="114"/>
      <c r="FIW198" s="114"/>
      <c r="FIX198" s="114"/>
      <c r="FIY198" s="114"/>
      <c r="FIZ198" s="114"/>
      <c r="FJA198" s="114"/>
      <c r="FJB198" s="114"/>
      <c r="FJC198" s="114"/>
      <c r="FJD198" s="114"/>
      <c r="FJE198" s="114"/>
      <c r="FJF198" s="114"/>
      <c r="FJG198" s="114"/>
      <c r="FJH198" s="114"/>
      <c r="FJI198" s="114"/>
      <c r="FJJ198" s="114"/>
      <c r="FJK198" s="114"/>
      <c r="FJL198" s="114"/>
      <c r="FJM198" s="114"/>
      <c r="FJN198" s="114"/>
      <c r="FJO198" s="114"/>
      <c r="FJP198" s="114"/>
      <c r="FJQ198" s="114"/>
      <c r="FJR198" s="114"/>
      <c r="FJS198" s="114"/>
      <c r="FJT198" s="114"/>
      <c r="FJU198" s="114"/>
      <c r="FJV198" s="114"/>
      <c r="FJW198" s="114"/>
      <c r="FJX198" s="114"/>
      <c r="FJY198" s="114"/>
      <c r="FJZ198" s="114"/>
      <c r="FKA198" s="114"/>
      <c r="FKB198" s="114"/>
      <c r="FKC198" s="114"/>
      <c r="FKD198" s="114"/>
      <c r="FKE198" s="114"/>
      <c r="FKF198" s="114"/>
      <c r="FKG198" s="114"/>
      <c r="FKH198" s="114"/>
      <c r="FKI198" s="114"/>
      <c r="FKJ198" s="114"/>
      <c r="FKK198" s="114"/>
      <c r="FKL198" s="114"/>
      <c r="FKM198" s="114"/>
      <c r="FKN198" s="114"/>
      <c r="FKO198" s="114"/>
      <c r="FKP198" s="114"/>
      <c r="FKQ198" s="114"/>
      <c r="FKR198" s="114"/>
      <c r="FKS198" s="114"/>
      <c r="FKT198" s="114"/>
      <c r="FKU198" s="114"/>
      <c r="FKV198" s="114"/>
      <c r="FKW198" s="114"/>
      <c r="FKX198" s="114"/>
      <c r="FKY198" s="114"/>
      <c r="FKZ198" s="114"/>
      <c r="FLA198" s="114"/>
      <c r="FLB198" s="114"/>
      <c r="FLC198" s="114"/>
      <c r="FLD198" s="114"/>
      <c r="FLE198" s="114"/>
      <c r="FLF198" s="114"/>
      <c r="FLG198" s="114"/>
      <c r="FLH198" s="114"/>
      <c r="FLI198" s="114"/>
      <c r="FLJ198" s="114"/>
      <c r="FLK198" s="114"/>
      <c r="FLL198" s="114"/>
      <c r="FLM198" s="114"/>
      <c r="FLN198" s="114"/>
      <c r="FLO198" s="114"/>
      <c r="FLP198" s="114"/>
      <c r="FLQ198" s="114"/>
      <c r="FLR198" s="114"/>
      <c r="FLS198" s="114"/>
      <c r="FLT198" s="114"/>
      <c r="FLU198" s="114"/>
      <c r="FLV198" s="114"/>
      <c r="FLW198" s="114"/>
      <c r="FLX198" s="114"/>
      <c r="FLY198" s="114"/>
      <c r="FLZ198" s="114"/>
      <c r="FMA198" s="114"/>
      <c r="FMB198" s="114"/>
      <c r="FMC198" s="114"/>
      <c r="FMD198" s="114"/>
      <c r="FME198" s="114"/>
      <c r="FMF198" s="114"/>
      <c r="FMG198" s="114"/>
      <c r="FMH198" s="114"/>
      <c r="FMI198" s="114"/>
      <c r="FMJ198" s="114"/>
      <c r="FMK198" s="114"/>
      <c r="FML198" s="114"/>
      <c r="FMM198" s="114"/>
      <c r="FMN198" s="114"/>
      <c r="FMO198" s="114"/>
      <c r="FMP198" s="114"/>
      <c r="FMQ198" s="114"/>
      <c r="FMR198" s="114"/>
      <c r="FMS198" s="114"/>
      <c r="FMT198" s="114"/>
      <c r="FMU198" s="114"/>
      <c r="FMV198" s="114"/>
      <c r="FMW198" s="114"/>
      <c r="FMX198" s="114"/>
      <c r="FMY198" s="114"/>
      <c r="FMZ198" s="114"/>
      <c r="FNA198" s="114"/>
      <c r="FNB198" s="114"/>
      <c r="FNC198" s="114"/>
      <c r="FND198" s="114"/>
      <c r="FNE198" s="114"/>
      <c r="FNF198" s="114"/>
      <c r="FNG198" s="114"/>
      <c r="FNH198" s="114"/>
      <c r="FNI198" s="114"/>
      <c r="FNJ198" s="114"/>
      <c r="FNK198" s="114"/>
      <c r="FNL198" s="114"/>
      <c r="FNM198" s="114"/>
      <c r="FNN198" s="114"/>
      <c r="FNO198" s="114"/>
      <c r="FNP198" s="114"/>
      <c r="FNQ198" s="114"/>
      <c r="FNR198" s="114"/>
      <c r="FNS198" s="114"/>
      <c r="FNT198" s="114"/>
      <c r="FNU198" s="114"/>
      <c r="FNV198" s="114"/>
      <c r="FNW198" s="114"/>
      <c r="FNX198" s="114"/>
      <c r="FNY198" s="114"/>
      <c r="FNZ198" s="114"/>
      <c r="FOA198" s="114"/>
      <c r="FOB198" s="114"/>
      <c r="FOC198" s="114"/>
      <c r="FOD198" s="114"/>
      <c r="FOE198" s="114"/>
      <c r="FOF198" s="114"/>
      <c r="FOG198" s="114"/>
      <c r="FOH198" s="114"/>
      <c r="FOI198" s="114"/>
      <c r="FOJ198" s="114"/>
      <c r="FOK198" s="114"/>
      <c r="FOL198" s="114"/>
      <c r="FOM198" s="114"/>
      <c r="FON198" s="114"/>
      <c r="FOO198" s="114"/>
      <c r="FOP198" s="114"/>
      <c r="FOQ198" s="114"/>
      <c r="FOR198" s="114"/>
      <c r="FOS198" s="114"/>
      <c r="FOT198" s="114"/>
      <c r="FOU198" s="114"/>
      <c r="FOV198" s="114"/>
      <c r="FOW198" s="114"/>
      <c r="FOX198" s="114"/>
      <c r="FOY198" s="114"/>
      <c r="FOZ198" s="114"/>
      <c r="FPA198" s="114"/>
      <c r="FPB198" s="114"/>
      <c r="FPC198" s="114"/>
      <c r="FPD198" s="114"/>
      <c r="FPE198" s="114"/>
      <c r="FPF198" s="114"/>
      <c r="FPG198" s="114"/>
      <c r="FPH198" s="114"/>
      <c r="FPI198" s="114"/>
      <c r="FPJ198" s="114"/>
      <c r="FPK198" s="114"/>
      <c r="FPL198" s="114"/>
      <c r="FPM198" s="114"/>
      <c r="FPN198" s="114"/>
      <c r="FPO198" s="114"/>
      <c r="FPP198" s="114"/>
      <c r="FPQ198" s="114"/>
      <c r="FPR198" s="114"/>
      <c r="FPS198" s="114"/>
      <c r="FPT198" s="114"/>
      <c r="FPU198" s="114"/>
      <c r="FPV198" s="114"/>
      <c r="FPW198" s="114"/>
      <c r="FPX198" s="114"/>
      <c r="FPY198" s="114"/>
      <c r="FPZ198" s="114"/>
      <c r="FQA198" s="114"/>
      <c r="FQB198" s="114"/>
      <c r="FQC198" s="114"/>
      <c r="FQD198" s="114"/>
      <c r="FQE198" s="114"/>
      <c r="FQF198" s="114"/>
      <c r="FQG198" s="114"/>
      <c r="FQH198" s="114"/>
      <c r="FQI198" s="114"/>
      <c r="FQJ198" s="114"/>
      <c r="FQK198" s="114"/>
      <c r="FQL198" s="114"/>
      <c r="FQM198" s="114"/>
      <c r="FQN198" s="114"/>
      <c r="FQO198" s="114"/>
      <c r="FQP198" s="114"/>
      <c r="FQQ198" s="114"/>
      <c r="FQR198" s="114"/>
      <c r="FQS198" s="114"/>
      <c r="FQT198" s="114"/>
      <c r="FQU198" s="114"/>
      <c r="FQV198" s="114"/>
      <c r="FQW198" s="114"/>
      <c r="FQX198" s="114"/>
      <c r="FQY198" s="114"/>
      <c r="FQZ198" s="114"/>
      <c r="FRA198" s="114"/>
      <c r="FRB198" s="114"/>
      <c r="FRC198" s="114"/>
      <c r="FRD198" s="114"/>
      <c r="FRE198" s="114"/>
      <c r="FRF198" s="114"/>
      <c r="FRG198" s="114"/>
      <c r="FRH198" s="114"/>
      <c r="FRI198" s="114"/>
      <c r="FRJ198" s="114"/>
      <c r="FRK198" s="114"/>
      <c r="FRL198" s="114"/>
      <c r="FRM198" s="114"/>
      <c r="FRN198" s="114"/>
      <c r="FRO198" s="114"/>
      <c r="FRP198" s="114"/>
      <c r="FRQ198" s="114"/>
      <c r="FRR198" s="114"/>
      <c r="FRS198" s="114"/>
      <c r="FRT198" s="114"/>
      <c r="FRU198" s="114"/>
      <c r="FRV198" s="114"/>
      <c r="FRW198" s="114"/>
      <c r="FRX198" s="114"/>
      <c r="FRY198" s="114"/>
      <c r="FRZ198" s="114"/>
      <c r="FSA198" s="114"/>
      <c r="FSB198" s="114"/>
      <c r="FSC198" s="114"/>
      <c r="FSD198" s="114"/>
      <c r="FSE198" s="114"/>
      <c r="FSF198" s="114"/>
      <c r="FSG198" s="114"/>
      <c r="FSH198" s="114"/>
      <c r="FSI198" s="114"/>
      <c r="FSJ198" s="114"/>
      <c r="FSK198" s="114"/>
      <c r="FSL198" s="114"/>
      <c r="FSM198" s="114"/>
      <c r="FSN198" s="114"/>
      <c r="FSO198" s="114"/>
      <c r="FSP198" s="114"/>
      <c r="FSQ198" s="114"/>
      <c r="FSR198" s="114"/>
      <c r="FSS198" s="114"/>
      <c r="FST198" s="114"/>
      <c r="FSU198" s="114"/>
      <c r="FSV198" s="114"/>
      <c r="FSW198" s="114"/>
      <c r="FSX198" s="114"/>
      <c r="FSY198" s="114"/>
      <c r="FSZ198" s="114"/>
      <c r="FTA198" s="114"/>
      <c r="FTB198" s="114"/>
      <c r="FTC198" s="114"/>
      <c r="FTD198" s="114"/>
      <c r="FTE198" s="114"/>
      <c r="FTF198" s="114"/>
      <c r="FTG198" s="114"/>
      <c r="FTH198" s="114"/>
      <c r="FTI198" s="114"/>
      <c r="FTJ198" s="114"/>
      <c r="FTK198" s="114"/>
      <c r="FTL198" s="114"/>
      <c r="FTM198" s="114"/>
      <c r="FTN198" s="114"/>
      <c r="FTO198" s="114"/>
      <c r="FTP198" s="114"/>
      <c r="FTQ198" s="114"/>
      <c r="FTR198" s="114"/>
      <c r="FTS198" s="114"/>
      <c r="FTT198" s="114"/>
      <c r="FTU198" s="114"/>
      <c r="FTV198" s="114"/>
      <c r="FTW198" s="114"/>
      <c r="FTX198" s="114"/>
      <c r="FTY198" s="114"/>
      <c r="FTZ198" s="114"/>
      <c r="FUA198" s="114"/>
      <c r="FUB198" s="114"/>
      <c r="FUC198" s="114"/>
      <c r="FUD198" s="114"/>
      <c r="FUE198" s="114"/>
      <c r="FUF198" s="114"/>
      <c r="FUG198" s="114"/>
      <c r="FUH198" s="114"/>
      <c r="FUI198" s="114"/>
      <c r="FUJ198" s="114"/>
      <c r="FUK198" s="114"/>
      <c r="FUL198" s="114"/>
      <c r="FUM198" s="114"/>
      <c r="FUN198" s="114"/>
      <c r="FUO198" s="114"/>
      <c r="FUP198" s="114"/>
      <c r="FUQ198" s="114"/>
      <c r="FUR198" s="114"/>
      <c r="FUS198" s="114"/>
      <c r="FUT198" s="114"/>
      <c r="FUU198" s="114"/>
      <c r="FUV198" s="114"/>
      <c r="FUW198" s="114"/>
      <c r="FUX198" s="114"/>
      <c r="FUY198" s="114"/>
      <c r="FUZ198" s="114"/>
      <c r="FVA198" s="114"/>
      <c r="FVB198" s="114"/>
      <c r="FVC198" s="114"/>
      <c r="FVD198" s="114"/>
      <c r="FVE198" s="114"/>
      <c r="FVF198" s="114"/>
      <c r="FVG198" s="114"/>
      <c r="FVH198" s="114"/>
      <c r="FVI198" s="114"/>
      <c r="FVJ198" s="114"/>
      <c r="FVK198" s="114"/>
      <c r="FVL198" s="114"/>
      <c r="FVM198" s="114"/>
      <c r="FVN198" s="114"/>
      <c r="FVO198" s="114"/>
      <c r="FVP198" s="114"/>
      <c r="FVQ198" s="114"/>
      <c r="FVR198" s="114"/>
      <c r="FVS198" s="114"/>
      <c r="FVT198" s="114"/>
      <c r="FVU198" s="114"/>
      <c r="FVV198" s="114"/>
      <c r="FVW198" s="114"/>
      <c r="FVX198" s="114"/>
      <c r="FVY198" s="114"/>
      <c r="FVZ198" s="114"/>
      <c r="FWA198" s="114"/>
      <c r="FWB198" s="114"/>
      <c r="FWC198" s="114"/>
      <c r="FWD198" s="114"/>
      <c r="FWE198" s="114"/>
      <c r="FWF198" s="114"/>
      <c r="FWG198" s="114"/>
      <c r="FWH198" s="114"/>
      <c r="FWI198" s="114"/>
      <c r="FWJ198" s="114"/>
      <c r="FWK198" s="114"/>
      <c r="FWL198" s="114"/>
      <c r="FWM198" s="114"/>
      <c r="FWN198" s="114"/>
      <c r="FWO198" s="114"/>
      <c r="FWP198" s="114"/>
      <c r="FWQ198" s="114"/>
      <c r="FWR198" s="114"/>
      <c r="FWS198" s="114"/>
      <c r="FWT198" s="114"/>
      <c r="FWU198" s="114"/>
      <c r="FWV198" s="114"/>
      <c r="FWW198" s="114"/>
      <c r="FWX198" s="114"/>
      <c r="FWY198" s="114"/>
      <c r="FWZ198" s="114"/>
      <c r="FXA198" s="114"/>
      <c r="FXB198" s="114"/>
      <c r="FXC198" s="114"/>
      <c r="FXD198" s="114"/>
      <c r="FXE198" s="114"/>
      <c r="FXF198" s="114"/>
      <c r="FXG198" s="114"/>
      <c r="FXH198" s="114"/>
      <c r="FXI198" s="114"/>
      <c r="FXJ198" s="114"/>
      <c r="FXK198" s="114"/>
      <c r="FXL198" s="114"/>
      <c r="FXM198" s="114"/>
      <c r="FXN198" s="114"/>
      <c r="FXO198" s="114"/>
      <c r="FXP198" s="114"/>
      <c r="FXQ198" s="114"/>
      <c r="FXR198" s="114"/>
      <c r="FXS198" s="114"/>
      <c r="FXT198" s="114"/>
      <c r="FXU198" s="114"/>
      <c r="FXV198" s="114"/>
      <c r="FXW198" s="114"/>
      <c r="FXX198" s="114"/>
      <c r="FXY198" s="114"/>
      <c r="FXZ198" s="114"/>
      <c r="FYA198" s="114"/>
      <c r="FYB198" s="114"/>
      <c r="FYC198" s="114"/>
      <c r="FYD198" s="114"/>
      <c r="FYE198" s="114"/>
      <c r="FYF198" s="114"/>
      <c r="FYG198" s="114"/>
      <c r="FYH198" s="114"/>
      <c r="FYI198" s="114"/>
      <c r="FYJ198" s="114"/>
      <c r="FYK198" s="114"/>
      <c r="FYL198" s="114"/>
      <c r="FYM198" s="114"/>
      <c r="FYN198" s="114"/>
      <c r="FYO198" s="114"/>
      <c r="FYP198" s="114"/>
      <c r="FYQ198" s="114"/>
      <c r="FYR198" s="114"/>
      <c r="FYS198" s="114"/>
      <c r="FYT198" s="114"/>
      <c r="FYU198" s="114"/>
      <c r="FYV198" s="114"/>
      <c r="FYW198" s="114"/>
      <c r="FYX198" s="114"/>
      <c r="FYY198" s="114"/>
      <c r="FYZ198" s="114"/>
      <c r="FZA198" s="114"/>
      <c r="FZB198" s="114"/>
      <c r="FZC198" s="114"/>
      <c r="FZD198" s="114"/>
      <c r="FZE198" s="114"/>
      <c r="FZF198" s="114"/>
      <c r="FZG198" s="114"/>
      <c r="FZH198" s="114"/>
      <c r="FZI198" s="114"/>
      <c r="FZJ198" s="114"/>
      <c r="FZK198" s="114"/>
      <c r="FZL198" s="114"/>
      <c r="FZM198" s="114"/>
      <c r="FZN198" s="114"/>
      <c r="FZO198" s="114"/>
      <c r="FZP198" s="114"/>
      <c r="FZQ198" s="114"/>
      <c r="FZR198" s="114"/>
      <c r="FZS198" s="114"/>
      <c r="FZT198" s="114"/>
      <c r="FZU198" s="114"/>
      <c r="FZV198" s="114"/>
      <c r="FZW198" s="114"/>
      <c r="FZX198" s="114"/>
      <c r="FZY198" s="114"/>
      <c r="FZZ198" s="114"/>
      <c r="GAA198" s="114"/>
      <c r="GAB198" s="114"/>
      <c r="GAC198" s="114"/>
      <c r="GAD198" s="114"/>
      <c r="GAE198" s="114"/>
      <c r="GAF198" s="114"/>
      <c r="GAG198" s="114"/>
      <c r="GAH198" s="114"/>
      <c r="GAI198" s="114"/>
      <c r="GAJ198" s="114"/>
      <c r="GAK198" s="114"/>
      <c r="GAL198" s="114"/>
      <c r="GAM198" s="114"/>
      <c r="GAN198" s="114"/>
      <c r="GAO198" s="114"/>
      <c r="GAP198" s="114"/>
      <c r="GAQ198" s="114"/>
      <c r="GAR198" s="114"/>
      <c r="GAS198" s="114"/>
      <c r="GAT198" s="114"/>
      <c r="GAU198" s="114"/>
      <c r="GAV198" s="114"/>
      <c r="GAW198" s="114"/>
      <c r="GAX198" s="114"/>
      <c r="GAY198" s="114"/>
      <c r="GAZ198" s="114"/>
      <c r="GBA198" s="114"/>
      <c r="GBB198" s="114"/>
      <c r="GBC198" s="114"/>
      <c r="GBD198" s="114"/>
      <c r="GBE198" s="114"/>
      <c r="GBF198" s="114"/>
      <c r="GBG198" s="114"/>
      <c r="GBH198" s="114"/>
      <c r="GBI198" s="114"/>
      <c r="GBJ198" s="114"/>
      <c r="GBK198" s="114"/>
      <c r="GBL198" s="114"/>
      <c r="GBM198" s="114"/>
      <c r="GBN198" s="114"/>
      <c r="GBO198" s="114"/>
      <c r="GBP198" s="114"/>
      <c r="GBQ198" s="114"/>
      <c r="GBR198" s="114"/>
      <c r="GBS198" s="114"/>
      <c r="GBT198" s="114"/>
      <c r="GBU198" s="114"/>
      <c r="GBV198" s="114"/>
      <c r="GBW198" s="114"/>
      <c r="GBX198" s="114"/>
      <c r="GBY198" s="114"/>
      <c r="GBZ198" s="114"/>
      <c r="GCA198" s="114"/>
      <c r="GCB198" s="114"/>
      <c r="GCC198" s="114"/>
      <c r="GCD198" s="114"/>
      <c r="GCE198" s="114"/>
      <c r="GCF198" s="114"/>
      <c r="GCG198" s="114"/>
      <c r="GCH198" s="114"/>
      <c r="GCI198" s="114"/>
      <c r="GCJ198" s="114"/>
      <c r="GCK198" s="114"/>
      <c r="GCL198" s="114"/>
      <c r="GCM198" s="114"/>
      <c r="GCN198" s="114"/>
      <c r="GCO198" s="114"/>
      <c r="GCP198" s="114"/>
      <c r="GCQ198" s="114"/>
      <c r="GCR198" s="114"/>
      <c r="GCS198" s="114"/>
      <c r="GCT198" s="114"/>
      <c r="GCU198" s="114"/>
      <c r="GCV198" s="114"/>
      <c r="GCW198" s="114"/>
      <c r="GCX198" s="114"/>
      <c r="GCY198" s="114"/>
      <c r="GCZ198" s="114"/>
      <c r="GDA198" s="114"/>
      <c r="GDB198" s="114"/>
      <c r="GDC198" s="114"/>
      <c r="GDD198" s="114"/>
      <c r="GDE198" s="114"/>
      <c r="GDF198" s="114"/>
      <c r="GDG198" s="114"/>
      <c r="GDH198" s="114"/>
      <c r="GDI198" s="114"/>
      <c r="GDJ198" s="114"/>
      <c r="GDK198" s="114"/>
      <c r="GDL198" s="114"/>
      <c r="GDM198" s="114"/>
      <c r="GDN198" s="114"/>
      <c r="GDO198" s="114"/>
      <c r="GDP198" s="114"/>
      <c r="GDQ198" s="114"/>
      <c r="GDR198" s="114"/>
      <c r="GDS198" s="114"/>
      <c r="GDT198" s="114"/>
      <c r="GDU198" s="114"/>
      <c r="GDV198" s="114"/>
      <c r="GDW198" s="114"/>
      <c r="GDX198" s="114"/>
      <c r="GDY198" s="114"/>
      <c r="GDZ198" s="114"/>
      <c r="GEA198" s="114"/>
      <c r="GEB198" s="114"/>
      <c r="GEC198" s="114"/>
      <c r="GED198" s="114"/>
      <c r="GEE198" s="114"/>
      <c r="GEF198" s="114"/>
      <c r="GEG198" s="114"/>
      <c r="GEH198" s="114"/>
      <c r="GEI198" s="114"/>
      <c r="GEJ198" s="114"/>
      <c r="GEK198" s="114"/>
      <c r="GEL198" s="114"/>
      <c r="GEM198" s="114"/>
      <c r="GEN198" s="114"/>
      <c r="GEO198" s="114"/>
      <c r="GEP198" s="114"/>
      <c r="GEQ198" s="114"/>
      <c r="GER198" s="114"/>
      <c r="GES198" s="114"/>
      <c r="GET198" s="114"/>
      <c r="GEU198" s="114"/>
      <c r="GEV198" s="114"/>
      <c r="GEW198" s="114"/>
      <c r="GEX198" s="114"/>
      <c r="GEY198" s="114"/>
      <c r="GEZ198" s="114"/>
      <c r="GFA198" s="114"/>
      <c r="GFB198" s="114"/>
      <c r="GFC198" s="114"/>
      <c r="GFD198" s="114"/>
      <c r="GFE198" s="114"/>
      <c r="GFF198" s="114"/>
      <c r="GFG198" s="114"/>
      <c r="GFH198" s="114"/>
      <c r="GFI198" s="114"/>
      <c r="GFJ198" s="114"/>
      <c r="GFK198" s="114"/>
      <c r="GFL198" s="114"/>
      <c r="GFM198" s="114"/>
      <c r="GFN198" s="114"/>
      <c r="GFO198" s="114"/>
      <c r="GFP198" s="114"/>
      <c r="GFQ198" s="114"/>
      <c r="GFR198" s="114"/>
      <c r="GFS198" s="114"/>
      <c r="GFT198" s="114"/>
      <c r="GFU198" s="114"/>
      <c r="GFV198" s="114"/>
      <c r="GFW198" s="114"/>
      <c r="GFX198" s="114"/>
      <c r="GFY198" s="114"/>
      <c r="GFZ198" s="114"/>
      <c r="GGA198" s="114"/>
      <c r="GGB198" s="114"/>
      <c r="GGC198" s="114"/>
      <c r="GGD198" s="114"/>
      <c r="GGE198" s="114"/>
      <c r="GGF198" s="114"/>
      <c r="GGG198" s="114"/>
      <c r="GGH198" s="114"/>
      <c r="GGI198" s="114"/>
      <c r="GGJ198" s="114"/>
      <c r="GGK198" s="114"/>
      <c r="GGL198" s="114"/>
      <c r="GGM198" s="114"/>
      <c r="GGN198" s="114"/>
      <c r="GGO198" s="114"/>
      <c r="GGP198" s="114"/>
      <c r="GGQ198" s="114"/>
      <c r="GGR198" s="114"/>
      <c r="GGS198" s="114"/>
      <c r="GGT198" s="114"/>
      <c r="GGU198" s="114"/>
      <c r="GGV198" s="114"/>
      <c r="GGW198" s="114"/>
      <c r="GGX198" s="114"/>
      <c r="GGY198" s="114"/>
      <c r="GGZ198" s="114"/>
      <c r="GHA198" s="114"/>
      <c r="GHB198" s="114"/>
      <c r="GHC198" s="114"/>
      <c r="GHD198" s="114"/>
      <c r="GHE198" s="114"/>
      <c r="GHF198" s="114"/>
      <c r="GHG198" s="114"/>
      <c r="GHH198" s="114"/>
      <c r="GHI198" s="114"/>
      <c r="GHJ198" s="114"/>
      <c r="GHK198" s="114"/>
      <c r="GHL198" s="114"/>
      <c r="GHM198" s="114"/>
      <c r="GHN198" s="114"/>
      <c r="GHO198" s="114"/>
      <c r="GHP198" s="114"/>
      <c r="GHQ198" s="114"/>
      <c r="GHR198" s="114"/>
      <c r="GHS198" s="114"/>
      <c r="GHT198" s="114"/>
      <c r="GHU198" s="114"/>
      <c r="GHV198" s="114"/>
      <c r="GHW198" s="114"/>
      <c r="GHX198" s="114"/>
      <c r="GHY198" s="114"/>
      <c r="GHZ198" s="114"/>
      <c r="GIA198" s="114"/>
      <c r="GIB198" s="114"/>
      <c r="GIC198" s="114"/>
      <c r="GID198" s="114"/>
      <c r="GIE198" s="114"/>
      <c r="GIF198" s="114"/>
      <c r="GIG198" s="114"/>
      <c r="GIH198" s="114"/>
      <c r="GII198" s="114"/>
      <c r="GIJ198" s="114"/>
      <c r="GIK198" s="114"/>
      <c r="GIL198" s="114"/>
      <c r="GIM198" s="114"/>
      <c r="GIN198" s="114"/>
      <c r="GIO198" s="114"/>
      <c r="GIP198" s="114"/>
      <c r="GIQ198" s="114"/>
      <c r="GIR198" s="114"/>
      <c r="GIS198" s="114"/>
      <c r="GIT198" s="114"/>
      <c r="GIU198" s="114"/>
      <c r="GIV198" s="114"/>
      <c r="GIW198" s="114"/>
      <c r="GIX198" s="114"/>
      <c r="GIY198" s="114"/>
      <c r="GIZ198" s="114"/>
      <c r="GJA198" s="114"/>
      <c r="GJB198" s="114"/>
      <c r="GJC198" s="114"/>
      <c r="GJD198" s="114"/>
      <c r="GJE198" s="114"/>
      <c r="GJF198" s="114"/>
      <c r="GJG198" s="114"/>
      <c r="GJH198" s="114"/>
      <c r="GJI198" s="114"/>
      <c r="GJJ198" s="114"/>
      <c r="GJK198" s="114"/>
      <c r="GJL198" s="114"/>
      <c r="GJM198" s="114"/>
      <c r="GJN198" s="114"/>
      <c r="GJO198" s="114"/>
      <c r="GJP198" s="114"/>
      <c r="GJQ198" s="114"/>
      <c r="GJR198" s="114"/>
      <c r="GJS198" s="114"/>
      <c r="GJT198" s="114"/>
      <c r="GJU198" s="114"/>
      <c r="GJV198" s="114"/>
      <c r="GJW198" s="114"/>
      <c r="GJX198" s="114"/>
      <c r="GJY198" s="114"/>
      <c r="GJZ198" s="114"/>
      <c r="GKA198" s="114"/>
      <c r="GKB198" s="114"/>
      <c r="GKC198" s="114"/>
      <c r="GKD198" s="114"/>
      <c r="GKE198" s="114"/>
      <c r="GKF198" s="114"/>
      <c r="GKG198" s="114"/>
      <c r="GKH198" s="114"/>
      <c r="GKI198" s="114"/>
      <c r="GKJ198" s="114"/>
      <c r="GKK198" s="114"/>
      <c r="GKL198" s="114"/>
      <c r="GKM198" s="114"/>
      <c r="GKN198" s="114"/>
      <c r="GKO198" s="114"/>
      <c r="GKP198" s="114"/>
      <c r="GKQ198" s="114"/>
      <c r="GKR198" s="114"/>
      <c r="GKS198" s="114"/>
      <c r="GKT198" s="114"/>
      <c r="GKU198" s="114"/>
      <c r="GKV198" s="114"/>
      <c r="GKW198" s="114"/>
      <c r="GKX198" s="114"/>
      <c r="GKY198" s="114"/>
      <c r="GKZ198" s="114"/>
      <c r="GLA198" s="114"/>
      <c r="GLB198" s="114"/>
      <c r="GLC198" s="114"/>
      <c r="GLD198" s="114"/>
      <c r="GLE198" s="114"/>
      <c r="GLF198" s="114"/>
      <c r="GLG198" s="114"/>
      <c r="GLH198" s="114"/>
      <c r="GLI198" s="114"/>
      <c r="GLJ198" s="114"/>
      <c r="GLK198" s="114"/>
      <c r="GLL198" s="114"/>
      <c r="GLM198" s="114"/>
      <c r="GLN198" s="114"/>
      <c r="GLO198" s="114"/>
      <c r="GLP198" s="114"/>
      <c r="GLQ198" s="114"/>
      <c r="GLR198" s="114"/>
      <c r="GLS198" s="114"/>
      <c r="GLT198" s="114"/>
      <c r="GLU198" s="114"/>
      <c r="GLV198" s="114"/>
      <c r="GLW198" s="114"/>
      <c r="GLX198" s="114"/>
      <c r="GLY198" s="114"/>
      <c r="GLZ198" s="114"/>
      <c r="GMA198" s="114"/>
      <c r="GMB198" s="114"/>
      <c r="GMC198" s="114"/>
      <c r="GMD198" s="114"/>
      <c r="GME198" s="114"/>
      <c r="GMF198" s="114"/>
      <c r="GMG198" s="114"/>
      <c r="GMH198" s="114"/>
      <c r="GMI198" s="114"/>
      <c r="GMJ198" s="114"/>
      <c r="GMK198" s="114"/>
      <c r="GML198" s="114"/>
      <c r="GMM198" s="114"/>
      <c r="GMN198" s="114"/>
      <c r="GMO198" s="114"/>
      <c r="GMP198" s="114"/>
      <c r="GMQ198" s="114"/>
      <c r="GMR198" s="114"/>
      <c r="GMS198" s="114"/>
      <c r="GMT198" s="114"/>
      <c r="GMU198" s="114"/>
      <c r="GMV198" s="114"/>
      <c r="GMW198" s="114"/>
      <c r="GMX198" s="114"/>
      <c r="GMY198" s="114"/>
      <c r="GMZ198" s="114"/>
      <c r="GNA198" s="114"/>
      <c r="GNB198" s="114"/>
      <c r="GNC198" s="114"/>
      <c r="GND198" s="114"/>
      <c r="GNE198" s="114"/>
      <c r="GNF198" s="114"/>
      <c r="GNG198" s="114"/>
      <c r="GNH198" s="114"/>
      <c r="GNI198" s="114"/>
      <c r="GNJ198" s="114"/>
      <c r="GNK198" s="114"/>
      <c r="GNL198" s="114"/>
      <c r="GNM198" s="114"/>
      <c r="GNN198" s="114"/>
      <c r="GNO198" s="114"/>
      <c r="GNP198" s="114"/>
      <c r="GNQ198" s="114"/>
      <c r="GNR198" s="114"/>
      <c r="GNS198" s="114"/>
      <c r="GNT198" s="114"/>
      <c r="GNU198" s="114"/>
      <c r="GNV198" s="114"/>
      <c r="GNW198" s="114"/>
      <c r="GNX198" s="114"/>
      <c r="GNY198" s="114"/>
      <c r="GNZ198" s="114"/>
      <c r="GOA198" s="114"/>
      <c r="GOB198" s="114"/>
      <c r="GOC198" s="114"/>
      <c r="GOD198" s="114"/>
      <c r="GOE198" s="114"/>
      <c r="GOF198" s="114"/>
      <c r="GOG198" s="114"/>
      <c r="GOH198" s="114"/>
      <c r="GOI198" s="114"/>
      <c r="GOJ198" s="114"/>
      <c r="GOK198" s="114"/>
      <c r="GOL198" s="114"/>
      <c r="GOM198" s="114"/>
      <c r="GON198" s="114"/>
      <c r="GOO198" s="114"/>
      <c r="GOP198" s="114"/>
      <c r="GOQ198" s="114"/>
      <c r="GOR198" s="114"/>
      <c r="GOS198" s="114"/>
      <c r="GOT198" s="114"/>
      <c r="GOU198" s="114"/>
      <c r="GOV198" s="114"/>
      <c r="GOW198" s="114"/>
      <c r="GOX198" s="114"/>
      <c r="GOY198" s="114"/>
      <c r="GOZ198" s="114"/>
      <c r="GPA198" s="114"/>
      <c r="GPB198" s="114"/>
      <c r="GPC198" s="114"/>
      <c r="GPD198" s="114"/>
      <c r="GPE198" s="114"/>
      <c r="GPF198" s="114"/>
      <c r="GPG198" s="114"/>
      <c r="GPH198" s="114"/>
      <c r="GPI198" s="114"/>
      <c r="GPJ198" s="114"/>
      <c r="GPK198" s="114"/>
      <c r="GPL198" s="114"/>
      <c r="GPM198" s="114"/>
      <c r="GPN198" s="114"/>
      <c r="GPO198" s="114"/>
      <c r="GPP198" s="114"/>
      <c r="GPQ198" s="114"/>
      <c r="GPR198" s="114"/>
      <c r="GPS198" s="114"/>
      <c r="GPT198" s="114"/>
      <c r="GPU198" s="114"/>
      <c r="GPV198" s="114"/>
      <c r="GPW198" s="114"/>
      <c r="GPX198" s="114"/>
      <c r="GPY198" s="114"/>
      <c r="GPZ198" s="114"/>
      <c r="GQA198" s="114"/>
      <c r="GQB198" s="114"/>
      <c r="GQC198" s="114"/>
      <c r="GQD198" s="114"/>
      <c r="GQE198" s="114"/>
      <c r="GQF198" s="114"/>
      <c r="GQG198" s="114"/>
      <c r="GQH198" s="114"/>
      <c r="GQI198" s="114"/>
      <c r="GQJ198" s="114"/>
      <c r="GQK198" s="114"/>
      <c r="GQL198" s="114"/>
      <c r="GQM198" s="114"/>
      <c r="GQN198" s="114"/>
      <c r="GQO198" s="114"/>
      <c r="GQP198" s="114"/>
      <c r="GQQ198" s="114"/>
      <c r="GQR198" s="114"/>
      <c r="GQS198" s="114"/>
      <c r="GQT198" s="114"/>
      <c r="GQU198" s="114"/>
      <c r="GQV198" s="114"/>
      <c r="GQW198" s="114"/>
      <c r="GQX198" s="114"/>
      <c r="GQY198" s="114"/>
      <c r="GQZ198" s="114"/>
      <c r="GRA198" s="114"/>
      <c r="GRB198" s="114"/>
      <c r="GRC198" s="114"/>
      <c r="GRD198" s="114"/>
      <c r="GRE198" s="114"/>
      <c r="GRF198" s="114"/>
      <c r="GRG198" s="114"/>
      <c r="GRH198" s="114"/>
      <c r="GRI198" s="114"/>
      <c r="GRJ198" s="114"/>
      <c r="GRK198" s="114"/>
      <c r="GRL198" s="114"/>
      <c r="GRM198" s="114"/>
      <c r="GRN198" s="114"/>
      <c r="GRO198" s="114"/>
      <c r="GRP198" s="114"/>
      <c r="GRQ198" s="114"/>
      <c r="GRR198" s="114"/>
      <c r="GRS198" s="114"/>
      <c r="GRT198" s="114"/>
      <c r="GRU198" s="114"/>
      <c r="GRV198" s="114"/>
      <c r="GRW198" s="114"/>
      <c r="GRX198" s="114"/>
      <c r="GRY198" s="114"/>
      <c r="GRZ198" s="114"/>
      <c r="GSA198" s="114"/>
      <c r="GSB198" s="114"/>
      <c r="GSC198" s="114"/>
      <c r="GSD198" s="114"/>
      <c r="GSE198" s="114"/>
      <c r="GSF198" s="114"/>
      <c r="GSG198" s="114"/>
      <c r="GSH198" s="114"/>
      <c r="GSI198" s="114"/>
      <c r="GSJ198" s="114"/>
      <c r="GSK198" s="114"/>
      <c r="GSL198" s="114"/>
      <c r="GSM198" s="114"/>
      <c r="GSN198" s="114"/>
      <c r="GSO198" s="114"/>
      <c r="GSP198" s="114"/>
      <c r="GSQ198" s="114"/>
      <c r="GSR198" s="114"/>
      <c r="GSS198" s="114"/>
      <c r="GST198" s="114"/>
      <c r="GSU198" s="114"/>
      <c r="GSV198" s="114"/>
      <c r="GSW198" s="114"/>
      <c r="GSX198" s="114"/>
      <c r="GSY198" s="114"/>
      <c r="GSZ198" s="114"/>
      <c r="GTA198" s="114"/>
      <c r="GTB198" s="114"/>
      <c r="GTC198" s="114"/>
      <c r="GTD198" s="114"/>
      <c r="GTE198" s="114"/>
      <c r="GTF198" s="114"/>
      <c r="GTG198" s="114"/>
      <c r="GTH198" s="114"/>
      <c r="GTI198" s="114"/>
      <c r="GTJ198" s="114"/>
      <c r="GTK198" s="114"/>
      <c r="GTL198" s="114"/>
      <c r="GTM198" s="114"/>
      <c r="GTN198" s="114"/>
      <c r="GTO198" s="114"/>
      <c r="GTP198" s="114"/>
      <c r="GTQ198" s="114"/>
      <c r="GTR198" s="114"/>
      <c r="GTS198" s="114"/>
      <c r="GTT198" s="114"/>
      <c r="GTU198" s="114"/>
      <c r="GTV198" s="114"/>
      <c r="GTW198" s="114"/>
      <c r="GTX198" s="114"/>
      <c r="GTY198" s="114"/>
      <c r="GTZ198" s="114"/>
      <c r="GUA198" s="114"/>
      <c r="GUB198" s="114"/>
      <c r="GUC198" s="114"/>
      <c r="GUD198" s="114"/>
      <c r="GUE198" s="114"/>
      <c r="GUF198" s="114"/>
      <c r="GUG198" s="114"/>
      <c r="GUH198" s="114"/>
      <c r="GUI198" s="114"/>
      <c r="GUJ198" s="114"/>
      <c r="GUK198" s="114"/>
      <c r="GUL198" s="114"/>
      <c r="GUM198" s="114"/>
      <c r="GUN198" s="114"/>
      <c r="GUO198" s="114"/>
      <c r="GUP198" s="114"/>
      <c r="GUQ198" s="114"/>
      <c r="GUR198" s="114"/>
      <c r="GUS198" s="114"/>
      <c r="GUT198" s="114"/>
      <c r="GUU198" s="114"/>
      <c r="GUV198" s="114"/>
      <c r="GUW198" s="114"/>
      <c r="GUX198" s="114"/>
      <c r="GUY198" s="114"/>
      <c r="GUZ198" s="114"/>
      <c r="GVA198" s="114"/>
      <c r="GVB198" s="114"/>
      <c r="GVC198" s="114"/>
      <c r="GVD198" s="114"/>
      <c r="GVE198" s="114"/>
      <c r="GVF198" s="114"/>
      <c r="GVG198" s="114"/>
      <c r="GVH198" s="114"/>
      <c r="GVI198" s="114"/>
      <c r="GVJ198" s="114"/>
      <c r="GVK198" s="114"/>
      <c r="GVL198" s="114"/>
      <c r="GVM198" s="114"/>
      <c r="GVN198" s="114"/>
      <c r="GVO198" s="114"/>
      <c r="GVP198" s="114"/>
      <c r="GVQ198" s="114"/>
      <c r="GVR198" s="114"/>
      <c r="GVS198" s="114"/>
      <c r="GVT198" s="114"/>
      <c r="GVU198" s="114"/>
      <c r="GVV198" s="114"/>
      <c r="GVW198" s="114"/>
      <c r="GVX198" s="114"/>
      <c r="GVY198" s="114"/>
      <c r="GVZ198" s="114"/>
      <c r="GWA198" s="114"/>
      <c r="GWB198" s="114"/>
      <c r="GWC198" s="114"/>
      <c r="GWD198" s="114"/>
      <c r="GWE198" s="114"/>
      <c r="GWF198" s="114"/>
      <c r="GWG198" s="114"/>
      <c r="GWH198" s="114"/>
      <c r="GWI198" s="114"/>
      <c r="GWJ198" s="114"/>
      <c r="GWK198" s="114"/>
      <c r="GWL198" s="114"/>
      <c r="GWM198" s="114"/>
      <c r="GWN198" s="114"/>
      <c r="GWO198" s="114"/>
      <c r="GWP198" s="114"/>
      <c r="GWQ198" s="114"/>
      <c r="GWR198" s="114"/>
      <c r="GWS198" s="114"/>
      <c r="GWT198" s="114"/>
      <c r="GWU198" s="114"/>
      <c r="GWV198" s="114"/>
      <c r="GWW198" s="114"/>
      <c r="GWX198" s="114"/>
      <c r="GWY198" s="114"/>
      <c r="GWZ198" s="114"/>
      <c r="GXA198" s="114"/>
      <c r="GXB198" s="114"/>
      <c r="GXC198" s="114"/>
      <c r="GXD198" s="114"/>
      <c r="GXE198" s="114"/>
      <c r="GXF198" s="114"/>
      <c r="GXG198" s="114"/>
      <c r="GXH198" s="114"/>
      <c r="GXI198" s="114"/>
      <c r="GXJ198" s="114"/>
      <c r="GXK198" s="114"/>
      <c r="GXL198" s="114"/>
      <c r="GXM198" s="114"/>
      <c r="GXN198" s="114"/>
      <c r="GXO198" s="114"/>
      <c r="GXP198" s="114"/>
      <c r="GXQ198" s="114"/>
      <c r="GXR198" s="114"/>
      <c r="GXS198" s="114"/>
      <c r="GXT198" s="114"/>
      <c r="GXU198" s="114"/>
      <c r="GXV198" s="114"/>
      <c r="GXW198" s="114"/>
      <c r="GXX198" s="114"/>
      <c r="GXY198" s="114"/>
      <c r="GXZ198" s="114"/>
      <c r="GYA198" s="114"/>
      <c r="GYB198" s="114"/>
      <c r="GYC198" s="114"/>
      <c r="GYD198" s="114"/>
      <c r="GYE198" s="114"/>
      <c r="GYF198" s="114"/>
      <c r="GYG198" s="114"/>
      <c r="GYH198" s="114"/>
      <c r="GYI198" s="114"/>
      <c r="GYJ198" s="114"/>
      <c r="GYK198" s="114"/>
      <c r="GYL198" s="114"/>
      <c r="GYM198" s="114"/>
      <c r="GYN198" s="114"/>
      <c r="GYO198" s="114"/>
      <c r="GYP198" s="114"/>
      <c r="GYQ198" s="114"/>
      <c r="GYR198" s="114"/>
      <c r="GYS198" s="114"/>
      <c r="GYT198" s="114"/>
      <c r="GYU198" s="114"/>
      <c r="GYV198" s="114"/>
      <c r="GYW198" s="114"/>
      <c r="GYX198" s="114"/>
      <c r="GYY198" s="114"/>
      <c r="GYZ198" s="114"/>
      <c r="GZA198" s="114"/>
      <c r="GZB198" s="114"/>
      <c r="GZC198" s="114"/>
      <c r="GZD198" s="114"/>
      <c r="GZE198" s="114"/>
      <c r="GZF198" s="114"/>
      <c r="GZG198" s="114"/>
      <c r="GZH198" s="114"/>
      <c r="GZI198" s="114"/>
      <c r="GZJ198" s="114"/>
      <c r="GZK198" s="114"/>
      <c r="GZL198" s="114"/>
      <c r="GZM198" s="114"/>
      <c r="GZN198" s="114"/>
      <c r="GZO198" s="114"/>
      <c r="GZP198" s="114"/>
      <c r="GZQ198" s="114"/>
      <c r="GZR198" s="114"/>
      <c r="GZS198" s="114"/>
      <c r="GZT198" s="114"/>
      <c r="GZU198" s="114"/>
      <c r="GZV198" s="114"/>
      <c r="GZW198" s="114"/>
      <c r="GZX198" s="114"/>
      <c r="GZY198" s="114"/>
      <c r="GZZ198" s="114"/>
      <c r="HAA198" s="114"/>
      <c r="HAB198" s="114"/>
      <c r="HAC198" s="114"/>
      <c r="HAD198" s="114"/>
      <c r="HAE198" s="114"/>
      <c r="HAF198" s="114"/>
      <c r="HAG198" s="114"/>
      <c r="HAH198" s="114"/>
      <c r="HAI198" s="114"/>
      <c r="HAJ198" s="114"/>
      <c r="HAK198" s="114"/>
      <c r="HAL198" s="114"/>
      <c r="HAM198" s="114"/>
      <c r="HAN198" s="114"/>
      <c r="HAO198" s="114"/>
      <c r="HAP198" s="114"/>
      <c r="HAQ198" s="114"/>
      <c r="HAR198" s="114"/>
      <c r="HAS198" s="114"/>
      <c r="HAT198" s="114"/>
      <c r="HAU198" s="114"/>
      <c r="HAV198" s="114"/>
      <c r="HAW198" s="114"/>
      <c r="HAX198" s="114"/>
      <c r="HAY198" s="114"/>
      <c r="HAZ198" s="114"/>
      <c r="HBA198" s="114"/>
      <c r="HBB198" s="114"/>
      <c r="HBC198" s="114"/>
      <c r="HBD198" s="114"/>
      <c r="HBE198" s="114"/>
      <c r="HBF198" s="114"/>
      <c r="HBG198" s="114"/>
      <c r="HBH198" s="114"/>
      <c r="HBI198" s="114"/>
      <c r="HBJ198" s="114"/>
      <c r="HBK198" s="114"/>
      <c r="HBL198" s="114"/>
      <c r="HBM198" s="114"/>
      <c r="HBN198" s="114"/>
      <c r="HBO198" s="114"/>
      <c r="HBP198" s="114"/>
      <c r="HBQ198" s="114"/>
      <c r="HBR198" s="114"/>
      <c r="HBS198" s="114"/>
      <c r="HBT198" s="114"/>
      <c r="HBU198" s="114"/>
      <c r="HBV198" s="114"/>
      <c r="HBW198" s="114"/>
      <c r="HBX198" s="114"/>
      <c r="HBY198" s="114"/>
      <c r="HBZ198" s="114"/>
      <c r="HCA198" s="114"/>
      <c r="HCB198" s="114"/>
      <c r="HCC198" s="114"/>
      <c r="HCD198" s="114"/>
      <c r="HCE198" s="114"/>
      <c r="HCF198" s="114"/>
      <c r="HCG198" s="114"/>
      <c r="HCH198" s="114"/>
      <c r="HCI198" s="114"/>
      <c r="HCJ198" s="114"/>
      <c r="HCK198" s="114"/>
      <c r="HCL198" s="114"/>
      <c r="HCM198" s="114"/>
      <c r="HCN198" s="114"/>
      <c r="HCO198" s="114"/>
      <c r="HCP198" s="114"/>
      <c r="HCQ198" s="114"/>
      <c r="HCR198" s="114"/>
      <c r="HCS198" s="114"/>
      <c r="HCT198" s="114"/>
      <c r="HCU198" s="114"/>
      <c r="HCV198" s="114"/>
      <c r="HCW198" s="114"/>
      <c r="HCX198" s="114"/>
      <c r="HCY198" s="114"/>
      <c r="HCZ198" s="114"/>
      <c r="HDA198" s="114"/>
      <c r="HDB198" s="114"/>
      <c r="HDC198" s="114"/>
      <c r="HDD198" s="114"/>
      <c r="HDE198" s="114"/>
      <c r="HDF198" s="114"/>
      <c r="HDG198" s="114"/>
      <c r="HDH198" s="114"/>
      <c r="HDI198" s="114"/>
      <c r="HDJ198" s="114"/>
      <c r="HDK198" s="114"/>
      <c r="HDL198" s="114"/>
      <c r="HDM198" s="114"/>
      <c r="HDN198" s="114"/>
      <c r="HDO198" s="114"/>
      <c r="HDP198" s="114"/>
      <c r="HDQ198" s="114"/>
      <c r="HDR198" s="114"/>
      <c r="HDS198" s="114"/>
      <c r="HDT198" s="114"/>
      <c r="HDU198" s="114"/>
      <c r="HDV198" s="114"/>
      <c r="HDW198" s="114"/>
      <c r="HDX198" s="114"/>
      <c r="HDY198" s="114"/>
      <c r="HDZ198" s="114"/>
      <c r="HEA198" s="114"/>
      <c r="HEB198" s="114"/>
      <c r="HEC198" s="114"/>
      <c r="HED198" s="114"/>
      <c r="HEE198" s="114"/>
      <c r="HEF198" s="114"/>
      <c r="HEG198" s="114"/>
      <c r="HEH198" s="114"/>
      <c r="HEI198" s="114"/>
      <c r="HEJ198" s="114"/>
      <c r="HEK198" s="114"/>
      <c r="HEL198" s="114"/>
      <c r="HEM198" s="114"/>
      <c r="HEN198" s="114"/>
      <c r="HEO198" s="114"/>
      <c r="HEP198" s="114"/>
      <c r="HEQ198" s="114"/>
      <c r="HER198" s="114"/>
      <c r="HES198" s="114"/>
      <c r="HET198" s="114"/>
      <c r="HEU198" s="114"/>
      <c r="HEV198" s="114"/>
      <c r="HEW198" s="114"/>
      <c r="HEX198" s="114"/>
      <c r="HEY198" s="114"/>
      <c r="HEZ198" s="114"/>
      <c r="HFA198" s="114"/>
      <c r="HFB198" s="114"/>
      <c r="HFC198" s="114"/>
      <c r="HFD198" s="114"/>
      <c r="HFE198" s="114"/>
      <c r="HFF198" s="114"/>
      <c r="HFG198" s="114"/>
      <c r="HFH198" s="114"/>
      <c r="HFI198" s="114"/>
      <c r="HFJ198" s="114"/>
      <c r="HFK198" s="114"/>
      <c r="HFL198" s="114"/>
      <c r="HFM198" s="114"/>
      <c r="HFN198" s="114"/>
      <c r="HFO198" s="114"/>
      <c r="HFP198" s="114"/>
      <c r="HFQ198" s="114"/>
      <c r="HFR198" s="114"/>
      <c r="HFS198" s="114"/>
      <c r="HFT198" s="114"/>
      <c r="HFU198" s="114"/>
      <c r="HFV198" s="114"/>
      <c r="HFW198" s="114"/>
      <c r="HFX198" s="114"/>
      <c r="HFY198" s="114"/>
      <c r="HFZ198" s="114"/>
      <c r="HGA198" s="114"/>
      <c r="HGB198" s="114"/>
      <c r="HGC198" s="114"/>
      <c r="HGD198" s="114"/>
      <c r="HGE198" s="114"/>
      <c r="HGF198" s="114"/>
      <c r="HGG198" s="114"/>
      <c r="HGH198" s="114"/>
      <c r="HGI198" s="114"/>
      <c r="HGJ198" s="114"/>
      <c r="HGK198" s="114"/>
      <c r="HGL198" s="114"/>
      <c r="HGM198" s="114"/>
      <c r="HGN198" s="114"/>
      <c r="HGO198" s="114"/>
      <c r="HGP198" s="114"/>
      <c r="HGQ198" s="114"/>
      <c r="HGR198" s="114"/>
      <c r="HGS198" s="114"/>
      <c r="HGT198" s="114"/>
      <c r="HGU198" s="114"/>
      <c r="HGV198" s="114"/>
      <c r="HGW198" s="114"/>
      <c r="HGX198" s="114"/>
      <c r="HGY198" s="114"/>
      <c r="HGZ198" s="114"/>
      <c r="HHA198" s="114"/>
      <c r="HHB198" s="114"/>
      <c r="HHC198" s="114"/>
      <c r="HHD198" s="114"/>
      <c r="HHE198" s="114"/>
      <c r="HHF198" s="114"/>
      <c r="HHG198" s="114"/>
      <c r="HHH198" s="114"/>
      <c r="HHI198" s="114"/>
      <c r="HHJ198" s="114"/>
      <c r="HHK198" s="114"/>
      <c r="HHL198" s="114"/>
      <c r="HHM198" s="114"/>
      <c r="HHN198" s="114"/>
      <c r="HHO198" s="114"/>
      <c r="HHP198" s="114"/>
      <c r="HHQ198" s="114"/>
      <c r="HHR198" s="114"/>
      <c r="HHS198" s="114"/>
      <c r="HHT198" s="114"/>
      <c r="HHU198" s="114"/>
      <c r="HHV198" s="114"/>
      <c r="HHW198" s="114"/>
      <c r="HHX198" s="114"/>
      <c r="HHY198" s="114"/>
      <c r="HHZ198" s="114"/>
      <c r="HIA198" s="114"/>
      <c r="HIB198" s="114"/>
      <c r="HIC198" s="114"/>
      <c r="HID198" s="114"/>
      <c r="HIE198" s="114"/>
      <c r="HIF198" s="114"/>
      <c r="HIG198" s="114"/>
      <c r="HIH198" s="114"/>
      <c r="HII198" s="114"/>
      <c r="HIJ198" s="114"/>
      <c r="HIK198" s="114"/>
      <c r="HIL198" s="114"/>
      <c r="HIM198" s="114"/>
      <c r="HIN198" s="114"/>
      <c r="HIO198" s="114"/>
      <c r="HIP198" s="114"/>
      <c r="HIQ198" s="114"/>
      <c r="HIR198" s="114"/>
      <c r="HIS198" s="114"/>
      <c r="HIT198" s="114"/>
      <c r="HIU198" s="114"/>
      <c r="HIV198" s="114"/>
      <c r="HIW198" s="114"/>
      <c r="HIX198" s="114"/>
      <c r="HIY198" s="114"/>
      <c r="HIZ198" s="114"/>
      <c r="HJA198" s="114"/>
      <c r="HJB198" s="114"/>
      <c r="HJC198" s="114"/>
      <c r="HJD198" s="114"/>
      <c r="HJE198" s="114"/>
      <c r="HJF198" s="114"/>
      <c r="HJG198" s="114"/>
      <c r="HJH198" s="114"/>
      <c r="HJI198" s="114"/>
      <c r="HJJ198" s="114"/>
      <c r="HJK198" s="114"/>
      <c r="HJL198" s="114"/>
      <c r="HJM198" s="114"/>
      <c r="HJN198" s="114"/>
      <c r="HJO198" s="114"/>
      <c r="HJP198" s="114"/>
      <c r="HJQ198" s="114"/>
      <c r="HJR198" s="114"/>
      <c r="HJS198" s="114"/>
      <c r="HJT198" s="114"/>
      <c r="HJU198" s="114"/>
      <c r="HJV198" s="114"/>
      <c r="HJW198" s="114"/>
      <c r="HJX198" s="114"/>
      <c r="HJY198" s="114"/>
      <c r="HJZ198" s="114"/>
      <c r="HKA198" s="114"/>
      <c r="HKB198" s="114"/>
      <c r="HKC198" s="114"/>
      <c r="HKD198" s="114"/>
      <c r="HKE198" s="114"/>
      <c r="HKF198" s="114"/>
      <c r="HKG198" s="114"/>
      <c r="HKH198" s="114"/>
      <c r="HKI198" s="114"/>
      <c r="HKJ198" s="114"/>
      <c r="HKK198" s="114"/>
      <c r="HKL198" s="114"/>
      <c r="HKM198" s="114"/>
      <c r="HKN198" s="114"/>
      <c r="HKO198" s="114"/>
      <c r="HKP198" s="114"/>
      <c r="HKQ198" s="114"/>
      <c r="HKR198" s="114"/>
      <c r="HKS198" s="114"/>
      <c r="HKT198" s="114"/>
      <c r="HKU198" s="114"/>
      <c r="HKV198" s="114"/>
      <c r="HKW198" s="114"/>
      <c r="HKX198" s="114"/>
      <c r="HKY198" s="114"/>
      <c r="HKZ198" s="114"/>
      <c r="HLA198" s="114"/>
      <c r="HLB198" s="114"/>
      <c r="HLC198" s="114"/>
      <c r="HLD198" s="114"/>
      <c r="HLE198" s="114"/>
      <c r="HLF198" s="114"/>
      <c r="HLG198" s="114"/>
      <c r="HLH198" s="114"/>
      <c r="HLI198" s="114"/>
      <c r="HLJ198" s="114"/>
      <c r="HLK198" s="114"/>
      <c r="HLL198" s="114"/>
      <c r="HLM198" s="114"/>
      <c r="HLN198" s="114"/>
      <c r="HLO198" s="114"/>
      <c r="HLP198" s="114"/>
      <c r="HLQ198" s="114"/>
      <c r="HLR198" s="114"/>
      <c r="HLS198" s="114"/>
      <c r="HLT198" s="114"/>
      <c r="HLU198" s="114"/>
      <c r="HLV198" s="114"/>
      <c r="HLW198" s="114"/>
      <c r="HLX198" s="114"/>
      <c r="HLY198" s="114"/>
      <c r="HLZ198" s="114"/>
      <c r="HMA198" s="114"/>
      <c r="HMB198" s="114"/>
      <c r="HMC198" s="114"/>
      <c r="HMD198" s="114"/>
      <c r="HME198" s="114"/>
      <c r="HMF198" s="114"/>
      <c r="HMG198" s="114"/>
      <c r="HMH198" s="114"/>
      <c r="HMI198" s="114"/>
      <c r="HMJ198" s="114"/>
      <c r="HMK198" s="114"/>
      <c r="HML198" s="114"/>
      <c r="HMM198" s="114"/>
      <c r="HMN198" s="114"/>
      <c r="HMO198" s="114"/>
      <c r="HMP198" s="114"/>
      <c r="HMQ198" s="114"/>
      <c r="HMR198" s="114"/>
      <c r="HMS198" s="114"/>
      <c r="HMT198" s="114"/>
      <c r="HMU198" s="114"/>
      <c r="HMV198" s="114"/>
      <c r="HMW198" s="114"/>
      <c r="HMX198" s="114"/>
      <c r="HMY198" s="114"/>
      <c r="HMZ198" s="114"/>
      <c r="HNA198" s="114"/>
      <c r="HNB198" s="114"/>
      <c r="HNC198" s="114"/>
      <c r="HND198" s="114"/>
      <c r="HNE198" s="114"/>
      <c r="HNF198" s="114"/>
      <c r="HNG198" s="114"/>
      <c r="HNH198" s="114"/>
      <c r="HNI198" s="114"/>
      <c r="HNJ198" s="114"/>
      <c r="HNK198" s="114"/>
      <c r="HNL198" s="114"/>
      <c r="HNM198" s="114"/>
      <c r="HNN198" s="114"/>
      <c r="HNO198" s="114"/>
      <c r="HNP198" s="114"/>
      <c r="HNQ198" s="114"/>
      <c r="HNR198" s="114"/>
      <c r="HNS198" s="114"/>
      <c r="HNT198" s="114"/>
      <c r="HNU198" s="114"/>
      <c r="HNV198" s="114"/>
      <c r="HNW198" s="114"/>
      <c r="HNX198" s="114"/>
      <c r="HNY198" s="114"/>
      <c r="HNZ198" s="114"/>
      <c r="HOA198" s="114"/>
      <c r="HOB198" s="114"/>
      <c r="HOC198" s="114"/>
      <c r="HOD198" s="114"/>
      <c r="HOE198" s="114"/>
      <c r="HOF198" s="114"/>
      <c r="HOG198" s="114"/>
      <c r="HOH198" s="114"/>
      <c r="HOI198" s="114"/>
      <c r="HOJ198" s="114"/>
      <c r="HOK198" s="114"/>
      <c r="HOL198" s="114"/>
      <c r="HOM198" s="114"/>
      <c r="HON198" s="114"/>
      <c r="HOO198" s="114"/>
      <c r="HOP198" s="114"/>
      <c r="HOQ198" s="114"/>
      <c r="HOR198" s="114"/>
      <c r="HOS198" s="114"/>
      <c r="HOT198" s="114"/>
      <c r="HOU198" s="114"/>
      <c r="HOV198" s="114"/>
      <c r="HOW198" s="114"/>
      <c r="HOX198" s="114"/>
      <c r="HOY198" s="114"/>
      <c r="HOZ198" s="114"/>
      <c r="HPA198" s="114"/>
      <c r="HPB198" s="114"/>
      <c r="HPC198" s="114"/>
      <c r="HPD198" s="114"/>
      <c r="HPE198" s="114"/>
      <c r="HPF198" s="114"/>
      <c r="HPG198" s="114"/>
      <c r="HPH198" s="114"/>
      <c r="HPI198" s="114"/>
      <c r="HPJ198" s="114"/>
      <c r="HPK198" s="114"/>
      <c r="HPL198" s="114"/>
      <c r="HPM198" s="114"/>
      <c r="HPN198" s="114"/>
      <c r="HPO198" s="114"/>
      <c r="HPP198" s="114"/>
      <c r="HPQ198" s="114"/>
      <c r="HPR198" s="114"/>
      <c r="HPS198" s="114"/>
      <c r="HPT198" s="114"/>
      <c r="HPU198" s="114"/>
      <c r="HPV198" s="114"/>
      <c r="HPW198" s="114"/>
      <c r="HPX198" s="114"/>
      <c r="HPY198" s="114"/>
      <c r="HPZ198" s="114"/>
      <c r="HQA198" s="114"/>
      <c r="HQB198" s="114"/>
      <c r="HQC198" s="114"/>
      <c r="HQD198" s="114"/>
      <c r="HQE198" s="114"/>
      <c r="HQF198" s="114"/>
      <c r="HQG198" s="114"/>
      <c r="HQH198" s="114"/>
      <c r="HQI198" s="114"/>
      <c r="HQJ198" s="114"/>
      <c r="HQK198" s="114"/>
      <c r="HQL198" s="114"/>
      <c r="HQM198" s="114"/>
      <c r="HQN198" s="114"/>
      <c r="HQO198" s="114"/>
      <c r="HQP198" s="114"/>
      <c r="HQQ198" s="114"/>
      <c r="HQR198" s="114"/>
      <c r="HQS198" s="114"/>
      <c r="HQT198" s="114"/>
      <c r="HQU198" s="114"/>
      <c r="HQV198" s="114"/>
      <c r="HQW198" s="114"/>
      <c r="HQX198" s="114"/>
      <c r="HQY198" s="114"/>
      <c r="HQZ198" s="114"/>
      <c r="HRA198" s="114"/>
      <c r="HRB198" s="114"/>
      <c r="HRC198" s="114"/>
      <c r="HRD198" s="114"/>
      <c r="HRE198" s="114"/>
      <c r="HRF198" s="114"/>
      <c r="HRG198" s="114"/>
      <c r="HRH198" s="114"/>
      <c r="HRI198" s="114"/>
      <c r="HRJ198" s="114"/>
      <c r="HRK198" s="114"/>
      <c r="HRL198" s="114"/>
      <c r="HRM198" s="114"/>
      <c r="HRN198" s="114"/>
      <c r="HRO198" s="114"/>
      <c r="HRP198" s="114"/>
      <c r="HRQ198" s="114"/>
      <c r="HRR198" s="114"/>
      <c r="HRS198" s="114"/>
      <c r="HRT198" s="114"/>
      <c r="HRU198" s="114"/>
      <c r="HRV198" s="114"/>
      <c r="HRW198" s="114"/>
      <c r="HRX198" s="114"/>
      <c r="HRY198" s="114"/>
      <c r="HRZ198" s="114"/>
      <c r="HSA198" s="114"/>
      <c r="HSB198" s="114"/>
      <c r="HSC198" s="114"/>
      <c r="HSD198" s="114"/>
      <c r="HSE198" s="114"/>
      <c r="HSF198" s="114"/>
      <c r="HSG198" s="114"/>
      <c r="HSH198" s="114"/>
      <c r="HSI198" s="114"/>
      <c r="HSJ198" s="114"/>
      <c r="HSK198" s="114"/>
      <c r="HSL198" s="114"/>
      <c r="HSM198" s="114"/>
      <c r="HSN198" s="114"/>
      <c r="HSO198" s="114"/>
      <c r="HSP198" s="114"/>
      <c r="HSQ198" s="114"/>
      <c r="HSR198" s="114"/>
      <c r="HSS198" s="114"/>
      <c r="HST198" s="114"/>
      <c r="HSU198" s="114"/>
      <c r="HSV198" s="114"/>
      <c r="HSW198" s="114"/>
      <c r="HSX198" s="114"/>
      <c r="HSY198" s="114"/>
      <c r="HSZ198" s="114"/>
      <c r="HTA198" s="114"/>
      <c r="HTB198" s="114"/>
      <c r="HTC198" s="114"/>
      <c r="HTD198" s="114"/>
      <c r="HTE198" s="114"/>
      <c r="HTF198" s="114"/>
      <c r="HTG198" s="114"/>
      <c r="HTH198" s="114"/>
      <c r="HTI198" s="114"/>
      <c r="HTJ198" s="114"/>
      <c r="HTK198" s="114"/>
      <c r="HTL198" s="114"/>
      <c r="HTM198" s="114"/>
      <c r="HTN198" s="114"/>
      <c r="HTO198" s="114"/>
      <c r="HTP198" s="114"/>
      <c r="HTQ198" s="114"/>
      <c r="HTR198" s="114"/>
      <c r="HTS198" s="114"/>
      <c r="HTT198" s="114"/>
      <c r="HTU198" s="114"/>
      <c r="HTV198" s="114"/>
      <c r="HTW198" s="114"/>
      <c r="HTX198" s="114"/>
      <c r="HTY198" s="114"/>
      <c r="HTZ198" s="114"/>
      <c r="HUA198" s="114"/>
      <c r="HUB198" s="114"/>
      <c r="HUC198" s="114"/>
      <c r="HUD198" s="114"/>
      <c r="HUE198" s="114"/>
      <c r="HUF198" s="114"/>
      <c r="HUG198" s="114"/>
      <c r="HUH198" s="114"/>
      <c r="HUI198" s="114"/>
      <c r="HUJ198" s="114"/>
      <c r="HUK198" s="114"/>
      <c r="HUL198" s="114"/>
      <c r="HUM198" s="114"/>
      <c r="HUN198" s="114"/>
      <c r="HUO198" s="114"/>
      <c r="HUP198" s="114"/>
      <c r="HUQ198" s="114"/>
      <c r="HUR198" s="114"/>
      <c r="HUS198" s="114"/>
      <c r="HUT198" s="114"/>
      <c r="HUU198" s="114"/>
      <c r="HUV198" s="114"/>
      <c r="HUW198" s="114"/>
      <c r="HUX198" s="114"/>
      <c r="HUY198" s="114"/>
      <c r="HUZ198" s="114"/>
      <c r="HVA198" s="114"/>
      <c r="HVB198" s="114"/>
      <c r="HVC198" s="114"/>
      <c r="HVD198" s="114"/>
      <c r="HVE198" s="114"/>
      <c r="HVF198" s="114"/>
      <c r="HVG198" s="114"/>
      <c r="HVH198" s="114"/>
      <c r="HVI198" s="114"/>
      <c r="HVJ198" s="114"/>
      <c r="HVK198" s="114"/>
      <c r="HVL198" s="114"/>
      <c r="HVM198" s="114"/>
      <c r="HVN198" s="114"/>
      <c r="HVO198" s="114"/>
      <c r="HVP198" s="114"/>
      <c r="HVQ198" s="114"/>
      <c r="HVR198" s="114"/>
      <c r="HVS198" s="114"/>
      <c r="HVT198" s="114"/>
      <c r="HVU198" s="114"/>
      <c r="HVV198" s="114"/>
      <c r="HVW198" s="114"/>
      <c r="HVX198" s="114"/>
      <c r="HVY198" s="114"/>
      <c r="HVZ198" s="114"/>
      <c r="HWA198" s="114"/>
      <c r="HWB198" s="114"/>
      <c r="HWC198" s="114"/>
      <c r="HWD198" s="114"/>
      <c r="HWE198" s="114"/>
      <c r="HWF198" s="114"/>
      <c r="HWG198" s="114"/>
      <c r="HWH198" s="114"/>
      <c r="HWI198" s="114"/>
      <c r="HWJ198" s="114"/>
      <c r="HWK198" s="114"/>
      <c r="HWL198" s="114"/>
      <c r="HWM198" s="114"/>
      <c r="HWN198" s="114"/>
      <c r="HWO198" s="114"/>
      <c r="HWP198" s="114"/>
      <c r="HWQ198" s="114"/>
      <c r="HWR198" s="114"/>
      <c r="HWS198" s="114"/>
      <c r="HWT198" s="114"/>
      <c r="HWU198" s="114"/>
      <c r="HWV198" s="114"/>
      <c r="HWW198" s="114"/>
      <c r="HWX198" s="114"/>
      <c r="HWY198" s="114"/>
      <c r="HWZ198" s="114"/>
      <c r="HXA198" s="114"/>
      <c r="HXB198" s="114"/>
      <c r="HXC198" s="114"/>
      <c r="HXD198" s="114"/>
      <c r="HXE198" s="114"/>
      <c r="HXF198" s="114"/>
      <c r="HXG198" s="114"/>
      <c r="HXH198" s="114"/>
      <c r="HXI198" s="114"/>
      <c r="HXJ198" s="114"/>
      <c r="HXK198" s="114"/>
      <c r="HXL198" s="114"/>
      <c r="HXM198" s="114"/>
      <c r="HXN198" s="114"/>
      <c r="HXO198" s="114"/>
      <c r="HXP198" s="114"/>
      <c r="HXQ198" s="114"/>
      <c r="HXR198" s="114"/>
      <c r="HXS198" s="114"/>
      <c r="HXT198" s="114"/>
      <c r="HXU198" s="114"/>
      <c r="HXV198" s="114"/>
      <c r="HXW198" s="114"/>
      <c r="HXX198" s="114"/>
      <c r="HXY198" s="114"/>
      <c r="HXZ198" s="114"/>
      <c r="HYA198" s="114"/>
      <c r="HYB198" s="114"/>
      <c r="HYC198" s="114"/>
      <c r="HYD198" s="114"/>
      <c r="HYE198" s="114"/>
      <c r="HYF198" s="114"/>
      <c r="HYG198" s="114"/>
      <c r="HYH198" s="114"/>
      <c r="HYI198" s="114"/>
      <c r="HYJ198" s="114"/>
      <c r="HYK198" s="114"/>
      <c r="HYL198" s="114"/>
      <c r="HYM198" s="114"/>
      <c r="HYN198" s="114"/>
      <c r="HYO198" s="114"/>
      <c r="HYP198" s="114"/>
      <c r="HYQ198" s="114"/>
      <c r="HYR198" s="114"/>
      <c r="HYS198" s="114"/>
      <c r="HYT198" s="114"/>
      <c r="HYU198" s="114"/>
      <c r="HYV198" s="114"/>
      <c r="HYW198" s="114"/>
      <c r="HYX198" s="114"/>
      <c r="HYY198" s="114"/>
      <c r="HYZ198" s="114"/>
      <c r="HZA198" s="114"/>
      <c r="HZB198" s="114"/>
      <c r="HZC198" s="114"/>
      <c r="HZD198" s="114"/>
      <c r="HZE198" s="114"/>
      <c r="HZF198" s="114"/>
      <c r="HZG198" s="114"/>
      <c r="HZH198" s="114"/>
      <c r="HZI198" s="114"/>
      <c r="HZJ198" s="114"/>
      <c r="HZK198" s="114"/>
      <c r="HZL198" s="114"/>
      <c r="HZM198" s="114"/>
      <c r="HZN198" s="114"/>
      <c r="HZO198" s="114"/>
      <c r="HZP198" s="114"/>
      <c r="HZQ198" s="114"/>
      <c r="HZR198" s="114"/>
      <c r="HZS198" s="114"/>
      <c r="HZT198" s="114"/>
      <c r="HZU198" s="114"/>
      <c r="HZV198" s="114"/>
      <c r="HZW198" s="114"/>
      <c r="HZX198" s="114"/>
      <c r="HZY198" s="114"/>
      <c r="HZZ198" s="114"/>
      <c r="IAA198" s="114"/>
      <c r="IAB198" s="114"/>
      <c r="IAC198" s="114"/>
      <c r="IAD198" s="114"/>
      <c r="IAE198" s="114"/>
      <c r="IAF198" s="114"/>
      <c r="IAG198" s="114"/>
      <c r="IAH198" s="114"/>
      <c r="IAI198" s="114"/>
      <c r="IAJ198" s="114"/>
      <c r="IAK198" s="114"/>
      <c r="IAL198" s="114"/>
      <c r="IAM198" s="114"/>
      <c r="IAN198" s="114"/>
      <c r="IAO198" s="114"/>
      <c r="IAP198" s="114"/>
      <c r="IAQ198" s="114"/>
      <c r="IAR198" s="114"/>
      <c r="IAS198" s="114"/>
      <c r="IAT198" s="114"/>
      <c r="IAU198" s="114"/>
      <c r="IAV198" s="114"/>
      <c r="IAW198" s="114"/>
      <c r="IAX198" s="114"/>
      <c r="IAY198" s="114"/>
      <c r="IAZ198" s="114"/>
      <c r="IBA198" s="114"/>
      <c r="IBB198" s="114"/>
      <c r="IBC198" s="114"/>
      <c r="IBD198" s="114"/>
      <c r="IBE198" s="114"/>
      <c r="IBF198" s="114"/>
      <c r="IBG198" s="114"/>
      <c r="IBH198" s="114"/>
      <c r="IBI198" s="114"/>
      <c r="IBJ198" s="114"/>
      <c r="IBK198" s="114"/>
      <c r="IBL198" s="114"/>
      <c r="IBM198" s="114"/>
      <c r="IBN198" s="114"/>
      <c r="IBO198" s="114"/>
      <c r="IBP198" s="114"/>
      <c r="IBQ198" s="114"/>
      <c r="IBR198" s="114"/>
      <c r="IBS198" s="114"/>
      <c r="IBT198" s="114"/>
      <c r="IBU198" s="114"/>
      <c r="IBV198" s="114"/>
      <c r="IBW198" s="114"/>
      <c r="IBX198" s="114"/>
      <c r="IBY198" s="114"/>
      <c r="IBZ198" s="114"/>
      <c r="ICA198" s="114"/>
      <c r="ICB198" s="114"/>
      <c r="ICC198" s="114"/>
      <c r="ICD198" s="114"/>
      <c r="ICE198" s="114"/>
      <c r="ICF198" s="114"/>
      <c r="ICG198" s="114"/>
      <c r="ICH198" s="114"/>
      <c r="ICI198" s="114"/>
      <c r="ICJ198" s="114"/>
      <c r="ICK198" s="114"/>
      <c r="ICL198" s="114"/>
      <c r="ICM198" s="114"/>
      <c r="ICN198" s="114"/>
      <c r="ICO198" s="114"/>
      <c r="ICP198" s="114"/>
      <c r="ICQ198" s="114"/>
      <c r="ICR198" s="114"/>
      <c r="ICS198" s="114"/>
      <c r="ICT198" s="114"/>
      <c r="ICU198" s="114"/>
      <c r="ICV198" s="114"/>
      <c r="ICW198" s="114"/>
      <c r="ICX198" s="114"/>
      <c r="ICY198" s="114"/>
      <c r="ICZ198" s="114"/>
      <c r="IDA198" s="114"/>
      <c r="IDB198" s="114"/>
      <c r="IDC198" s="114"/>
      <c r="IDD198" s="114"/>
      <c r="IDE198" s="114"/>
      <c r="IDF198" s="114"/>
      <c r="IDG198" s="114"/>
      <c r="IDH198" s="114"/>
      <c r="IDI198" s="114"/>
      <c r="IDJ198" s="114"/>
      <c r="IDK198" s="114"/>
      <c r="IDL198" s="114"/>
      <c r="IDM198" s="114"/>
      <c r="IDN198" s="114"/>
      <c r="IDO198" s="114"/>
      <c r="IDP198" s="114"/>
      <c r="IDQ198" s="114"/>
      <c r="IDR198" s="114"/>
      <c r="IDS198" s="114"/>
      <c r="IDT198" s="114"/>
      <c r="IDU198" s="114"/>
      <c r="IDV198" s="114"/>
      <c r="IDW198" s="114"/>
      <c r="IDX198" s="114"/>
      <c r="IDY198" s="114"/>
      <c r="IDZ198" s="114"/>
      <c r="IEA198" s="114"/>
      <c r="IEB198" s="114"/>
      <c r="IEC198" s="114"/>
      <c r="IED198" s="114"/>
      <c r="IEE198" s="114"/>
      <c r="IEF198" s="114"/>
      <c r="IEG198" s="114"/>
      <c r="IEH198" s="114"/>
      <c r="IEI198" s="114"/>
      <c r="IEJ198" s="114"/>
      <c r="IEK198" s="114"/>
      <c r="IEL198" s="114"/>
      <c r="IEM198" s="114"/>
      <c r="IEN198" s="114"/>
      <c r="IEO198" s="114"/>
      <c r="IEP198" s="114"/>
      <c r="IEQ198" s="114"/>
      <c r="IER198" s="114"/>
      <c r="IES198" s="114"/>
      <c r="IET198" s="114"/>
      <c r="IEU198" s="114"/>
      <c r="IEV198" s="114"/>
      <c r="IEW198" s="114"/>
      <c r="IEX198" s="114"/>
      <c r="IEY198" s="114"/>
      <c r="IEZ198" s="114"/>
      <c r="IFA198" s="114"/>
      <c r="IFB198" s="114"/>
      <c r="IFC198" s="114"/>
      <c r="IFD198" s="114"/>
      <c r="IFE198" s="114"/>
      <c r="IFF198" s="114"/>
      <c r="IFG198" s="114"/>
      <c r="IFH198" s="114"/>
      <c r="IFI198" s="114"/>
      <c r="IFJ198" s="114"/>
      <c r="IFK198" s="114"/>
      <c r="IFL198" s="114"/>
      <c r="IFM198" s="114"/>
      <c r="IFN198" s="114"/>
      <c r="IFO198" s="114"/>
      <c r="IFP198" s="114"/>
      <c r="IFQ198" s="114"/>
      <c r="IFR198" s="114"/>
      <c r="IFS198" s="114"/>
      <c r="IFT198" s="114"/>
      <c r="IFU198" s="114"/>
      <c r="IFV198" s="114"/>
      <c r="IFW198" s="114"/>
      <c r="IFX198" s="114"/>
      <c r="IFY198" s="114"/>
      <c r="IFZ198" s="114"/>
      <c r="IGA198" s="114"/>
      <c r="IGB198" s="114"/>
      <c r="IGC198" s="114"/>
      <c r="IGD198" s="114"/>
      <c r="IGE198" s="114"/>
      <c r="IGF198" s="114"/>
      <c r="IGG198" s="114"/>
      <c r="IGH198" s="114"/>
      <c r="IGI198" s="114"/>
      <c r="IGJ198" s="114"/>
      <c r="IGK198" s="114"/>
      <c r="IGL198" s="114"/>
      <c r="IGM198" s="114"/>
      <c r="IGN198" s="114"/>
      <c r="IGO198" s="114"/>
      <c r="IGP198" s="114"/>
      <c r="IGQ198" s="114"/>
      <c r="IGR198" s="114"/>
      <c r="IGS198" s="114"/>
      <c r="IGT198" s="114"/>
      <c r="IGU198" s="114"/>
      <c r="IGV198" s="114"/>
      <c r="IGW198" s="114"/>
      <c r="IGX198" s="114"/>
      <c r="IGY198" s="114"/>
      <c r="IGZ198" s="114"/>
      <c r="IHA198" s="114"/>
      <c r="IHB198" s="114"/>
      <c r="IHC198" s="114"/>
      <c r="IHD198" s="114"/>
      <c r="IHE198" s="114"/>
      <c r="IHF198" s="114"/>
      <c r="IHG198" s="114"/>
      <c r="IHH198" s="114"/>
      <c r="IHI198" s="114"/>
      <c r="IHJ198" s="114"/>
      <c r="IHK198" s="114"/>
      <c r="IHL198" s="114"/>
      <c r="IHM198" s="114"/>
      <c r="IHN198" s="114"/>
      <c r="IHO198" s="114"/>
      <c r="IHP198" s="114"/>
      <c r="IHQ198" s="114"/>
      <c r="IHR198" s="114"/>
      <c r="IHS198" s="114"/>
      <c r="IHT198" s="114"/>
      <c r="IHU198" s="114"/>
      <c r="IHV198" s="114"/>
      <c r="IHW198" s="114"/>
      <c r="IHX198" s="114"/>
      <c r="IHY198" s="114"/>
      <c r="IHZ198" s="114"/>
      <c r="IIA198" s="114"/>
      <c r="IIB198" s="114"/>
      <c r="IIC198" s="114"/>
      <c r="IID198" s="114"/>
      <c r="IIE198" s="114"/>
      <c r="IIF198" s="114"/>
      <c r="IIG198" s="114"/>
      <c r="IIH198" s="114"/>
      <c r="III198" s="114"/>
      <c r="IIJ198" s="114"/>
      <c r="IIK198" s="114"/>
      <c r="IIL198" s="114"/>
      <c r="IIM198" s="114"/>
      <c r="IIN198" s="114"/>
      <c r="IIO198" s="114"/>
      <c r="IIP198" s="114"/>
      <c r="IIQ198" s="114"/>
      <c r="IIR198" s="114"/>
      <c r="IIS198" s="114"/>
      <c r="IIT198" s="114"/>
      <c r="IIU198" s="114"/>
      <c r="IIV198" s="114"/>
      <c r="IIW198" s="114"/>
      <c r="IIX198" s="114"/>
      <c r="IIY198" s="114"/>
      <c r="IIZ198" s="114"/>
      <c r="IJA198" s="114"/>
      <c r="IJB198" s="114"/>
      <c r="IJC198" s="114"/>
      <c r="IJD198" s="114"/>
      <c r="IJE198" s="114"/>
      <c r="IJF198" s="114"/>
      <c r="IJG198" s="114"/>
      <c r="IJH198" s="114"/>
      <c r="IJI198" s="114"/>
      <c r="IJJ198" s="114"/>
      <c r="IJK198" s="114"/>
      <c r="IJL198" s="114"/>
      <c r="IJM198" s="114"/>
      <c r="IJN198" s="114"/>
      <c r="IJO198" s="114"/>
      <c r="IJP198" s="114"/>
      <c r="IJQ198" s="114"/>
      <c r="IJR198" s="114"/>
      <c r="IJS198" s="114"/>
      <c r="IJT198" s="114"/>
      <c r="IJU198" s="114"/>
      <c r="IJV198" s="114"/>
      <c r="IJW198" s="114"/>
      <c r="IJX198" s="114"/>
      <c r="IJY198" s="114"/>
      <c r="IJZ198" s="114"/>
      <c r="IKA198" s="114"/>
      <c r="IKB198" s="114"/>
      <c r="IKC198" s="114"/>
      <c r="IKD198" s="114"/>
      <c r="IKE198" s="114"/>
      <c r="IKF198" s="114"/>
      <c r="IKG198" s="114"/>
      <c r="IKH198" s="114"/>
      <c r="IKI198" s="114"/>
      <c r="IKJ198" s="114"/>
      <c r="IKK198" s="114"/>
      <c r="IKL198" s="114"/>
      <c r="IKM198" s="114"/>
      <c r="IKN198" s="114"/>
      <c r="IKO198" s="114"/>
      <c r="IKP198" s="114"/>
      <c r="IKQ198" s="114"/>
      <c r="IKR198" s="114"/>
      <c r="IKS198" s="114"/>
      <c r="IKT198" s="114"/>
      <c r="IKU198" s="114"/>
      <c r="IKV198" s="114"/>
      <c r="IKW198" s="114"/>
      <c r="IKX198" s="114"/>
      <c r="IKY198" s="114"/>
      <c r="IKZ198" s="114"/>
      <c r="ILA198" s="114"/>
      <c r="ILB198" s="114"/>
      <c r="ILC198" s="114"/>
      <c r="ILD198" s="114"/>
      <c r="ILE198" s="114"/>
      <c r="ILF198" s="114"/>
      <c r="ILG198" s="114"/>
      <c r="ILH198" s="114"/>
      <c r="ILI198" s="114"/>
      <c r="ILJ198" s="114"/>
      <c r="ILK198" s="114"/>
      <c r="ILL198" s="114"/>
      <c r="ILM198" s="114"/>
      <c r="ILN198" s="114"/>
      <c r="ILO198" s="114"/>
      <c r="ILP198" s="114"/>
      <c r="ILQ198" s="114"/>
      <c r="ILR198" s="114"/>
      <c r="ILS198" s="114"/>
      <c r="ILT198" s="114"/>
      <c r="ILU198" s="114"/>
      <c r="ILV198" s="114"/>
      <c r="ILW198" s="114"/>
      <c r="ILX198" s="114"/>
      <c r="ILY198" s="114"/>
      <c r="ILZ198" s="114"/>
      <c r="IMA198" s="114"/>
      <c r="IMB198" s="114"/>
      <c r="IMC198" s="114"/>
      <c r="IMD198" s="114"/>
      <c r="IME198" s="114"/>
      <c r="IMF198" s="114"/>
      <c r="IMG198" s="114"/>
      <c r="IMH198" s="114"/>
      <c r="IMI198" s="114"/>
      <c r="IMJ198" s="114"/>
      <c r="IMK198" s="114"/>
      <c r="IML198" s="114"/>
      <c r="IMM198" s="114"/>
      <c r="IMN198" s="114"/>
      <c r="IMO198" s="114"/>
      <c r="IMP198" s="114"/>
      <c r="IMQ198" s="114"/>
      <c r="IMR198" s="114"/>
      <c r="IMS198" s="114"/>
      <c r="IMT198" s="114"/>
      <c r="IMU198" s="114"/>
      <c r="IMV198" s="114"/>
      <c r="IMW198" s="114"/>
      <c r="IMX198" s="114"/>
      <c r="IMY198" s="114"/>
      <c r="IMZ198" s="114"/>
      <c r="INA198" s="114"/>
      <c r="INB198" s="114"/>
      <c r="INC198" s="114"/>
      <c r="IND198" s="114"/>
      <c r="INE198" s="114"/>
      <c r="INF198" s="114"/>
      <c r="ING198" s="114"/>
      <c r="INH198" s="114"/>
      <c r="INI198" s="114"/>
      <c r="INJ198" s="114"/>
      <c r="INK198" s="114"/>
      <c r="INL198" s="114"/>
      <c r="INM198" s="114"/>
      <c r="INN198" s="114"/>
      <c r="INO198" s="114"/>
      <c r="INP198" s="114"/>
      <c r="INQ198" s="114"/>
      <c r="INR198" s="114"/>
      <c r="INS198" s="114"/>
      <c r="INT198" s="114"/>
      <c r="INU198" s="114"/>
      <c r="INV198" s="114"/>
      <c r="INW198" s="114"/>
      <c r="INX198" s="114"/>
      <c r="INY198" s="114"/>
      <c r="INZ198" s="114"/>
      <c r="IOA198" s="114"/>
      <c r="IOB198" s="114"/>
      <c r="IOC198" s="114"/>
      <c r="IOD198" s="114"/>
      <c r="IOE198" s="114"/>
      <c r="IOF198" s="114"/>
      <c r="IOG198" s="114"/>
      <c r="IOH198" s="114"/>
      <c r="IOI198" s="114"/>
      <c r="IOJ198" s="114"/>
      <c r="IOK198" s="114"/>
      <c r="IOL198" s="114"/>
      <c r="IOM198" s="114"/>
      <c r="ION198" s="114"/>
      <c r="IOO198" s="114"/>
      <c r="IOP198" s="114"/>
      <c r="IOQ198" s="114"/>
      <c r="IOR198" s="114"/>
      <c r="IOS198" s="114"/>
      <c r="IOT198" s="114"/>
      <c r="IOU198" s="114"/>
      <c r="IOV198" s="114"/>
      <c r="IOW198" s="114"/>
      <c r="IOX198" s="114"/>
      <c r="IOY198" s="114"/>
      <c r="IOZ198" s="114"/>
      <c r="IPA198" s="114"/>
      <c r="IPB198" s="114"/>
      <c r="IPC198" s="114"/>
      <c r="IPD198" s="114"/>
      <c r="IPE198" s="114"/>
      <c r="IPF198" s="114"/>
      <c r="IPG198" s="114"/>
      <c r="IPH198" s="114"/>
      <c r="IPI198" s="114"/>
      <c r="IPJ198" s="114"/>
      <c r="IPK198" s="114"/>
      <c r="IPL198" s="114"/>
      <c r="IPM198" s="114"/>
      <c r="IPN198" s="114"/>
      <c r="IPO198" s="114"/>
      <c r="IPP198" s="114"/>
      <c r="IPQ198" s="114"/>
      <c r="IPR198" s="114"/>
      <c r="IPS198" s="114"/>
      <c r="IPT198" s="114"/>
      <c r="IPU198" s="114"/>
      <c r="IPV198" s="114"/>
      <c r="IPW198" s="114"/>
      <c r="IPX198" s="114"/>
      <c r="IPY198" s="114"/>
      <c r="IPZ198" s="114"/>
      <c r="IQA198" s="114"/>
      <c r="IQB198" s="114"/>
      <c r="IQC198" s="114"/>
      <c r="IQD198" s="114"/>
      <c r="IQE198" s="114"/>
      <c r="IQF198" s="114"/>
      <c r="IQG198" s="114"/>
      <c r="IQH198" s="114"/>
      <c r="IQI198" s="114"/>
      <c r="IQJ198" s="114"/>
      <c r="IQK198" s="114"/>
      <c r="IQL198" s="114"/>
      <c r="IQM198" s="114"/>
      <c r="IQN198" s="114"/>
      <c r="IQO198" s="114"/>
      <c r="IQP198" s="114"/>
      <c r="IQQ198" s="114"/>
      <c r="IQR198" s="114"/>
      <c r="IQS198" s="114"/>
      <c r="IQT198" s="114"/>
      <c r="IQU198" s="114"/>
      <c r="IQV198" s="114"/>
      <c r="IQW198" s="114"/>
      <c r="IQX198" s="114"/>
      <c r="IQY198" s="114"/>
      <c r="IQZ198" s="114"/>
      <c r="IRA198" s="114"/>
      <c r="IRB198" s="114"/>
      <c r="IRC198" s="114"/>
      <c r="IRD198" s="114"/>
      <c r="IRE198" s="114"/>
      <c r="IRF198" s="114"/>
      <c r="IRG198" s="114"/>
      <c r="IRH198" s="114"/>
      <c r="IRI198" s="114"/>
      <c r="IRJ198" s="114"/>
      <c r="IRK198" s="114"/>
      <c r="IRL198" s="114"/>
      <c r="IRM198" s="114"/>
      <c r="IRN198" s="114"/>
      <c r="IRO198" s="114"/>
      <c r="IRP198" s="114"/>
      <c r="IRQ198" s="114"/>
      <c r="IRR198" s="114"/>
      <c r="IRS198" s="114"/>
      <c r="IRT198" s="114"/>
      <c r="IRU198" s="114"/>
      <c r="IRV198" s="114"/>
      <c r="IRW198" s="114"/>
      <c r="IRX198" s="114"/>
      <c r="IRY198" s="114"/>
      <c r="IRZ198" s="114"/>
      <c r="ISA198" s="114"/>
      <c r="ISB198" s="114"/>
      <c r="ISC198" s="114"/>
      <c r="ISD198" s="114"/>
      <c r="ISE198" s="114"/>
      <c r="ISF198" s="114"/>
      <c r="ISG198" s="114"/>
      <c r="ISH198" s="114"/>
      <c r="ISI198" s="114"/>
      <c r="ISJ198" s="114"/>
      <c r="ISK198" s="114"/>
      <c r="ISL198" s="114"/>
      <c r="ISM198" s="114"/>
      <c r="ISN198" s="114"/>
      <c r="ISO198" s="114"/>
      <c r="ISP198" s="114"/>
      <c r="ISQ198" s="114"/>
      <c r="ISR198" s="114"/>
      <c r="ISS198" s="114"/>
      <c r="IST198" s="114"/>
      <c r="ISU198" s="114"/>
      <c r="ISV198" s="114"/>
      <c r="ISW198" s="114"/>
      <c r="ISX198" s="114"/>
      <c r="ISY198" s="114"/>
      <c r="ISZ198" s="114"/>
      <c r="ITA198" s="114"/>
      <c r="ITB198" s="114"/>
      <c r="ITC198" s="114"/>
      <c r="ITD198" s="114"/>
      <c r="ITE198" s="114"/>
      <c r="ITF198" s="114"/>
      <c r="ITG198" s="114"/>
      <c r="ITH198" s="114"/>
      <c r="ITI198" s="114"/>
      <c r="ITJ198" s="114"/>
      <c r="ITK198" s="114"/>
      <c r="ITL198" s="114"/>
      <c r="ITM198" s="114"/>
      <c r="ITN198" s="114"/>
      <c r="ITO198" s="114"/>
      <c r="ITP198" s="114"/>
      <c r="ITQ198" s="114"/>
      <c r="ITR198" s="114"/>
      <c r="ITS198" s="114"/>
      <c r="ITT198" s="114"/>
      <c r="ITU198" s="114"/>
      <c r="ITV198" s="114"/>
      <c r="ITW198" s="114"/>
      <c r="ITX198" s="114"/>
      <c r="ITY198" s="114"/>
      <c r="ITZ198" s="114"/>
      <c r="IUA198" s="114"/>
      <c r="IUB198" s="114"/>
      <c r="IUC198" s="114"/>
      <c r="IUD198" s="114"/>
      <c r="IUE198" s="114"/>
      <c r="IUF198" s="114"/>
      <c r="IUG198" s="114"/>
      <c r="IUH198" s="114"/>
      <c r="IUI198" s="114"/>
      <c r="IUJ198" s="114"/>
      <c r="IUK198" s="114"/>
      <c r="IUL198" s="114"/>
      <c r="IUM198" s="114"/>
      <c r="IUN198" s="114"/>
      <c r="IUO198" s="114"/>
      <c r="IUP198" s="114"/>
      <c r="IUQ198" s="114"/>
      <c r="IUR198" s="114"/>
      <c r="IUS198" s="114"/>
      <c r="IUT198" s="114"/>
      <c r="IUU198" s="114"/>
      <c r="IUV198" s="114"/>
      <c r="IUW198" s="114"/>
      <c r="IUX198" s="114"/>
      <c r="IUY198" s="114"/>
      <c r="IUZ198" s="114"/>
      <c r="IVA198" s="114"/>
      <c r="IVB198" s="114"/>
      <c r="IVC198" s="114"/>
      <c r="IVD198" s="114"/>
      <c r="IVE198" s="114"/>
      <c r="IVF198" s="114"/>
      <c r="IVG198" s="114"/>
      <c r="IVH198" s="114"/>
      <c r="IVI198" s="114"/>
      <c r="IVJ198" s="114"/>
      <c r="IVK198" s="114"/>
      <c r="IVL198" s="114"/>
      <c r="IVM198" s="114"/>
      <c r="IVN198" s="114"/>
      <c r="IVO198" s="114"/>
      <c r="IVP198" s="114"/>
      <c r="IVQ198" s="114"/>
      <c r="IVR198" s="114"/>
      <c r="IVS198" s="114"/>
      <c r="IVT198" s="114"/>
      <c r="IVU198" s="114"/>
      <c r="IVV198" s="114"/>
      <c r="IVW198" s="114"/>
      <c r="IVX198" s="114"/>
      <c r="IVY198" s="114"/>
      <c r="IVZ198" s="114"/>
      <c r="IWA198" s="114"/>
      <c r="IWB198" s="114"/>
      <c r="IWC198" s="114"/>
      <c r="IWD198" s="114"/>
      <c r="IWE198" s="114"/>
      <c r="IWF198" s="114"/>
      <c r="IWG198" s="114"/>
      <c r="IWH198" s="114"/>
      <c r="IWI198" s="114"/>
      <c r="IWJ198" s="114"/>
      <c r="IWK198" s="114"/>
      <c r="IWL198" s="114"/>
      <c r="IWM198" s="114"/>
      <c r="IWN198" s="114"/>
      <c r="IWO198" s="114"/>
      <c r="IWP198" s="114"/>
      <c r="IWQ198" s="114"/>
      <c r="IWR198" s="114"/>
      <c r="IWS198" s="114"/>
      <c r="IWT198" s="114"/>
      <c r="IWU198" s="114"/>
      <c r="IWV198" s="114"/>
      <c r="IWW198" s="114"/>
      <c r="IWX198" s="114"/>
      <c r="IWY198" s="114"/>
      <c r="IWZ198" s="114"/>
      <c r="IXA198" s="114"/>
      <c r="IXB198" s="114"/>
      <c r="IXC198" s="114"/>
      <c r="IXD198" s="114"/>
      <c r="IXE198" s="114"/>
      <c r="IXF198" s="114"/>
      <c r="IXG198" s="114"/>
      <c r="IXH198" s="114"/>
      <c r="IXI198" s="114"/>
      <c r="IXJ198" s="114"/>
      <c r="IXK198" s="114"/>
      <c r="IXL198" s="114"/>
      <c r="IXM198" s="114"/>
      <c r="IXN198" s="114"/>
      <c r="IXO198" s="114"/>
      <c r="IXP198" s="114"/>
      <c r="IXQ198" s="114"/>
      <c r="IXR198" s="114"/>
      <c r="IXS198" s="114"/>
      <c r="IXT198" s="114"/>
      <c r="IXU198" s="114"/>
      <c r="IXV198" s="114"/>
      <c r="IXW198" s="114"/>
      <c r="IXX198" s="114"/>
      <c r="IXY198" s="114"/>
      <c r="IXZ198" s="114"/>
      <c r="IYA198" s="114"/>
      <c r="IYB198" s="114"/>
      <c r="IYC198" s="114"/>
      <c r="IYD198" s="114"/>
      <c r="IYE198" s="114"/>
      <c r="IYF198" s="114"/>
      <c r="IYG198" s="114"/>
      <c r="IYH198" s="114"/>
      <c r="IYI198" s="114"/>
      <c r="IYJ198" s="114"/>
      <c r="IYK198" s="114"/>
      <c r="IYL198" s="114"/>
      <c r="IYM198" s="114"/>
      <c r="IYN198" s="114"/>
      <c r="IYO198" s="114"/>
      <c r="IYP198" s="114"/>
      <c r="IYQ198" s="114"/>
      <c r="IYR198" s="114"/>
      <c r="IYS198" s="114"/>
      <c r="IYT198" s="114"/>
      <c r="IYU198" s="114"/>
      <c r="IYV198" s="114"/>
      <c r="IYW198" s="114"/>
      <c r="IYX198" s="114"/>
      <c r="IYY198" s="114"/>
      <c r="IYZ198" s="114"/>
      <c r="IZA198" s="114"/>
      <c r="IZB198" s="114"/>
      <c r="IZC198" s="114"/>
      <c r="IZD198" s="114"/>
      <c r="IZE198" s="114"/>
      <c r="IZF198" s="114"/>
      <c r="IZG198" s="114"/>
      <c r="IZH198" s="114"/>
      <c r="IZI198" s="114"/>
      <c r="IZJ198" s="114"/>
      <c r="IZK198" s="114"/>
      <c r="IZL198" s="114"/>
      <c r="IZM198" s="114"/>
      <c r="IZN198" s="114"/>
      <c r="IZO198" s="114"/>
      <c r="IZP198" s="114"/>
      <c r="IZQ198" s="114"/>
      <c r="IZR198" s="114"/>
      <c r="IZS198" s="114"/>
      <c r="IZT198" s="114"/>
      <c r="IZU198" s="114"/>
      <c r="IZV198" s="114"/>
      <c r="IZW198" s="114"/>
      <c r="IZX198" s="114"/>
      <c r="IZY198" s="114"/>
      <c r="IZZ198" s="114"/>
      <c r="JAA198" s="114"/>
      <c r="JAB198" s="114"/>
      <c r="JAC198" s="114"/>
      <c r="JAD198" s="114"/>
      <c r="JAE198" s="114"/>
      <c r="JAF198" s="114"/>
      <c r="JAG198" s="114"/>
      <c r="JAH198" s="114"/>
      <c r="JAI198" s="114"/>
      <c r="JAJ198" s="114"/>
      <c r="JAK198" s="114"/>
      <c r="JAL198" s="114"/>
      <c r="JAM198" s="114"/>
      <c r="JAN198" s="114"/>
      <c r="JAO198" s="114"/>
      <c r="JAP198" s="114"/>
      <c r="JAQ198" s="114"/>
      <c r="JAR198" s="114"/>
      <c r="JAS198" s="114"/>
      <c r="JAT198" s="114"/>
      <c r="JAU198" s="114"/>
      <c r="JAV198" s="114"/>
      <c r="JAW198" s="114"/>
      <c r="JAX198" s="114"/>
      <c r="JAY198" s="114"/>
      <c r="JAZ198" s="114"/>
      <c r="JBA198" s="114"/>
      <c r="JBB198" s="114"/>
      <c r="JBC198" s="114"/>
      <c r="JBD198" s="114"/>
      <c r="JBE198" s="114"/>
      <c r="JBF198" s="114"/>
      <c r="JBG198" s="114"/>
      <c r="JBH198" s="114"/>
      <c r="JBI198" s="114"/>
      <c r="JBJ198" s="114"/>
      <c r="JBK198" s="114"/>
      <c r="JBL198" s="114"/>
      <c r="JBM198" s="114"/>
      <c r="JBN198" s="114"/>
      <c r="JBO198" s="114"/>
      <c r="JBP198" s="114"/>
      <c r="JBQ198" s="114"/>
      <c r="JBR198" s="114"/>
      <c r="JBS198" s="114"/>
      <c r="JBT198" s="114"/>
      <c r="JBU198" s="114"/>
      <c r="JBV198" s="114"/>
      <c r="JBW198" s="114"/>
      <c r="JBX198" s="114"/>
      <c r="JBY198" s="114"/>
      <c r="JBZ198" s="114"/>
      <c r="JCA198" s="114"/>
      <c r="JCB198" s="114"/>
      <c r="JCC198" s="114"/>
      <c r="JCD198" s="114"/>
      <c r="JCE198" s="114"/>
      <c r="JCF198" s="114"/>
      <c r="JCG198" s="114"/>
      <c r="JCH198" s="114"/>
      <c r="JCI198" s="114"/>
      <c r="JCJ198" s="114"/>
      <c r="JCK198" s="114"/>
      <c r="JCL198" s="114"/>
      <c r="JCM198" s="114"/>
      <c r="JCN198" s="114"/>
      <c r="JCO198" s="114"/>
      <c r="JCP198" s="114"/>
      <c r="JCQ198" s="114"/>
      <c r="JCR198" s="114"/>
      <c r="JCS198" s="114"/>
      <c r="JCT198" s="114"/>
      <c r="JCU198" s="114"/>
      <c r="JCV198" s="114"/>
      <c r="JCW198" s="114"/>
      <c r="JCX198" s="114"/>
      <c r="JCY198" s="114"/>
      <c r="JCZ198" s="114"/>
      <c r="JDA198" s="114"/>
      <c r="JDB198" s="114"/>
      <c r="JDC198" s="114"/>
      <c r="JDD198" s="114"/>
      <c r="JDE198" s="114"/>
      <c r="JDF198" s="114"/>
      <c r="JDG198" s="114"/>
      <c r="JDH198" s="114"/>
      <c r="JDI198" s="114"/>
      <c r="JDJ198" s="114"/>
      <c r="JDK198" s="114"/>
      <c r="JDL198" s="114"/>
      <c r="JDM198" s="114"/>
      <c r="JDN198" s="114"/>
      <c r="JDO198" s="114"/>
      <c r="JDP198" s="114"/>
      <c r="JDQ198" s="114"/>
      <c r="JDR198" s="114"/>
      <c r="JDS198" s="114"/>
      <c r="JDT198" s="114"/>
      <c r="JDU198" s="114"/>
      <c r="JDV198" s="114"/>
      <c r="JDW198" s="114"/>
      <c r="JDX198" s="114"/>
      <c r="JDY198" s="114"/>
      <c r="JDZ198" s="114"/>
      <c r="JEA198" s="114"/>
      <c r="JEB198" s="114"/>
      <c r="JEC198" s="114"/>
      <c r="JED198" s="114"/>
      <c r="JEE198" s="114"/>
      <c r="JEF198" s="114"/>
      <c r="JEG198" s="114"/>
      <c r="JEH198" s="114"/>
      <c r="JEI198" s="114"/>
      <c r="JEJ198" s="114"/>
      <c r="JEK198" s="114"/>
      <c r="JEL198" s="114"/>
      <c r="JEM198" s="114"/>
      <c r="JEN198" s="114"/>
      <c r="JEO198" s="114"/>
      <c r="JEP198" s="114"/>
      <c r="JEQ198" s="114"/>
      <c r="JER198" s="114"/>
      <c r="JES198" s="114"/>
      <c r="JET198" s="114"/>
      <c r="JEU198" s="114"/>
      <c r="JEV198" s="114"/>
      <c r="JEW198" s="114"/>
      <c r="JEX198" s="114"/>
      <c r="JEY198" s="114"/>
      <c r="JEZ198" s="114"/>
      <c r="JFA198" s="114"/>
      <c r="JFB198" s="114"/>
      <c r="JFC198" s="114"/>
      <c r="JFD198" s="114"/>
      <c r="JFE198" s="114"/>
      <c r="JFF198" s="114"/>
      <c r="JFG198" s="114"/>
      <c r="JFH198" s="114"/>
      <c r="JFI198" s="114"/>
      <c r="JFJ198" s="114"/>
      <c r="JFK198" s="114"/>
      <c r="JFL198" s="114"/>
      <c r="JFM198" s="114"/>
      <c r="JFN198" s="114"/>
      <c r="JFO198" s="114"/>
      <c r="JFP198" s="114"/>
      <c r="JFQ198" s="114"/>
      <c r="JFR198" s="114"/>
      <c r="JFS198" s="114"/>
      <c r="JFT198" s="114"/>
      <c r="JFU198" s="114"/>
      <c r="JFV198" s="114"/>
      <c r="JFW198" s="114"/>
      <c r="JFX198" s="114"/>
      <c r="JFY198" s="114"/>
      <c r="JFZ198" s="114"/>
      <c r="JGA198" s="114"/>
      <c r="JGB198" s="114"/>
      <c r="JGC198" s="114"/>
      <c r="JGD198" s="114"/>
      <c r="JGE198" s="114"/>
      <c r="JGF198" s="114"/>
      <c r="JGG198" s="114"/>
      <c r="JGH198" s="114"/>
      <c r="JGI198" s="114"/>
      <c r="JGJ198" s="114"/>
      <c r="JGK198" s="114"/>
      <c r="JGL198" s="114"/>
      <c r="JGM198" s="114"/>
      <c r="JGN198" s="114"/>
      <c r="JGO198" s="114"/>
      <c r="JGP198" s="114"/>
      <c r="JGQ198" s="114"/>
      <c r="JGR198" s="114"/>
      <c r="JGS198" s="114"/>
      <c r="JGT198" s="114"/>
      <c r="JGU198" s="114"/>
      <c r="JGV198" s="114"/>
      <c r="JGW198" s="114"/>
      <c r="JGX198" s="114"/>
      <c r="JGY198" s="114"/>
      <c r="JGZ198" s="114"/>
      <c r="JHA198" s="114"/>
      <c r="JHB198" s="114"/>
      <c r="JHC198" s="114"/>
      <c r="JHD198" s="114"/>
      <c r="JHE198" s="114"/>
      <c r="JHF198" s="114"/>
      <c r="JHG198" s="114"/>
      <c r="JHH198" s="114"/>
      <c r="JHI198" s="114"/>
      <c r="JHJ198" s="114"/>
      <c r="JHK198" s="114"/>
      <c r="JHL198" s="114"/>
      <c r="JHM198" s="114"/>
      <c r="JHN198" s="114"/>
      <c r="JHO198" s="114"/>
      <c r="JHP198" s="114"/>
      <c r="JHQ198" s="114"/>
      <c r="JHR198" s="114"/>
      <c r="JHS198" s="114"/>
      <c r="JHT198" s="114"/>
      <c r="JHU198" s="114"/>
      <c r="JHV198" s="114"/>
      <c r="JHW198" s="114"/>
      <c r="JHX198" s="114"/>
      <c r="JHY198" s="114"/>
      <c r="JHZ198" s="114"/>
      <c r="JIA198" s="114"/>
      <c r="JIB198" s="114"/>
      <c r="JIC198" s="114"/>
      <c r="JID198" s="114"/>
      <c r="JIE198" s="114"/>
      <c r="JIF198" s="114"/>
      <c r="JIG198" s="114"/>
      <c r="JIH198" s="114"/>
      <c r="JII198" s="114"/>
      <c r="JIJ198" s="114"/>
      <c r="JIK198" s="114"/>
      <c r="JIL198" s="114"/>
      <c r="JIM198" s="114"/>
      <c r="JIN198" s="114"/>
      <c r="JIO198" s="114"/>
      <c r="JIP198" s="114"/>
      <c r="JIQ198" s="114"/>
      <c r="JIR198" s="114"/>
      <c r="JIS198" s="114"/>
      <c r="JIT198" s="114"/>
      <c r="JIU198" s="114"/>
      <c r="JIV198" s="114"/>
      <c r="JIW198" s="114"/>
      <c r="JIX198" s="114"/>
      <c r="JIY198" s="114"/>
      <c r="JIZ198" s="114"/>
      <c r="JJA198" s="114"/>
      <c r="JJB198" s="114"/>
      <c r="JJC198" s="114"/>
      <c r="JJD198" s="114"/>
      <c r="JJE198" s="114"/>
      <c r="JJF198" s="114"/>
      <c r="JJG198" s="114"/>
      <c r="JJH198" s="114"/>
      <c r="JJI198" s="114"/>
      <c r="JJJ198" s="114"/>
      <c r="JJK198" s="114"/>
      <c r="JJL198" s="114"/>
      <c r="JJM198" s="114"/>
      <c r="JJN198" s="114"/>
      <c r="JJO198" s="114"/>
      <c r="JJP198" s="114"/>
      <c r="JJQ198" s="114"/>
      <c r="JJR198" s="114"/>
      <c r="JJS198" s="114"/>
      <c r="JJT198" s="114"/>
      <c r="JJU198" s="114"/>
      <c r="JJV198" s="114"/>
      <c r="JJW198" s="114"/>
      <c r="JJX198" s="114"/>
      <c r="JJY198" s="114"/>
      <c r="JJZ198" s="114"/>
      <c r="JKA198" s="114"/>
      <c r="JKB198" s="114"/>
      <c r="JKC198" s="114"/>
      <c r="JKD198" s="114"/>
      <c r="JKE198" s="114"/>
      <c r="JKF198" s="114"/>
      <c r="JKG198" s="114"/>
      <c r="JKH198" s="114"/>
      <c r="JKI198" s="114"/>
      <c r="JKJ198" s="114"/>
      <c r="JKK198" s="114"/>
      <c r="JKL198" s="114"/>
      <c r="JKM198" s="114"/>
      <c r="JKN198" s="114"/>
      <c r="JKO198" s="114"/>
      <c r="JKP198" s="114"/>
      <c r="JKQ198" s="114"/>
      <c r="JKR198" s="114"/>
      <c r="JKS198" s="114"/>
      <c r="JKT198" s="114"/>
      <c r="JKU198" s="114"/>
      <c r="JKV198" s="114"/>
      <c r="JKW198" s="114"/>
      <c r="JKX198" s="114"/>
      <c r="JKY198" s="114"/>
      <c r="JKZ198" s="114"/>
      <c r="JLA198" s="114"/>
      <c r="JLB198" s="114"/>
      <c r="JLC198" s="114"/>
      <c r="JLD198" s="114"/>
      <c r="JLE198" s="114"/>
      <c r="JLF198" s="114"/>
      <c r="JLG198" s="114"/>
      <c r="JLH198" s="114"/>
      <c r="JLI198" s="114"/>
      <c r="JLJ198" s="114"/>
      <c r="JLK198" s="114"/>
      <c r="JLL198" s="114"/>
      <c r="JLM198" s="114"/>
      <c r="JLN198" s="114"/>
      <c r="JLO198" s="114"/>
      <c r="JLP198" s="114"/>
      <c r="JLQ198" s="114"/>
      <c r="JLR198" s="114"/>
      <c r="JLS198" s="114"/>
      <c r="JLT198" s="114"/>
      <c r="JLU198" s="114"/>
      <c r="JLV198" s="114"/>
      <c r="JLW198" s="114"/>
      <c r="JLX198" s="114"/>
      <c r="JLY198" s="114"/>
      <c r="JLZ198" s="114"/>
      <c r="JMA198" s="114"/>
      <c r="JMB198" s="114"/>
      <c r="JMC198" s="114"/>
      <c r="JMD198" s="114"/>
      <c r="JME198" s="114"/>
      <c r="JMF198" s="114"/>
      <c r="JMG198" s="114"/>
      <c r="JMH198" s="114"/>
      <c r="JMI198" s="114"/>
      <c r="JMJ198" s="114"/>
      <c r="JMK198" s="114"/>
      <c r="JML198" s="114"/>
      <c r="JMM198" s="114"/>
      <c r="JMN198" s="114"/>
      <c r="JMO198" s="114"/>
      <c r="JMP198" s="114"/>
      <c r="JMQ198" s="114"/>
      <c r="JMR198" s="114"/>
      <c r="JMS198" s="114"/>
      <c r="JMT198" s="114"/>
      <c r="JMU198" s="114"/>
      <c r="JMV198" s="114"/>
      <c r="JMW198" s="114"/>
      <c r="JMX198" s="114"/>
      <c r="JMY198" s="114"/>
      <c r="JMZ198" s="114"/>
      <c r="JNA198" s="114"/>
      <c r="JNB198" s="114"/>
      <c r="JNC198" s="114"/>
      <c r="JND198" s="114"/>
      <c r="JNE198" s="114"/>
      <c r="JNF198" s="114"/>
      <c r="JNG198" s="114"/>
      <c r="JNH198" s="114"/>
      <c r="JNI198" s="114"/>
      <c r="JNJ198" s="114"/>
      <c r="JNK198" s="114"/>
      <c r="JNL198" s="114"/>
      <c r="JNM198" s="114"/>
      <c r="JNN198" s="114"/>
      <c r="JNO198" s="114"/>
      <c r="JNP198" s="114"/>
      <c r="JNQ198" s="114"/>
      <c r="JNR198" s="114"/>
      <c r="JNS198" s="114"/>
      <c r="JNT198" s="114"/>
      <c r="JNU198" s="114"/>
      <c r="JNV198" s="114"/>
      <c r="JNW198" s="114"/>
      <c r="JNX198" s="114"/>
      <c r="JNY198" s="114"/>
      <c r="JNZ198" s="114"/>
      <c r="JOA198" s="114"/>
      <c r="JOB198" s="114"/>
      <c r="JOC198" s="114"/>
      <c r="JOD198" s="114"/>
      <c r="JOE198" s="114"/>
      <c r="JOF198" s="114"/>
      <c r="JOG198" s="114"/>
      <c r="JOH198" s="114"/>
      <c r="JOI198" s="114"/>
      <c r="JOJ198" s="114"/>
      <c r="JOK198" s="114"/>
      <c r="JOL198" s="114"/>
      <c r="JOM198" s="114"/>
      <c r="JON198" s="114"/>
      <c r="JOO198" s="114"/>
      <c r="JOP198" s="114"/>
      <c r="JOQ198" s="114"/>
      <c r="JOR198" s="114"/>
      <c r="JOS198" s="114"/>
      <c r="JOT198" s="114"/>
      <c r="JOU198" s="114"/>
      <c r="JOV198" s="114"/>
      <c r="JOW198" s="114"/>
      <c r="JOX198" s="114"/>
      <c r="JOY198" s="114"/>
      <c r="JOZ198" s="114"/>
      <c r="JPA198" s="114"/>
      <c r="JPB198" s="114"/>
      <c r="JPC198" s="114"/>
      <c r="JPD198" s="114"/>
      <c r="JPE198" s="114"/>
      <c r="JPF198" s="114"/>
      <c r="JPG198" s="114"/>
      <c r="JPH198" s="114"/>
      <c r="JPI198" s="114"/>
      <c r="JPJ198" s="114"/>
      <c r="JPK198" s="114"/>
      <c r="JPL198" s="114"/>
      <c r="JPM198" s="114"/>
      <c r="JPN198" s="114"/>
      <c r="JPO198" s="114"/>
      <c r="JPP198" s="114"/>
      <c r="JPQ198" s="114"/>
      <c r="JPR198" s="114"/>
      <c r="JPS198" s="114"/>
      <c r="JPT198" s="114"/>
      <c r="JPU198" s="114"/>
      <c r="JPV198" s="114"/>
      <c r="JPW198" s="114"/>
      <c r="JPX198" s="114"/>
      <c r="JPY198" s="114"/>
      <c r="JPZ198" s="114"/>
      <c r="JQA198" s="114"/>
      <c r="JQB198" s="114"/>
      <c r="JQC198" s="114"/>
      <c r="JQD198" s="114"/>
      <c r="JQE198" s="114"/>
      <c r="JQF198" s="114"/>
      <c r="JQG198" s="114"/>
      <c r="JQH198" s="114"/>
      <c r="JQI198" s="114"/>
      <c r="JQJ198" s="114"/>
      <c r="JQK198" s="114"/>
      <c r="JQL198" s="114"/>
      <c r="JQM198" s="114"/>
      <c r="JQN198" s="114"/>
      <c r="JQO198" s="114"/>
      <c r="JQP198" s="114"/>
      <c r="JQQ198" s="114"/>
      <c r="JQR198" s="114"/>
      <c r="JQS198" s="114"/>
      <c r="JQT198" s="114"/>
      <c r="JQU198" s="114"/>
      <c r="JQV198" s="114"/>
      <c r="JQW198" s="114"/>
      <c r="JQX198" s="114"/>
      <c r="JQY198" s="114"/>
      <c r="JQZ198" s="114"/>
      <c r="JRA198" s="114"/>
      <c r="JRB198" s="114"/>
      <c r="JRC198" s="114"/>
      <c r="JRD198" s="114"/>
      <c r="JRE198" s="114"/>
      <c r="JRF198" s="114"/>
      <c r="JRG198" s="114"/>
      <c r="JRH198" s="114"/>
      <c r="JRI198" s="114"/>
      <c r="JRJ198" s="114"/>
      <c r="JRK198" s="114"/>
      <c r="JRL198" s="114"/>
      <c r="JRM198" s="114"/>
      <c r="JRN198" s="114"/>
      <c r="JRO198" s="114"/>
      <c r="JRP198" s="114"/>
      <c r="JRQ198" s="114"/>
      <c r="JRR198" s="114"/>
      <c r="JRS198" s="114"/>
      <c r="JRT198" s="114"/>
      <c r="JRU198" s="114"/>
      <c r="JRV198" s="114"/>
      <c r="JRW198" s="114"/>
      <c r="JRX198" s="114"/>
      <c r="JRY198" s="114"/>
      <c r="JRZ198" s="114"/>
      <c r="JSA198" s="114"/>
      <c r="JSB198" s="114"/>
      <c r="JSC198" s="114"/>
      <c r="JSD198" s="114"/>
      <c r="JSE198" s="114"/>
      <c r="JSF198" s="114"/>
      <c r="JSG198" s="114"/>
      <c r="JSH198" s="114"/>
      <c r="JSI198" s="114"/>
      <c r="JSJ198" s="114"/>
      <c r="JSK198" s="114"/>
      <c r="JSL198" s="114"/>
      <c r="JSM198" s="114"/>
      <c r="JSN198" s="114"/>
      <c r="JSO198" s="114"/>
      <c r="JSP198" s="114"/>
      <c r="JSQ198" s="114"/>
      <c r="JSR198" s="114"/>
      <c r="JSS198" s="114"/>
      <c r="JST198" s="114"/>
      <c r="JSU198" s="114"/>
      <c r="JSV198" s="114"/>
      <c r="JSW198" s="114"/>
      <c r="JSX198" s="114"/>
      <c r="JSY198" s="114"/>
      <c r="JSZ198" s="114"/>
      <c r="JTA198" s="114"/>
      <c r="JTB198" s="114"/>
      <c r="JTC198" s="114"/>
      <c r="JTD198" s="114"/>
      <c r="JTE198" s="114"/>
      <c r="JTF198" s="114"/>
      <c r="JTG198" s="114"/>
      <c r="JTH198" s="114"/>
      <c r="JTI198" s="114"/>
      <c r="JTJ198" s="114"/>
      <c r="JTK198" s="114"/>
      <c r="JTL198" s="114"/>
      <c r="JTM198" s="114"/>
      <c r="JTN198" s="114"/>
      <c r="JTO198" s="114"/>
      <c r="JTP198" s="114"/>
      <c r="JTQ198" s="114"/>
      <c r="JTR198" s="114"/>
      <c r="JTS198" s="114"/>
      <c r="JTT198" s="114"/>
      <c r="JTU198" s="114"/>
      <c r="JTV198" s="114"/>
      <c r="JTW198" s="114"/>
      <c r="JTX198" s="114"/>
      <c r="JTY198" s="114"/>
      <c r="JTZ198" s="114"/>
      <c r="JUA198" s="114"/>
      <c r="JUB198" s="114"/>
      <c r="JUC198" s="114"/>
      <c r="JUD198" s="114"/>
      <c r="JUE198" s="114"/>
      <c r="JUF198" s="114"/>
      <c r="JUG198" s="114"/>
      <c r="JUH198" s="114"/>
      <c r="JUI198" s="114"/>
      <c r="JUJ198" s="114"/>
      <c r="JUK198" s="114"/>
      <c r="JUL198" s="114"/>
      <c r="JUM198" s="114"/>
      <c r="JUN198" s="114"/>
      <c r="JUO198" s="114"/>
      <c r="JUP198" s="114"/>
      <c r="JUQ198" s="114"/>
      <c r="JUR198" s="114"/>
      <c r="JUS198" s="114"/>
      <c r="JUT198" s="114"/>
      <c r="JUU198" s="114"/>
      <c r="JUV198" s="114"/>
      <c r="JUW198" s="114"/>
      <c r="JUX198" s="114"/>
      <c r="JUY198" s="114"/>
      <c r="JUZ198" s="114"/>
      <c r="JVA198" s="114"/>
      <c r="JVB198" s="114"/>
      <c r="JVC198" s="114"/>
      <c r="JVD198" s="114"/>
      <c r="JVE198" s="114"/>
      <c r="JVF198" s="114"/>
      <c r="JVG198" s="114"/>
      <c r="JVH198" s="114"/>
      <c r="JVI198" s="114"/>
      <c r="JVJ198" s="114"/>
      <c r="JVK198" s="114"/>
      <c r="JVL198" s="114"/>
      <c r="JVM198" s="114"/>
      <c r="JVN198" s="114"/>
      <c r="JVO198" s="114"/>
      <c r="JVP198" s="114"/>
      <c r="JVQ198" s="114"/>
      <c r="JVR198" s="114"/>
      <c r="JVS198" s="114"/>
      <c r="JVT198" s="114"/>
      <c r="JVU198" s="114"/>
      <c r="JVV198" s="114"/>
      <c r="JVW198" s="114"/>
      <c r="JVX198" s="114"/>
      <c r="JVY198" s="114"/>
      <c r="JVZ198" s="114"/>
      <c r="JWA198" s="114"/>
      <c r="JWB198" s="114"/>
      <c r="JWC198" s="114"/>
      <c r="JWD198" s="114"/>
      <c r="JWE198" s="114"/>
      <c r="JWF198" s="114"/>
      <c r="JWG198" s="114"/>
      <c r="JWH198" s="114"/>
      <c r="JWI198" s="114"/>
      <c r="JWJ198" s="114"/>
      <c r="JWK198" s="114"/>
      <c r="JWL198" s="114"/>
      <c r="JWM198" s="114"/>
      <c r="JWN198" s="114"/>
      <c r="JWO198" s="114"/>
      <c r="JWP198" s="114"/>
      <c r="JWQ198" s="114"/>
      <c r="JWR198" s="114"/>
      <c r="JWS198" s="114"/>
      <c r="JWT198" s="114"/>
      <c r="JWU198" s="114"/>
      <c r="JWV198" s="114"/>
      <c r="JWW198" s="114"/>
      <c r="JWX198" s="114"/>
      <c r="JWY198" s="114"/>
      <c r="JWZ198" s="114"/>
      <c r="JXA198" s="114"/>
      <c r="JXB198" s="114"/>
      <c r="JXC198" s="114"/>
      <c r="JXD198" s="114"/>
      <c r="JXE198" s="114"/>
      <c r="JXF198" s="114"/>
      <c r="JXG198" s="114"/>
      <c r="JXH198" s="114"/>
      <c r="JXI198" s="114"/>
      <c r="JXJ198" s="114"/>
      <c r="JXK198" s="114"/>
      <c r="JXL198" s="114"/>
      <c r="JXM198" s="114"/>
      <c r="JXN198" s="114"/>
      <c r="JXO198" s="114"/>
      <c r="JXP198" s="114"/>
      <c r="JXQ198" s="114"/>
      <c r="JXR198" s="114"/>
      <c r="JXS198" s="114"/>
      <c r="JXT198" s="114"/>
      <c r="JXU198" s="114"/>
      <c r="JXV198" s="114"/>
      <c r="JXW198" s="114"/>
      <c r="JXX198" s="114"/>
      <c r="JXY198" s="114"/>
      <c r="JXZ198" s="114"/>
      <c r="JYA198" s="114"/>
      <c r="JYB198" s="114"/>
      <c r="JYC198" s="114"/>
      <c r="JYD198" s="114"/>
      <c r="JYE198" s="114"/>
      <c r="JYF198" s="114"/>
      <c r="JYG198" s="114"/>
      <c r="JYH198" s="114"/>
      <c r="JYI198" s="114"/>
      <c r="JYJ198" s="114"/>
      <c r="JYK198" s="114"/>
      <c r="JYL198" s="114"/>
      <c r="JYM198" s="114"/>
      <c r="JYN198" s="114"/>
      <c r="JYO198" s="114"/>
      <c r="JYP198" s="114"/>
      <c r="JYQ198" s="114"/>
      <c r="JYR198" s="114"/>
      <c r="JYS198" s="114"/>
      <c r="JYT198" s="114"/>
      <c r="JYU198" s="114"/>
      <c r="JYV198" s="114"/>
      <c r="JYW198" s="114"/>
      <c r="JYX198" s="114"/>
      <c r="JYY198" s="114"/>
      <c r="JYZ198" s="114"/>
      <c r="JZA198" s="114"/>
      <c r="JZB198" s="114"/>
      <c r="JZC198" s="114"/>
      <c r="JZD198" s="114"/>
      <c r="JZE198" s="114"/>
      <c r="JZF198" s="114"/>
      <c r="JZG198" s="114"/>
      <c r="JZH198" s="114"/>
      <c r="JZI198" s="114"/>
      <c r="JZJ198" s="114"/>
      <c r="JZK198" s="114"/>
      <c r="JZL198" s="114"/>
      <c r="JZM198" s="114"/>
      <c r="JZN198" s="114"/>
      <c r="JZO198" s="114"/>
      <c r="JZP198" s="114"/>
      <c r="JZQ198" s="114"/>
      <c r="JZR198" s="114"/>
      <c r="JZS198" s="114"/>
      <c r="JZT198" s="114"/>
      <c r="JZU198" s="114"/>
      <c r="JZV198" s="114"/>
      <c r="JZW198" s="114"/>
      <c r="JZX198" s="114"/>
      <c r="JZY198" s="114"/>
      <c r="JZZ198" s="114"/>
      <c r="KAA198" s="114"/>
      <c r="KAB198" s="114"/>
      <c r="KAC198" s="114"/>
      <c r="KAD198" s="114"/>
      <c r="KAE198" s="114"/>
      <c r="KAF198" s="114"/>
      <c r="KAG198" s="114"/>
      <c r="KAH198" s="114"/>
      <c r="KAI198" s="114"/>
      <c r="KAJ198" s="114"/>
      <c r="KAK198" s="114"/>
      <c r="KAL198" s="114"/>
      <c r="KAM198" s="114"/>
      <c r="KAN198" s="114"/>
      <c r="KAO198" s="114"/>
      <c r="KAP198" s="114"/>
      <c r="KAQ198" s="114"/>
      <c r="KAR198" s="114"/>
      <c r="KAS198" s="114"/>
      <c r="KAT198" s="114"/>
      <c r="KAU198" s="114"/>
      <c r="KAV198" s="114"/>
      <c r="KAW198" s="114"/>
      <c r="KAX198" s="114"/>
      <c r="KAY198" s="114"/>
      <c r="KAZ198" s="114"/>
      <c r="KBA198" s="114"/>
      <c r="KBB198" s="114"/>
      <c r="KBC198" s="114"/>
      <c r="KBD198" s="114"/>
      <c r="KBE198" s="114"/>
      <c r="KBF198" s="114"/>
      <c r="KBG198" s="114"/>
      <c r="KBH198" s="114"/>
      <c r="KBI198" s="114"/>
      <c r="KBJ198" s="114"/>
      <c r="KBK198" s="114"/>
      <c r="KBL198" s="114"/>
      <c r="KBM198" s="114"/>
      <c r="KBN198" s="114"/>
      <c r="KBO198" s="114"/>
      <c r="KBP198" s="114"/>
      <c r="KBQ198" s="114"/>
      <c r="KBR198" s="114"/>
      <c r="KBS198" s="114"/>
      <c r="KBT198" s="114"/>
      <c r="KBU198" s="114"/>
      <c r="KBV198" s="114"/>
      <c r="KBW198" s="114"/>
      <c r="KBX198" s="114"/>
      <c r="KBY198" s="114"/>
      <c r="KBZ198" s="114"/>
      <c r="KCA198" s="114"/>
      <c r="KCB198" s="114"/>
      <c r="KCC198" s="114"/>
      <c r="KCD198" s="114"/>
      <c r="KCE198" s="114"/>
      <c r="KCF198" s="114"/>
      <c r="KCG198" s="114"/>
      <c r="KCH198" s="114"/>
      <c r="KCI198" s="114"/>
      <c r="KCJ198" s="114"/>
      <c r="KCK198" s="114"/>
      <c r="KCL198" s="114"/>
      <c r="KCM198" s="114"/>
      <c r="KCN198" s="114"/>
      <c r="KCO198" s="114"/>
      <c r="KCP198" s="114"/>
      <c r="KCQ198" s="114"/>
      <c r="KCR198" s="114"/>
      <c r="KCS198" s="114"/>
      <c r="KCT198" s="114"/>
      <c r="KCU198" s="114"/>
      <c r="KCV198" s="114"/>
      <c r="KCW198" s="114"/>
      <c r="KCX198" s="114"/>
      <c r="KCY198" s="114"/>
      <c r="KCZ198" s="114"/>
      <c r="KDA198" s="114"/>
      <c r="KDB198" s="114"/>
      <c r="KDC198" s="114"/>
      <c r="KDD198" s="114"/>
      <c r="KDE198" s="114"/>
      <c r="KDF198" s="114"/>
      <c r="KDG198" s="114"/>
      <c r="KDH198" s="114"/>
      <c r="KDI198" s="114"/>
      <c r="KDJ198" s="114"/>
      <c r="KDK198" s="114"/>
      <c r="KDL198" s="114"/>
      <c r="KDM198" s="114"/>
      <c r="KDN198" s="114"/>
      <c r="KDO198" s="114"/>
      <c r="KDP198" s="114"/>
      <c r="KDQ198" s="114"/>
      <c r="KDR198" s="114"/>
      <c r="KDS198" s="114"/>
      <c r="KDT198" s="114"/>
      <c r="KDU198" s="114"/>
      <c r="KDV198" s="114"/>
      <c r="KDW198" s="114"/>
      <c r="KDX198" s="114"/>
      <c r="KDY198" s="114"/>
      <c r="KDZ198" s="114"/>
      <c r="KEA198" s="114"/>
      <c r="KEB198" s="114"/>
      <c r="KEC198" s="114"/>
      <c r="KED198" s="114"/>
      <c r="KEE198" s="114"/>
      <c r="KEF198" s="114"/>
      <c r="KEG198" s="114"/>
      <c r="KEH198" s="114"/>
      <c r="KEI198" s="114"/>
      <c r="KEJ198" s="114"/>
      <c r="KEK198" s="114"/>
      <c r="KEL198" s="114"/>
      <c r="KEM198" s="114"/>
      <c r="KEN198" s="114"/>
      <c r="KEO198" s="114"/>
      <c r="KEP198" s="114"/>
      <c r="KEQ198" s="114"/>
      <c r="KER198" s="114"/>
      <c r="KES198" s="114"/>
      <c r="KET198" s="114"/>
      <c r="KEU198" s="114"/>
      <c r="KEV198" s="114"/>
      <c r="KEW198" s="114"/>
      <c r="KEX198" s="114"/>
      <c r="KEY198" s="114"/>
      <c r="KEZ198" s="114"/>
      <c r="KFA198" s="114"/>
      <c r="KFB198" s="114"/>
      <c r="KFC198" s="114"/>
      <c r="KFD198" s="114"/>
      <c r="KFE198" s="114"/>
      <c r="KFF198" s="114"/>
      <c r="KFG198" s="114"/>
      <c r="KFH198" s="114"/>
      <c r="KFI198" s="114"/>
      <c r="KFJ198" s="114"/>
      <c r="KFK198" s="114"/>
      <c r="KFL198" s="114"/>
      <c r="KFM198" s="114"/>
      <c r="KFN198" s="114"/>
      <c r="KFO198" s="114"/>
      <c r="KFP198" s="114"/>
      <c r="KFQ198" s="114"/>
      <c r="KFR198" s="114"/>
      <c r="KFS198" s="114"/>
      <c r="KFT198" s="114"/>
      <c r="KFU198" s="114"/>
      <c r="KFV198" s="114"/>
      <c r="KFW198" s="114"/>
      <c r="KFX198" s="114"/>
      <c r="KFY198" s="114"/>
      <c r="KFZ198" s="114"/>
      <c r="KGA198" s="114"/>
      <c r="KGB198" s="114"/>
      <c r="KGC198" s="114"/>
      <c r="KGD198" s="114"/>
      <c r="KGE198" s="114"/>
      <c r="KGF198" s="114"/>
      <c r="KGG198" s="114"/>
      <c r="KGH198" s="114"/>
      <c r="KGI198" s="114"/>
      <c r="KGJ198" s="114"/>
      <c r="KGK198" s="114"/>
      <c r="KGL198" s="114"/>
      <c r="KGM198" s="114"/>
      <c r="KGN198" s="114"/>
      <c r="KGO198" s="114"/>
      <c r="KGP198" s="114"/>
      <c r="KGQ198" s="114"/>
      <c r="KGR198" s="114"/>
      <c r="KGS198" s="114"/>
      <c r="KGT198" s="114"/>
      <c r="KGU198" s="114"/>
      <c r="KGV198" s="114"/>
      <c r="KGW198" s="114"/>
      <c r="KGX198" s="114"/>
      <c r="KGY198" s="114"/>
      <c r="KGZ198" s="114"/>
      <c r="KHA198" s="114"/>
      <c r="KHB198" s="114"/>
      <c r="KHC198" s="114"/>
      <c r="KHD198" s="114"/>
      <c r="KHE198" s="114"/>
      <c r="KHF198" s="114"/>
      <c r="KHG198" s="114"/>
      <c r="KHH198" s="114"/>
      <c r="KHI198" s="114"/>
      <c r="KHJ198" s="114"/>
      <c r="KHK198" s="114"/>
      <c r="KHL198" s="114"/>
      <c r="KHM198" s="114"/>
      <c r="KHN198" s="114"/>
      <c r="KHO198" s="114"/>
      <c r="KHP198" s="114"/>
      <c r="KHQ198" s="114"/>
      <c r="KHR198" s="114"/>
      <c r="KHS198" s="114"/>
      <c r="KHT198" s="114"/>
      <c r="KHU198" s="114"/>
      <c r="KHV198" s="114"/>
      <c r="KHW198" s="114"/>
      <c r="KHX198" s="114"/>
      <c r="KHY198" s="114"/>
      <c r="KHZ198" s="114"/>
      <c r="KIA198" s="114"/>
      <c r="KIB198" s="114"/>
      <c r="KIC198" s="114"/>
      <c r="KID198" s="114"/>
      <c r="KIE198" s="114"/>
      <c r="KIF198" s="114"/>
      <c r="KIG198" s="114"/>
      <c r="KIH198" s="114"/>
      <c r="KII198" s="114"/>
      <c r="KIJ198" s="114"/>
      <c r="KIK198" s="114"/>
      <c r="KIL198" s="114"/>
      <c r="KIM198" s="114"/>
      <c r="KIN198" s="114"/>
      <c r="KIO198" s="114"/>
      <c r="KIP198" s="114"/>
      <c r="KIQ198" s="114"/>
      <c r="KIR198" s="114"/>
      <c r="KIS198" s="114"/>
      <c r="KIT198" s="114"/>
      <c r="KIU198" s="114"/>
      <c r="KIV198" s="114"/>
      <c r="KIW198" s="114"/>
      <c r="KIX198" s="114"/>
      <c r="KIY198" s="114"/>
      <c r="KIZ198" s="114"/>
      <c r="KJA198" s="114"/>
      <c r="KJB198" s="114"/>
      <c r="KJC198" s="114"/>
      <c r="KJD198" s="114"/>
      <c r="KJE198" s="114"/>
      <c r="KJF198" s="114"/>
      <c r="KJG198" s="114"/>
      <c r="KJH198" s="114"/>
      <c r="KJI198" s="114"/>
      <c r="KJJ198" s="114"/>
      <c r="KJK198" s="114"/>
      <c r="KJL198" s="114"/>
      <c r="KJM198" s="114"/>
      <c r="KJN198" s="114"/>
      <c r="KJO198" s="114"/>
      <c r="KJP198" s="114"/>
      <c r="KJQ198" s="114"/>
      <c r="KJR198" s="114"/>
      <c r="KJS198" s="114"/>
      <c r="KJT198" s="114"/>
      <c r="KJU198" s="114"/>
      <c r="KJV198" s="114"/>
      <c r="KJW198" s="114"/>
      <c r="KJX198" s="114"/>
      <c r="KJY198" s="114"/>
      <c r="KJZ198" s="114"/>
      <c r="KKA198" s="114"/>
      <c r="KKB198" s="114"/>
      <c r="KKC198" s="114"/>
      <c r="KKD198" s="114"/>
      <c r="KKE198" s="114"/>
      <c r="KKF198" s="114"/>
      <c r="KKG198" s="114"/>
      <c r="KKH198" s="114"/>
      <c r="KKI198" s="114"/>
      <c r="KKJ198" s="114"/>
      <c r="KKK198" s="114"/>
      <c r="KKL198" s="114"/>
      <c r="KKM198" s="114"/>
      <c r="KKN198" s="114"/>
      <c r="KKO198" s="114"/>
      <c r="KKP198" s="114"/>
      <c r="KKQ198" s="114"/>
      <c r="KKR198" s="114"/>
      <c r="KKS198" s="114"/>
      <c r="KKT198" s="114"/>
      <c r="KKU198" s="114"/>
      <c r="KKV198" s="114"/>
      <c r="KKW198" s="114"/>
      <c r="KKX198" s="114"/>
      <c r="KKY198" s="114"/>
      <c r="KKZ198" s="114"/>
      <c r="KLA198" s="114"/>
      <c r="KLB198" s="114"/>
      <c r="KLC198" s="114"/>
      <c r="KLD198" s="114"/>
      <c r="KLE198" s="114"/>
      <c r="KLF198" s="114"/>
      <c r="KLG198" s="114"/>
      <c r="KLH198" s="114"/>
      <c r="KLI198" s="114"/>
      <c r="KLJ198" s="114"/>
      <c r="KLK198" s="114"/>
      <c r="KLL198" s="114"/>
      <c r="KLM198" s="114"/>
      <c r="KLN198" s="114"/>
      <c r="KLO198" s="114"/>
      <c r="KLP198" s="114"/>
      <c r="KLQ198" s="114"/>
      <c r="KLR198" s="114"/>
      <c r="KLS198" s="114"/>
      <c r="KLT198" s="114"/>
      <c r="KLU198" s="114"/>
      <c r="KLV198" s="114"/>
      <c r="KLW198" s="114"/>
      <c r="KLX198" s="114"/>
      <c r="KLY198" s="114"/>
      <c r="KLZ198" s="114"/>
      <c r="KMA198" s="114"/>
      <c r="KMB198" s="114"/>
      <c r="KMC198" s="114"/>
      <c r="KMD198" s="114"/>
      <c r="KME198" s="114"/>
      <c r="KMF198" s="114"/>
      <c r="KMG198" s="114"/>
      <c r="KMH198" s="114"/>
      <c r="KMI198" s="114"/>
      <c r="KMJ198" s="114"/>
      <c r="KMK198" s="114"/>
      <c r="KML198" s="114"/>
      <c r="KMM198" s="114"/>
      <c r="KMN198" s="114"/>
      <c r="KMO198" s="114"/>
      <c r="KMP198" s="114"/>
      <c r="KMQ198" s="114"/>
      <c r="KMR198" s="114"/>
      <c r="KMS198" s="114"/>
      <c r="KMT198" s="114"/>
      <c r="KMU198" s="114"/>
      <c r="KMV198" s="114"/>
      <c r="KMW198" s="114"/>
      <c r="KMX198" s="114"/>
      <c r="KMY198" s="114"/>
      <c r="KMZ198" s="114"/>
      <c r="KNA198" s="114"/>
      <c r="KNB198" s="114"/>
      <c r="KNC198" s="114"/>
      <c r="KND198" s="114"/>
      <c r="KNE198" s="114"/>
      <c r="KNF198" s="114"/>
      <c r="KNG198" s="114"/>
      <c r="KNH198" s="114"/>
      <c r="KNI198" s="114"/>
      <c r="KNJ198" s="114"/>
      <c r="KNK198" s="114"/>
      <c r="KNL198" s="114"/>
      <c r="KNM198" s="114"/>
      <c r="KNN198" s="114"/>
      <c r="KNO198" s="114"/>
      <c r="KNP198" s="114"/>
      <c r="KNQ198" s="114"/>
      <c r="KNR198" s="114"/>
      <c r="KNS198" s="114"/>
      <c r="KNT198" s="114"/>
      <c r="KNU198" s="114"/>
      <c r="KNV198" s="114"/>
      <c r="KNW198" s="114"/>
      <c r="KNX198" s="114"/>
      <c r="KNY198" s="114"/>
      <c r="KNZ198" s="114"/>
      <c r="KOA198" s="114"/>
      <c r="KOB198" s="114"/>
      <c r="KOC198" s="114"/>
      <c r="KOD198" s="114"/>
      <c r="KOE198" s="114"/>
      <c r="KOF198" s="114"/>
      <c r="KOG198" s="114"/>
      <c r="KOH198" s="114"/>
      <c r="KOI198" s="114"/>
      <c r="KOJ198" s="114"/>
      <c r="KOK198" s="114"/>
      <c r="KOL198" s="114"/>
      <c r="KOM198" s="114"/>
      <c r="KON198" s="114"/>
      <c r="KOO198" s="114"/>
      <c r="KOP198" s="114"/>
      <c r="KOQ198" s="114"/>
      <c r="KOR198" s="114"/>
      <c r="KOS198" s="114"/>
      <c r="KOT198" s="114"/>
      <c r="KOU198" s="114"/>
      <c r="KOV198" s="114"/>
      <c r="KOW198" s="114"/>
      <c r="KOX198" s="114"/>
      <c r="KOY198" s="114"/>
      <c r="KOZ198" s="114"/>
      <c r="KPA198" s="114"/>
      <c r="KPB198" s="114"/>
      <c r="KPC198" s="114"/>
      <c r="KPD198" s="114"/>
      <c r="KPE198" s="114"/>
      <c r="KPF198" s="114"/>
      <c r="KPG198" s="114"/>
      <c r="KPH198" s="114"/>
      <c r="KPI198" s="114"/>
      <c r="KPJ198" s="114"/>
      <c r="KPK198" s="114"/>
      <c r="KPL198" s="114"/>
      <c r="KPM198" s="114"/>
      <c r="KPN198" s="114"/>
      <c r="KPO198" s="114"/>
      <c r="KPP198" s="114"/>
      <c r="KPQ198" s="114"/>
      <c r="KPR198" s="114"/>
      <c r="KPS198" s="114"/>
      <c r="KPT198" s="114"/>
      <c r="KPU198" s="114"/>
      <c r="KPV198" s="114"/>
      <c r="KPW198" s="114"/>
      <c r="KPX198" s="114"/>
      <c r="KPY198" s="114"/>
      <c r="KPZ198" s="114"/>
      <c r="KQA198" s="114"/>
      <c r="KQB198" s="114"/>
      <c r="KQC198" s="114"/>
      <c r="KQD198" s="114"/>
      <c r="KQE198" s="114"/>
      <c r="KQF198" s="114"/>
      <c r="KQG198" s="114"/>
      <c r="KQH198" s="114"/>
      <c r="KQI198" s="114"/>
      <c r="KQJ198" s="114"/>
      <c r="KQK198" s="114"/>
      <c r="KQL198" s="114"/>
      <c r="KQM198" s="114"/>
      <c r="KQN198" s="114"/>
      <c r="KQO198" s="114"/>
      <c r="KQP198" s="114"/>
      <c r="KQQ198" s="114"/>
      <c r="KQR198" s="114"/>
      <c r="KQS198" s="114"/>
      <c r="KQT198" s="114"/>
      <c r="KQU198" s="114"/>
      <c r="KQV198" s="114"/>
      <c r="KQW198" s="114"/>
      <c r="KQX198" s="114"/>
      <c r="KQY198" s="114"/>
      <c r="KQZ198" s="114"/>
      <c r="KRA198" s="114"/>
      <c r="KRB198" s="114"/>
      <c r="KRC198" s="114"/>
      <c r="KRD198" s="114"/>
      <c r="KRE198" s="114"/>
      <c r="KRF198" s="114"/>
      <c r="KRG198" s="114"/>
      <c r="KRH198" s="114"/>
      <c r="KRI198" s="114"/>
      <c r="KRJ198" s="114"/>
      <c r="KRK198" s="114"/>
      <c r="KRL198" s="114"/>
      <c r="KRM198" s="114"/>
      <c r="KRN198" s="114"/>
      <c r="KRO198" s="114"/>
      <c r="KRP198" s="114"/>
      <c r="KRQ198" s="114"/>
      <c r="KRR198" s="114"/>
      <c r="KRS198" s="114"/>
      <c r="KRT198" s="114"/>
      <c r="KRU198" s="114"/>
      <c r="KRV198" s="114"/>
      <c r="KRW198" s="114"/>
      <c r="KRX198" s="114"/>
      <c r="KRY198" s="114"/>
      <c r="KRZ198" s="114"/>
      <c r="KSA198" s="114"/>
      <c r="KSB198" s="114"/>
      <c r="KSC198" s="114"/>
      <c r="KSD198" s="114"/>
      <c r="KSE198" s="114"/>
      <c r="KSF198" s="114"/>
      <c r="KSG198" s="114"/>
      <c r="KSH198" s="114"/>
      <c r="KSI198" s="114"/>
      <c r="KSJ198" s="114"/>
      <c r="KSK198" s="114"/>
      <c r="KSL198" s="114"/>
      <c r="KSM198" s="114"/>
      <c r="KSN198" s="114"/>
      <c r="KSO198" s="114"/>
      <c r="KSP198" s="114"/>
      <c r="KSQ198" s="114"/>
      <c r="KSR198" s="114"/>
      <c r="KSS198" s="114"/>
      <c r="KST198" s="114"/>
      <c r="KSU198" s="114"/>
      <c r="KSV198" s="114"/>
      <c r="KSW198" s="114"/>
      <c r="KSX198" s="114"/>
      <c r="KSY198" s="114"/>
      <c r="KSZ198" s="114"/>
      <c r="KTA198" s="114"/>
      <c r="KTB198" s="114"/>
      <c r="KTC198" s="114"/>
      <c r="KTD198" s="114"/>
      <c r="KTE198" s="114"/>
      <c r="KTF198" s="114"/>
      <c r="KTG198" s="114"/>
      <c r="KTH198" s="114"/>
      <c r="KTI198" s="114"/>
      <c r="KTJ198" s="114"/>
      <c r="KTK198" s="114"/>
      <c r="KTL198" s="114"/>
      <c r="KTM198" s="114"/>
      <c r="KTN198" s="114"/>
      <c r="KTO198" s="114"/>
      <c r="KTP198" s="114"/>
      <c r="KTQ198" s="114"/>
      <c r="KTR198" s="114"/>
      <c r="KTS198" s="114"/>
      <c r="KTT198" s="114"/>
      <c r="KTU198" s="114"/>
      <c r="KTV198" s="114"/>
      <c r="KTW198" s="114"/>
      <c r="KTX198" s="114"/>
      <c r="KTY198" s="114"/>
      <c r="KTZ198" s="114"/>
      <c r="KUA198" s="114"/>
      <c r="KUB198" s="114"/>
      <c r="KUC198" s="114"/>
      <c r="KUD198" s="114"/>
      <c r="KUE198" s="114"/>
      <c r="KUF198" s="114"/>
      <c r="KUG198" s="114"/>
      <c r="KUH198" s="114"/>
      <c r="KUI198" s="114"/>
      <c r="KUJ198" s="114"/>
      <c r="KUK198" s="114"/>
      <c r="KUL198" s="114"/>
      <c r="KUM198" s="114"/>
      <c r="KUN198" s="114"/>
      <c r="KUO198" s="114"/>
      <c r="KUP198" s="114"/>
      <c r="KUQ198" s="114"/>
      <c r="KUR198" s="114"/>
      <c r="KUS198" s="114"/>
      <c r="KUT198" s="114"/>
      <c r="KUU198" s="114"/>
      <c r="KUV198" s="114"/>
      <c r="KUW198" s="114"/>
      <c r="KUX198" s="114"/>
      <c r="KUY198" s="114"/>
      <c r="KUZ198" s="114"/>
      <c r="KVA198" s="114"/>
      <c r="KVB198" s="114"/>
      <c r="KVC198" s="114"/>
      <c r="KVD198" s="114"/>
      <c r="KVE198" s="114"/>
      <c r="KVF198" s="114"/>
      <c r="KVG198" s="114"/>
      <c r="KVH198" s="114"/>
      <c r="KVI198" s="114"/>
      <c r="KVJ198" s="114"/>
      <c r="KVK198" s="114"/>
      <c r="KVL198" s="114"/>
      <c r="KVM198" s="114"/>
      <c r="KVN198" s="114"/>
      <c r="KVO198" s="114"/>
      <c r="KVP198" s="114"/>
      <c r="KVQ198" s="114"/>
      <c r="KVR198" s="114"/>
      <c r="KVS198" s="114"/>
      <c r="KVT198" s="114"/>
      <c r="KVU198" s="114"/>
      <c r="KVV198" s="114"/>
      <c r="KVW198" s="114"/>
      <c r="KVX198" s="114"/>
      <c r="KVY198" s="114"/>
      <c r="KVZ198" s="114"/>
      <c r="KWA198" s="114"/>
      <c r="KWB198" s="114"/>
      <c r="KWC198" s="114"/>
      <c r="KWD198" s="114"/>
      <c r="KWE198" s="114"/>
      <c r="KWF198" s="114"/>
      <c r="KWG198" s="114"/>
      <c r="KWH198" s="114"/>
      <c r="KWI198" s="114"/>
      <c r="KWJ198" s="114"/>
      <c r="KWK198" s="114"/>
      <c r="KWL198" s="114"/>
      <c r="KWM198" s="114"/>
      <c r="KWN198" s="114"/>
      <c r="KWO198" s="114"/>
      <c r="KWP198" s="114"/>
      <c r="KWQ198" s="114"/>
      <c r="KWR198" s="114"/>
      <c r="KWS198" s="114"/>
      <c r="KWT198" s="114"/>
      <c r="KWU198" s="114"/>
      <c r="KWV198" s="114"/>
      <c r="KWW198" s="114"/>
      <c r="KWX198" s="114"/>
      <c r="KWY198" s="114"/>
      <c r="KWZ198" s="114"/>
      <c r="KXA198" s="114"/>
      <c r="KXB198" s="114"/>
      <c r="KXC198" s="114"/>
      <c r="KXD198" s="114"/>
      <c r="KXE198" s="114"/>
      <c r="KXF198" s="114"/>
      <c r="KXG198" s="114"/>
      <c r="KXH198" s="114"/>
      <c r="KXI198" s="114"/>
      <c r="KXJ198" s="114"/>
      <c r="KXK198" s="114"/>
      <c r="KXL198" s="114"/>
      <c r="KXM198" s="114"/>
      <c r="KXN198" s="114"/>
      <c r="KXO198" s="114"/>
      <c r="KXP198" s="114"/>
      <c r="KXQ198" s="114"/>
      <c r="KXR198" s="114"/>
      <c r="KXS198" s="114"/>
      <c r="KXT198" s="114"/>
      <c r="KXU198" s="114"/>
      <c r="KXV198" s="114"/>
      <c r="KXW198" s="114"/>
      <c r="KXX198" s="114"/>
      <c r="KXY198" s="114"/>
      <c r="KXZ198" s="114"/>
      <c r="KYA198" s="114"/>
      <c r="KYB198" s="114"/>
      <c r="KYC198" s="114"/>
      <c r="KYD198" s="114"/>
      <c r="KYE198" s="114"/>
      <c r="KYF198" s="114"/>
      <c r="KYG198" s="114"/>
      <c r="KYH198" s="114"/>
      <c r="KYI198" s="114"/>
      <c r="KYJ198" s="114"/>
      <c r="KYK198" s="114"/>
      <c r="KYL198" s="114"/>
      <c r="KYM198" s="114"/>
      <c r="KYN198" s="114"/>
      <c r="KYO198" s="114"/>
      <c r="KYP198" s="114"/>
      <c r="KYQ198" s="114"/>
      <c r="KYR198" s="114"/>
      <c r="KYS198" s="114"/>
      <c r="KYT198" s="114"/>
      <c r="KYU198" s="114"/>
      <c r="KYV198" s="114"/>
      <c r="KYW198" s="114"/>
      <c r="KYX198" s="114"/>
      <c r="KYY198" s="114"/>
      <c r="KYZ198" s="114"/>
      <c r="KZA198" s="114"/>
      <c r="KZB198" s="114"/>
      <c r="KZC198" s="114"/>
      <c r="KZD198" s="114"/>
      <c r="KZE198" s="114"/>
      <c r="KZF198" s="114"/>
      <c r="KZG198" s="114"/>
      <c r="KZH198" s="114"/>
      <c r="KZI198" s="114"/>
      <c r="KZJ198" s="114"/>
      <c r="KZK198" s="114"/>
      <c r="KZL198" s="114"/>
      <c r="KZM198" s="114"/>
      <c r="KZN198" s="114"/>
      <c r="KZO198" s="114"/>
      <c r="KZP198" s="114"/>
      <c r="KZQ198" s="114"/>
      <c r="KZR198" s="114"/>
      <c r="KZS198" s="114"/>
      <c r="KZT198" s="114"/>
      <c r="KZU198" s="114"/>
      <c r="KZV198" s="114"/>
      <c r="KZW198" s="114"/>
      <c r="KZX198" s="114"/>
      <c r="KZY198" s="114"/>
      <c r="KZZ198" s="114"/>
      <c r="LAA198" s="114"/>
      <c r="LAB198" s="114"/>
      <c r="LAC198" s="114"/>
      <c r="LAD198" s="114"/>
      <c r="LAE198" s="114"/>
      <c r="LAF198" s="114"/>
      <c r="LAG198" s="114"/>
      <c r="LAH198" s="114"/>
      <c r="LAI198" s="114"/>
      <c r="LAJ198" s="114"/>
      <c r="LAK198" s="114"/>
      <c r="LAL198" s="114"/>
      <c r="LAM198" s="114"/>
      <c r="LAN198" s="114"/>
      <c r="LAO198" s="114"/>
      <c r="LAP198" s="114"/>
      <c r="LAQ198" s="114"/>
      <c r="LAR198" s="114"/>
      <c r="LAS198" s="114"/>
      <c r="LAT198" s="114"/>
      <c r="LAU198" s="114"/>
      <c r="LAV198" s="114"/>
      <c r="LAW198" s="114"/>
      <c r="LAX198" s="114"/>
      <c r="LAY198" s="114"/>
      <c r="LAZ198" s="114"/>
      <c r="LBA198" s="114"/>
      <c r="LBB198" s="114"/>
      <c r="LBC198" s="114"/>
      <c r="LBD198" s="114"/>
      <c r="LBE198" s="114"/>
      <c r="LBF198" s="114"/>
      <c r="LBG198" s="114"/>
      <c r="LBH198" s="114"/>
      <c r="LBI198" s="114"/>
      <c r="LBJ198" s="114"/>
      <c r="LBK198" s="114"/>
      <c r="LBL198" s="114"/>
      <c r="LBM198" s="114"/>
      <c r="LBN198" s="114"/>
      <c r="LBO198" s="114"/>
      <c r="LBP198" s="114"/>
      <c r="LBQ198" s="114"/>
      <c r="LBR198" s="114"/>
      <c r="LBS198" s="114"/>
      <c r="LBT198" s="114"/>
      <c r="LBU198" s="114"/>
      <c r="LBV198" s="114"/>
      <c r="LBW198" s="114"/>
      <c r="LBX198" s="114"/>
      <c r="LBY198" s="114"/>
      <c r="LBZ198" s="114"/>
      <c r="LCA198" s="114"/>
      <c r="LCB198" s="114"/>
      <c r="LCC198" s="114"/>
      <c r="LCD198" s="114"/>
      <c r="LCE198" s="114"/>
      <c r="LCF198" s="114"/>
      <c r="LCG198" s="114"/>
      <c r="LCH198" s="114"/>
      <c r="LCI198" s="114"/>
      <c r="LCJ198" s="114"/>
      <c r="LCK198" s="114"/>
      <c r="LCL198" s="114"/>
      <c r="LCM198" s="114"/>
      <c r="LCN198" s="114"/>
      <c r="LCO198" s="114"/>
      <c r="LCP198" s="114"/>
      <c r="LCQ198" s="114"/>
      <c r="LCR198" s="114"/>
      <c r="LCS198" s="114"/>
      <c r="LCT198" s="114"/>
      <c r="LCU198" s="114"/>
      <c r="LCV198" s="114"/>
      <c r="LCW198" s="114"/>
      <c r="LCX198" s="114"/>
      <c r="LCY198" s="114"/>
      <c r="LCZ198" s="114"/>
      <c r="LDA198" s="114"/>
      <c r="LDB198" s="114"/>
      <c r="LDC198" s="114"/>
      <c r="LDD198" s="114"/>
      <c r="LDE198" s="114"/>
      <c r="LDF198" s="114"/>
      <c r="LDG198" s="114"/>
      <c r="LDH198" s="114"/>
      <c r="LDI198" s="114"/>
      <c r="LDJ198" s="114"/>
      <c r="LDK198" s="114"/>
      <c r="LDL198" s="114"/>
      <c r="LDM198" s="114"/>
      <c r="LDN198" s="114"/>
      <c r="LDO198" s="114"/>
      <c r="LDP198" s="114"/>
      <c r="LDQ198" s="114"/>
      <c r="LDR198" s="114"/>
      <c r="LDS198" s="114"/>
      <c r="LDT198" s="114"/>
      <c r="LDU198" s="114"/>
      <c r="LDV198" s="114"/>
      <c r="LDW198" s="114"/>
      <c r="LDX198" s="114"/>
      <c r="LDY198" s="114"/>
      <c r="LDZ198" s="114"/>
      <c r="LEA198" s="114"/>
      <c r="LEB198" s="114"/>
      <c r="LEC198" s="114"/>
      <c r="LED198" s="114"/>
      <c r="LEE198" s="114"/>
      <c r="LEF198" s="114"/>
      <c r="LEG198" s="114"/>
      <c r="LEH198" s="114"/>
      <c r="LEI198" s="114"/>
      <c r="LEJ198" s="114"/>
      <c r="LEK198" s="114"/>
      <c r="LEL198" s="114"/>
      <c r="LEM198" s="114"/>
      <c r="LEN198" s="114"/>
      <c r="LEO198" s="114"/>
      <c r="LEP198" s="114"/>
      <c r="LEQ198" s="114"/>
      <c r="LER198" s="114"/>
      <c r="LES198" s="114"/>
      <c r="LET198" s="114"/>
      <c r="LEU198" s="114"/>
      <c r="LEV198" s="114"/>
      <c r="LEW198" s="114"/>
      <c r="LEX198" s="114"/>
      <c r="LEY198" s="114"/>
      <c r="LEZ198" s="114"/>
      <c r="LFA198" s="114"/>
      <c r="LFB198" s="114"/>
      <c r="LFC198" s="114"/>
      <c r="LFD198" s="114"/>
      <c r="LFE198" s="114"/>
      <c r="LFF198" s="114"/>
      <c r="LFG198" s="114"/>
      <c r="LFH198" s="114"/>
      <c r="LFI198" s="114"/>
      <c r="LFJ198" s="114"/>
      <c r="LFK198" s="114"/>
      <c r="LFL198" s="114"/>
      <c r="LFM198" s="114"/>
      <c r="LFN198" s="114"/>
      <c r="LFO198" s="114"/>
      <c r="LFP198" s="114"/>
      <c r="LFQ198" s="114"/>
      <c r="LFR198" s="114"/>
      <c r="LFS198" s="114"/>
      <c r="LFT198" s="114"/>
      <c r="LFU198" s="114"/>
      <c r="LFV198" s="114"/>
      <c r="LFW198" s="114"/>
      <c r="LFX198" s="114"/>
      <c r="LFY198" s="114"/>
      <c r="LFZ198" s="114"/>
      <c r="LGA198" s="114"/>
      <c r="LGB198" s="114"/>
      <c r="LGC198" s="114"/>
      <c r="LGD198" s="114"/>
      <c r="LGE198" s="114"/>
      <c r="LGF198" s="114"/>
      <c r="LGG198" s="114"/>
      <c r="LGH198" s="114"/>
      <c r="LGI198" s="114"/>
      <c r="LGJ198" s="114"/>
      <c r="LGK198" s="114"/>
      <c r="LGL198" s="114"/>
      <c r="LGM198" s="114"/>
      <c r="LGN198" s="114"/>
      <c r="LGO198" s="114"/>
      <c r="LGP198" s="114"/>
      <c r="LGQ198" s="114"/>
      <c r="LGR198" s="114"/>
      <c r="LGS198" s="114"/>
      <c r="LGT198" s="114"/>
      <c r="LGU198" s="114"/>
      <c r="LGV198" s="114"/>
      <c r="LGW198" s="114"/>
      <c r="LGX198" s="114"/>
      <c r="LGY198" s="114"/>
      <c r="LGZ198" s="114"/>
      <c r="LHA198" s="114"/>
      <c r="LHB198" s="114"/>
      <c r="LHC198" s="114"/>
      <c r="LHD198" s="114"/>
      <c r="LHE198" s="114"/>
      <c r="LHF198" s="114"/>
      <c r="LHG198" s="114"/>
      <c r="LHH198" s="114"/>
      <c r="LHI198" s="114"/>
      <c r="LHJ198" s="114"/>
      <c r="LHK198" s="114"/>
      <c r="LHL198" s="114"/>
      <c r="LHM198" s="114"/>
      <c r="LHN198" s="114"/>
      <c r="LHO198" s="114"/>
      <c r="LHP198" s="114"/>
      <c r="LHQ198" s="114"/>
      <c r="LHR198" s="114"/>
      <c r="LHS198" s="114"/>
      <c r="LHT198" s="114"/>
      <c r="LHU198" s="114"/>
      <c r="LHV198" s="114"/>
      <c r="LHW198" s="114"/>
      <c r="LHX198" s="114"/>
      <c r="LHY198" s="114"/>
      <c r="LHZ198" s="114"/>
      <c r="LIA198" s="114"/>
      <c r="LIB198" s="114"/>
      <c r="LIC198" s="114"/>
      <c r="LID198" s="114"/>
      <c r="LIE198" s="114"/>
      <c r="LIF198" s="114"/>
      <c r="LIG198" s="114"/>
      <c r="LIH198" s="114"/>
      <c r="LII198" s="114"/>
      <c r="LIJ198" s="114"/>
      <c r="LIK198" s="114"/>
      <c r="LIL198" s="114"/>
      <c r="LIM198" s="114"/>
      <c r="LIN198" s="114"/>
      <c r="LIO198" s="114"/>
      <c r="LIP198" s="114"/>
      <c r="LIQ198" s="114"/>
      <c r="LIR198" s="114"/>
      <c r="LIS198" s="114"/>
      <c r="LIT198" s="114"/>
      <c r="LIU198" s="114"/>
      <c r="LIV198" s="114"/>
      <c r="LIW198" s="114"/>
      <c r="LIX198" s="114"/>
      <c r="LIY198" s="114"/>
      <c r="LIZ198" s="114"/>
      <c r="LJA198" s="114"/>
      <c r="LJB198" s="114"/>
      <c r="LJC198" s="114"/>
      <c r="LJD198" s="114"/>
      <c r="LJE198" s="114"/>
      <c r="LJF198" s="114"/>
      <c r="LJG198" s="114"/>
      <c r="LJH198" s="114"/>
      <c r="LJI198" s="114"/>
      <c r="LJJ198" s="114"/>
      <c r="LJK198" s="114"/>
      <c r="LJL198" s="114"/>
      <c r="LJM198" s="114"/>
      <c r="LJN198" s="114"/>
      <c r="LJO198" s="114"/>
      <c r="LJP198" s="114"/>
      <c r="LJQ198" s="114"/>
      <c r="LJR198" s="114"/>
      <c r="LJS198" s="114"/>
      <c r="LJT198" s="114"/>
      <c r="LJU198" s="114"/>
      <c r="LJV198" s="114"/>
      <c r="LJW198" s="114"/>
      <c r="LJX198" s="114"/>
      <c r="LJY198" s="114"/>
      <c r="LJZ198" s="114"/>
      <c r="LKA198" s="114"/>
      <c r="LKB198" s="114"/>
      <c r="LKC198" s="114"/>
      <c r="LKD198" s="114"/>
      <c r="LKE198" s="114"/>
      <c r="LKF198" s="114"/>
      <c r="LKG198" s="114"/>
      <c r="LKH198" s="114"/>
      <c r="LKI198" s="114"/>
      <c r="LKJ198" s="114"/>
      <c r="LKK198" s="114"/>
      <c r="LKL198" s="114"/>
      <c r="LKM198" s="114"/>
      <c r="LKN198" s="114"/>
      <c r="LKO198" s="114"/>
      <c r="LKP198" s="114"/>
      <c r="LKQ198" s="114"/>
      <c r="LKR198" s="114"/>
      <c r="LKS198" s="114"/>
      <c r="LKT198" s="114"/>
      <c r="LKU198" s="114"/>
      <c r="LKV198" s="114"/>
      <c r="LKW198" s="114"/>
      <c r="LKX198" s="114"/>
      <c r="LKY198" s="114"/>
      <c r="LKZ198" s="114"/>
      <c r="LLA198" s="114"/>
      <c r="LLB198" s="114"/>
      <c r="LLC198" s="114"/>
      <c r="LLD198" s="114"/>
      <c r="LLE198" s="114"/>
      <c r="LLF198" s="114"/>
      <c r="LLG198" s="114"/>
      <c r="LLH198" s="114"/>
      <c r="LLI198" s="114"/>
      <c r="LLJ198" s="114"/>
      <c r="LLK198" s="114"/>
      <c r="LLL198" s="114"/>
      <c r="LLM198" s="114"/>
      <c r="LLN198" s="114"/>
      <c r="LLO198" s="114"/>
      <c r="LLP198" s="114"/>
      <c r="LLQ198" s="114"/>
      <c r="LLR198" s="114"/>
      <c r="LLS198" s="114"/>
      <c r="LLT198" s="114"/>
      <c r="LLU198" s="114"/>
      <c r="LLV198" s="114"/>
      <c r="LLW198" s="114"/>
      <c r="LLX198" s="114"/>
      <c r="LLY198" s="114"/>
      <c r="LLZ198" s="114"/>
      <c r="LMA198" s="114"/>
      <c r="LMB198" s="114"/>
      <c r="LMC198" s="114"/>
      <c r="LMD198" s="114"/>
      <c r="LME198" s="114"/>
      <c r="LMF198" s="114"/>
      <c r="LMG198" s="114"/>
      <c r="LMH198" s="114"/>
      <c r="LMI198" s="114"/>
      <c r="LMJ198" s="114"/>
      <c r="LMK198" s="114"/>
      <c r="LML198" s="114"/>
      <c r="LMM198" s="114"/>
      <c r="LMN198" s="114"/>
      <c r="LMO198" s="114"/>
      <c r="LMP198" s="114"/>
      <c r="LMQ198" s="114"/>
      <c r="LMR198" s="114"/>
      <c r="LMS198" s="114"/>
      <c r="LMT198" s="114"/>
      <c r="LMU198" s="114"/>
      <c r="LMV198" s="114"/>
      <c r="LMW198" s="114"/>
      <c r="LMX198" s="114"/>
      <c r="LMY198" s="114"/>
      <c r="LMZ198" s="114"/>
      <c r="LNA198" s="114"/>
      <c r="LNB198" s="114"/>
      <c r="LNC198" s="114"/>
      <c r="LND198" s="114"/>
      <c r="LNE198" s="114"/>
      <c r="LNF198" s="114"/>
      <c r="LNG198" s="114"/>
      <c r="LNH198" s="114"/>
      <c r="LNI198" s="114"/>
      <c r="LNJ198" s="114"/>
      <c r="LNK198" s="114"/>
      <c r="LNL198" s="114"/>
      <c r="LNM198" s="114"/>
      <c r="LNN198" s="114"/>
      <c r="LNO198" s="114"/>
      <c r="LNP198" s="114"/>
      <c r="LNQ198" s="114"/>
      <c r="LNR198" s="114"/>
      <c r="LNS198" s="114"/>
      <c r="LNT198" s="114"/>
      <c r="LNU198" s="114"/>
      <c r="LNV198" s="114"/>
      <c r="LNW198" s="114"/>
      <c r="LNX198" s="114"/>
      <c r="LNY198" s="114"/>
      <c r="LNZ198" s="114"/>
      <c r="LOA198" s="114"/>
      <c r="LOB198" s="114"/>
      <c r="LOC198" s="114"/>
      <c r="LOD198" s="114"/>
      <c r="LOE198" s="114"/>
      <c r="LOF198" s="114"/>
      <c r="LOG198" s="114"/>
      <c r="LOH198" s="114"/>
      <c r="LOI198" s="114"/>
      <c r="LOJ198" s="114"/>
      <c r="LOK198" s="114"/>
      <c r="LOL198" s="114"/>
      <c r="LOM198" s="114"/>
      <c r="LON198" s="114"/>
      <c r="LOO198" s="114"/>
      <c r="LOP198" s="114"/>
      <c r="LOQ198" s="114"/>
      <c r="LOR198" s="114"/>
      <c r="LOS198" s="114"/>
      <c r="LOT198" s="114"/>
      <c r="LOU198" s="114"/>
      <c r="LOV198" s="114"/>
      <c r="LOW198" s="114"/>
      <c r="LOX198" s="114"/>
      <c r="LOY198" s="114"/>
      <c r="LOZ198" s="114"/>
      <c r="LPA198" s="114"/>
      <c r="LPB198" s="114"/>
      <c r="LPC198" s="114"/>
      <c r="LPD198" s="114"/>
      <c r="LPE198" s="114"/>
      <c r="LPF198" s="114"/>
      <c r="LPG198" s="114"/>
      <c r="LPH198" s="114"/>
      <c r="LPI198" s="114"/>
      <c r="LPJ198" s="114"/>
      <c r="LPK198" s="114"/>
      <c r="LPL198" s="114"/>
      <c r="LPM198" s="114"/>
      <c r="LPN198" s="114"/>
      <c r="LPO198" s="114"/>
      <c r="LPP198" s="114"/>
      <c r="LPQ198" s="114"/>
      <c r="LPR198" s="114"/>
      <c r="LPS198" s="114"/>
      <c r="LPT198" s="114"/>
      <c r="LPU198" s="114"/>
      <c r="LPV198" s="114"/>
      <c r="LPW198" s="114"/>
      <c r="LPX198" s="114"/>
      <c r="LPY198" s="114"/>
      <c r="LPZ198" s="114"/>
      <c r="LQA198" s="114"/>
      <c r="LQB198" s="114"/>
      <c r="LQC198" s="114"/>
      <c r="LQD198" s="114"/>
      <c r="LQE198" s="114"/>
      <c r="LQF198" s="114"/>
      <c r="LQG198" s="114"/>
      <c r="LQH198" s="114"/>
      <c r="LQI198" s="114"/>
      <c r="LQJ198" s="114"/>
      <c r="LQK198" s="114"/>
      <c r="LQL198" s="114"/>
      <c r="LQM198" s="114"/>
      <c r="LQN198" s="114"/>
      <c r="LQO198" s="114"/>
      <c r="LQP198" s="114"/>
      <c r="LQQ198" s="114"/>
      <c r="LQR198" s="114"/>
      <c r="LQS198" s="114"/>
      <c r="LQT198" s="114"/>
      <c r="LQU198" s="114"/>
      <c r="LQV198" s="114"/>
      <c r="LQW198" s="114"/>
      <c r="LQX198" s="114"/>
      <c r="LQY198" s="114"/>
      <c r="LQZ198" s="114"/>
      <c r="LRA198" s="114"/>
      <c r="LRB198" s="114"/>
      <c r="LRC198" s="114"/>
      <c r="LRD198" s="114"/>
      <c r="LRE198" s="114"/>
      <c r="LRF198" s="114"/>
      <c r="LRG198" s="114"/>
      <c r="LRH198" s="114"/>
      <c r="LRI198" s="114"/>
      <c r="LRJ198" s="114"/>
      <c r="LRK198" s="114"/>
      <c r="LRL198" s="114"/>
      <c r="LRM198" s="114"/>
      <c r="LRN198" s="114"/>
      <c r="LRO198" s="114"/>
      <c r="LRP198" s="114"/>
      <c r="LRQ198" s="114"/>
      <c r="LRR198" s="114"/>
      <c r="LRS198" s="114"/>
      <c r="LRT198" s="114"/>
      <c r="LRU198" s="114"/>
      <c r="LRV198" s="114"/>
      <c r="LRW198" s="114"/>
      <c r="LRX198" s="114"/>
      <c r="LRY198" s="114"/>
      <c r="LRZ198" s="114"/>
      <c r="LSA198" s="114"/>
      <c r="LSB198" s="114"/>
      <c r="LSC198" s="114"/>
      <c r="LSD198" s="114"/>
      <c r="LSE198" s="114"/>
      <c r="LSF198" s="114"/>
      <c r="LSG198" s="114"/>
      <c r="LSH198" s="114"/>
      <c r="LSI198" s="114"/>
      <c r="LSJ198" s="114"/>
      <c r="LSK198" s="114"/>
      <c r="LSL198" s="114"/>
      <c r="LSM198" s="114"/>
      <c r="LSN198" s="114"/>
      <c r="LSO198" s="114"/>
      <c r="LSP198" s="114"/>
      <c r="LSQ198" s="114"/>
      <c r="LSR198" s="114"/>
      <c r="LSS198" s="114"/>
      <c r="LST198" s="114"/>
      <c r="LSU198" s="114"/>
      <c r="LSV198" s="114"/>
      <c r="LSW198" s="114"/>
      <c r="LSX198" s="114"/>
      <c r="LSY198" s="114"/>
      <c r="LSZ198" s="114"/>
      <c r="LTA198" s="114"/>
      <c r="LTB198" s="114"/>
      <c r="LTC198" s="114"/>
      <c r="LTD198" s="114"/>
      <c r="LTE198" s="114"/>
      <c r="LTF198" s="114"/>
      <c r="LTG198" s="114"/>
      <c r="LTH198" s="114"/>
      <c r="LTI198" s="114"/>
      <c r="LTJ198" s="114"/>
      <c r="LTK198" s="114"/>
      <c r="LTL198" s="114"/>
      <c r="LTM198" s="114"/>
      <c r="LTN198" s="114"/>
      <c r="LTO198" s="114"/>
      <c r="LTP198" s="114"/>
      <c r="LTQ198" s="114"/>
      <c r="LTR198" s="114"/>
      <c r="LTS198" s="114"/>
      <c r="LTT198" s="114"/>
      <c r="LTU198" s="114"/>
      <c r="LTV198" s="114"/>
      <c r="LTW198" s="114"/>
      <c r="LTX198" s="114"/>
      <c r="LTY198" s="114"/>
      <c r="LTZ198" s="114"/>
      <c r="LUA198" s="114"/>
      <c r="LUB198" s="114"/>
      <c r="LUC198" s="114"/>
      <c r="LUD198" s="114"/>
      <c r="LUE198" s="114"/>
      <c r="LUF198" s="114"/>
      <c r="LUG198" s="114"/>
      <c r="LUH198" s="114"/>
      <c r="LUI198" s="114"/>
      <c r="LUJ198" s="114"/>
      <c r="LUK198" s="114"/>
      <c r="LUL198" s="114"/>
      <c r="LUM198" s="114"/>
      <c r="LUN198" s="114"/>
      <c r="LUO198" s="114"/>
      <c r="LUP198" s="114"/>
      <c r="LUQ198" s="114"/>
      <c r="LUR198" s="114"/>
      <c r="LUS198" s="114"/>
      <c r="LUT198" s="114"/>
      <c r="LUU198" s="114"/>
      <c r="LUV198" s="114"/>
      <c r="LUW198" s="114"/>
      <c r="LUX198" s="114"/>
      <c r="LUY198" s="114"/>
      <c r="LUZ198" s="114"/>
      <c r="LVA198" s="114"/>
      <c r="LVB198" s="114"/>
      <c r="LVC198" s="114"/>
      <c r="LVD198" s="114"/>
      <c r="LVE198" s="114"/>
      <c r="LVF198" s="114"/>
      <c r="LVG198" s="114"/>
      <c r="LVH198" s="114"/>
      <c r="LVI198" s="114"/>
      <c r="LVJ198" s="114"/>
      <c r="LVK198" s="114"/>
      <c r="LVL198" s="114"/>
      <c r="LVM198" s="114"/>
      <c r="LVN198" s="114"/>
      <c r="LVO198" s="114"/>
      <c r="LVP198" s="114"/>
      <c r="LVQ198" s="114"/>
      <c r="LVR198" s="114"/>
      <c r="LVS198" s="114"/>
      <c r="LVT198" s="114"/>
      <c r="LVU198" s="114"/>
      <c r="LVV198" s="114"/>
      <c r="LVW198" s="114"/>
      <c r="LVX198" s="114"/>
      <c r="LVY198" s="114"/>
      <c r="LVZ198" s="114"/>
      <c r="LWA198" s="114"/>
      <c r="LWB198" s="114"/>
      <c r="LWC198" s="114"/>
      <c r="LWD198" s="114"/>
      <c r="LWE198" s="114"/>
      <c r="LWF198" s="114"/>
      <c r="LWG198" s="114"/>
      <c r="LWH198" s="114"/>
      <c r="LWI198" s="114"/>
      <c r="LWJ198" s="114"/>
      <c r="LWK198" s="114"/>
      <c r="LWL198" s="114"/>
      <c r="LWM198" s="114"/>
      <c r="LWN198" s="114"/>
      <c r="LWO198" s="114"/>
      <c r="LWP198" s="114"/>
      <c r="LWQ198" s="114"/>
      <c r="LWR198" s="114"/>
      <c r="LWS198" s="114"/>
      <c r="LWT198" s="114"/>
      <c r="LWU198" s="114"/>
      <c r="LWV198" s="114"/>
      <c r="LWW198" s="114"/>
      <c r="LWX198" s="114"/>
      <c r="LWY198" s="114"/>
      <c r="LWZ198" s="114"/>
      <c r="LXA198" s="114"/>
      <c r="LXB198" s="114"/>
      <c r="LXC198" s="114"/>
      <c r="LXD198" s="114"/>
      <c r="LXE198" s="114"/>
      <c r="LXF198" s="114"/>
      <c r="LXG198" s="114"/>
      <c r="LXH198" s="114"/>
      <c r="LXI198" s="114"/>
      <c r="LXJ198" s="114"/>
      <c r="LXK198" s="114"/>
      <c r="LXL198" s="114"/>
      <c r="LXM198" s="114"/>
      <c r="LXN198" s="114"/>
      <c r="LXO198" s="114"/>
      <c r="LXP198" s="114"/>
      <c r="LXQ198" s="114"/>
      <c r="LXR198" s="114"/>
      <c r="LXS198" s="114"/>
      <c r="LXT198" s="114"/>
      <c r="LXU198" s="114"/>
      <c r="LXV198" s="114"/>
      <c r="LXW198" s="114"/>
      <c r="LXX198" s="114"/>
      <c r="LXY198" s="114"/>
      <c r="LXZ198" s="114"/>
      <c r="LYA198" s="114"/>
      <c r="LYB198" s="114"/>
      <c r="LYC198" s="114"/>
      <c r="LYD198" s="114"/>
      <c r="LYE198" s="114"/>
      <c r="LYF198" s="114"/>
      <c r="LYG198" s="114"/>
      <c r="LYH198" s="114"/>
      <c r="LYI198" s="114"/>
      <c r="LYJ198" s="114"/>
      <c r="LYK198" s="114"/>
      <c r="LYL198" s="114"/>
      <c r="LYM198" s="114"/>
      <c r="LYN198" s="114"/>
      <c r="LYO198" s="114"/>
      <c r="LYP198" s="114"/>
      <c r="LYQ198" s="114"/>
      <c r="LYR198" s="114"/>
      <c r="LYS198" s="114"/>
      <c r="LYT198" s="114"/>
      <c r="LYU198" s="114"/>
      <c r="LYV198" s="114"/>
      <c r="LYW198" s="114"/>
      <c r="LYX198" s="114"/>
      <c r="LYY198" s="114"/>
      <c r="LYZ198" s="114"/>
      <c r="LZA198" s="114"/>
      <c r="LZB198" s="114"/>
      <c r="LZC198" s="114"/>
      <c r="LZD198" s="114"/>
      <c r="LZE198" s="114"/>
      <c r="LZF198" s="114"/>
      <c r="LZG198" s="114"/>
      <c r="LZH198" s="114"/>
      <c r="LZI198" s="114"/>
      <c r="LZJ198" s="114"/>
      <c r="LZK198" s="114"/>
      <c r="LZL198" s="114"/>
      <c r="LZM198" s="114"/>
      <c r="LZN198" s="114"/>
      <c r="LZO198" s="114"/>
      <c r="LZP198" s="114"/>
      <c r="LZQ198" s="114"/>
      <c r="LZR198" s="114"/>
      <c r="LZS198" s="114"/>
      <c r="LZT198" s="114"/>
      <c r="LZU198" s="114"/>
      <c r="LZV198" s="114"/>
      <c r="LZW198" s="114"/>
      <c r="LZX198" s="114"/>
      <c r="LZY198" s="114"/>
      <c r="LZZ198" s="114"/>
      <c r="MAA198" s="114"/>
      <c r="MAB198" s="114"/>
      <c r="MAC198" s="114"/>
      <c r="MAD198" s="114"/>
      <c r="MAE198" s="114"/>
      <c r="MAF198" s="114"/>
      <c r="MAG198" s="114"/>
      <c r="MAH198" s="114"/>
      <c r="MAI198" s="114"/>
      <c r="MAJ198" s="114"/>
      <c r="MAK198" s="114"/>
      <c r="MAL198" s="114"/>
      <c r="MAM198" s="114"/>
      <c r="MAN198" s="114"/>
      <c r="MAO198" s="114"/>
      <c r="MAP198" s="114"/>
      <c r="MAQ198" s="114"/>
      <c r="MAR198" s="114"/>
      <c r="MAS198" s="114"/>
      <c r="MAT198" s="114"/>
      <c r="MAU198" s="114"/>
      <c r="MAV198" s="114"/>
      <c r="MAW198" s="114"/>
      <c r="MAX198" s="114"/>
      <c r="MAY198" s="114"/>
      <c r="MAZ198" s="114"/>
      <c r="MBA198" s="114"/>
      <c r="MBB198" s="114"/>
      <c r="MBC198" s="114"/>
      <c r="MBD198" s="114"/>
      <c r="MBE198" s="114"/>
      <c r="MBF198" s="114"/>
      <c r="MBG198" s="114"/>
      <c r="MBH198" s="114"/>
      <c r="MBI198" s="114"/>
      <c r="MBJ198" s="114"/>
      <c r="MBK198" s="114"/>
      <c r="MBL198" s="114"/>
      <c r="MBM198" s="114"/>
      <c r="MBN198" s="114"/>
      <c r="MBO198" s="114"/>
      <c r="MBP198" s="114"/>
      <c r="MBQ198" s="114"/>
      <c r="MBR198" s="114"/>
      <c r="MBS198" s="114"/>
      <c r="MBT198" s="114"/>
      <c r="MBU198" s="114"/>
      <c r="MBV198" s="114"/>
      <c r="MBW198" s="114"/>
      <c r="MBX198" s="114"/>
      <c r="MBY198" s="114"/>
      <c r="MBZ198" s="114"/>
      <c r="MCA198" s="114"/>
      <c r="MCB198" s="114"/>
      <c r="MCC198" s="114"/>
      <c r="MCD198" s="114"/>
      <c r="MCE198" s="114"/>
      <c r="MCF198" s="114"/>
      <c r="MCG198" s="114"/>
      <c r="MCH198" s="114"/>
      <c r="MCI198" s="114"/>
      <c r="MCJ198" s="114"/>
      <c r="MCK198" s="114"/>
      <c r="MCL198" s="114"/>
      <c r="MCM198" s="114"/>
      <c r="MCN198" s="114"/>
      <c r="MCO198" s="114"/>
      <c r="MCP198" s="114"/>
      <c r="MCQ198" s="114"/>
      <c r="MCR198" s="114"/>
      <c r="MCS198" s="114"/>
      <c r="MCT198" s="114"/>
      <c r="MCU198" s="114"/>
      <c r="MCV198" s="114"/>
      <c r="MCW198" s="114"/>
      <c r="MCX198" s="114"/>
      <c r="MCY198" s="114"/>
      <c r="MCZ198" s="114"/>
      <c r="MDA198" s="114"/>
      <c r="MDB198" s="114"/>
      <c r="MDC198" s="114"/>
      <c r="MDD198" s="114"/>
      <c r="MDE198" s="114"/>
      <c r="MDF198" s="114"/>
      <c r="MDG198" s="114"/>
      <c r="MDH198" s="114"/>
      <c r="MDI198" s="114"/>
      <c r="MDJ198" s="114"/>
      <c r="MDK198" s="114"/>
      <c r="MDL198" s="114"/>
      <c r="MDM198" s="114"/>
      <c r="MDN198" s="114"/>
      <c r="MDO198" s="114"/>
      <c r="MDP198" s="114"/>
      <c r="MDQ198" s="114"/>
      <c r="MDR198" s="114"/>
      <c r="MDS198" s="114"/>
      <c r="MDT198" s="114"/>
      <c r="MDU198" s="114"/>
      <c r="MDV198" s="114"/>
      <c r="MDW198" s="114"/>
      <c r="MDX198" s="114"/>
      <c r="MDY198" s="114"/>
      <c r="MDZ198" s="114"/>
      <c r="MEA198" s="114"/>
      <c r="MEB198" s="114"/>
      <c r="MEC198" s="114"/>
      <c r="MED198" s="114"/>
      <c r="MEE198" s="114"/>
      <c r="MEF198" s="114"/>
      <c r="MEG198" s="114"/>
      <c r="MEH198" s="114"/>
      <c r="MEI198" s="114"/>
      <c r="MEJ198" s="114"/>
      <c r="MEK198" s="114"/>
      <c r="MEL198" s="114"/>
      <c r="MEM198" s="114"/>
      <c r="MEN198" s="114"/>
      <c r="MEO198" s="114"/>
      <c r="MEP198" s="114"/>
      <c r="MEQ198" s="114"/>
      <c r="MER198" s="114"/>
      <c r="MES198" s="114"/>
      <c r="MET198" s="114"/>
      <c r="MEU198" s="114"/>
      <c r="MEV198" s="114"/>
      <c r="MEW198" s="114"/>
      <c r="MEX198" s="114"/>
      <c r="MEY198" s="114"/>
      <c r="MEZ198" s="114"/>
      <c r="MFA198" s="114"/>
      <c r="MFB198" s="114"/>
      <c r="MFC198" s="114"/>
      <c r="MFD198" s="114"/>
      <c r="MFE198" s="114"/>
      <c r="MFF198" s="114"/>
      <c r="MFG198" s="114"/>
      <c r="MFH198" s="114"/>
      <c r="MFI198" s="114"/>
      <c r="MFJ198" s="114"/>
      <c r="MFK198" s="114"/>
      <c r="MFL198" s="114"/>
      <c r="MFM198" s="114"/>
      <c r="MFN198" s="114"/>
      <c r="MFO198" s="114"/>
      <c r="MFP198" s="114"/>
      <c r="MFQ198" s="114"/>
      <c r="MFR198" s="114"/>
      <c r="MFS198" s="114"/>
      <c r="MFT198" s="114"/>
      <c r="MFU198" s="114"/>
      <c r="MFV198" s="114"/>
      <c r="MFW198" s="114"/>
      <c r="MFX198" s="114"/>
      <c r="MFY198" s="114"/>
      <c r="MFZ198" s="114"/>
      <c r="MGA198" s="114"/>
      <c r="MGB198" s="114"/>
      <c r="MGC198" s="114"/>
      <c r="MGD198" s="114"/>
      <c r="MGE198" s="114"/>
      <c r="MGF198" s="114"/>
      <c r="MGG198" s="114"/>
      <c r="MGH198" s="114"/>
      <c r="MGI198" s="114"/>
      <c r="MGJ198" s="114"/>
      <c r="MGK198" s="114"/>
      <c r="MGL198" s="114"/>
      <c r="MGM198" s="114"/>
      <c r="MGN198" s="114"/>
      <c r="MGO198" s="114"/>
      <c r="MGP198" s="114"/>
      <c r="MGQ198" s="114"/>
      <c r="MGR198" s="114"/>
      <c r="MGS198" s="114"/>
      <c r="MGT198" s="114"/>
      <c r="MGU198" s="114"/>
      <c r="MGV198" s="114"/>
      <c r="MGW198" s="114"/>
      <c r="MGX198" s="114"/>
      <c r="MGY198" s="114"/>
      <c r="MGZ198" s="114"/>
      <c r="MHA198" s="114"/>
      <c r="MHB198" s="114"/>
      <c r="MHC198" s="114"/>
      <c r="MHD198" s="114"/>
      <c r="MHE198" s="114"/>
      <c r="MHF198" s="114"/>
      <c r="MHG198" s="114"/>
      <c r="MHH198" s="114"/>
      <c r="MHI198" s="114"/>
      <c r="MHJ198" s="114"/>
      <c r="MHK198" s="114"/>
      <c r="MHL198" s="114"/>
      <c r="MHM198" s="114"/>
      <c r="MHN198" s="114"/>
      <c r="MHO198" s="114"/>
      <c r="MHP198" s="114"/>
      <c r="MHQ198" s="114"/>
      <c r="MHR198" s="114"/>
      <c r="MHS198" s="114"/>
      <c r="MHT198" s="114"/>
      <c r="MHU198" s="114"/>
      <c r="MHV198" s="114"/>
      <c r="MHW198" s="114"/>
      <c r="MHX198" s="114"/>
      <c r="MHY198" s="114"/>
      <c r="MHZ198" s="114"/>
      <c r="MIA198" s="114"/>
      <c r="MIB198" s="114"/>
      <c r="MIC198" s="114"/>
      <c r="MID198" s="114"/>
      <c r="MIE198" s="114"/>
      <c r="MIF198" s="114"/>
      <c r="MIG198" s="114"/>
      <c r="MIH198" s="114"/>
      <c r="MII198" s="114"/>
      <c r="MIJ198" s="114"/>
      <c r="MIK198" s="114"/>
      <c r="MIL198" s="114"/>
      <c r="MIM198" s="114"/>
      <c r="MIN198" s="114"/>
      <c r="MIO198" s="114"/>
      <c r="MIP198" s="114"/>
      <c r="MIQ198" s="114"/>
      <c r="MIR198" s="114"/>
      <c r="MIS198" s="114"/>
      <c r="MIT198" s="114"/>
      <c r="MIU198" s="114"/>
      <c r="MIV198" s="114"/>
      <c r="MIW198" s="114"/>
      <c r="MIX198" s="114"/>
      <c r="MIY198" s="114"/>
      <c r="MIZ198" s="114"/>
      <c r="MJA198" s="114"/>
      <c r="MJB198" s="114"/>
      <c r="MJC198" s="114"/>
      <c r="MJD198" s="114"/>
      <c r="MJE198" s="114"/>
      <c r="MJF198" s="114"/>
      <c r="MJG198" s="114"/>
      <c r="MJH198" s="114"/>
      <c r="MJI198" s="114"/>
      <c r="MJJ198" s="114"/>
      <c r="MJK198" s="114"/>
      <c r="MJL198" s="114"/>
      <c r="MJM198" s="114"/>
      <c r="MJN198" s="114"/>
      <c r="MJO198" s="114"/>
      <c r="MJP198" s="114"/>
      <c r="MJQ198" s="114"/>
      <c r="MJR198" s="114"/>
      <c r="MJS198" s="114"/>
      <c r="MJT198" s="114"/>
      <c r="MJU198" s="114"/>
      <c r="MJV198" s="114"/>
      <c r="MJW198" s="114"/>
      <c r="MJX198" s="114"/>
      <c r="MJY198" s="114"/>
      <c r="MJZ198" s="114"/>
      <c r="MKA198" s="114"/>
      <c r="MKB198" s="114"/>
      <c r="MKC198" s="114"/>
      <c r="MKD198" s="114"/>
      <c r="MKE198" s="114"/>
      <c r="MKF198" s="114"/>
      <c r="MKG198" s="114"/>
      <c r="MKH198" s="114"/>
      <c r="MKI198" s="114"/>
      <c r="MKJ198" s="114"/>
      <c r="MKK198" s="114"/>
      <c r="MKL198" s="114"/>
      <c r="MKM198" s="114"/>
      <c r="MKN198" s="114"/>
      <c r="MKO198" s="114"/>
      <c r="MKP198" s="114"/>
      <c r="MKQ198" s="114"/>
      <c r="MKR198" s="114"/>
      <c r="MKS198" s="114"/>
      <c r="MKT198" s="114"/>
      <c r="MKU198" s="114"/>
      <c r="MKV198" s="114"/>
      <c r="MKW198" s="114"/>
      <c r="MKX198" s="114"/>
      <c r="MKY198" s="114"/>
      <c r="MKZ198" s="114"/>
      <c r="MLA198" s="114"/>
      <c r="MLB198" s="114"/>
      <c r="MLC198" s="114"/>
      <c r="MLD198" s="114"/>
      <c r="MLE198" s="114"/>
      <c r="MLF198" s="114"/>
      <c r="MLG198" s="114"/>
      <c r="MLH198" s="114"/>
      <c r="MLI198" s="114"/>
      <c r="MLJ198" s="114"/>
      <c r="MLK198" s="114"/>
      <c r="MLL198" s="114"/>
      <c r="MLM198" s="114"/>
      <c r="MLN198" s="114"/>
      <c r="MLO198" s="114"/>
      <c r="MLP198" s="114"/>
      <c r="MLQ198" s="114"/>
      <c r="MLR198" s="114"/>
      <c r="MLS198" s="114"/>
      <c r="MLT198" s="114"/>
      <c r="MLU198" s="114"/>
      <c r="MLV198" s="114"/>
      <c r="MLW198" s="114"/>
      <c r="MLX198" s="114"/>
      <c r="MLY198" s="114"/>
      <c r="MLZ198" s="114"/>
      <c r="MMA198" s="114"/>
      <c r="MMB198" s="114"/>
      <c r="MMC198" s="114"/>
      <c r="MMD198" s="114"/>
      <c r="MME198" s="114"/>
      <c r="MMF198" s="114"/>
      <c r="MMG198" s="114"/>
      <c r="MMH198" s="114"/>
      <c r="MMI198" s="114"/>
      <c r="MMJ198" s="114"/>
      <c r="MMK198" s="114"/>
      <c r="MML198" s="114"/>
      <c r="MMM198" s="114"/>
      <c r="MMN198" s="114"/>
      <c r="MMO198" s="114"/>
      <c r="MMP198" s="114"/>
      <c r="MMQ198" s="114"/>
      <c r="MMR198" s="114"/>
      <c r="MMS198" s="114"/>
      <c r="MMT198" s="114"/>
      <c r="MMU198" s="114"/>
      <c r="MMV198" s="114"/>
      <c r="MMW198" s="114"/>
      <c r="MMX198" s="114"/>
      <c r="MMY198" s="114"/>
      <c r="MMZ198" s="114"/>
      <c r="MNA198" s="114"/>
      <c r="MNB198" s="114"/>
      <c r="MNC198" s="114"/>
      <c r="MND198" s="114"/>
      <c r="MNE198" s="114"/>
      <c r="MNF198" s="114"/>
      <c r="MNG198" s="114"/>
      <c r="MNH198" s="114"/>
      <c r="MNI198" s="114"/>
      <c r="MNJ198" s="114"/>
      <c r="MNK198" s="114"/>
      <c r="MNL198" s="114"/>
      <c r="MNM198" s="114"/>
      <c r="MNN198" s="114"/>
      <c r="MNO198" s="114"/>
      <c r="MNP198" s="114"/>
      <c r="MNQ198" s="114"/>
      <c r="MNR198" s="114"/>
      <c r="MNS198" s="114"/>
      <c r="MNT198" s="114"/>
      <c r="MNU198" s="114"/>
      <c r="MNV198" s="114"/>
      <c r="MNW198" s="114"/>
      <c r="MNX198" s="114"/>
      <c r="MNY198" s="114"/>
      <c r="MNZ198" s="114"/>
      <c r="MOA198" s="114"/>
      <c r="MOB198" s="114"/>
      <c r="MOC198" s="114"/>
      <c r="MOD198" s="114"/>
      <c r="MOE198" s="114"/>
      <c r="MOF198" s="114"/>
      <c r="MOG198" s="114"/>
      <c r="MOH198" s="114"/>
      <c r="MOI198" s="114"/>
      <c r="MOJ198" s="114"/>
      <c r="MOK198" s="114"/>
      <c r="MOL198" s="114"/>
      <c r="MOM198" s="114"/>
      <c r="MON198" s="114"/>
      <c r="MOO198" s="114"/>
      <c r="MOP198" s="114"/>
      <c r="MOQ198" s="114"/>
      <c r="MOR198" s="114"/>
      <c r="MOS198" s="114"/>
      <c r="MOT198" s="114"/>
      <c r="MOU198" s="114"/>
      <c r="MOV198" s="114"/>
      <c r="MOW198" s="114"/>
      <c r="MOX198" s="114"/>
      <c r="MOY198" s="114"/>
      <c r="MOZ198" s="114"/>
      <c r="MPA198" s="114"/>
      <c r="MPB198" s="114"/>
      <c r="MPC198" s="114"/>
      <c r="MPD198" s="114"/>
      <c r="MPE198" s="114"/>
      <c r="MPF198" s="114"/>
      <c r="MPG198" s="114"/>
      <c r="MPH198" s="114"/>
      <c r="MPI198" s="114"/>
      <c r="MPJ198" s="114"/>
      <c r="MPK198" s="114"/>
      <c r="MPL198" s="114"/>
      <c r="MPM198" s="114"/>
      <c r="MPN198" s="114"/>
      <c r="MPO198" s="114"/>
      <c r="MPP198" s="114"/>
      <c r="MPQ198" s="114"/>
      <c r="MPR198" s="114"/>
      <c r="MPS198" s="114"/>
      <c r="MPT198" s="114"/>
      <c r="MPU198" s="114"/>
      <c r="MPV198" s="114"/>
      <c r="MPW198" s="114"/>
      <c r="MPX198" s="114"/>
      <c r="MPY198" s="114"/>
      <c r="MPZ198" s="114"/>
      <c r="MQA198" s="114"/>
      <c r="MQB198" s="114"/>
      <c r="MQC198" s="114"/>
      <c r="MQD198" s="114"/>
      <c r="MQE198" s="114"/>
      <c r="MQF198" s="114"/>
      <c r="MQG198" s="114"/>
      <c r="MQH198" s="114"/>
      <c r="MQI198" s="114"/>
      <c r="MQJ198" s="114"/>
      <c r="MQK198" s="114"/>
      <c r="MQL198" s="114"/>
      <c r="MQM198" s="114"/>
      <c r="MQN198" s="114"/>
      <c r="MQO198" s="114"/>
      <c r="MQP198" s="114"/>
      <c r="MQQ198" s="114"/>
      <c r="MQR198" s="114"/>
      <c r="MQS198" s="114"/>
      <c r="MQT198" s="114"/>
      <c r="MQU198" s="114"/>
      <c r="MQV198" s="114"/>
      <c r="MQW198" s="114"/>
      <c r="MQX198" s="114"/>
      <c r="MQY198" s="114"/>
      <c r="MQZ198" s="114"/>
      <c r="MRA198" s="114"/>
      <c r="MRB198" s="114"/>
      <c r="MRC198" s="114"/>
      <c r="MRD198" s="114"/>
      <c r="MRE198" s="114"/>
      <c r="MRF198" s="114"/>
      <c r="MRG198" s="114"/>
      <c r="MRH198" s="114"/>
      <c r="MRI198" s="114"/>
      <c r="MRJ198" s="114"/>
      <c r="MRK198" s="114"/>
      <c r="MRL198" s="114"/>
      <c r="MRM198" s="114"/>
      <c r="MRN198" s="114"/>
      <c r="MRO198" s="114"/>
      <c r="MRP198" s="114"/>
      <c r="MRQ198" s="114"/>
      <c r="MRR198" s="114"/>
      <c r="MRS198" s="114"/>
      <c r="MRT198" s="114"/>
      <c r="MRU198" s="114"/>
      <c r="MRV198" s="114"/>
      <c r="MRW198" s="114"/>
      <c r="MRX198" s="114"/>
      <c r="MRY198" s="114"/>
      <c r="MRZ198" s="114"/>
      <c r="MSA198" s="114"/>
      <c r="MSB198" s="114"/>
      <c r="MSC198" s="114"/>
      <c r="MSD198" s="114"/>
      <c r="MSE198" s="114"/>
      <c r="MSF198" s="114"/>
      <c r="MSG198" s="114"/>
      <c r="MSH198" s="114"/>
      <c r="MSI198" s="114"/>
      <c r="MSJ198" s="114"/>
      <c r="MSK198" s="114"/>
      <c r="MSL198" s="114"/>
      <c r="MSM198" s="114"/>
      <c r="MSN198" s="114"/>
      <c r="MSO198" s="114"/>
      <c r="MSP198" s="114"/>
      <c r="MSQ198" s="114"/>
      <c r="MSR198" s="114"/>
      <c r="MSS198" s="114"/>
      <c r="MST198" s="114"/>
      <c r="MSU198" s="114"/>
      <c r="MSV198" s="114"/>
      <c r="MSW198" s="114"/>
      <c r="MSX198" s="114"/>
      <c r="MSY198" s="114"/>
      <c r="MSZ198" s="114"/>
      <c r="MTA198" s="114"/>
      <c r="MTB198" s="114"/>
      <c r="MTC198" s="114"/>
      <c r="MTD198" s="114"/>
      <c r="MTE198" s="114"/>
      <c r="MTF198" s="114"/>
      <c r="MTG198" s="114"/>
      <c r="MTH198" s="114"/>
      <c r="MTI198" s="114"/>
      <c r="MTJ198" s="114"/>
      <c r="MTK198" s="114"/>
      <c r="MTL198" s="114"/>
      <c r="MTM198" s="114"/>
      <c r="MTN198" s="114"/>
      <c r="MTO198" s="114"/>
      <c r="MTP198" s="114"/>
      <c r="MTQ198" s="114"/>
      <c r="MTR198" s="114"/>
      <c r="MTS198" s="114"/>
      <c r="MTT198" s="114"/>
      <c r="MTU198" s="114"/>
      <c r="MTV198" s="114"/>
      <c r="MTW198" s="114"/>
      <c r="MTX198" s="114"/>
      <c r="MTY198" s="114"/>
      <c r="MTZ198" s="114"/>
      <c r="MUA198" s="114"/>
      <c r="MUB198" s="114"/>
      <c r="MUC198" s="114"/>
      <c r="MUD198" s="114"/>
      <c r="MUE198" s="114"/>
      <c r="MUF198" s="114"/>
      <c r="MUG198" s="114"/>
      <c r="MUH198" s="114"/>
      <c r="MUI198" s="114"/>
      <c r="MUJ198" s="114"/>
      <c r="MUK198" s="114"/>
      <c r="MUL198" s="114"/>
      <c r="MUM198" s="114"/>
      <c r="MUN198" s="114"/>
      <c r="MUO198" s="114"/>
      <c r="MUP198" s="114"/>
      <c r="MUQ198" s="114"/>
      <c r="MUR198" s="114"/>
      <c r="MUS198" s="114"/>
      <c r="MUT198" s="114"/>
      <c r="MUU198" s="114"/>
      <c r="MUV198" s="114"/>
      <c r="MUW198" s="114"/>
      <c r="MUX198" s="114"/>
      <c r="MUY198" s="114"/>
      <c r="MUZ198" s="114"/>
      <c r="MVA198" s="114"/>
      <c r="MVB198" s="114"/>
      <c r="MVC198" s="114"/>
      <c r="MVD198" s="114"/>
      <c r="MVE198" s="114"/>
      <c r="MVF198" s="114"/>
      <c r="MVG198" s="114"/>
      <c r="MVH198" s="114"/>
      <c r="MVI198" s="114"/>
      <c r="MVJ198" s="114"/>
      <c r="MVK198" s="114"/>
      <c r="MVL198" s="114"/>
      <c r="MVM198" s="114"/>
      <c r="MVN198" s="114"/>
      <c r="MVO198" s="114"/>
      <c r="MVP198" s="114"/>
      <c r="MVQ198" s="114"/>
      <c r="MVR198" s="114"/>
      <c r="MVS198" s="114"/>
      <c r="MVT198" s="114"/>
      <c r="MVU198" s="114"/>
      <c r="MVV198" s="114"/>
      <c r="MVW198" s="114"/>
      <c r="MVX198" s="114"/>
      <c r="MVY198" s="114"/>
      <c r="MVZ198" s="114"/>
      <c r="MWA198" s="114"/>
      <c r="MWB198" s="114"/>
      <c r="MWC198" s="114"/>
      <c r="MWD198" s="114"/>
      <c r="MWE198" s="114"/>
      <c r="MWF198" s="114"/>
      <c r="MWG198" s="114"/>
      <c r="MWH198" s="114"/>
      <c r="MWI198" s="114"/>
      <c r="MWJ198" s="114"/>
      <c r="MWK198" s="114"/>
      <c r="MWL198" s="114"/>
      <c r="MWM198" s="114"/>
      <c r="MWN198" s="114"/>
      <c r="MWO198" s="114"/>
      <c r="MWP198" s="114"/>
      <c r="MWQ198" s="114"/>
      <c r="MWR198" s="114"/>
      <c r="MWS198" s="114"/>
      <c r="MWT198" s="114"/>
      <c r="MWU198" s="114"/>
      <c r="MWV198" s="114"/>
      <c r="MWW198" s="114"/>
      <c r="MWX198" s="114"/>
      <c r="MWY198" s="114"/>
      <c r="MWZ198" s="114"/>
      <c r="MXA198" s="114"/>
      <c r="MXB198" s="114"/>
      <c r="MXC198" s="114"/>
      <c r="MXD198" s="114"/>
      <c r="MXE198" s="114"/>
      <c r="MXF198" s="114"/>
      <c r="MXG198" s="114"/>
      <c r="MXH198" s="114"/>
      <c r="MXI198" s="114"/>
      <c r="MXJ198" s="114"/>
      <c r="MXK198" s="114"/>
      <c r="MXL198" s="114"/>
      <c r="MXM198" s="114"/>
      <c r="MXN198" s="114"/>
      <c r="MXO198" s="114"/>
      <c r="MXP198" s="114"/>
      <c r="MXQ198" s="114"/>
      <c r="MXR198" s="114"/>
      <c r="MXS198" s="114"/>
      <c r="MXT198" s="114"/>
      <c r="MXU198" s="114"/>
      <c r="MXV198" s="114"/>
      <c r="MXW198" s="114"/>
      <c r="MXX198" s="114"/>
      <c r="MXY198" s="114"/>
      <c r="MXZ198" s="114"/>
      <c r="MYA198" s="114"/>
      <c r="MYB198" s="114"/>
      <c r="MYC198" s="114"/>
      <c r="MYD198" s="114"/>
      <c r="MYE198" s="114"/>
      <c r="MYF198" s="114"/>
      <c r="MYG198" s="114"/>
      <c r="MYH198" s="114"/>
      <c r="MYI198" s="114"/>
      <c r="MYJ198" s="114"/>
      <c r="MYK198" s="114"/>
      <c r="MYL198" s="114"/>
      <c r="MYM198" s="114"/>
      <c r="MYN198" s="114"/>
      <c r="MYO198" s="114"/>
      <c r="MYP198" s="114"/>
      <c r="MYQ198" s="114"/>
      <c r="MYR198" s="114"/>
      <c r="MYS198" s="114"/>
      <c r="MYT198" s="114"/>
      <c r="MYU198" s="114"/>
      <c r="MYV198" s="114"/>
      <c r="MYW198" s="114"/>
      <c r="MYX198" s="114"/>
      <c r="MYY198" s="114"/>
      <c r="MYZ198" s="114"/>
      <c r="MZA198" s="114"/>
      <c r="MZB198" s="114"/>
      <c r="MZC198" s="114"/>
      <c r="MZD198" s="114"/>
      <c r="MZE198" s="114"/>
      <c r="MZF198" s="114"/>
      <c r="MZG198" s="114"/>
      <c r="MZH198" s="114"/>
      <c r="MZI198" s="114"/>
      <c r="MZJ198" s="114"/>
      <c r="MZK198" s="114"/>
      <c r="MZL198" s="114"/>
      <c r="MZM198" s="114"/>
      <c r="MZN198" s="114"/>
      <c r="MZO198" s="114"/>
      <c r="MZP198" s="114"/>
      <c r="MZQ198" s="114"/>
      <c r="MZR198" s="114"/>
      <c r="MZS198" s="114"/>
      <c r="MZT198" s="114"/>
      <c r="MZU198" s="114"/>
      <c r="MZV198" s="114"/>
      <c r="MZW198" s="114"/>
      <c r="MZX198" s="114"/>
      <c r="MZY198" s="114"/>
      <c r="MZZ198" s="114"/>
      <c r="NAA198" s="114"/>
      <c r="NAB198" s="114"/>
      <c r="NAC198" s="114"/>
      <c r="NAD198" s="114"/>
      <c r="NAE198" s="114"/>
      <c r="NAF198" s="114"/>
      <c r="NAG198" s="114"/>
      <c r="NAH198" s="114"/>
      <c r="NAI198" s="114"/>
      <c r="NAJ198" s="114"/>
      <c r="NAK198" s="114"/>
      <c r="NAL198" s="114"/>
      <c r="NAM198" s="114"/>
      <c r="NAN198" s="114"/>
      <c r="NAO198" s="114"/>
      <c r="NAP198" s="114"/>
      <c r="NAQ198" s="114"/>
      <c r="NAR198" s="114"/>
      <c r="NAS198" s="114"/>
      <c r="NAT198" s="114"/>
      <c r="NAU198" s="114"/>
      <c r="NAV198" s="114"/>
      <c r="NAW198" s="114"/>
      <c r="NAX198" s="114"/>
      <c r="NAY198" s="114"/>
      <c r="NAZ198" s="114"/>
      <c r="NBA198" s="114"/>
      <c r="NBB198" s="114"/>
      <c r="NBC198" s="114"/>
      <c r="NBD198" s="114"/>
      <c r="NBE198" s="114"/>
      <c r="NBF198" s="114"/>
      <c r="NBG198" s="114"/>
      <c r="NBH198" s="114"/>
      <c r="NBI198" s="114"/>
      <c r="NBJ198" s="114"/>
      <c r="NBK198" s="114"/>
      <c r="NBL198" s="114"/>
      <c r="NBM198" s="114"/>
      <c r="NBN198" s="114"/>
      <c r="NBO198" s="114"/>
      <c r="NBP198" s="114"/>
      <c r="NBQ198" s="114"/>
      <c r="NBR198" s="114"/>
      <c r="NBS198" s="114"/>
      <c r="NBT198" s="114"/>
      <c r="NBU198" s="114"/>
      <c r="NBV198" s="114"/>
      <c r="NBW198" s="114"/>
      <c r="NBX198" s="114"/>
      <c r="NBY198" s="114"/>
      <c r="NBZ198" s="114"/>
      <c r="NCA198" s="114"/>
      <c r="NCB198" s="114"/>
      <c r="NCC198" s="114"/>
      <c r="NCD198" s="114"/>
      <c r="NCE198" s="114"/>
      <c r="NCF198" s="114"/>
      <c r="NCG198" s="114"/>
      <c r="NCH198" s="114"/>
      <c r="NCI198" s="114"/>
      <c r="NCJ198" s="114"/>
      <c r="NCK198" s="114"/>
      <c r="NCL198" s="114"/>
      <c r="NCM198" s="114"/>
      <c r="NCN198" s="114"/>
      <c r="NCO198" s="114"/>
      <c r="NCP198" s="114"/>
      <c r="NCQ198" s="114"/>
      <c r="NCR198" s="114"/>
      <c r="NCS198" s="114"/>
      <c r="NCT198" s="114"/>
      <c r="NCU198" s="114"/>
      <c r="NCV198" s="114"/>
      <c r="NCW198" s="114"/>
      <c r="NCX198" s="114"/>
      <c r="NCY198" s="114"/>
      <c r="NCZ198" s="114"/>
      <c r="NDA198" s="114"/>
      <c r="NDB198" s="114"/>
      <c r="NDC198" s="114"/>
      <c r="NDD198" s="114"/>
      <c r="NDE198" s="114"/>
      <c r="NDF198" s="114"/>
      <c r="NDG198" s="114"/>
      <c r="NDH198" s="114"/>
      <c r="NDI198" s="114"/>
      <c r="NDJ198" s="114"/>
      <c r="NDK198" s="114"/>
      <c r="NDL198" s="114"/>
      <c r="NDM198" s="114"/>
      <c r="NDN198" s="114"/>
      <c r="NDO198" s="114"/>
      <c r="NDP198" s="114"/>
      <c r="NDQ198" s="114"/>
      <c r="NDR198" s="114"/>
      <c r="NDS198" s="114"/>
      <c r="NDT198" s="114"/>
      <c r="NDU198" s="114"/>
      <c r="NDV198" s="114"/>
      <c r="NDW198" s="114"/>
      <c r="NDX198" s="114"/>
      <c r="NDY198" s="114"/>
      <c r="NDZ198" s="114"/>
      <c r="NEA198" s="114"/>
      <c r="NEB198" s="114"/>
      <c r="NEC198" s="114"/>
      <c r="NED198" s="114"/>
      <c r="NEE198" s="114"/>
      <c r="NEF198" s="114"/>
      <c r="NEG198" s="114"/>
      <c r="NEH198" s="114"/>
      <c r="NEI198" s="114"/>
      <c r="NEJ198" s="114"/>
      <c r="NEK198" s="114"/>
      <c r="NEL198" s="114"/>
      <c r="NEM198" s="114"/>
      <c r="NEN198" s="114"/>
      <c r="NEO198" s="114"/>
      <c r="NEP198" s="114"/>
      <c r="NEQ198" s="114"/>
      <c r="NER198" s="114"/>
      <c r="NES198" s="114"/>
      <c r="NET198" s="114"/>
      <c r="NEU198" s="114"/>
      <c r="NEV198" s="114"/>
      <c r="NEW198" s="114"/>
      <c r="NEX198" s="114"/>
      <c r="NEY198" s="114"/>
      <c r="NEZ198" s="114"/>
      <c r="NFA198" s="114"/>
      <c r="NFB198" s="114"/>
      <c r="NFC198" s="114"/>
      <c r="NFD198" s="114"/>
      <c r="NFE198" s="114"/>
      <c r="NFF198" s="114"/>
      <c r="NFG198" s="114"/>
      <c r="NFH198" s="114"/>
      <c r="NFI198" s="114"/>
      <c r="NFJ198" s="114"/>
      <c r="NFK198" s="114"/>
      <c r="NFL198" s="114"/>
      <c r="NFM198" s="114"/>
      <c r="NFN198" s="114"/>
      <c r="NFO198" s="114"/>
      <c r="NFP198" s="114"/>
      <c r="NFQ198" s="114"/>
      <c r="NFR198" s="114"/>
      <c r="NFS198" s="114"/>
      <c r="NFT198" s="114"/>
      <c r="NFU198" s="114"/>
      <c r="NFV198" s="114"/>
      <c r="NFW198" s="114"/>
      <c r="NFX198" s="114"/>
      <c r="NFY198" s="114"/>
      <c r="NFZ198" s="114"/>
      <c r="NGA198" s="114"/>
      <c r="NGB198" s="114"/>
      <c r="NGC198" s="114"/>
      <c r="NGD198" s="114"/>
      <c r="NGE198" s="114"/>
      <c r="NGF198" s="114"/>
      <c r="NGG198" s="114"/>
      <c r="NGH198" s="114"/>
      <c r="NGI198" s="114"/>
      <c r="NGJ198" s="114"/>
      <c r="NGK198" s="114"/>
      <c r="NGL198" s="114"/>
      <c r="NGM198" s="114"/>
      <c r="NGN198" s="114"/>
      <c r="NGO198" s="114"/>
      <c r="NGP198" s="114"/>
      <c r="NGQ198" s="114"/>
      <c r="NGR198" s="114"/>
      <c r="NGS198" s="114"/>
      <c r="NGT198" s="114"/>
      <c r="NGU198" s="114"/>
      <c r="NGV198" s="114"/>
      <c r="NGW198" s="114"/>
      <c r="NGX198" s="114"/>
      <c r="NGY198" s="114"/>
      <c r="NGZ198" s="114"/>
      <c r="NHA198" s="114"/>
      <c r="NHB198" s="114"/>
      <c r="NHC198" s="114"/>
      <c r="NHD198" s="114"/>
      <c r="NHE198" s="114"/>
      <c r="NHF198" s="114"/>
      <c r="NHG198" s="114"/>
      <c r="NHH198" s="114"/>
      <c r="NHI198" s="114"/>
      <c r="NHJ198" s="114"/>
      <c r="NHK198" s="114"/>
      <c r="NHL198" s="114"/>
      <c r="NHM198" s="114"/>
      <c r="NHN198" s="114"/>
      <c r="NHO198" s="114"/>
      <c r="NHP198" s="114"/>
      <c r="NHQ198" s="114"/>
      <c r="NHR198" s="114"/>
      <c r="NHS198" s="114"/>
      <c r="NHT198" s="114"/>
      <c r="NHU198" s="114"/>
      <c r="NHV198" s="114"/>
      <c r="NHW198" s="114"/>
      <c r="NHX198" s="114"/>
      <c r="NHY198" s="114"/>
      <c r="NHZ198" s="114"/>
      <c r="NIA198" s="114"/>
      <c r="NIB198" s="114"/>
      <c r="NIC198" s="114"/>
      <c r="NID198" s="114"/>
      <c r="NIE198" s="114"/>
      <c r="NIF198" s="114"/>
      <c r="NIG198" s="114"/>
      <c r="NIH198" s="114"/>
      <c r="NII198" s="114"/>
      <c r="NIJ198" s="114"/>
      <c r="NIK198" s="114"/>
      <c r="NIL198" s="114"/>
      <c r="NIM198" s="114"/>
      <c r="NIN198" s="114"/>
      <c r="NIO198" s="114"/>
      <c r="NIP198" s="114"/>
      <c r="NIQ198" s="114"/>
      <c r="NIR198" s="114"/>
      <c r="NIS198" s="114"/>
      <c r="NIT198" s="114"/>
      <c r="NIU198" s="114"/>
      <c r="NIV198" s="114"/>
      <c r="NIW198" s="114"/>
      <c r="NIX198" s="114"/>
      <c r="NIY198" s="114"/>
      <c r="NIZ198" s="114"/>
      <c r="NJA198" s="114"/>
      <c r="NJB198" s="114"/>
      <c r="NJC198" s="114"/>
      <c r="NJD198" s="114"/>
      <c r="NJE198" s="114"/>
      <c r="NJF198" s="114"/>
      <c r="NJG198" s="114"/>
      <c r="NJH198" s="114"/>
      <c r="NJI198" s="114"/>
      <c r="NJJ198" s="114"/>
      <c r="NJK198" s="114"/>
      <c r="NJL198" s="114"/>
      <c r="NJM198" s="114"/>
      <c r="NJN198" s="114"/>
      <c r="NJO198" s="114"/>
      <c r="NJP198" s="114"/>
      <c r="NJQ198" s="114"/>
      <c r="NJR198" s="114"/>
      <c r="NJS198" s="114"/>
      <c r="NJT198" s="114"/>
      <c r="NJU198" s="114"/>
      <c r="NJV198" s="114"/>
      <c r="NJW198" s="114"/>
      <c r="NJX198" s="114"/>
      <c r="NJY198" s="114"/>
      <c r="NJZ198" s="114"/>
      <c r="NKA198" s="114"/>
      <c r="NKB198" s="114"/>
      <c r="NKC198" s="114"/>
      <c r="NKD198" s="114"/>
      <c r="NKE198" s="114"/>
      <c r="NKF198" s="114"/>
      <c r="NKG198" s="114"/>
      <c r="NKH198" s="114"/>
      <c r="NKI198" s="114"/>
      <c r="NKJ198" s="114"/>
      <c r="NKK198" s="114"/>
      <c r="NKL198" s="114"/>
      <c r="NKM198" s="114"/>
      <c r="NKN198" s="114"/>
      <c r="NKO198" s="114"/>
      <c r="NKP198" s="114"/>
      <c r="NKQ198" s="114"/>
      <c r="NKR198" s="114"/>
      <c r="NKS198" s="114"/>
      <c r="NKT198" s="114"/>
      <c r="NKU198" s="114"/>
      <c r="NKV198" s="114"/>
      <c r="NKW198" s="114"/>
      <c r="NKX198" s="114"/>
      <c r="NKY198" s="114"/>
      <c r="NKZ198" s="114"/>
      <c r="NLA198" s="114"/>
      <c r="NLB198" s="114"/>
      <c r="NLC198" s="114"/>
      <c r="NLD198" s="114"/>
      <c r="NLE198" s="114"/>
      <c r="NLF198" s="114"/>
      <c r="NLG198" s="114"/>
      <c r="NLH198" s="114"/>
      <c r="NLI198" s="114"/>
      <c r="NLJ198" s="114"/>
      <c r="NLK198" s="114"/>
      <c r="NLL198" s="114"/>
      <c r="NLM198" s="114"/>
      <c r="NLN198" s="114"/>
      <c r="NLO198" s="114"/>
      <c r="NLP198" s="114"/>
      <c r="NLQ198" s="114"/>
      <c r="NLR198" s="114"/>
      <c r="NLS198" s="114"/>
      <c r="NLT198" s="114"/>
      <c r="NLU198" s="114"/>
      <c r="NLV198" s="114"/>
      <c r="NLW198" s="114"/>
      <c r="NLX198" s="114"/>
      <c r="NLY198" s="114"/>
      <c r="NLZ198" s="114"/>
      <c r="NMA198" s="114"/>
      <c r="NMB198" s="114"/>
      <c r="NMC198" s="114"/>
      <c r="NMD198" s="114"/>
      <c r="NME198" s="114"/>
      <c r="NMF198" s="114"/>
      <c r="NMG198" s="114"/>
      <c r="NMH198" s="114"/>
      <c r="NMI198" s="114"/>
      <c r="NMJ198" s="114"/>
      <c r="NMK198" s="114"/>
      <c r="NML198" s="114"/>
      <c r="NMM198" s="114"/>
      <c r="NMN198" s="114"/>
      <c r="NMO198" s="114"/>
      <c r="NMP198" s="114"/>
      <c r="NMQ198" s="114"/>
      <c r="NMR198" s="114"/>
      <c r="NMS198" s="114"/>
      <c r="NMT198" s="114"/>
      <c r="NMU198" s="114"/>
      <c r="NMV198" s="114"/>
      <c r="NMW198" s="114"/>
      <c r="NMX198" s="114"/>
      <c r="NMY198" s="114"/>
      <c r="NMZ198" s="114"/>
      <c r="NNA198" s="114"/>
      <c r="NNB198" s="114"/>
      <c r="NNC198" s="114"/>
      <c r="NND198" s="114"/>
      <c r="NNE198" s="114"/>
      <c r="NNF198" s="114"/>
      <c r="NNG198" s="114"/>
      <c r="NNH198" s="114"/>
      <c r="NNI198" s="114"/>
      <c r="NNJ198" s="114"/>
      <c r="NNK198" s="114"/>
      <c r="NNL198" s="114"/>
      <c r="NNM198" s="114"/>
      <c r="NNN198" s="114"/>
      <c r="NNO198" s="114"/>
      <c r="NNP198" s="114"/>
      <c r="NNQ198" s="114"/>
      <c r="NNR198" s="114"/>
      <c r="NNS198" s="114"/>
      <c r="NNT198" s="114"/>
      <c r="NNU198" s="114"/>
      <c r="NNV198" s="114"/>
      <c r="NNW198" s="114"/>
      <c r="NNX198" s="114"/>
      <c r="NNY198" s="114"/>
      <c r="NNZ198" s="114"/>
      <c r="NOA198" s="114"/>
      <c r="NOB198" s="114"/>
      <c r="NOC198" s="114"/>
      <c r="NOD198" s="114"/>
      <c r="NOE198" s="114"/>
      <c r="NOF198" s="114"/>
      <c r="NOG198" s="114"/>
      <c r="NOH198" s="114"/>
      <c r="NOI198" s="114"/>
      <c r="NOJ198" s="114"/>
      <c r="NOK198" s="114"/>
      <c r="NOL198" s="114"/>
      <c r="NOM198" s="114"/>
      <c r="NON198" s="114"/>
      <c r="NOO198" s="114"/>
      <c r="NOP198" s="114"/>
      <c r="NOQ198" s="114"/>
      <c r="NOR198" s="114"/>
      <c r="NOS198" s="114"/>
      <c r="NOT198" s="114"/>
      <c r="NOU198" s="114"/>
      <c r="NOV198" s="114"/>
      <c r="NOW198" s="114"/>
      <c r="NOX198" s="114"/>
      <c r="NOY198" s="114"/>
      <c r="NOZ198" s="114"/>
      <c r="NPA198" s="114"/>
      <c r="NPB198" s="114"/>
      <c r="NPC198" s="114"/>
      <c r="NPD198" s="114"/>
      <c r="NPE198" s="114"/>
      <c r="NPF198" s="114"/>
      <c r="NPG198" s="114"/>
      <c r="NPH198" s="114"/>
      <c r="NPI198" s="114"/>
      <c r="NPJ198" s="114"/>
      <c r="NPK198" s="114"/>
      <c r="NPL198" s="114"/>
      <c r="NPM198" s="114"/>
      <c r="NPN198" s="114"/>
      <c r="NPO198" s="114"/>
      <c r="NPP198" s="114"/>
      <c r="NPQ198" s="114"/>
      <c r="NPR198" s="114"/>
      <c r="NPS198" s="114"/>
      <c r="NPT198" s="114"/>
      <c r="NPU198" s="114"/>
      <c r="NPV198" s="114"/>
      <c r="NPW198" s="114"/>
      <c r="NPX198" s="114"/>
      <c r="NPY198" s="114"/>
      <c r="NPZ198" s="114"/>
      <c r="NQA198" s="114"/>
      <c r="NQB198" s="114"/>
      <c r="NQC198" s="114"/>
      <c r="NQD198" s="114"/>
      <c r="NQE198" s="114"/>
      <c r="NQF198" s="114"/>
      <c r="NQG198" s="114"/>
      <c r="NQH198" s="114"/>
      <c r="NQI198" s="114"/>
      <c r="NQJ198" s="114"/>
      <c r="NQK198" s="114"/>
      <c r="NQL198" s="114"/>
      <c r="NQM198" s="114"/>
      <c r="NQN198" s="114"/>
      <c r="NQO198" s="114"/>
      <c r="NQP198" s="114"/>
      <c r="NQQ198" s="114"/>
      <c r="NQR198" s="114"/>
      <c r="NQS198" s="114"/>
      <c r="NQT198" s="114"/>
      <c r="NQU198" s="114"/>
      <c r="NQV198" s="114"/>
      <c r="NQW198" s="114"/>
      <c r="NQX198" s="114"/>
      <c r="NQY198" s="114"/>
      <c r="NQZ198" s="114"/>
      <c r="NRA198" s="114"/>
      <c r="NRB198" s="114"/>
      <c r="NRC198" s="114"/>
      <c r="NRD198" s="114"/>
      <c r="NRE198" s="114"/>
      <c r="NRF198" s="114"/>
      <c r="NRG198" s="114"/>
      <c r="NRH198" s="114"/>
      <c r="NRI198" s="114"/>
      <c r="NRJ198" s="114"/>
      <c r="NRK198" s="114"/>
      <c r="NRL198" s="114"/>
      <c r="NRM198" s="114"/>
      <c r="NRN198" s="114"/>
      <c r="NRO198" s="114"/>
      <c r="NRP198" s="114"/>
      <c r="NRQ198" s="114"/>
      <c r="NRR198" s="114"/>
      <c r="NRS198" s="114"/>
      <c r="NRT198" s="114"/>
      <c r="NRU198" s="114"/>
      <c r="NRV198" s="114"/>
      <c r="NRW198" s="114"/>
      <c r="NRX198" s="114"/>
      <c r="NRY198" s="114"/>
      <c r="NRZ198" s="114"/>
      <c r="NSA198" s="114"/>
      <c r="NSB198" s="114"/>
      <c r="NSC198" s="114"/>
      <c r="NSD198" s="114"/>
      <c r="NSE198" s="114"/>
      <c r="NSF198" s="114"/>
      <c r="NSG198" s="114"/>
      <c r="NSH198" s="114"/>
      <c r="NSI198" s="114"/>
      <c r="NSJ198" s="114"/>
      <c r="NSK198" s="114"/>
      <c r="NSL198" s="114"/>
      <c r="NSM198" s="114"/>
      <c r="NSN198" s="114"/>
      <c r="NSO198" s="114"/>
      <c r="NSP198" s="114"/>
      <c r="NSQ198" s="114"/>
      <c r="NSR198" s="114"/>
      <c r="NSS198" s="114"/>
      <c r="NST198" s="114"/>
      <c r="NSU198" s="114"/>
      <c r="NSV198" s="114"/>
      <c r="NSW198" s="114"/>
      <c r="NSX198" s="114"/>
      <c r="NSY198" s="114"/>
      <c r="NSZ198" s="114"/>
      <c r="NTA198" s="114"/>
      <c r="NTB198" s="114"/>
      <c r="NTC198" s="114"/>
      <c r="NTD198" s="114"/>
      <c r="NTE198" s="114"/>
      <c r="NTF198" s="114"/>
      <c r="NTG198" s="114"/>
      <c r="NTH198" s="114"/>
      <c r="NTI198" s="114"/>
      <c r="NTJ198" s="114"/>
      <c r="NTK198" s="114"/>
      <c r="NTL198" s="114"/>
      <c r="NTM198" s="114"/>
      <c r="NTN198" s="114"/>
      <c r="NTO198" s="114"/>
      <c r="NTP198" s="114"/>
      <c r="NTQ198" s="114"/>
      <c r="NTR198" s="114"/>
      <c r="NTS198" s="114"/>
      <c r="NTT198" s="114"/>
      <c r="NTU198" s="114"/>
      <c r="NTV198" s="114"/>
      <c r="NTW198" s="114"/>
      <c r="NTX198" s="114"/>
      <c r="NTY198" s="114"/>
      <c r="NTZ198" s="114"/>
      <c r="NUA198" s="114"/>
      <c r="NUB198" s="114"/>
      <c r="NUC198" s="114"/>
      <c r="NUD198" s="114"/>
      <c r="NUE198" s="114"/>
      <c r="NUF198" s="114"/>
      <c r="NUG198" s="114"/>
      <c r="NUH198" s="114"/>
      <c r="NUI198" s="114"/>
      <c r="NUJ198" s="114"/>
      <c r="NUK198" s="114"/>
      <c r="NUL198" s="114"/>
      <c r="NUM198" s="114"/>
      <c r="NUN198" s="114"/>
      <c r="NUO198" s="114"/>
      <c r="NUP198" s="114"/>
      <c r="NUQ198" s="114"/>
      <c r="NUR198" s="114"/>
      <c r="NUS198" s="114"/>
      <c r="NUT198" s="114"/>
      <c r="NUU198" s="114"/>
      <c r="NUV198" s="114"/>
      <c r="NUW198" s="114"/>
      <c r="NUX198" s="114"/>
      <c r="NUY198" s="114"/>
      <c r="NUZ198" s="114"/>
      <c r="NVA198" s="114"/>
      <c r="NVB198" s="114"/>
      <c r="NVC198" s="114"/>
      <c r="NVD198" s="114"/>
      <c r="NVE198" s="114"/>
      <c r="NVF198" s="114"/>
      <c r="NVG198" s="114"/>
      <c r="NVH198" s="114"/>
      <c r="NVI198" s="114"/>
      <c r="NVJ198" s="114"/>
      <c r="NVK198" s="114"/>
      <c r="NVL198" s="114"/>
      <c r="NVM198" s="114"/>
      <c r="NVN198" s="114"/>
      <c r="NVO198" s="114"/>
      <c r="NVP198" s="114"/>
      <c r="NVQ198" s="114"/>
      <c r="NVR198" s="114"/>
      <c r="NVS198" s="114"/>
      <c r="NVT198" s="114"/>
      <c r="NVU198" s="114"/>
      <c r="NVV198" s="114"/>
      <c r="NVW198" s="114"/>
      <c r="NVX198" s="114"/>
      <c r="NVY198" s="114"/>
      <c r="NVZ198" s="114"/>
      <c r="NWA198" s="114"/>
      <c r="NWB198" s="114"/>
      <c r="NWC198" s="114"/>
      <c r="NWD198" s="114"/>
      <c r="NWE198" s="114"/>
      <c r="NWF198" s="114"/>
      <c r="NWG198" s="114"/>
      <c r="NWH198" s="114"/>
      <c r="NWI198" s="114"/>
      <c r="NWJ198" s="114"/>
      <c r="NWK198" s="114"/>
      <c r="NWL198" s="114"/>
      <c r="NWM198" s="114"/>
      <c r="NWN198" s="114"/>
      <c r="NWO198" s="114"/>
      <c r="NWP198" s="114"/>
      <c r="NWQ198" s="114"/>
      <c r="NWR198" s="114"/>
      <c r="NWS198" s="114"/>
      <c r="NWT198" s="114"/>
      <c r="NWU198" s="114"/>
      <c r="NWV198" s="114"/>
      <c r="NWW198" s="114"/>
      <c r="NWX198" s="114"/>
      <c r="NWY198" s="114"/>
      <c r="NWZ198" s="114"/>
      <c r="NXA198" s="114"/>
      <c r="NXB198" s="114"/>
      <c r="NXC198" s="114"/>
      <c r="NXD198" s="114"/>
      <c r="NXE198" s="114"/>
      <c r="NXF198" s="114"/>
      <c r="NXG198" s="114"/>
      <c r="NXH198" s="114"/>
      <c r="NXI198" s="114"/>
      <c r="NXJ198" s="114"/>
      <c r="NXK198" s="114"/>
      <c r="NXL198" s="114"/>
      <c r="NXM198" s="114"/>
      <c r="NXN198" s="114"/>
      <c r="NXO198" s="114"/>
      <c r="NXP198" s="114"/>
      <c r="NXQ198" s="114"/>
      <c r="NXR198" s="114"/>
      <c r="NXS198" s="114"/>
      <c r="NXT198" s="114"/>
      <c r="NXU198" s="114"/>
      <c r="NXV198" s="114"/>
      <c r="NXW198" s="114"/>
      <c r="NXX198" s="114"/>
      <c r="NXY198" s="114"/>
      <c r="NXZ198" s="114"/>
      <c r="NYA198" s="114"/>
      <c r="NYB198" s="114"/>
      <c r="NYC198" s="114"/>
      <c r="NYD198" s="114"/>
      <c r="NYE198" s="114"/>
      <c r="NYF198" s="114"/>
      <c r="NYG198" s="114"/>
      <c r="NYH198" s="114"/>
      <c r="NYI198" s="114"/>
      <c r="NYJ198" s="114"/>
      <c r="NYK198" s="114"/>
      <c r="NYL198" s="114"/>
      <c r="NYM198" s="114"/>
      <c r="NYN198" s="114"/>
      <c r="NYO198" s="114"/>
      <c r="NYP198" s="114"/>
      <c r="NYQ198" s="114"/>
      <c r="NYR198" s="114"/>
      <c r="NYS198" s="114"/>
      <c r="NYT198" s="114"/>
      <c r="NYU198" s="114"/>
      <c r="NYV198" s="114"/>
      <c r="NYW198" s="114"/>
      <c r="NYX198" s="114"/>
      <c r="NYY198" s="114"/>
      <c r="NYZ198" s="114"/>
      <c r="NZA198" s="114"/>
      <c r="NZB198" s="114"/>
      <c r="NZC198" s="114"/>
      <c r="NZD198" s="114"/>
      <c r="NZE198" s="114"/>
      <c r="NZF198" s="114"/>
      <c r="NZG198" s="114"/>
      <c r="NZH198" s="114"/>
      <c r="NZI198" s="114"/>
      <c r="NZJ198" s="114"/>
      <c r="NZK198" s="114"/>
      <c r="NZL198" s="114"/>
      <c r="NZM198" s="114"/>
      <c r="NZN198" s="114"/>
      <c r="NZO198" s="114"/>
      <c r="NZP198" s="114"/>
      <c r="NZQ198" s="114"/>
      <c r="NZR198" s="114"/>
      <c r="NZS198" s="114"/>
      <c r="NZT198" s="114"/>
      <c r="NZU198" s="114"/>
      <c r="NZV198" s="114"/>
      <c r="NZW198" s="114"/>
      <c r="NZX198" s="114"/>
      <c r="NZY198" s="114"/>
      <c r="NZZ198" s="114"/>
      <c r="OAA198" s="114"/>
      <c r="OAB198" s="114"/>
      <c r="OAC198" s="114"/>
      <c r="OAD198" s="114"/>
      <c r="OAE198" s="114"/>
      <c r="OAF198" s="114"/>
      <c r="OAG198" s="114"/>
      <c r="OAH198" s="114"/>
      <c r="OAI198" s="114"/>
      <c r="OAJ198" s="114"/>
      <c r="OAK198" s="114"/>
      <c r="OAL198" s="114"/>
      <c r="OAM198" s="114"/>
      <c r="OAN198" s="114"/>
      <c r="OAO198" s="114"/>
      <c r="OAP198" s="114"/>
      <c r="OAQ198" s="114"/>
      <c r="OAR198" s="114"/>
      <c r="OAS198" s="114"/>
      <c r="OAT198" s="114"/>
      <c r="OAU198" s="114"/>
      <c r="OAV198" s="114"/>
      <c r="OAW198" s="114"/>
      <c r="OAX198" s="114"/>
      <c r="OAY198" s="114"/>
      <c r="OAZ198" s="114"/>
      <c r="OBA198" s="114"/>
      <c r="OBB198" s="114"/>
      <c r="OBC198" s="114"/>
      <c r="OBD198" s="114"/>
      <c r="OBE198" s="114"/>
      <c r="OBF198" s="114"/>
      <c r="OBG198" s="114"/>
      <c r="OBH198" s="114"/>
      <c r="OBI198" s="114"/>
      <c r="OBJ198" s="114"/>
      <c r="OBK198" s="114"/>
      <c r="OBL198" s="114"/>
      <c r="OBM198" s="114"/>
      <c r="OBN198" s="114"/>
      <c r="OBO198" s="114"/>
      <c r="OBP198" s="114"/>
      <c r="OBQ198" s="114"/>
      <c r="OBR198" s="114"/>
      <c r="OBS198" s="114"/>
      <c r="OBT198" s="114"/>
      <c r="OBU198" s="114"/>
      <c r="OBV198" s="114"/>
      <c r="OBW198" s="114"/>
      <c r="OBX198" s="114"/>
      <c r="OBY198" s="114"/>
      <c r="OBZ198" s="114"/>
      <c r="OCA198" s="114"/>
      <c r="OCB198" s="114"/>
      <c r="OCC198" s="114"/>
      <c r="OCD198" s="114"/>
      <c r="OCE198" s="114"/>
      <c r="OCF198" s="114"/>
      <c r="OCG198" s="114"/>
      <c r="OCH198" s="114"/>
      <c r="OCI198" s="114"/>
      <c r="OCJ198" s="114"/>
      <c r="OCK198" s="114"/>
      <c r="OCL198" s="114"/>
      <c r="OCM198" s="114"/>
      <c r="OCN198" s="114"/>
      <c r="OCO198" s="114"/>
      <c r="OCP198" s="114"/>
      <c r="OCQ198" s="114"/>
      <c r="OCR198" s="114"/>
      <c r="OCS198" s="114"/>
      <c r="OCT198" s="114"/>
      <c r="OCU198" s="114"/>
      <c r="OCV198" s="114"/>
      <c r="OCW198" s="114"/>
      <c r="OCX198" s="114"/>
      <c r="OCY198" s="114"/>
      <c r="OCZ198" s="114"/>
      <c r="ODA198" s="114"/>
      <c r="ODB198" s="114"/>
      <c r="ODC198" s="114"/>
      <c r="ODD198" s="114"/>
      <c r="ODE198" s="114"/>
      <c r="ODF198" s="114"/>
      <c r="ODG198" s="114"/>
      <c r="ODH198" s="114"/>
      <c r="ODI198" s="114"/>
      <c r="ODJ198" s="114"/>
      <c r="ODK198" s="114"/>
      <c r="ODL198" s="114"/>
      <c r="ODM198" s="114"/>
      <c r="ODN198" s="114"/>
      <c r="ODO198" s="114"/>
      <c r="ODP198" s="114"/>
      <c r="ODQ198" s="114"/>
      <c r="ODR198" s="114"/>
      <c r="ODS198" s="114"/>
      <c r="ODT198" s="114"/>
      <c r="ODU198" s="114"/>
      <c r="ODV198" s="114"/>
      <c r="ODW198" s="114"/>
      <c r="ODX198" s="114"/>
      <c r="ODY198" s="114"/>
      <c r="ODZ198" s="114"/>
      <c r="OEA198" s="114"/>
      <c r="OEB198" s="114"/>
      <c r="OEC198" s="114"/>
      <c r="OED198" s="114"/>
      <c r="OEE198" s="114"/>
      <c r="OEF198" s="114"/>
      <c r="OEG198" s="114"/>
      <c r="OEH198" s="114"/>
      <c r="OEI198" s="114"/>
      <c r="OEJ198" s="114"/>
      <c r="OEK198" s="114"/>
      <c r="OEL198" s="114"/>
      <c r="OEM198" s="114"/>
      <c r="OEN198" s="114"/>
      <c r="OEO198" s="114"/>
      <c r="OEP198" s="114"/>
      <c r="OEQ198" s="114"/>
      <c r="OER198" s="114"/>
      <c r="OES198" s="114"/>
      <c r="OET198" s="114"/>
      <c r="OEU198" s="114"/>
      <c r="OEV198" s="114"/>
      <c r="OEW198" s="114"/>
      <c r="OEX198" s="114"/>
      <c r="OEY198" s="114"/>
      <c r="OEZ198" s="114"/>
      <c r="OFA198" s="114"/>
      <c r="OFB198" s="114"/>
      <c r="OFC198" s="114"/>
      <c r="OFD198" s="114"/>
      <c r="OFE198" s="114"/>
      <c r="OFF198" s="114"/>
      <c r="OFG198" s="114"/>
      <c r="OFH198" s="114"/>
      <c r="OFI198" s="114"/>
      <c r="OFJ198" s="114"/>
      <c r="OFK198" s="114"/>
      <c r="OFL198" s="114"/>
      <c r="OFM198" s="114"/>
      <c r="OFN198" s="114"/>
      <c r="OFO198" s="114"/>
      <c r="OFP198" s="114"/>
      <c r="OFQ198" s="114"/>
      <c r="OFR198" s="114"/>
      <c r="OFS198" s="114"/>
      <c r="OFT198" s="114"/>
      <c r="OFU198" s="114"/>
      <c r="OFV198" s="114"/>
      <c r="OFW198" s="114"/>
      <c r="OFX198" s="114"/>
      <c r="OFY198" s="114"/>
      <c r="OFZ198" s="114"/>
      <c r="OGA198" s="114"/>
      <c r="OGB198" s="114"/>
      <c r="OGC198" s="114"/>
      <c r="OGD198" s="114"/>
      <c r="OGE198" s="114"/>
      <c r="OGF198" s="114"/>
      <c r="OGG198" s="114"/>
      <c r="OGH198" s="114"/>
      <c r="OGI198" s="114"/>
      <c r="OGJ198" s="114"/>
      <c r="OGK198" s="114"/>
      <c r="OGL198" s="114"/>
      <c r="OGM198" s="114"/>
      <c r="OGN198" s="114"/>
      <c r="OGO198" s="114"/>
      <c r="OGP198" s="114"/>
      <c r="OGQ198" s="114"/>
      <c r="OGR198" s="114"/>
      <c r="OGS198" s="114"/>
      <c r="OGT198" s="114"/>
      <c r="OGU198" s="114"/>
      <c r="OGV198" s="114"/>
      <c r="OGW198" s="114"/>
      <c r="OGX198" s="114"/>
      <c r="OGY198" s="114"/>
      <c r="OGZ198" s="114"/>
      <c r="OHA198" s="114"/>
      <c r="OHB198" s="114"/>
      <c r="OHC198" s="114"/>
      <c r="OHD198" s="114"/>
      <c r="OHE198" s="114"/>
      <c r="OHF198" s="114"/>
      <c r="OHG198" s="114"/>
      <c r="OHH198" s="114"/>
      <c r="OHI198" s="114"/>
      <c r="OHJ198" s="114"/>
      <c r="OHK198" s="114"/>
      <c r="OHL198" s="114"/>
      <c r="OHM198" s="114"/>
      <c r="OHN198" s="114"/>
      <c r="OHO198" s="114"/>
      <c r="OHP198" s="114"/>
      <c r="OHQ198" s="114"/>
      <c r="OHR198" s="114"/>
      <c r="OHS198" s="114"/>
      <c r="OHT198" s="114"/>
      <c r="OHU198" s="114"/>
      <c r="OHV198" s="114"/>
      <c r="OHW198" s="114"/>
      <c r="OHX198" s="114"/>
      <c r="OHY198" s="114"/>
      <c r="OHZ198" s="114"/>
      <c r="OIA198" s="114"/>
      <c r="OIB198" s="114"/>
      <c r="OIC198" s="114"/>
      <c r="OID198" s="114"/>
      <c r="OIE198" s="114"/>
      <c r="OIF198" s="114"/>
      <c r="OIG198" s="114"/>
      <c r="OIH198" s="114"/>
      <c r="OII198" s="114"/>
      <c r="OIJ198" s="114"/>
      <c r="OIK198" s="114"/>
      <c r="OIL198" s="114"/>
      <c r="OIM198" s="114"/>
      <c r="OIN198" s="114"/>
      <c r="OIO198" s="114"/>
      <c r="OIP198" s="114"/>
      <c r="OIQ198" s="114"/>
      <c r="OIR198" s="114"/>
      <c r="OIS198" s="114"/>
      <c r="OIT198" s="114"/>
      <c r="OIU198" s="114"/>
      <c r="OIV198" s="114"/>
      <c r="OIW198" s="114"/>
      <c r="OIX198" s="114"/>
      <c r="OIY198" s="114"/>
      <c r="OIZ198" s="114"/>
      <c r="OJA198" s="114"/>
      <c r="OJB198" s="114"/>
      <c r="OJC198" s="114"/>
      <c r="OJD198" s="114"/>
      <c r="OJE198" s="114"/>
      <c r="OJF198" s="114"/>
      <c r="OJG198" s="114"/>
      <c r="OJH198" s="114"/>
      <c r="OJI198" s="114"/>
      <c r="OJJ198" s="114"/>
      <c r="OJK198" s="114"/>
      <c r="OJL198" s="114"/>
      <c r="OJM198" s="114"/>
      <c r="OJN198" s="114"/>
      <c r="OJO198" s="114"/>
      <c r="OJP198" s="114"/>
      <c r="OJQ198" s="114"/>
      <c r="OJR198" s="114"/>
      <c r="OJS198" s="114"/>
      <c r="OJT198" s="114"/>
      <c r="OJU198" s="114"/>
      <c r="OJV198" s="114"/>
      <c r="OJW198" s="114"/>
      <c r="OJX198" s="114"/>
      <c r="OJY198" s="114"/>
      <c r="OJZ198" s="114"/>
      <c r="OKA198" s="114"/>
      <c r="OKB198" s="114"/>
      <c r="OKC198" s="114"/>
      <c r="OKD198" s="114"/>
      <c r="OKE198" s="114"/>
      <c r="OKF198" s="114"/>
      <c r="OKG198" s="114"/>
      <c r="OKH198" s="114"/>
      <c r="OKI198" s="114"/>
      <c r="OKJ198" s="114"/>
      <c r="OKK198" s="114"/>
      <c r="OKL198" s="114"/>
      <c r="OKM198" s="114"/>
      <c r="OKN198" s="114"/>
      <c r="OKO198" s="114"/>
      <c r="OKP198" s="114"/>
      <c r="OKQ198" s="114"/>
      <c r="OKR198" s="114"/>
      <c r="OKS198" s="114"/>
      <c r="OKT198" s="114"/>
      <c r="OKU198" s="114"/>
      <c r="OKV198" s="114"/>
      <c r="OKW198" s="114"/>
      <c r="OKX198" s="114"/>
      <c r="OKY198" s="114"/>
      <c r="OKZ198" s="114"/>
      <c r="OLA198" s="114"/>
      <c r="OLB198" s="114"/>
      <c r="OLC198" s="114"/>
      <c r="OLD198" s="114"/>
      <c r="OLE198" s="114"/>
      <c r="OLF198" s="114"/>
      <c r="OLG198" s="114"/>
      <c r="OLH198" s="114"/>
      <c r="OLI198" s="114"/>
      <c r="OLJ198" s="114"/>
      <c r="OLK198" s="114"/>
      <c r="OLL198" s="114"/>
      <c r="OLM198" s="114"/>
      <c r="OLN198" s="114"/>
      <c r="OLO198" s="114"/>
      <c r="OLP198" s="114"/>
      <c r="OLQ198" s="114"/>
      <c r="OLR198" s="114"/>
      <c r="OLS198" s="114"/>
      <c r="OLT198" s="114"/>
      <c r="OLU198" s="114"/>
      <c r="OLV198" s="114"/>
      <c r="OLW198" s="114"/>
      <c r="OLX198" s="114"/>
      <c r="OLY198" s="114"/>
      <c r="OLZ198" s="114"/>
      <c r="OMA198" s="114"/>
      <c r="OMB198" s="114"/>
      <c r="OMC198" s="114"/>
      <c r="OMD198" s="114"/>
      <c r="OME198" s="114"/>
      <c r="OMF198" s="114"/>
      <c r="OMG198" s="114"/>
      <c r="OMH198" s="114"/>
      <c r="OMI198" s="114"/>
      <c r="OMJ198" s="114"/>
      <c r="OMK198" s="114"/>
      <c r="OML198" s="114"/>
      <c r="OMM198" s="114"/>
      <c r="OMN198" s="114"/>
      <c r="OMO198" s="114"/>
      <c r="OMP198" s="114"/>
      <c r="OMQ198" s="114"/>
      <c r="OMR198" s="114"/>
      <c r="OMS198" s="114"/>
      <c r="OMT198" s="114"/>
      <c r="OMU198" s="114"/>
      <c r="OMV198" s="114"/>
      <c r="OMW198" s="114"/>
      <c r="OMX198" s="114"/>
      <c r="OMY198" s="114"/>
      <c r="OMZ198" s="114"/>
      <c r="ONA198" s="114"/>
      <c r="ONB198" s="114"/>
      <c r="ONC198" s="114"/>
      <c r="OND198" s="114"/>
      <c r="ONE198" s="114"/>
      <c r="ONF198" s="114"/>
      <c r="ONG198" s="114"/>
      <c r="ONH198" s="114"/>
      <c r="ONI198" s="114"/>
      <c r="ONJ198" s="114"/>
      <c r="ONK198" s="114"/>
      <c r="ONL198" s="114"/>
      <c r="ONM198" s="114"/>
      <c r="ONN198" s="114"/>
      <c r="ONO198" s="114"/>
      <c r="ONP198" s="114"/>
      <c r="ONQ198" s="114"/>
      <c r="ONR198" s="114"/>
      <c r="ONS198" s="114"/>
      <c r="ONT198" s="114"/>
      <c r="ONU198" s="114"/>
      <c r="ONV198" s="114"/>
      <c r="ONW198" s="114"/>
      <c r="ONX198" s="114"/>
      <c r="ONY198" s="114"/>
      <c r="ONZ198" s="114"/>
      <c r="OOA198" s="114"/>
      <c r="OOB198" s="114"/>
      <c r="OOC198" s="114"/>
      <c r="OOD198" s="114"/>
      <c r="OOE198" s="114"/>
      <c r="OOF198" s="114"/>
      <c r="OOG198" s="114"/>
      <c r="OOH198" s="114"/>
      <c r="OOI198" s="114"/>
      <c r="OOJ198" s="114"/>
      <c r="OOK198" s="114"/>
      <c r="OOL198" s="114"/>
      <c r="OOM198" s="114"/>
      <c r="OON198" s="114"/>
      <c r="OOO198" s="114"/>
      <c r="OOP198" s="114"/>
      <c r="OOQ198" s="114"/>
      <c r="OOR198" s="114"/>
      <c r="OOS198" s="114"/>
      <c r="OOT198" s="114"/>
      <c r="OOU198" s="114"/>
      <c r="OOV198" s="114"/>
      <c r="OOW198" s="114"/>
      <c r="OOX198" s="114"/>
      <c r="OOY198" s="114"/>
      <c r="OOZ198" s="114"/>
      <c r="OPA198" s="114"/>
      <c r="OPB198" s="114"/>
      <c r="OPC198" s="114"/>
      <c r="OPD198" s="114"/>
      <c r="OPE198" s="114"/>
      <c r="OPF198" s="114"/>
      <c r="OPG198" s="114"/>
      <c r="OPH198" s="114"/>
      <c r="OPI198" s="114"/>
      <c r="OPJ198" s="114"/>
      <c r="OPK198" s="114"/>
      <c r="OPL198" s="114"/>
      <c r="OPM198" s="114"/>
      <c r="OPN198" s="114"/>
      <c r="OPO198" s="114"/>
      <c r="OPP198" s="114"/>
      <c r="OPQ198" s="114"/>
      <c r="OPR198" s="114"/>
      <c r="OPS198" s="114"/>
      <c r="OPT198" s="114"/>
      <c r="OPU198" s="114"/>
      <c r="OPV198" s="114"/>
      <c r="OPW198" s="114"/>
      <c r="OPX198" s="114"/>
      <c r="OPY198" s="114"/>
      <c r="OPZ198" s="114"/>
      <c r="OQA198" s="114"/>
      <c r="OQB198" s="114"/>
      <c r="OQC198" s="114"/>
      <c r="OQD198" s="114"/>
      <c r="OQE198" s="114"/>
      <c r="OQF198" s="114"/>
      <c r="OQG198" s="114"/>
      <c r="OQH198" s="114"/>
      <c r="OQI198" s="114"/>
      <c r="OQJ198" s="114"/>
      <c r="OQK198" s="114"/>
      <c r="OQL198" s="114"/>
      <c r="OQM198" s="114"/>
      <c r="OQN198" s="114"/>
      <c r="OQO198" s="114"/>
      <c r="OQP198" s="114"/>
      <c r="OQQ198" s="114"/>
      <c r="OQR198" s="114"/>
      <c r="OQS198" s="114"/>
      <c r="OQT198" s="114"/>
      <c r="OQU198" s="114"/>
      <c r="OQV198" s="114"/>
      <c r="OQW198" s="114"/>
      <c r="OQX198" s="114"/>
      <c r="OQY198" s="114"/>
      <c r="OQZ198" s="114"/>
      <c r="ORA198" s="114"/>
      <c r="ORB198" s="114"/>
      <c r="ORC198" s="114"/>
      <c r="ORD198" s="114"/>
      <c r="ORE198" s="114"/>
      <c r="ORF198" s="114"/>
      <c r="ORG198" s="114"/>
      <c r="ORH198" s="114"/>
      <c r="ORI198" s="114"/>
      <c r="ORJ198" s="114"/>
      <c r="ORK198" s="114"/>
      <c r="ORL198" s="114"/>
      <c r="ORM198" s="114"/>
      <c r="ORN198" s="114"/>
      <c r="ORO198" s="114"/>
      <c r="ORP198" s="114"/>
      <c r="ORQ198" s="114"/>
      <c r="ORR198" s="114"/>
      <c r="ORS198" s="114"/>
      <c r="ORT198" s="114"/>
      <c r="ORU198" s="114"/>
      <c r="ORV198" s="114"/>
      <c r="ORW198" s="114"/>
      <c r="ORX198" s="114"/>
      <c r="ORY198" s="114"/>
      <c r="ORZ198" s="114"/>
      <c r="OSA198" s="114"/>
      <c r="OSB198" s="114"/>
      <c r="OSC198" s="114"/>
      <c r="OSD198" s="114"/>
      <c r="OSE198" s="114"/>
      <c r="OSF198" s="114"/>
      <c r="OSG198" s="114"/>
      <c r="OSH198" s="114"/>
      <c r="OSI198" s="114"/>
      <c r="OSJ198" s="114"/>
      <c r="OSK198" s="114"/>
      <c r="OSL198" s="114"/>
      <c r="OSM198" s="114"/>
      <c r="OSN198" s="114"/>
      <c r="OSO198" s="114"/>
      <c r="OSP198" s="114"/>
      <c r="OSQ198" s="114"/>
      <c r="OSR198" s="114"/>
      <c r="OSS198" s="114"/>
      <c r="OST198" s="114"/>
      <c r="OSU198" s="114"/>
      <c r="OSV198" s="114"/>
      <c r="OSW198" s="114"/>
      <c r="OSX198" s="114"/>
      <c r="OSY198" s="114"/>
      <c r="OSZ198" s="114"/>
      <c r="OTA198" s="114"/>
      <c r="OTB198" s="114"/>
      <c r="OTC198" s="114"/>
      <c r="OTD198" s="114"/>
      <c r="OTE198" s="114"/>
      <c r="OTF198" s="114"/>
      <c r="OTG198" s="114"/>
      <c r="OTH198" s="114"/>
      <c r="OTI198" s="114"/>
      <c r="OTJ198" s="114"/>
      <c r="OTK198" s="114"/>
      <c r="OTL198" s="114"/>
      <c r="OTM198" s="114"/>
      <c r="OTN198" s="114"/>
      <c r="OTO198" s="114"/>
      <c r="OTP198" s="114"/>
      <c r="OTQ198" s="114"/>
      <c r="OTR198" s="114"/>
      <c r="OTS198" s="114"/>
      <c r="OTT198" s="114"/>
      <c r="OTU198" s="114"/>
      <c r="OTV198" s="114"/>
      <c r="OTW198" s="114"/>
      <c r="OTX198" s="114"/>
      <c r="OTY198" s="114"/>
      <c r="OTZ198" s="114"/>
      <c r="OUA198" s="114"/>
      <c r="OUB198" s="114"/>
      <c r="OUC198" s="114"/>
      <c r="OUD198" s="114"/>
      <c r="OUE198" s="114"/>
      <c r="OUF198" s="114"/>
      <c r="OUG198" s="114"/>
      <c r="OUH198" s="114"/>
      <c r="OUI198" s="114"/>
      <c r="OUJ198" s="114"/>
      <c r="OUK198" s="114"/>
      <c r="OUL198" s="114"/>
      <c r="OUM198" s="114"/>
      <c r="OUN198" s="114"/>
      <c r="OUO198" s="114"/>
      <c r="OUP198" s="114"/>
      <c r="OUQ198" s="114"/>
      <c r="OUR198" s="114"/>
      <c r="OUS198" s="114"/>
      <c r="OUT198" s="114"/>
      <c r="OUU198" s="114"/>
      <c r="OUV198" s="114"/>
      <c r="OUW198" s="114"/>
      <c r="OUX198" s="114"/>
      <c r="OUY198" s="114"/>
      <c r="OUZ198" s="114"/>
      <c r="OVA198" s="114"/>
      <c r="OVB198" s="114"/>
      <c r="OVC198" s="114"/>
      <c r="OVD198" s="114"/>
      <c r="OVE198" s="114"/>
      <c r="OVF198" s="114"/>
      <c r="OVG198" s="114"/>
      <c r="OVH198" s="114"/>
      <c r="OVI198" s="114"/>
      <c r="OVJ198" s="114"/>
      <c r="OVK198" s="114"/>
      <c r="OVL198" s="114"/>
      <c r="OVM198" s="114"/>
      <c r="OVN198" s="114"/>
      <c r="OVO198" s="114"/>
      <c r="OVP198" s="114"/>
      <c r="OVQ198" s="114"/>
      <c r="OVR198" s="114"/>
      <c r="OVS198" s="114"/>
      <c r="OVT198" s="114"/>
      <c r="OVU198" s="114"/>
      <c r="OVV198" s="114"/>
      <c r="OVW198" s="114"/>
      <c r="OVX198" s="114"/>
      <c r="OVY198" s="114"/>
      <c r="OVZ198" s="114"/>
      <c r="OWA198" s="114"/>
      <c r="OWB198" s="114"/>
      <c r="OWC198" s="114"/>
      <c r="OWD198" s="114"/>
      <c r="OWE198" s="114"/>
      <c r="OWF198" s="114"/>
      <c r="OWG198" s="114"/>
      <c r="OWH198" s="114"/>
      <c r="OWI198" s="114"/>
      <c r="OWJ198" s="114"/>
      <c r="OWK198" s="114"/>
      <c r="OWL198" s="114"/>
      <c r="OWM198" s="114"/>
      <c r="OWN198" s="114"/>
      <c r="OWO198" s="114"/>
      <c r="OWP198" s="114"/>
      <c r="OWQ198" s="114"/>
      <c r="OWR198" s="114"/>
      <c r="OWS198" s="114"/>
      <c r="OWT198" s="114"/>
      <c r="OWU198" s="114"/>
      <c r="OWV198" s="114"/>
      <c r="OWW198" s="114"/>
      <c r="OWX198" s="114"/>
      <c r="OWY198" s="114"/>
      <c r="OWZ198" s="114"/>
      <c r="OXA198" s="114"/>
      <c r="OXB198" s="114"/>
      <c r="OXC198" s="114"/>
      <c r="OXD198" s="114"/>
      <c r="OXE198" s="114"/>
      <c r="OXF198" s="114"/>
      <c r="OXG198" s="114"/>
      <c r="OXH198" s="114"/>
      <c r="OXI198" s="114"/>
      <c r="OXJ198" s="114"/>
      <c r="OXK198" s="114"/>
      <c r="OXL198" s="114"/>
      <c r="OXM198" s="114"/>
      <c r="OXN198" s="114"/>
      <c r="OXO198" s="114"/>
      <c r="OXP198" s="114"/>
      <c r="OXQ198" s="114"/>
      <c r="OXR198" s="114"/>
      <c r="OXS198" s="114"/>
      <c r="OXT198" s="114"/>
      <c r="OXU198" s="114"/>
      <c r="OXV198" s="114"/>
      <c r="OXW198" s="114"/>
      <c r="OXX198" s="114"/>
      <c r="OXY198" s="114"/>
      <c r="OXZ198" s="114"/>
      <c r="OYA198" s="114"/>
      <c r="OYB198" s="114"/>
      <c r="OYC198" s="114"/>
      <c r="OYD198" s="114"/>
      <c r="OYE198" s="114"/>
      <c r="OYF198" s="114"/>
      <c r="OYG198" s="114"/>
      <c r="OYH198" s="114"/>
      <c r="OYI198" s="114"/>
      <c r="OYJ198" s="114"/>
      <c r="OYK198" s="114"/>
      <c r="OYL198" s="114"/>
      <c r="OYM198" s="114"/>
      <c r="OYN198" s="114"/>
      <c r="OYO198" s="114"/>
      <c r="OYP198" s="114"/>
      <c r="OYQ198" s="114"/>
      <c r="OYR198" s="114"/>
      <c r="OYS198" s="114"/>
      <c r="OYT198" s="114"/>
      <c r="OYU198" s="114"/>
      <c r="OYV198" s="114"/>
      <c r="OYW198" s="114"/>
      <c r="OYX198" s="114"/>
      <c r="OYY198" s="114"/>
      <c r="OYZ198" s="114"/>
      <c r="OZA198" s="114"/>
      <c r="OZB198" s="114"/>
      <c r="OZC198" s="114"/>
      <c r="OZD198" s="114"/>
      <c r="OZE198" s="114"/>
      <c r="OZF198" s="114"/>
      <c r="OZG198" s="114"/>
      <c r="OZH198" s="114"/>
      <c r="OZI198" s="114"/>
      <c r="OZJ198" s="114"/>
      <c r="OZK198" s="114"/>
      <c r="OZL198" s="114"/>
      <c r="OZM198" s="114"/>
      <c r="OZN198" s="114"/>
      <c r="OZO198" s="114"/>
      <c r="OZP198" s="114"/>
      <c r="OZQ198" s="114"/>
      <c r="OZR198" s="114"/>
      <c r="OZS198" s="114"/>
      <c r="OZT198" s="114"/>
      <c r="OZU198" s="114"/>
      <c r="OZV198" s="114"/>
      <c r="OZW198" s="114"/>
      <c r="OZX198" s="114"/>
      <c r="OZY198" s="114"/>
      <c r="OZZ198" s="114"/>
      <c r="PAA198" s="114"/>
      <c r="PAB198" s="114"/>
      <c r="PAC198" s="114"/>
      <c r="PAD198" s="114"/>
      <c r="PAE198" s="114"/>
      <c r="PAF198" s="114"/>
      <c r="PAG198" s="114"/>
      <c r="PAH198" s="114"/>
      <c r="PAI198" s="114"/>
      <c r="PAJ198" s="114"/>
      <c r="PAK198" s="114"/>
      <c r="PAL198" s="114"/>
      <c r="PAM198" s="114"/>
      <c r="PAN198" s="114"/>
      <c r="PAO198" s="114"/>
      <c r="PAP198" s="114"/>
      <c r="PAQ198" s="114"/>
      <c r="PAR198" s="114"/>
      <c r="PAS198" s="114"/>
      <c r="PAT198" s="114"/>
      <c r="PAU198" s="114"/>
      <c r="PAV198" s="114"/>
      <c r="PAW198" s="114"/>
      <c r="PAX198" s="114"/>
      <c r="PAY198" s="114"/>
      <c r="PAZ198" s="114"/>
      <c r="PBA198" s="114"/>
      <c r="PBB198" s="114"/>
      <c r="PBC198" s="114"/>
      <c r="PBD198" s="114"/>
      <c r="PBE198" s="114"/>
      <c r="PBF198" s="114"/>
      <c r="PBG198" s="114"/>
      <c r="PBH198" s="114"/>
      <c r="PBI198" s="114"/>
      <c r="PBJ198" s="114"/>
      <c r="PBK198" s="114"/>
      <c r="PBL198" s="114"/>
      <c r="PBM198" s="114"/>
      <c r="PBN198" s="114"/>
      <c r="PBO198" s="114"/>
      <c r="PBP198" s="114"/>
      <c r="PBQ198" s="114"/>
      <c r="PBR198" s="114"/>
      <c r="PBS198" s="114"/>
      <c r="PBT198" s="114"/>
      <c r="PBU198" s="114"/>
      <c r="PBV198" s="114"/>
      <c r="PBW198" s="114"/>
      <c r="PBX198" s="114"/>
      <c r="PBY198" s="114"/>
      <c r="PBZ198" s="114"/>
      <c r="PCA198" s="114"/>
      <c r="PCB198" s="114"/>
      <c r="PCC198" s="114"/>
      <c r="PCD198" s="114"/>
      <c r="PCE198" s="114"/>
      <c r="PCF198" s="114"/>
      <c r="PCG198" s="114"/>
      <c r="PCH198" s="114"/>
      <c r="PCI198" s="114"/>
      <c r="PCJ198" s="114"/>
      <c r="PCK198" s="114"/>
      <c r="PCL198" s="114"/>
      <c r="PCM198" s="114"/>
      <c r="PCN198" s="114"/>
      <c r="PCO198" s="114"/>
      <c r="PCP198" s="114"/>
      <c r="PCQ198" s="114"/>
      <c r="PCR198" s="114"/>
      <c r="PCS198" s="114"/>
      <c r="PCT198" s="114"/>
      <c r="PCU198" s="114"/>
      <c r="PCV198" s="114"/>
      <c r="PCW198" s="114"/>
      <c r="PCX198" s="114"/>
      <c r="PCY198" s="114"/>
      <c r="PCZ198" s="114"/>
      <c r="PDA198" s="114"/>
      <c r="PDB198" s="114"/>
      <c r="PDC198" s="114"/>
      <c r="PDD198" s="114"/>
      <c r="PDE198" s="114"/>
      <c r="PDF198" s="114"/>
      <c r="PDG198" s="114"/>
      <c r="PDH198" s="114"/>
      <c r="PDI198" s="114"/>
      <c r="PDJ198" s="114"/>
      <c r="PDK198" s="114"/>
      <c r="PDL198" s="114"/>
      <c r="PDM198" s="114"/>
      <c r="PDN198" s="114"/>
      <c r="PDO198" s="114"/>
      <c r="PDP198" s="114"/>
      <c r="PDQ198" s="114"/>
      <c r="PDR198" s="114"/>
      <c r="PDS198" s="114"/>
      <c r="PDT198" s="114"/>
      <c r="PDU198" s="114"/>
      <c r="PDV198" s="114"/>
      <c r="PDW198" s="114"/>
      <c r="PDX198" s="114"/>
      <c r="PDY198" s="114"/>
      <c r="PDZ198" s="114"/>
      <c r="PEA198" s="114"/>
      <c r="PEB198" s="114"/>
      <c r="PEC198" s="114"/>
      <c r="PED198" s="114"/>
      <c r="PEE198" s="114"/>
      <c r="PEF198" s="114"/>
      <c r="PEG198" s="114"/>
      <c r="PEH198" s="114"/>
      <c r="PEI198" s="114"/>
      <c r="PEJ198" s="114"/>
      <c r="PEK198" s="114"/>
      <c r="PEL198" s="114"/>
      <c r="PEM198" s="114"/>
      <c r="PEN198" s="114"/>
      <c r="PEO198" s="114"/>
      <c r="PEP198" s="114"/>
      <c r="PEQ198" s="114"/>
      <c r="PER198" s="114"/>
      <c r="PES198" s="114"/>
      <c r="PET198" s="114"/>
      <c r="PEU198" s="114"/>
      <c r="PEV198" s="114"/>
      <c r="PEW198" s="114"/>
      <c r="PEX198" s="114"/>
      <c r="PEY198" s="114"/>
      <c r="PEZ198" s="114"/>
      <c r="PFA198" s="114"/>
      <c r="PFB198" s="114"/>
      <c r="PFC198" s="114"/>
      <c r="PFD198" s="114"/>
      <c r="PFE198" s="114"/>
      <c r="PFF198" s="114"/>
      <c r="PFG198" s="114"/>
      <c r="PFH198" s="114"/>
      <c r="PFI198" s="114"/>
      <c r="PFJ198" s="114"/>
      <c r="PFK198" s="114"/>
      <c r="PFL198" s="114"/>
      <c r="PFM198" s="114"/>
      <c r="PFN198" s="114"/>
      <c r="PFO198" s="114"/>
      <c r="PFP198" s="114"/>
      <c r="PFQ198" s="114"/>
      <c r="PFR198" s="114"/>
      <c r="PFS198" s="114"/>
      <c r="PFT198" s="114"/>
      <c r="PFU198" s="114"/>
      <c r="PFV198" s="114"/>
      <c r="PFW198" s="114"/>
      <c r="PFX198" s="114"/>
      <c r="PFY198" s="114"/>
      <c r="PFZ198" s="114"/>
      <c r="PGA198" s="114"/>
      <c r="PGB198" s="114"/>
      <c r="PGC198" s="114"/>
      <c r="PGD198" s="114"/>
      <c r="PGE198" s="114"/>
      <c r="PGF198" s="114"/>
      <c r="PGG198" s="114"/>
      <c r="PGH198" s="114"/>
      <c r="PGI198" s="114"/>
      <c r="PGJ198" s="114"/>
      <c r="PGK198" s="114"/>
      <c r="PGL198" s="114"/>
      <c r="PGM198" s="114"/>
      <c r="PGN198" s="114"/>
      <c r="PGO198" s="114"/>
      <c r="PGP198" s="114"/>
      <c r="PGQ198" s="114"/>
      <c r="PGR198" s="114"/>
      <c r="PGS198" s="114"/>
      <c r="PGT198" s="114"/>
      <c r="PGU198" s="114"/>
      <c r="PGV198" s="114"/>
      <c r="PGW198" s="114"/>
      <c r="PGX198" s="114"/>
      <c r="PGY198" s="114"/>
      <c r="PGZ198" s="114"/>
      <c r="PHA198" s="114"/>
      <c r="PHB198" s="114"/>
      <c r="PHC198" s="114"/>
      <c r="PHD198" s="114"/>
      <c r="PHE198" s="114"/>
      <c r="PHF198" s="114"/>
      <c r="PHG198" s="114"/>
      <c r="PHH198" s="114"/>
      <c r="PHI198" s="114"/>
      <c r="PHJ198" s="114"/>
      <c r="PHK198" s="114"/>
      <c r="PHL198" s="114"/>
      <c r="PHM198" s="114"/>
      <c r="PHN198" s="114"/>
      <c r="PHO198" s="114"/>
      <c r="PHP198" s="114"/>
      <c r="PHQ198" s="114"/>
      <c r="PHR198" s="114"/>
      <c r="PHS198" s="114"/>
      <c r="PHT198" s="114"/>
      <c r="PHU198" s="114"/>
      <c r="PHV198" s="114"/>
      <c r="PHW198" s="114"/>
      <c r="PHX198" s="114"/>
      <c r="PHY198" s="114"/>
      <c r="PHZ198" s="114"/>
      <c r="PIA198" s="114"/>
      <c r="PIB198" s="114"/>
      <c r="PIC198" s="114"/>
      <c r="PID198" s="114"/>
      <c r="PIE198" s="114"/>
      <c r="PIF198" s="114"/>
      <c r="PIG198" s="114"/>
      <c r="PIH198" s="114"/>
      <c r="PII198" s="114"/>
      <c r="PIJ198" s="114"/>
      <c r="PIK198" s="114"/>
      <c r="PIL198" s="114"/>
      <c r="PIM198" s="114"/>
      <c r="PIN198" s="114"/>
      <c r="PIO198" s="114"/>
      <c r="PIP198" s="114"/>
      <c r="PIQ198" s="114"/>
      <c r="PIR198" s="114"/>
      <c r="PIS198" s="114"/>
      <c r="PIT198" s="114"/>
      <c r="PIU198" s="114"/>
      <c r="PIV198" s="114"/>
      <c r="PIW198" s="114"/>
      <c r="PIX198" s="114"/>
      <c r="PIY198" s="114"/>
      <c r="PIZ198" s="114"/>
      <c r="PJA198" s="114"/>
      <c r="PJB198" s="114"/>
      <c r="PJC198" s="114"/>
      <c r="PJD198" s="114"/>
      <c r="PJE198" s="114"/>
      <c r="PJF198" s="114"/>
      <c r="PJG198" s="114"/>
      <c r="PJH198" s="114"/>
      <c r="PJI198" s="114"/>
      <c r="PJJ198" s="114"/>
      <c r="PJK198" s="114"/>
      <c r="PJL198" s="114"/>
      <c r="PJM198" s="114"/>
      <c r="PJN198" s="114"/>
      <c r="PJO198" s="114"/>
      <c r="PJP198" s="114"/>
      <c r="PJQ198" s="114"/>
      <c r="PJR198" s="114"/>
      <c r="PJS198" s="114"/>
      <c r="PJT198" s="114"/>
      <c r="PJU198" s="114"/>
      <c r="PJV198" s="114"/>
      <c r="PJW198" s="114"/>
      <c r="PJX198" s="114"/>
      <c r="PJY198" s="114"/>
      <c r="PJZ198" s="114"/>
      <c r="PKA198" s="114"/>
      <c r="PKB198" s="114"/>
      <c r="PKC198" s="114"/>
      <c r="PKD198" s="114"/>
      <c r="PKE198" s="114"/>
      <c r="PKF198" s="114"/>
      <c r="PKG198" s="114"/>
      <c r="PKH198" s="114"/>
      <c r="PKI198" s="114"/>
      <c r="PKJ198" s="114"/>
      <c r="PKK198" s="114"/>
      <c r="PKL198" s="114"/>
      <c r="PKM198" s="114"/>
      <c r="PKN198" s="114"/>
      <c r="PKO198" s="114"/>
      <c r="PKP198" s="114"/>
      <c r="PKQ198" s="114"/>
      <c r="PKR198" s="114"/>
      <c r="PKS198" s="114"/>
      <c r="PKT198" s="114"/>
      <c r="PKU198" s="114"/>
      <c r="PKV198" s="114"/>
      <c r="PKW198" s="114"/>
      <c r="PKX198" s="114"/>
      <c r="PKY198" s="114"/>
      <c r="PKZ198" s="114"/>
      <c r="PLA198" s="114"/>
      <c r="PLB198" s="114"/>
      <c r="PLC198" s="114"/>
      <c r="PLD198" s="114"/>
      <c r="PLE198" s="114"/>
      <c r="PLF198" s="114"/>
      <c r="PLG198" s="114"/>
      <c r="PLH198" s="114"/>
      <c r="PLI198" s="114"/>
      <c r="PLJ198" s="114"/>
      <c r="PLK198" s="114"/>
      <c r="PLL198" s="114"/>
      <c r="PLM198" s="114"/>
      <c r="PLN198" s="114"/>
      <c r="PLO198" s="114"/>
      <c r="PLP198" s="114"/>
      <c r="PLQ198" s="114"/>
      <c r="PLR198" s="114"/>
      <c r="PLS198" s="114"/>
      <c r="PLT198" s="114"/>
      <c r="PLU198" s="114"/>
      <c r="PLV198" s="114"/>
      <c r="PLW198" s="114"/>
      <c r="PLX198" s="114"/>
      <c r="PLY198" s="114"/>
      <c r="PLZ198" s="114"/>
      <c r="PMA198" s="114"/>
      <c r="PMB198" s="114"/>
      <c r="PMC198" s="114"/>
      <c r="PMD198" s="114"/>
      <c r="PME198" s="114"/>
      <c r="PMF198" s="114"/>
      <c r="PMG198" s="114"/>
      <c r="PMH198" s="114"/>
      <c r="PMI198" s="114"/>
      <c r="PMJ198" s="114"/>
      <c r="PMK198" s="114"/>
      <c r="PML198" s="114"/>
      <c r="PMM198" s="114"/>
      <c r="PMN198" s="114"/>
      <c r="PMO198" s="114"/>
      <c r="PMP198" s="114"/>
      <c r="PMQ198" s="114"/>
      <c r="PMR198" s="114"/>
      <c r="PMS198" s="114"/>
      <c r="PMT198" s="114"/>
      <c r="PMU198" s="114"/>
      <c r="PMV198" s="114"/>
      <c r="PMW198" s="114"/>
      <c r="PMX198" s="114"/>
      <c r="PMY198" s="114"/>
      <c r="PMZ198" s="114"/>
      <c r="PNA198" s="114"/>
      <c r="PNB198" s="114"/>
      <c r="PNC198" s="114"/>
      <c r="PND198" s="114"/>
      <c r="PNE198" s="114"/>
      <c r="PNF198" s="114"/>
      <c r="PNG198" s="114"/>
      <c r="PNH198" s="114"/>
      <c r="PNI198" s="114"/>
      <c r="PNJ198" s="114"/>
      <c r="PNK198" s="114"/>
      <c r="PNL198" s="114"/>
      <c r="PNM198" s="114"/>
      <c r="PNN198" s="114"/>
      <c r="PNO198" s="114"/>
      <c r="PNP198" s="114"/>
      <c r="PNQ198" s="114"/>
      <c r="PNR198" s="114"/>
      <c r="PNS198" s="114"/>
      <c r="PNT198" s="114"/>
      <c r="PNU198" s="114"/>
      <c r="PNV198" s="114"/>
      <c r="PNW198" s="114"/>
      <c r="PNX198" s="114"/>
      <c r="PNY198" s="114"/>
      <c r="PNZ198" s="114"/>
      <c r="POA198" s="114"/>
      <c r="POB198" s="114"/>
      <c r="POC198" s="114"/>
      <c r="POD198" s="114"/>
      <c r="POE198" s="114"/>
      <c r="POF198" s="114"/>
      <c r="POG198" s="114"/>
      <c r="POH198" s="114"/>
      <c r="POI198" s="114"/>
      <c r="POJ198" s="114"/>
      <c r="POK198" s="114"/>
      <c r="POL198" s="114"/>
      <c r="POM198" s="114"/>
      <c r="PON198" s="114"/>
      <c r="POO198" s="114"/>
      <c r="POP198" s="114"/>
      <c r="POQ198" s="114"/>
      <c r="POR198" s="114"/>
      <c r="POS198" s="114"/>
      <c r="POT198" s="114"/>
      <c r="POU198" s="114"/>
      <c r="POV198" s="114"/>
      <c r="POW198" s="114"/>
      <c r="POX198" s="114"/>
      <c r="POY198" s="114"/>
      <c r="POZ198" s="114"/>
      <c r="PPA198" s="114"/>
      <c r="PPB198" s="114"/>
      <c r="PPC198" s="114"/>
      <c r="PPD198" s="114"/>
      <c r="PPE198" s="114"/>
      <c r="PPF198" s="114"/>
      <c r="PPG198" s="114"/>
      <c r="PPH198" s="114"/>
      <c r="PPI198" s="114"/>
      <c r="PPJ198" s="114"/>
      <c r="PPK198" s="114"/>
      <c r="PPL198" s="114"/>
      <c r="PPM198" s="114"/>
      <c r="PPN198" s="114"/>
      <c r="PPO198" s="114"/>
      <c r="PPP198" s="114"/>
      <c r="PPQ198" s="114"/>
      <c r="PPR198" s="114"/>
      <c r="PPS198" s="114"/>
      <c r="PPT198" s="114"/>
      <c r="PPU198" s="114"/>
      <c r="PPV198" s="114"/>
      <c r="PPW198" s="114"/>
      <c r="PPX198" s="114"/>
      <c r="PPY198" s="114"/>
      <c r="PPZ198" s="114"/>
      <c r="PQA198" s="114"/>
      <c r="PQB198" s="114"/>
      <c r="PQC198" s="114"/>
      <c r="PQD198" s="114"/>
      <c r="PQE198" s="114"/>
      <c r="PQF198" s="114"/>
      <c r="PQG198" s="114"/>
      <c r="PQH198" s="114"/>
      <c r="PQI198" s="114"/>
      <c r="PQJ198" s="114"/>
      <c r="PQK198" s="114"/>
      <c r="PQL198" s="114"/>
      <c r="PQM198" s="114"/>
      <c r="PQN198" s="114"/>
      <c r="PQO198" s="114"/>
      <c r="PQP198" s="114"/>
      <c r="PQQ198" s="114"/>
      <c r="PQR198" s="114"/>
      <c r="PQS198" s="114"/>
      <c r="PQT198" s="114"/>
      <c r="PQU198" s="114"/>
      <c r="PQV198" s="114"/>
      <c r="PQW198" s="114"/>
      <c r="PQX198" s="114"/>
      <c r="PQY198" s="114"/>
      <c r="PQZ198" s="114"/>
      <c r="PRA198" s="114"/>
      <c r="PRB198" s="114"/>
      <c r="PRC198" s="114"/>
      <c r="PRD198" s="114"/>
      <c r="PRE198" s="114"/>
      <c r="PRF198" s="114"/>
      <c r="PRG198" s="114"/>
      <c r="PRH198" s="114"/>
      <c r="PRI198" s="114"/>
      <c r="PRJ198" s="114"/>
      <c r="PRK198" s="114"/>
      <c r="PRL198" s="114"/>
      <c r="PRM198" s="114"/>
      <c r="PRN198" s="114"/>
      <c r="PRO198" s="114"/>
      <c r="PRP198" s="114"/>
      <c r="PRQ198" s="114"/>
      <c r="PRR198" s="114"/>
      <c r="PRS198" s="114"/>
      <c r="PRT198" s="114"/>
      <c r="PRU198" s="114"/>
      <c r="PRV198" s="114"/>
      <c r="PRW198" s="114"/>
      <c r="PRX198" s="114"/>
      <c r="PRY198" s="114"/>
      <c r="PRZ198" s="114"/>
      <c r="PSA198" s="114"/>
      <c r="PSB198" s="114"/>
      <c r="PSC198" s="114"/>
      <c r="PSD198" s="114"/>
      <c r="PSE198" s="114"/>
      <c r="PSF198" s="114"/>
      <c r="PSG198" s="114"/>
      <c r="PSH198" s="114"/>
      <c r="PSI198" s="114"/>
      <c r="PSJ198" s="114"/>
      <c r="PSK198" s="114"/>
      <c r="PSL198" s="114"/>
      <c r="PSM198" s="114"/>
      <c r="PSN198" s="114"/>
      <c r="PSO198" s="114"/>
      <c r="PSP198" s="114"/>
      <c r="PSQ198" s="114"/>
      <c r="PSR198" s="114"/>
      <c r="PSS198" s="114"/>
      <c r="PST198" s="114"/>
      <c r="PSU198" s="114"/>
      <c r="PSV198" s="114"/>
      <c r="PSW198" s="114"/>
      <c r="PSX198" s="114"/>
      <c r="PSY198" s="114"/>
      <c r="PSZ198" s="114"/>
      <c r="PTA198" s="114"/>
      <c r="PTB198" s="114"/>
      <c r="PTC198" s="114"/>
      <c r="PTD198" s="114"/>
      <c r="PTE198" s="114"/>
      <c r="PTF198" s="114"/>
      <c r="PTG198" s="114"/>
      <c r="PTH198" s="114"/>
      <c r="PTI198" s="114"/>
      <c r="PTJ198" s="114"/>
      <c r="PTK198" s="114"/>
      <c r="PTL198" s="114"/>
      <c r="PTM198" s="114"/>
      <c r="PTN198" s="114"/>
      <c r="PTO198" s="114"/>
      <c r="PTP198" s="114"/>
      <c r="PTQ198" s="114"/>
      <c r="PTR198" s="114"/>
      <c r="PTS198" s="114"/>
      <c r="PTT198" s="114"/>
      <c r="PTU198" s="114"/>
      <c r="PTV198" s="114"/>
      <c r="PTW198" s="114"/>
      <c r="PTX198" s="114"/>
      <c r="PTY198" s="114"/>
      <c r="PTZ198" s="114"/>
      <c r="PUA198" s="114"/>
      <c r="PUB198" s="114"/>
      <c r="PUC198" s="114"/>
      <c r="PUD198" s="114"/>
      <c r="PUE198" s="114"/>
      <c r="PUF198" s="114"/>
      <c r="PUG198" s="114"/>
      <c r="PUH198" s="114"/>
      <c r="PUI198" s="114"/>
      <c r="PUJ198" s="114"/>
      <c r="PUK198" s="114"/>
      <c r="PUL198" s="114"/>
      <c r="PUM198" s="114"/>
      <c r="PUN198" s="114"/>
      <c r="PUO198" s="114"/>
      <c r="PUP198" s="114"/>
      <c r="PUQ198" s="114"/>
      <c r="PUR198" s="114"/>
      <c r="PUS198" s="114"/>
      <c r="PUT198" s="114"/>
      <c r="PUU198" s="114"/>
      <c r="PUV198" s="114"/>
      <c r="PUW198" s="114"/>
      <c r="PUX198" s="114"/>
      <c r="PUY198" s="114"/>
      <c r="PUZ198" s="114"/>
      <c r="PVA198" s="114"/>
      <c r="PVB198" s="114"/>
      <c r="PVC198" s="114"/>
      <c r="PVD198" s="114"/>
      <c r="PVE198" s="114"/>
      <c r="PVF198" s="114"/>
      <c r="PVG198" s="114"/>
      <c r="PVH198" s="114"/>
      <c r="PVI198" s="114"/>
      <c r="PVJ198" s="114"/>
      <c r="PVK198" s="114"/>
      <c r="PVL198" s="114"/>
      <c r="PVM198" s="114"/>
      <c r="PVN198" s="114"/>
      <c r="PVO198" s="114"/>
      <c r="PVP198" s="114"/>
      <c r="PVQ198" s="114"/>
      <c r="PVR198" s="114"/>
      <c r="PVS198" s="114"/>
      <c r="PVT198" s="114"/>
      <c r="PVU198" s="114"/>
      <c r="PVV198" s="114"/>
      <c r="PVW198" s="114"/>
      <c r="PVX198" s="114"/>
      <c r="PVY198" s="114"/>
      <c r="PVZ198" s="114"/>
      <c r="PWA198" s="114"/>
      <c r="PWB198" s="114"/>
      <c r="PWC198" s="114"/>
      <c r="PWD198" s="114"/>
      <c r="PWE198" s="114"/>
      <c r="PWF198" s="114"/>
      <c r="PWG198" s="114"/>
      <c r="PWH198" s="114"/>
      <c r="PWI198" s="114"/>
      <c r="PWJ198" s="114"/>
      <c r="PWK198" s="114"/>
      <c r="PWL198" s="114"/>
      <c r="PWM198" s="114"/>
      <c r="PWN198" s="114"/>
      <c r="PWO198" s="114"/>
      <c r="PWP198" s="114"/>
      <c r="PWQ198" s="114"/>
      <c r="PWR198" s="114"/>
      <c r="PWS198" s="114"/>
      <c r="PWT198" s="114"/>
      <c r="PWU198" s="114"/>
      <c r="PWV198" s="114"/>
      <c r="PWW198" s="114"/>
      <c r="PWX198" s="114"/>
      <c r="PWY198" s="114"/>
      <c r="PWZ198" s="114"/>
      <c r="PXA198" s="114"/>
      <c r="PXB198" s="114"/>
      <c r="PXC198" s="114"/>
      <c r="PXD198" s="114"/>
      <c r="PXE198" s="114"/>
      <c r="PXF198" s="114"/>
      <c r="PXG198" s="114"/>
      <c r="PXH198" s="114"/>
      <c r="PXI198" s="114"/>
      <c r="PXJ198" s="114"/>
      <c r="PXK198" s="114"/>
      <c r="PXL198" s="114"/>
      <c r="PXM198" s="114"/>
      <c r="PXN198" s="114"/>
      <c r="PXO198" s="114"/>
      <c r="PXP198" s="114"/>
      <c r="PXQ198" s="114"/>
      <c r="PXR198" s="114"/>
      <c r="PXS198" s="114"/>
      <c r="PXT198" s="114"/>
      <c r="PXU198" s="114"/>
      <c r="PXV198" s="114"/>
      <c r="PXW198" s="114"/>
      <c r="PXX198" s="114"/>
      <c r="PXY198" s="114"/>
      <c r="PXZ198" s="114"/>
      <c r="PYA198" s="114"/>
      <c r="PYB198" s="114"/>
      <c r="PYC198" s="114"/>
      <c r="PYD198" s="114"/>
      <c r="PYE198" s="114"/>
      <c r="PYF198" s="114"/>
      <c r="PYG198" s="114"/>
      <c r="PYH198" s="114"/>
      <c r="PYI198" s="114"/>
      <c r="PYJ198" s="114"/>
      <c r="PYK198" s="114"/>
      <c r="PYL198" s="114"/>
      <c r="PYM198" s="114"/>
      <c r="PYN198" s="114"/>
      <c r="PYO198" s="114"/>
      <c r="PYP198" s="114"/>
      <c r="PYQ198" s="114"/>
      <c r="PYR198" s="114"/>
      <c r="PYS198" s="114"/>
      <c r="PYT198" s="114"/>
      <c r="PYU198" s="114"/>
      <c r="PYV198" s="114"/>
      <c r="PYW198" s="114"/>
      <c r="PYX198" s="114"/>
      <c r="PYY198" s="114"/>
      <c r="PYZ198" s="114"/>
      <c r="PZA198" s="114"/>
      <c r="PZB198" s="114"/>
      <c r="PZC198" s="114"/>
      <c r="PZD198" s="114"/>
      <c r="PZE198" s="114"/>
      <c r="PZF198" s="114"/>
      <c r="PZG198" s="114"/>
      <c r="PZH198" s="114"/>
      <c r="PZI198" s="114"/>
      <c r="PZJ198" s="114"/>
      <c r="PZK198" s="114"/>
      <c r="PZL198" s="114"/>
      <c r="PZM198" s="114"/>
      <c r="PZN198" s="114"/>
      <c r="PZO198" s="114"/>
      <c r="PZP198" s="114"/>
      <c r="PZQ198" s="114"/>
      <c r="PZR198" s="114"/>
      <c r="PZS198" s="114"/>
      <c r="PZT198" s="114"/>
      <c r="PZU198" s="114"/>
      <c r="PZV198" s="114"/>
      <c r="PZW198" s="114"/>
      <c r="PZX198" s="114"/>
      <c r="PZY198" s="114"/>
      <c r="PZZ198" s="114"/>
      <c r="QAA198" s="114"/>
      <c r="QAB198" s="114"/>
      <c r="QAC198" s="114"/>
      <c r="QAD198" s="114"/>
      <c r="QAE198" s="114"/>
      <c r="QAF198" s="114"/>
      <c r="QAG198" s="114"/>
      <c r="QAH198" s="114"/>
      <c r="QAI198" s="114"/>
      <c r="QAJ198" s="114"/>
      <c r="QAK198" s="114"/>
      <c r="QAL198" s="114"/>
      <c r="QAM198" s="114"/>
      <c r="QAN198" s="114"/>
      <c r="QAO198" s="114"/>
      <c r="QAP198" s="114"/>
      <c r="QAQ198" s="114"/>
      <c r="QAR198" s="114"/>
      <c r="QAS198" s="114"/>
      <c r="QAT198" s="114"/>
      <c r="QAU198" s="114"/>
      <c r="QAV198" s="114"/>
      <c r="QAW198" s="114"/>
      <c r="QAX198" s="114"/>
      <c r="QAY198" s="114"/>
      <c r="QAZ198" s="114"/>
      <c r="QBA198" s="114"/>
      <c r="QBB198" s="114"/>
      <c r="QBC198" s="114"/>
      <c r="QBD198" s="114"/>
      <c r="QBE198" s="114"/>
      <c r="QBF198" s="114"/>
      <c r="QBG198" s="114"/>
      <c r="QBH198" s="114"/>
      <c r="QBI198" s="114"/>
      <c r="QBJ198" s="114"/>
      <c r="QBK198" s="114"/>
      <c r="QBL198" s="114"/>
      <c r="QBM198" s="114"/>
      <c r="QBN198" s="114"/>
      <c r="QBO198" s="114"/>
      <c r="QBP198" s="114"/>
      <c r="QBQ198" s="114"/>
      <c r="QBR198" s="114"/>
      <c r="QBS198" s="114"/>
      <c r="QBT198" s="114"/>
      <c r="QBU198" s="114"/>
      <c r="QBV198" s="114"/>
      <c r="QBW198" s="114"/>
      <c r="QBX198" s="114"/>
      <c r="QBY198" s="114"/>
      <c r="QBZ198" s="114"/>
      <c r="QCA198" s="114"/>
      <c r="QCB198" s="114"/>
      <c r="QCC198" s="114"/>
      <c r="QCD198" s="114"/>
      <c r="QCE198" s="114"/>
      <c r="QCF198" s="114"/>
      <c r="QCG198" s="114"/>
      <c r="QCH198" s="114"/>
      <c r="QCI198" s="114"/>
      <c r="QCJ198" s="114"/>
      <c r="QCK198" s="114"/>
      <c r="QCL198" s="114"/>
      <c r="QCM198" s="114"/>
      <c r="QCN198" s="114"/>
      <c r="QCO198" s="114"/>
      <c r="QCP198" s="114"/>
      <c r="QCQ198" s="114"/>
      <c r="QCR198" s="114"/>
      <c r="QCS198" s="114"/>
      <c r="QCT198" s="114"/>
      <c r="QCU198" s="114"/>
      <c r="QCV198" s="114"/>
      <c r="QCW198" s="114"/>
      <c r="QCX198" s="114"/>
      <c r="QCY198" s="114"/>
      <c r="QCZ198" s="114"/>
      <c r="QDA198" s="114"/>
      <c r="QDB198" s="114"/>
      <c r="QDC198" s="114"/>
      <c r="QDD198" s="114"/>
      <c r="QDE198" s="114"/>
      <c r="QDF198" s="114"/>
      <c r="QDG198" s="114"/>
      <c r="QDH198" s="114"/>
      <c r="QDI198" s="114"/>
      <c r="QDJ198" s="114"/>
      <c r="QDK198" s="114"/>
      <c r="QDL198" s="114"/>
      <c r="QDM198" s="114"/>
      <c r="QDN198" s="114"/>
      <c r="QDO198" s="114"/>
      <c r="QDP198" s="114"/>
      <c r="QDQ198" s="114"/>
      <c r="QDR198" s="114"/>
      <c r="QDS198" s="114"/>
      <c r="QDT198" s="114"/>
      <c r="QDU198" s="114"/>
      <c r="QDV198" s="114"/>
      <c r="QDW198" s="114"/>
      <c r="QDX198" s="114"/>
      <c r="QDY198" s="114"/>
      <c r="QDZ198" s="114"/>
      <c r="QEA198" s="114"/>
      <c r="QEB198" s="114"/>
      <c r="QEC198" s="114"/>
      <c r="QED198" s="114"/>
      <c r="QEE198" s="114"/>
      <c r="QEF198" s="114"/>
      <c r="QEG198" s="114"/>
      <c r="QEH198" s="114"/>
      <c r="QEI198" s="114"/>
      <c r="QEJ198" s="114"/>
      <c r="QEK198" s="114"/>
      <c r="QEL198" s="114"/>
      <c r="QEM198" s="114"/>
      <c r="QEN198" s="114"/>
      <c r="QEO198" s="114"/>
      <c r="QEP198" s="114"/>
      <c r="QEQ198" s="114"/>
      <c r="QER198" s="114"/>
      <c r="QES198" s="114"/>
      <c r="QET198" s="114"/>
      <c r="QEU198" s="114"/>
      <c r="QEV198" s="114"/>
      <c r="QEW198" s="114"/>
      <c r="QEX198" s="114"/>
      <c r="QEY198" s="114"/>
      <c r="QEZ198" s="114"/>
      <c r="QFA198" s="114"/>
      <c r="QFB198" s="114"/>
      <c r="QFC198" s="114"/>
      <c r="QFD198" s="114"/>
      <c r="QFE198" s="114"/>
      <c r="QFF198" s="114"/>
      <c r="QFG198" s="114"/>
      <c r="QFH198" s="114"/>
      <c r="QFI198" s="114"/>
      <c r="QFJ198" s="114"/>
      <c r="QFK198" s="114"/>
      <c r="QFL198" s="114"/>
      <c r="QFM198" s="114"/>
      <c r="QFN198" s="114"/>
      <c r="QFO198" s="114"/>
      <c r="QFP198" s="114"/>
      <c r="QFQ198" s="114"/>
      <c r="QFR198" s="114"/>
      <c r="QFS198" s="114"/>
      <c r="QFT198" s="114"/>
      <c r="QFU198" s="114"/>
      <c r="QFV198" s="114"/>
      <c r="QFW198" s="114"/>
      <c r="QFX198" s="114"/>
      <c r="QFY198" s="114"/>
      <c r="QFZ198" s="114"/>
      <c r="QGA198" s="114"/>
      <c r="QGB198" s="114"/>
      <c r="QGC198" s="114"/>
      <c r="QGD198" s="114"/>
      <c r="QGE198" s="114"/>
      <c r="QGF198" s="114"/>
      <c r="QGG198" s="114"/>
      <c r="QGH198" s="114"/>
      <c r="QGI198" s="114"/>
      <c r="QGJ198" s="114"/>
      <c r="QGK198" s="114"/>
      <c r="QGL198" s="114"/>
      <c r="QGM198" s="114"/>
      <c r="QGN198" s="114"/>
      <c r="QGO198" s="114"/>
      <c r="QGP198" s="114"/>
      <c r="QGQ198" s="114"/>
      <c r="QGR198" s="114"/>
      <c r="QGS198" s="114"/>
      <c r="QGT198" s="114"/>
      <c r="QGU198" s="114"/>
      <c r="QGV198" s="114"/>
      <c r="QGW198" s="114"/>
      <c r="QGX198" s="114"/>
      <c r="QGY198" s="114"/>
      <c r="QGZ198" s="114"/>
      <c r="QHA198" s="114"/>
      <c r="QHB198" s="114"/>
      <c r="QHC198" s="114"/>
      <c r="QHD198" s="114"/>
      <c r="QHE198" s="114"/>
      <c r="QHF198" s="114"/>
      <c r="QHG198" s="114"/>
      <c r="QHH198" s="114"/>
      <c r="QHI198" s="114"/>
      <c r="QHJ198" s="114"/>
      <c r="QHK198" s="114"/>
      <c r="QHL198" s="114"/>
      <c r="QHM198" s="114"/>
      <c r="QHN198" s="114"/>
      <c r="QHO198" s="114"/>
      <c r="QHP198" s="114"/>
      <c r="QHQ198" s="114"/>
      <c r="QHR198" s="114"/>
      <c r="QHS198" s="114"/>
      <c r="QHT198" s="114"/>
      <c r="QHU198" s="114"/>
      <c r="QHV198" s="114"/>
      <c r="QHW198" s="114"/>
      <c r="QHX198" s="114"/>
      <c r="QHY198" s="114"/>
      <c r="QHZ198" s="114"/>
      <c r="QIA198" s="114"/>
      <c r="QIB198" s="114"/>
      <c r="QIC198" s="114"/>
      <c r="QID198" s="114"/>
      <c r="QIE198" s="114"/>
      <c r="QIF198" s="114"/>
      <c r="QIG198" s="114"/>
      <c r="QIH198" s="114"/>
      <c r="QII198" s="114"/>
      <c r="QIJ198" s="114"/>
      <c r="QIK198" s="114"/>
      <c r="QIL198" s="114"/>
      <c r="QIM198" s="114"/>
      <c r="QIN198" s="114"/>
      <c r="QIO198" s="114"/>
      <c r="QIP198" s="114"/>
      <c r="QIQ198" s="114"/>
      <c r="QIR198" s="114"/>
      <c r="QIS198" s="114"/>
      <c r="QIT198" s="114"/>
      <c r="QIU198" s="114"/>
      <c r="QIV198" s="114"/>
      <c r="QIW198" s="114"/>
      <c r="QIX198" s="114"/>
      <c r="QIY198" s="114"/>
      <c r="QIZ198" s="114"/>
      <c r="QJA198" s="114"/>
      <c r="QJB198" s="114"/>
      <c r="QJC198" s="114"/>
      <c r="QJD198" s="114"/>
      <c r="QJE198" s="114"/>
      <c r="QJF198" s="114"/>
      <c r="QJG198" s="114"/>
      <c r="QJH198" s="114"/>
      <c r="QJI198" s="114"/>
      <c r="QJJ198" s="114"/>
      <c r="QJK198" s="114"/>
      <c r="QJL198" s="114"/>
      <c r="QJM198" s="114"/>
      <c r="QJN198" s="114"/>
      <c r="QJO198" s="114"/>
      <c r="QJP198" s="114"/>
      <c r="QJQ198" s="114"/>
      <c r="QJR198" s="114"/>
      <c r="QJS198" s="114"/>
      <c r="QJT198" s="114"/>
      <c r="QJU198" s="114"/>
      <c r="QJV198" s="114"/>
      <c r="QJW198" s="114"/>
      <c r="QJX198" s="114"/>
      <c r="QJY198" s="114"/>
      <c r="QJZ198" s="114"/>
      <c r="QKA198" s="114"/>
      <c r="QKB198" s="114"/>
      <c r="QKC198" s="114"/>
      <c r="QKD198" s="114"/>
      <c r="QKE198" s="114"/>
      <c r="QKF198" s="114"/>
      <c r="QKG198" s="114"/>
      <c r="QKH198" s="114"/>
      <c r="QKI198" s="114"/>
      <c r="QKJ198" s="114"/>
      <c r="QKK198" s="114"/>
      <c r="QKL198" s="114"/>
      <c r="QKM198" s="114"/>
      <c r="QKN198" s="114"/>
      <c r="QKO198" s="114"/>
      <c r="QKP198" s="114"/>
      <c r="QKQ198" s="114"/>
      <c r="QKR198" s="114"/>
      <c r="QKS198" s="114"/>
      <c r="QKT198" s="114"/>
      <c r="QKU198" s="114"/>
      <c r="QKV198" s="114"/>
      <c r="QKW198" s="114"/>
      <c r="QKX198" s="114"/>
      <c r="QKY198" s="114"/>
      <c r="QKZ198" s="114"/>
      <c r="QLA198" s="114"/>
      <c r="QLB198" s="114"/>
      <c r="QLC198" s="114"/>
      <c r="QLD198" s="114"/>
      <c r="QLE198" s="114"/>
      <c r="QLF198" s="114"/>
      <c r="QLG198" s="114"/>
      <c r="QLH198" s="114"/>
      <c r="QLI198" s="114"/>
      <c r="QLJ198" s="114"/>
      <c r="QLK198" s="114"/>
      <c r="QLL198" s="114"/>
      <c r="QLM198" s="114"/>
      <c r="QLN198" s="114"/>
      <c r="QLO198" s="114"/>
      <c r="QLP198" s="114"/>
      <c r="QLQ198" s="114"/>
      <c r="QLR198" s="114"/>
      <c r="QLS198" s="114"/>
      <c r="QLT198" s="114"/>
      <c r="QLU198" s="114"/>
      <c r="QLV198" s="114"/>
      <c r="QLW198" s="114"/>
      <c r="QLX198" s="114"/>
      <c r="QLY198" s="114"/>
      <c r="QLZ198" s="114"/>
      <c r="QMA198" s="114"/>
      <c r="QMB198" s="114"/>
      <c r="QMC198" s="114"/>
      <c r="QMD198" s="114"/>
      <c r="QME198" s="114"/>
      <c r="QMF198" s="114"/>
      <c r="QMG198" s="114"/>
      <c r="QMH198" s="114"/>
      <c r="QMI198" s="114"/>
      <c r="QMJ198" s="114"/>
      <c r="QMK198" s="114"/>
      <c r="QML198" s="114"/>
      <c r="QMM198" s="114"/>
      <c r="QMN198" s="114"/>
      <c r="QMO198" s="114"/>
      <c r="QMP198" s="114"/>
      <c r="QMQ198" s="114"/>
      <c r="QMR198" s="114"/>
      <c r="QMS198" s="114"/>
      <c r="QMT198" s="114"/>
      <c r="QMU198" s="114"/>
      <c r="QMV198" s="114"/>
      <c r="QMW198" s="114"/>
      <c r="QMX198" s="114"/>
      <c r="QMY198" s="114"/>
      <c r="QMZ198" s="114"/>
      <c r="QNA198" s="114"/>
      <c r="QNB198" s="114"/>
      <c r="QNC198" s="114"/>
      <c r="QND198" s="114"/>
      <c r="QNE198" s="114"/>
      <c r="QNF198" s="114"/>
      <c r="QNG198" s="114"/>
      <c r="QNH198" s="114"/>
      <c r="QNI198" s="114"/>
      <c r="QNJ198" s="114"/>
      <c r="QNK198" s="114"/>
      <c r="QNL198" s="114"/>
      <c r="QNM198" s="114"/>
      <c r="QNN198" s="114"/>
      <c r="QNO198" s="114"/>
      <c r="QNP198" s="114"/>
      <c r="QNQ198" s="114"/>
      <c r="QNR198" s="114"/>
      <c r="QNS198" s="114"/>
      <c r="QNT198" s="114"/>
      <c r="QNU198" s="114"/>
      <c r="QNV198" s="114"/>
      <c r="QNW198" s="114"/>
      <c r="QNX198" s="114"/>
      <c r="QNY198" s="114"/>
      <c r="QNZ198" s="114"/>
      <c r="QOA198" s="114"/>
      <c r="QOB198" s="114"/>
      <c r="QOC198" s="114"/>
      <c r="QOD198" s="114"/>
      <c r="QOE198" s="114"/>
      <c r="QOF198" s="114"/>
      <c r="QOG198" s="114"/>
      <c r="QOH198" s="114"/>
      <c r="QOI198" s="114"/>
      <c r="QOJ198" s="114"/>
      <c r="QOK198" s="114"/>
      <c r="QOL198" s="114"/>
      <c r="QOM198" s="114"/>
      <c r="QON198" s="114"/>
      <c r="QOO198" s="114"/>
      <c r="QOP198" s="114"/>
      <c r="QOQ198" s="114"/>
      <c r="QOR198" s="114"/>
      <c r="QOS198" s="114"/>
      <c r="QOT198" s="114"/>
      <c r="QOU198" s="114"/>
      <c r="QOV198" s="114"/>
      <c r="QOW198" s="114"/>
      <c r="QOX198" s="114"/>
      <c r="QOY198" s="114"/>
      <c r="QOZ198" s="114"/>
      <c r="QPA198" s="114"/>
      <c r="QPB198" s="114"/>
      <c r="QPC198" s="114"/>
      <c r="QPD198" s="114"/>
      <c r="QPE198" s="114"/>
      <c r="QPF198" s="114"/>
      <c r="QPG198" s="114"/>
      <c r="QPH198" s="114"/>
      <c r="QPI198" s="114"/>
      <c r="QPJ198" s="114"/>
      <c r="QPK198" s="114"/>
      <c r="QPL198" s="114"/>
      <c r="QPM198" s="114"/>
      <c r="QPN198" s="114"/>
      <c r="QPO198" s="114"/>
      <c r="QPP198" s="114"/>
      <c r="QPQ198" s="114"/>
      <c r="QPR198" s="114"/>
      <c r="QPS198" s="114"/>
      <c r="QPT198" s="114"/>
      <c r="QPU198" s="114"/>
      <c r="QPV198" s="114"/>
      <c r="QPW198" s="114"/>
      <c r="QPX198" s="114"/>
      <c r="QPY198" s="114"/>
      <c r="QPZ198" s="114"/>
      <c r="QQA198" s="114"/>
      <c r="QQB198" s="114"/>
      <c r="QQC198" s="114"/>
      <c r="QQD198" s="114"/>
      <c r="QQE198" s="114"/>
      <c r="QQF198" s="114"/>
      <c r="QQG198" s="114"/>
      <c r="QQH198" s="114"/>
      <c r="QQI198" s="114"/>
      <c r="QQJ198" s="114"/>
      <c r="QQK198" s="114"/>
      <c r="QQL198" s="114"/>
      <c r="QQM198" s="114"/>
      <c r="QQN198" s="114"/>
      <c r="QQO198" s="114"/>
      <c r="QQP198" s="114"/>
      <c r="QQQ198" s="114"/>
      <c r="QQR198" s="114"/>
      <c r="QQS198" s="114"/>
      <c r="QQT198" s="114"/>
      <c r="QQU198" s="114"/>
      <c r="QQV198" s="114"/>
      <c r="QQW198" s="114"/>
      <c r="QQX198" s="114"/>
      <c r="QQY198" s="114"/>
      <c r="QQZ198" s="114"/>
      <c r="QRA198" s="114"/>
      <c r="QRB198" s="114"/>
      <c r="QRC198" s="114"/>
      <c r="QRD198" s="114"/>
      <c r="QRE198" s="114"/>
      <c r="QRF198" s="114"/>
      <c r="QRG198" s="114"/>
      <c r="QRH198" s="114"/>
      <c r="QRI198" s="114"/>
      <c r="QRJ198" s="114"/>
      <c r="QRK198" s="114"/>
      <c r="QRL198" s="114"/>
      <c r="QRM198" s="114"/>
      <c r="QRN198" s="114"/>
      <c r="QRO198" s="114"/>
      <c r="QRP198" s="114"/>
      <c r="QRQ198" s="114"/>
      <c r="QRR198" s="114"/>
      <c r="QRS198" s="114"/>
      <c r="QRT198" s="114"/>
      <c r="QRU198" s="114"/>
      <c r="QRV198" s="114"/>
      <c r="QRW198" s="114"/>
      <c r="QRX198" s="114"/>
      <c r="QRY198" s="114"/>
      <c r="QRZ198" s="114"/>
      <c r="QSA198" s="114"/>
      <c r="QSB198" s="114"/>
      <c r="QSC198" s="114"/>
      <c r="QSD198" s="114"/>
      <c r="QSE198" s="114"/>
      <c r="QSF198" s="114"/>
      <c r="QSG198" s="114"/>
      <c r="QSH198" s="114"/>
      <c r="QSI198" s="114"/>
      <c r="QSJ198" s="114"/>
      <c r="QSK198" s="114"/>
      <c r="QSL198" s="114"/>
      <c r="QSM198" s="114"/>
      <c r="QSN198" s="114"/>
      <c r="QSO198" s="114"/>
      <c r="QSP198" s="114"/>
      <c r="QSQ198" s="114"/>
      <c r="QSR198" s="114"/>
      <c r="QSS198" s="114"/>
      <c r="QST198" s="114"/>
      <c r="QSU198" s="114"/>
      <c r="QSV198" s="114"/>
      <c r="QSW198" s="114"/>
      <c r="QSX198" s="114"/>
      <c r="QSY198" s="114"/>
      <c r="QSZ198" s="114"/>
      <c r="QTA198" s="114"/>
      <c r="QTB198" s="114"/>
      <c r="QTC198" s="114"/>
      <c r="QTD198" s="114"/>
      <c r="QTE198" s="114"/>
      <c r="QTF198" s="114"/>
      <c r="QTG198" s="114"/>
      <c r="QTH198" s="114"/>
      <c r="QTI198" s="114"/>
      <c r="QTJ198" s="114"/>
      <c r="QTK198" s="114"/>
      <c r="QTL198" s="114"/>
      <c r="QTM198" s="114"/>
      <c r="QTN198" s="114"/>
      <c r="QTO198" s="114"/>
      <c r="QTP198" s="114"/>
      <c r="QTQ198" s="114"/>
      <c r="QTR198" s="114"/>
      <c r="QTS198" s="114"/>
      <c r="QTT198" s="114"/>
      <c r="QTU198" s="114"/>
      <c r="QTV198" s="114"/>
      <c r="QTW198" s="114"/>
      <c r="QTX198" s="114"/>
      <c r="QTY198" s="114"/>
      <c r="QTZ198" s="114"/>
      <c r="QUA198" s="114"/>
      <c r="QUB198" s="114"/>
      <c r="QUC198" s="114"/>
      <c r="QUD198" s="114"/>
      <c r="QUE198" s="114"/>
      <c r="QUF198" s="114"/>
      <c r="QUG198" s="114"/>
      <c r="QUH198" s="114"/>
      <c r="QUI198" s="114"/>
      <c r="QUJ198" s="114"/>
      <c r="QUK198" s="114"/>
      <c r="QUL198" s="114"/>
      <c r="QUM198" s="114"/>
      <c r="QUN198" s="114"/>
      <c r="QUO198" s="114"/>
      <c r="QUP198" s="114"/>
      <c r="QUQ198" s="114"/>
      <c r="QUR198" s="114"/>
      <c r="QUS198" s="114"/>
      <c r="QUT198" s="114"/>
      <c r="QUU198" s="114"/>
      <c r="QUV198" s="114"/>
      <c r="QUW198" s="114"/>
      <c r="QUX198" s="114"/>
      <c r="QUY198" s="114"/>
      <c r="QUZ198" s="114"/>
      <c r="QVA198" s="114"/>
      <c r="QVB198" s="114"/>
      <c r="QVC198" s="114"/>
      <c r="QVD198" s="114"/>
      <c r="QVE198" s="114"/>
      <c r="QVF198" s="114"/>
      <c r="QVG198" s="114"/>
      <c r="QVH198" s="114"/>
      <c r="QVI198" s="114"/>
      <c r="QVJ198" s="114"/>
      <c r="QVK198" s="114"/>
      <c r="QVL198" s="114"/>
      <c r="QVM198" s="114"/>
      <c r="QVN198" s="114"/>
      <c r="QVO198" s="114"/>
      <c r="QVP198" s="114"/>
      <c r="QVQ198" s="114"/>
      <c r="QVR198" s="114"/>
      <c r="QVS198" s="114"/>
      <c r="QVT198" s="114"/>
      <c r="QVU198" s="114"/>
      <c r="QVV198" s="114"/>
      <c r="QVW198" s="114"/>
      <c r="QVX198" s="114"/>
      <c r="QVY198" s="114"/>
      <c r="QVZ198" s="114"/>
      <c r="QWA198" s="114"/>
      <c r="QWB198" s="114"/>
      <c r="QWC198" s="114"/>
      <c r="QWD198" s="114"/>
      <c r="QWE198" s="114"/>
      <c r="QWF198" s="114"/>
      <c r="QWG198" s="114"/>
      <c r="QWH198" s="114"/>
      <c r="QWI198" s="114"/>
      <c r="QWJ198" s="114"/>
      <c r="QWK198" s="114"/>
      <c r="QWL198" s="114"/>
      <c r="QWM198" s="114"/>
      <c r="QWN198" s="114"/>
      <c r="QWO198" s="114"/>
      <c r="QWP198" s="114"/>
      <c r="QWQ198" s="114"/>
      <c r="QWR198" s="114"/>
      <c r="QWS198" s="114"/>
      <c r="QWT198" s="114"/>
      <c r="QWU198" s="114"/>
      <c r="QWV198" s="114"/>
      <c r="QWW198" s="114"/>
      <c r="QWX198" s="114"/>
      <c r="QWY198" s="114"/>
      <c r="QWZ198" s="114"/>
      <c r="QXA198" s="114"/>
      <c r="QXB198" s="114"/>
      <c r="QXC198" s="114"/>
      <c r="QXD198" s="114"/>
      <c r="QXE198" s="114"/>
      <c r="QXF198" s="114"/>
      <c r="QXG198" s="114"/>
      <c r="QXH198" s="114"/>
      <c r="QXI198" s="114"/>
      <c r="QXJ198" s="114"/>
      <c r="QXK198" s="114"/>
      <c r="QXL198" s="114"/>
      <c r="QXM198" s="114"/>
      <c r="QXN198" s="114"/>
      <c r="QXO198" s="114"/>
      <c r="QXP198" s="114"/>
      <c r="QXQ198" s="114"/>
      <c r="QXR198" s="114"/>
      <c r="QXS198" s="114"/>
      <c r="QXT198" s="114"/>
      <c r="QXU198" s="114"/>
      <c r="QXV198" s="114"/>
      <c r="QXW198" s="114"/>
      <c r="QXX198" s="114"/>
      <c r="QXY198" s="114"/>
      <c r="QXZ198" s="114"/>
      <c r="QYA198" s="114"/>
      <c r="QYB198" s="114"/>
      <c r="QYC198" s="114"/>
      <c r="QYD198" s="114"/>
      <c r="QYE198" s="114"/>
      <c r="QYF198" s="114"/>
      <c r="QYG198" s="114"/>
      <c r="QYH198" s="114"/>
      <c r="QYI198" s="114"/>
      <c r="QYJ198" s="114"/>
      <c r="QYK198" s="114"/>
      <c r="QYL198" s="114"/>
      <c r="QYM198" s="114"/>
      <c r="QYN198" s="114"/>
      <c r="QYO198" s="114"/>
      <c r="QYP198" s="114"/>
      <c r="QYQ198" s="114"/>
      <c r="QYR198" s="114"/>
      <c r="QYS198" s="114"/>
      <c r="QYT198" s="114"/>
      <c r="QYU198" s="114"/>
      <c r="QYV198" s="114"/>
      <c r="QYW198" s="114"/>
      <c r="QYX198" s="114"/>
      <c r="QYY198" s="114"/>
      <c r="QYZ198" s="114"/>
      <c r="QZA198" s="114"/>
      <c r="QZB198" s="114"/>
      <c r="QZC198" s="114"/>
      <c r="QZD198" s="114"/>
      <c r="QZE198" s="114"/>
      <c r="QZF198" s="114"/>
      <c r="QZG198" s="114"/>
      <c r="QZH198" s="114"/>
      <c r="QZI198" s="114"/>
      <c r="QZJ198" s="114"/>
      <c r="QZK198" s="114"/>
      <c r="QZL198" s="114"/>
      <c r="QZM198" s="114"/>
      <c r="QZN198" s="114"/>
      <c r="QZO198" s="114"/>
      <c r="QZP198" s="114"/>
      <c r="QZQ198" s="114"/>
      <c r="QZR198" s="114"/>
      <c r="QZS198" s="114"/>
      <c r="QZT198" s="114"/>
      <c r="QZU198" s="114"/>
      <c r="QZV198" s="114"/>
      <c r="QZW198" s="114"/>
      <c r="QZX198" s="114"/>
      <c r="QZY198" s="114"/>
      <c r="QZZ198" s="114"/>
      <c r="RAA198" s="114"/>
      <c r="RAB198" s="114"/>
      <c r="RAC198" s="114"/>
      <c r="RAD198" s="114"/>
      <c r="RAE198" s="114"/>
      <c r="RAF198" s="114"/>
      <c r="RAG198" s="114"/>
      <c r="RAH198" s="114"/>
      <c r="RAI198" s="114"/>
      <c r="RAJ198" s="114"/>
      <c r="RAK198" s="114"/>
      <c r="RAL198" s="114"/>
      <c r="RAM198" s="114"/>
      <c r="RAN198" s="114"/>
      <c r="RAO198" s="114"/>
      <c r="RAP198" s="114"/>
      <c r="RAQ198" s="114"/>
      <c r="RAR198" s="114"/>
      <c r="RAS198" s="114"/>
      <c r="RAT198" s="114"/>
      <c r="RAU198" s="114"/>
      <c r="RAV198" s="114"/>
      <c r="RAW198" s="114"/>
      <c r="RAX198" s="114"/>
      <c r="RAY198" s="114"/>
      <c r="RAZ198" s="114"/>
      <c r="RBA198" s="114"/>
      <c r="RBB198" s="114"/>
      <c r="RBC198" s="114"/>
      <c r="RBD198" s="114"/>
      <c r="RBE198" s="114"/>
      <c r="RBF198" s="114"/>
      <c r="RBG198" s="114"/>
      <c r="RBH198" s="114"/>
      <c r="RBI198" s="114"/>
      <c r="RBJ198" s="114"/>
      <c r="RBK198" s="114"/>
      <c r="RBL198" s="114"/>
      <c r="RBM198" s="114"/>
      <c r="RBN198" s="114"/>
      <c r="RBO198" s="114"/>
      <c r="RBP198" s="114"/>
      <c r="RBQ198" s="114"/>
      <c r="RBR198" s="114"/>
      <c r="RBS198" s="114"/>
      <c r="RBT198" s="114"/>
      <c r="RBU198" s="114"/>
      <c r="RBV198" s="114"/>
      <c r="RBW198" s="114"/>
      <c r="RBX198" s="114"/>
      <c r="RBY198" s="114"/>
      <c r="RBZ198" s="114"/>
      <c r="RCA198" s="114"/>
      <c r="RCB198" s="114"/>
      <c r="RCC198" s="114"/>
      <c r="RCD198" s="114"/>
      <c r="RCE198" s="114"/>
      <c r="RCF198" s="114"/>
      <c r="RCG198" s="114"/>
      <c r="RCH198" s="114"/>
      <c r="RCI198" s="114"/>
      <c r="RCJ198" s="114"/>
      <c r="RCK198" s="114"/>
      <c r="RCL198" s="114"/>
      <c r="RCM198" s="114"/>
      <c r="RCN198" s="114"/>
      <c r="RCO198" s="114"/>
      <c r="RCP198" s="114"/>
      <c r="RCQ198" s="114"/>
      <c r="RCR198" s="114"/>
      <c r="RCS198" s="114"/>
      <c r="RCT198" s="114"/>
      <c r="RCU198" s="114"/>
      <c r="RCV198" s="114"/>
      <c r="RCW198" s="114"/>
      <c r="RCX198" s="114"/>
      <c r="RCY198" s="114"/>
      <c r="RCZ198" s="114"/>
      <c r="RDA198" s="114"/>
      <c r="RDB198" s="114"/>
      <c r="RDC198" s="114"/>
      <c r="RDD198" s="114"/>
      <c r="RDE198" s="114"/>
      <c r="RDF198" s="114"/>
      <c r="RDG198" s="114"/>
      <c r="RDH198" s="114"/>
      <c r="RDI198" s="114"/>
      <c r="RDJ198" s="114"/>
      <c r="RDK198" s="114"/>
      <c r="RDL198" s="114"/>
      <c r="RDM198" s="114"/>
      <c r="RDN198" s="114"/>
      <c r="RDO198" s="114"/>
      <c r="RDP198" s="114"/>
      <c r="RDQ198" s="114"/>
      <c r="RDR198" s="114"/>
      <c r="RDS198" s="114"/>
      <c r="RDT198" s="114"/>
      <c r="RDU198" s="114"/>
      <c r="RDV198" s="114"/>
      <c r="RDW198" s="114"/>
      <c r="RDX198" s="114"/>
      <c r="RDY198" s="114"/>
      <c r="RDZ198" s="114"/>
      <c r="REA198" s="114"/>
      <c r="REB198" s="114"/>
      <c r="REC198" s="114"/>
      <c r="RED198" s="114"/>
      <c r="REE198" s="114"/>
      <c r="REF198" s="114"/>
      <c r="REG198" s="114"/>
      <c r="REH198" s="114"/>
      <c r="REI198" s="114"/>
      <c r="REJ198" s="114"/>
      <c r="REK198" s="114"/>
      <c r="REL198" s="114"/>
      <c r="REM198" s="114"/>
      <c r="REN198" s="114"/>
      <c r="REO198" s="114"/>
      <c r="REP198" s="114"/>
      <c r="REQ198" s="114"/>
      <c r="RER198" s="114"/>
      <c r="RES198" s="114"/>
      <c r="RET198" s="114"/>
      <c r="REU198" s="114"/>
      <c r="REV198" s="114"/>
      <c r="REW198" s="114"/>
      <c r="REX198" s="114"/>
      <c r="REY198" s="114"/>
      <c r="REZ198" s="114"/>
      <c r="RFA198" s="114"/>
      <c r="RFB198" s="114"/>
      <c r="RFC198" s="114"/>
      <c r="RFD198" s="114"/>
      <c r="RFE198" s="114"/>
      <c r="RFF198" s="114"/>
      <c r="RFG198" s="114"/>
      <c r="RFH198" s="114"/>
      <c r="RFI198" s="114"/>
      <c r="RFJ198" s="114"/>
      <c r="RFK198" s="114"/>
      <c r="RFL198" s="114"/>
      <c r="RFM198" s="114"/>
      <c r="RFN198" s="114"/>
      <c r="RFO198" s="114"/>
      <c r="RFP198" s="114"/>
      <c r="RFQ198" s="114"/>
      <c r="RFR198" s="114"/>
      <c r="RFS198" s="114"/>
      <c r="RFT198" s="114"/>
      <c r="RFU198" s="114"/>
      <c r="RFV198" s="114"/>
      <c r="RFW198" s="114"/>
      <c r="RFX198" s="114"/>
      <c r="RFY198" s="114"/>
      <c r="RFZ198" s="114"/>
      <c r="RGA198" s="114"/>
      <c r="RGB198" s="114"/>
      <c r="RGC198" s="114"/>
      <c r="RGD198" s="114"/>
      <c r="RGE198" s="114"/>
      <c r="RGF198" s="114"/>
      <c r="RGG198" s="114"/>
      <c r="RGH198" s="114"/>
      <c r="RGI198" s="114"/>
      <c r="RGJ198" s="114"/>
      <c r="RGK198" s="114"/>
      <c r="RGL198" s="114"/>
      <c r="RGM198" s="114"/>
      <c r="RGN198" s="114"/>
      <c r="RGO198" s="114"/>
      <c r="RGP198" s="114"/>
      <c r="RGQ198" s="114"/>
      <c r="RGR198" s="114"/>
      <c r="RGS198" s="114"/>
      <c r="RGT198" s="114"/>
      <c r="RGU198" s="114"/>
      <c r="RGV198" s="114"/>
      <c r="RGW198" s="114"/>
      <c r="RGX198" s="114"/>
      <c r="RGY198" s="114"/>
      <c r="RGZ198" s="114"/>
      <c r="RHA198" s="114"/>
      <c r="RHB198" s="114"/>
      <c r="RHC198" s="114"/>
      <c r="RHD198" s="114"/>
      <c r="RHE198" s="114"/>
      <c r="RHF198" s="114"/>
      <c r="RHG198" s="114"/>
      <c r="RHH198" s="114"/>
      <c r="RHI198" s="114"/>
      <c r="RHJ198" s="114"/>
      <c r="RHK198" s="114"/>
      <c r="RHL198" s="114"/>
      <c r="RHM198" s="114"/>
      <c r="RHN198" s="114"/>
      <c r="RHO198" s="114"/>
      <c r="RHP198" s="114"/>
      <c r="RHQ198" s="114"/>
      <c r="RHR198" s="114"/>
      <c r="RHS198" s="114"/>
      <c r="RHT198" s="114"/>
      <c r="RHU198" s="114"/>
      <c r="RHV198" s="114"/>
      <c r="RHW198" s="114"/>
      <c r="RHX198" s="114"/>
      <c r="RHY198" s="114"/>
      <c r="RHZ198" s="114"/>
      <c r="RIA198" s="114"/>
      <c r="RIB198" s="114"/>
      <c r="RIC198" s="114"/>
      <c r="RID198" s="114"/>
      <c r="RIE198" s="114"/>
      <c r="RIF198" s="114"/>
      <c r="RIG198" s="114"/>
      <c r="RIH198" s="114"/>
      <c r="RII198" s="114"/>
      <c r="RIJ198" s="114"/>
      <c r="RIK198" s="114"/>
      <c r="RIL198" s="114"/>
      <c r="RIM198" s="114"/>
      <c r="RIN198" s="114"/>
      <c r="RIO198" s="114"/>
      <c r="RIP198" s="114"/>
      <c r="RIQ198" s="114"/>
      <c r="RIR198" s="114"/>
      <c r="RIS198" s="114"/>
      <c r="RIT198" s="114"/>
      <c r="RIU198" s="114"/>
      <c r="RIV198" s="114"/>
      <c r="RIW198" s="114"/>
      <c r="RIX198" s="114"/>
      <c r="RIY198" s="114"/>
      <c r="RIZ198" s="114"/>
      <c r="RJA198" s="114"/>
      <c r="RJB198" s="114"/>
      <c r="RJC198" s="114"/>
      <c r="RJD198" s="114"/>
      <c r="RJE198" s="114"/>
      <c r="RJF198" s="114"/>
      <c r="RJG198" s="114"/>
      <c r="RJH198" s="114"/>
      <c r="RJI198" s="114"/>
      <c r="RJJ198" s="114"/>
      <c r="RJK198" s="114"/>
      <c r="RJL198" s="114"/>
      <c r="RJM198" s="114"/>
      <c r="RJN198" s="114"/>
      <c r="RJO198" s="114"/>
      <c r="RJP198" s="114"/>
      <c r="RJQ198" s="114"/>
      <c r="RJR198" s="114"/>
      <c r="RJS198" s="114"/>
      <c r="RJT198" s="114"/>
      <c r="RJU198" s="114"/>
      <c r="RJV198" s="114"/>
      <c r="RJW198" s="114"/>
      <c r="RJX198" s="114"/>
      <c r="RJY198" s="114"/>
      <c r="RJZ198" s="114"/>
      <c r="RKA198" s="114"/>
      <c r="RKB198" s="114"/>
      <c r="RKC198" s="114"/>
      <c r="RKD198" s="114"/>
      <c r="RKE198" s="114"/>
      <c r="RKF198" s="114"/>
      <c r="RKG198" s="114"/>
      <c r="RKH198" s="114"/>
      <c r="RKI198" s="114"/>
      <c r="RKJ198" s="114"/>
      <c r="RKK198" s="114"/>
      <c r="RKL198" s="114"/>
      <c r="RKM198" s="114"/>
      <c r="RKN198" s="114"/>
      <c r="RKO198" s="114"/>
      <c r="RKP198" s="114"/>
      <c r="RKQ198" s="114"/>
      <c r="RKR198" s="114"/>
      <c r="RKS198" s="114"/>
      <c r="RKT198" s="114"/>
      <c r="RKU198" s="114"/>
      <c r="RKV198" s="114"/>
      <c r="RKW198" s="114"/>
      <c r="RKX198" s="114"/>
      <c r="RKY198" s="114"/>
      <c r="RKZ198" s="114"/>
      <c r="RLA198" s="114"/>
      <c r="RLB198" s="114"/>
      <c r="RLC198" s="114"/>
      <c r="RLD198" s="114"/>
      <c r="RLE198" s="114"/>
      <c r="RLF198" s="114"/>
      <c r="RLG198" s="114"/>
      <c r="RLH198" s="114"/>
      <c r="RLI198" s="114"/>
      <c r="RLJ198" s="114"/>
      <c r="RLK198" s="114"/>
      <c r="RLL198" s="114"/>
      <c r="RLM198" s="114"/>
      <c r="RLN198" s="114"/>
      <c r="RLO198" s="114"/>
      <c r="RLP198" s="114"/>
      <c r="RLQ198" s="114"/>
      <c r="RLR198" s="114"/>
      <c r="RLS198" s="114"/>
      <c r="RLT198" s="114"/>
      <c r="RLU198" s="114"/>
      <c r="RLV198" s="114"/>
      <c r="RLW198" s="114"/>
      <c r="RLX198" s="114"/>
      <c r="RLY198" s="114"/>
      <c r="RLZ198" s="114"/>
      <c r="RMA198" s="114"/>
      <c r="RMB198" s="114"/>
      <c r="RMC198" s="114"/>
      <c r="RMD198" s="114"/>
      <c r="RME198" s="114"/>
      <c r="RMF198" s="114"/>
      <c r="RMG198" s="114"/>
      <c r="RMH198" s="114"/>
      <c r="RMI198" s="114"/>
      <c r="RMJ198" s="114"/>
      <c r="RMK198" s="114"/>
      <c r="RML198" s="114"/>
      <c r="RMM198" s="114"/>
      <c r="RMN198" s="114"/>
      <c r="RMO198" s="114"/>
      <c r="RMP198" s="114"/>
      <c r="RMQ198" s="114"/>
      <c r="RMR198" s="114"/>
      <c r="RMS198" s="114"/>
      <c r="RMT198" s="114"/>
      <c r="RMU198" s="114"/>
      <c r="RMV198" s="114"/>
      <c r="RMW198" s="114"/>
      <c r="RMX198" s="114"/>
      <c r="RMY198" s="114"/>
      <c r="RMZ198" s="114"/>
      <c r="RNA198" s="114"/>
      <c r="RNB198" s="114"/>
      <c r="RNC198" s="114"/>
      <c r="RND198" s="114"/>
      <c r="RNE198" s="114"/>
      <c r="RNF198" s="114"/>
      <c r="RNG198" s="114"/>
      <c r="RNH198" s="114"/>
      <c r="RNI198" s="114"/>
      <c r="RNJ198" s="114"/>
      <c r="RNK198" s="114"/>
      <c r="RNL198" s="114"/>
      <c r="RNM198" s="114"/>
      <c r="RNN198" s="114"/>
      <c r="RNO198" s="114"/>
      <c r="RNP198" s="114"/>
      <c r="RNQ198" s="114"/>
      <c r="RNR198" s="114"/>
      <c r="RNS198" s="114"/>
      <c r="RNT198" s="114"/>
      <c r="RNU198" s="114"/>
      <c r="RNV198" s="114"/>
      <c r="RNW198" s="114"/>
      <c r="RNX198" s="114"/>
      <c r="RNY198" s="114"/>
      <c r="RNZ198" s="114"/>
      <c r="ROA198" s="114"/>
      <c r="ROB198" s="114"/>
      <c r="ROC198" s="114"/>
      <c r="ROD198" s="114"/>
      <c r="ROE198" s="114"/>
      <c r="ROF198" s="114"/>
      <c r="ROG198" s="114"/>
      <c r="ROH198" s="114"/>
      <c r="ROI198" s="114"/>
      <c r="ROJ198" s="114"/>
      <c r="ROK198" s="114"/>
      <c r="ROL198" s="114"/>
      <c r="ROM198" s="114"/>
      <c r="RON198" s="114"/>
      <c r="ROO198" s="114"/>
      <c r="ROP198" s="114"/>
      <c r="ROQ198" s="114"/>
      <c r="ROR198" s="114"/>
      <c r="ROS198" s="114"/>
      <c r="ROT198" s="114"/>
      <c r="ROU198" s="114"/>
      <c r="ROV198" s="114"/>
      <c r="ROW198" s="114"/>
      <c r="ROX198" s="114"/>
      <c r="ROY198" s="114"/>
      <c r="ROZ198" s="114"/>
      <c r="RPA198" s="114"/>
      <c r="RPB198" s="114"/>
      <c r="RPC198" s="114"/>
      <c r="RPD198" s="114"/>
      <c r="RPE198" s="114"/>
      <c r="RPF198" s="114"/>
      <c r="RPG198" s="114"/>
      <c r="RPH198" s="114"/>
      <c r="RPI198" s="114"/>
      <c r="RPJ198" s="114"/>
      <c r="RPK198" s="114"/>
      <c r="RPL198" s="114"/>
      <c r="RPM198" s="114"/>
      <c r="RPN198" s="114"/>
      <c r="RPO198" s="114"/>
      <c r="RPP198" s="114"/>
      <c r="RPQ198" s="114"/>
      <c r="RPR198" s="114"/>
      <c r="RPS198" s="114"/>
      <c r="RPT198" s="114"/>
      <c r="RPU198" s="114"/>
      <c r="RPV198" s="114"/>
      <c r="RPW198" s="114"/>
      <c r="RPX198" s="114"/>
      <c r="RPY198" s="114"/>
      <c r="RPZ198" s="114"/>
      <c r="RQA198" s="114"/>
      <c r="RQB198" s="114"/>
      <c r="RQC198" s="114"/>
      <c r="RQD198" s="114"/>
      <c r="RQE198" s="114"/>
      <c r="RQF198" s="114"/>
      <c r="RQG198" s="114"/>
      <c r="RQH198" s="114"/>
      <c r="RQI198" s="114"/>
      <c r="RQJ198" s="114"/>
      <c r="RQK198" s="114"/>
      <c r="RQL198" s="114"/>
      <c r="RQM198" s="114"/>
      <c r="RQN198" s="114"/>
      <c r="RQO198" s="114"/>
      <c r="RQP198" s="114"/>
      <c r="RQQ198" s="114"/>
      <c r="RQR198" s="114"/>
      <c r="RQS198" s="114"/>
      <c r="RQT198" s="114"/>
      <c r="RQU198" s="114"/>
      <c r="RQV198" s="114"/>
      <c r="RQW198" s="114"/>
      <c r="RQX198" s="114"/>
      <c r="RQY198" s="114"/>
      <c r="RQZ198" s="114"/>
      <c r="RRA198" s="114"/>
      <c r="RRB198" s="114"/>
      <c r="RRC198" s="114"/>
      <c r="RRD198" s="114"/>
      <c r="RRE198" s="114"/>
      <c r="RRF198" s="114"/>
      <c r="RRG198" s="114"/>
      <c r="RRH198" s="114"/>
      <c r="RRI198" s="114"/>
      <c r="RRJ198" s="114"/>
      <c r="RRK198" s="114"/>
      <c r="RRL198" s="114"/>
      <c r="RRM198" s="114"/>
      <c r="RRN198" s="114"/>
      <c r="RRO198" s="114"/>
      <c r="RRP198" s="114"/>
      <c r="RRQ198" s="114"/>
      <c r="RRR198" s="114"/>
      <c r="RRS198" s="114"/>
      <c r="RRT198" s="114"/>
      <c r="RRU198" s="114"/>
      <c r="RRV198" s="114"/>
      <c r="RRW198" s="114"/>
      <c r="RRX198" s="114"/>
      <c r="RRY198" s="114"/>
      <c r="RRZ198" s="114"/>
      <c r="RSA198" s="114"/>
      <c r="RSB198" s="114"/>
      <c r="RSC198" s="114"/>
      <c r="RSD198" s="114"/>
      <c r="RSE198" s="114"/>
      <c r="RSF198" s="114"/>
      <c r="RSG198" s="114"/>
      <c r="RSH198" s="114"/>
      <c r="RSI198" s="114"/>
      <c r="RSJ198" s="114"/>
      <c r="RSK198" s="114"/>
      <c r="RSL198" s="114"/>
      <c r="RSM198" s="114"/>
      <c r="RSN198" s="114"/>
      <c r="RSO198" s="114"/>
      <c r="RSP198" s="114"/>
      <c r="RSQ198" s="114"/>
      <c r="RSR198" s="114"/>
      <c r="RSS198" s="114"/>
      <c r="RST198" s="114"/>
      <c r="RSU198" s="114"/>
      <c r="RSV198" s="114"/>
      <c r="RSW198" s="114"/>
      <c r="RSX198" s="114"/>
      <c r="RSY198" s="114"/>
      <c r="RSZ198" s="114"/>
      <c r="RTA198" s="114"/>
      <c r="RTB198" s="114"/>
      <c r="RTC198" s="114"/>
      <c r="RTD198" s="114"/>
      <c r="RTE198" s="114"/>
      <c r="RTF198" s="114"/>
      <c r="RTG198" s="114"/>
      <c r="RTH198" s="114"/>
      <c r="RTI198" s="114"/>
      <c r="RTJ198" s="114"/>
      <c r="RTK198" s="114"/>
      <c r="RTL198" s="114"/>
      <c r="RTM198" s="114"/>
      <c r="RTN198" s="114"/>
      <c r="RTO198" s="114"/>
      <c r="RTP198" s="114"/>
      <c r="RTQ198" s="114"/>
      <c r="RTR198" s="114"/>
      <c r="RTS198" s="114"/>
      <c r="RTT198" s="114"/>
      <c r="RTU198" s="114"/>
      <c r="RTV198" s="114"/>
      <c r="RTW198" s="114"/>
      <c r="RTX198" s="114"/>
      <c r="RTY198" s="114"/>
      <c r="RTZ198" s="114"/>
      <c r="RUA198" s="114"/>
      <c r="RUB198" s="114"/>
      <c r="RUC198" s="114"/>
      <c r="RUD198" s="114"/>
      <c r="RUE198" s="114"/>
      <c r="RUF198" s="114"/>
      <c r="RUG198" s="114"/>
      <c r="RUH198" s="114"/>
      <c r="RUI198" s="114"/>
      <c r="RUJ198" s="114"/>
      <c r="RUK198" s="114"/>
      <c r="RUL198" s="114"/>
      <c r="RUM198" s="114"/>
      <c r="RUN198" s="114"/>
      <c r="RUO198" s="114"/>
      <c r="RUP198" s="114"/>
      <c r="RUQ198" s="114"/>
      <c r="RUR198" s="114"/>
      <c r="RUS198" s="114"/>
      <c r="RUT198" s="114"/>
      <c r="RUU198" s="114"/>
      <c r="RUV198" s="114"/>
      <c r="RUW198" s="114"/>
      <c r="RUX198" s="114"/>
      <c r="RUY198" s="114"/>
      <c r="RUZ198" s="114"/>
      <c r="RVA198" s="114"/>
      <c r="RVB198" s="114"/>
      <c r="RVC198" s="114"/>
      <c r="RVD198" s="114"/>
      <c r="RVE198" s="114"/>
      <c r="RVF198" s="114"/>
      <c r="RVG198" s="114"/>
      <c r="RVH198" s="114"/>
      <c r="RVI198" s="114"/>
      <c r="RVJ198" s="114"/>
      <c r="RVK198" s="114"/>
      <c r="RVL198" s="114"/>
      <c r="RVM198" s="114"/>
      <c r="RVN198" s="114"/>
      <c r="RVO198" s="114"/>
      <c r="RVP198" s="114"/>
      <c r="RVQ198" s="114"/>
      <c r="RVR198" s="114"/>
      <c r="RVS198" s="114"/>
      <c r="RVT198" s="114"/>
      <c r="RVU198" s="114"/>
      <c r="RVV198" s="114"/>
      <c r="RVW198" s="114"/>
      <c r="RVX198" s="114"/>
      <c r="RVY198" s="114"/>
      <c r="RVZ198" s="114"/>
      <c r="RWA198" s="114"/>
      <c r="RWB198" s="114"/>
      <c r="RWC198" s="114"/>
      <c r="RWD198" s="114"/>
      <c r="RWE198" s="114"/>
      <c r="RWF198" s="114"/>
      <c r="RWG198" s="114"/>
      <c r="RWH198" s="114"/>
      <c r="RWI198" s="114"/>
      <c r="RWJ198" s="114"/>
      <c r="RWK198" s="114"/>
      <c r="RWL198" s="114"/>
      <c r="RWM198" s="114"/>
      <c r="RWN198" s="114"/>
      <c r="RWO198" s="114"/>
      <c r="RWP198" s="114"/>
      <c r="RWQ198" s="114"/>
      <c r="RWR198" s="114"/>
      <c r="RWS198" s="114"/>
      <c r="RWT198" s="114"/>
      <c r="RWU198" s="114"/>
      <c r="RWV198" s="114"/>
      <c r="RWW198" s="114"/>
      <c r="RWX198" s="114"/>
      <c r="RWY198" s="114"/>
      <c r="RWZ198" s="114"/>
      <c r="RXA198" s="114"/>
      <c r="RXB198" s="114"/>
      <c r="RXC198" s="114"/>
      <c r="RXD198" s="114"/>
      <c r="RXE198" s="114"/>
      <c r="RXF198" s="114"/>
      <c r="RXG198" s="114"/>
      <c r="RXH198" s="114"/>
      <c r="RXI198" s="114"/>
      <c r="RXJ198" s="114"/>
      <c r="RXK198" s="114"/>
      <c r="RXL198" s="114"/>
      <c r="RXM198" s="114"/>
      <c r="RXN198" s="114"/>
      <c r="RXO198" s="114"/>
      <c r="RXP198" s="114"/>
      <c r="RXQ198" s="114"/>
      <c r="RXR198" s="114"/>
      <c r="RXS198" s="114"/>
      <c r="RXT198" s="114"/>
      <c r="RXU198" s="114"/>
      <c r="RXV198" s="114"/>
      <c r="RXW198" s="114"/>
      <c r="RXX198" s="114"/>
      <c r="RXY198" s="114"/>
      <c r="RXZ198" s="114"/>
      <c r="RYA198" s="114"/>
      <c r="RYB198" s="114"/>
      <c r="RYC198" s="114"/>
      <c r="RYD198" s="114"/>
      <c r="RYE198" s="114"/>
      <c r="RYF198" s="114"/>
      <c r="RYG198" s="114"/>
      <c r="RYH198" s="114"/>
      <c r="RYI198" s="114"/>
      <c r="RYJ198" s="114"/>
      <c r="RYK198" s="114"/>
      <c r="RYL198" s="114"/>
      <c r="RYM198" s="114"/>
      <c r="RYN198" s="114"/>
      <c r="RYO198" s="114"/>
      <c r="RYP198" s="114"/>
      <c r="RYQ198" s="114"/>
      <c r="RYR198" s="114"/>
      <c r="RYS198" s="114"/>
      <c r="RYT198" s="114"/>
      <c r="RYU198" s="114"/>
      <c r="RYV198" s="114"/>
      <c r="RYW198" s="114"/>
      <c r="RYX198" s="114"/>
      <c r="RYY198" s="114"/>
      <c r="RYZ198" s="114"/>
      <c r="RZA198" s="114"/>
      <c r="RZB198" s="114"/>
      <c r="RZC198" s="114"/>
      <c r="RZD198" s="114"/>
      <c r="RZE198" s="114"/>
      <c r="RZF198" s="114"/>
      <c r="RZG198" s="114"/>
      <c r="RZH198" s="114"/>
      <c r="RZI198" s="114"/>
      <c r="RZJ198" s="114"/>
      <c r="RZK198" s="114"/>
      <c r="RZL198" s="114"/>
      <c r="RZM198" s="114"/>
      <c r="RZN198" s="114"/>
      <c r="RZO198" s="114"/>
      <c r="RZP198" s="114"/>
      <c r="RZQ198" s="114"/>
      <c r="RZR198" s="114"/>
      <c r="RZS198" s="114"/>
      <c r="RZT198" s="114"/>
      <c r="RZU198" s="114"/>
      <c r="RZV198" s="114"/>
      <c r="RZW198" s="114"/>
      <c r="RZX198" s="114"/>
      <c r="RZY198" s="114"/>
      <c r="RZZ198" s="114"/>
      <c r="SAA198" s="114"/>
      <c r="SAB198" s="114"/>
      <c r="SAC198" s="114"/>
      <c r="SAD198" s="114"/>
      <c r="SAE198" s="114"/>
      <c r="SAF198" s="114"/>
      <c r="SAG198" s="114"/>
      <c r="SAH198" s="114"/>
      <c r="SAI198" s="114"/>
      <c r="SAJ198" s="114"/>
      <c r="SAK198" s="114"/>
      <c r="SAL198" s="114"/>
      <c r="SAM198" s="114"/>
      <c r="SAN198" s="114"/>
      <c r="SAO198" s="114"/>
      <c r="SAP198" s="114"/>
      <c r="SAQ198" s="114"/>
      <c r="SAR198" s="114"/>
      <c r="SAS198" s="114"/>
      <c r="SAT198" s="114"/>
      <c r="SAU198" s="114"/>
      <c r="SAV198" s="114"/>
      <c r="SAW198" s="114"/>
      <c r="SAX198" s="114"/>
      <c r="SAY198" s="114"/>
      <c r="SAZ198" s="114"/>
      <c r="SBA198" s="114"/>
      <c r="SBB198" s="114"/>
      <c r="SBC198" s="114"/>
      <c r="SBD198" s="114"/>
      <c r="SBE198" s="114"/>
      <c r="SBF198" s="114"/>
      <c r="SBG198" s="114"/>
      <c r="SBH198" s="114"/>
      <c r="SBI198" s="114"/>
      <c r="SBJ198" s="114"/>
      <c r="SBK198" s="114"/>
      <c r="SBL198" s="114"/>
      <c r="SBM198" s="114"/>
      <c r="SBN198" s="114"/>
      <c r="SBO198" s="114"/>
      <c r="SBP198" s="114"/>
      <c r="SBQ198" s="114"/>
      <c r="SBR198" s="114"/>
      <c r="SBS198" s="114"/>
      <c r="SBT198" s="114"/>
      <c r="SBU198" s="114"/>
      <c r="SBV198" s="114"/>
      <c r="SBW198" s="114"/>
      <c r="SBX198" s="114"/>
      <c r="SBY198" s="114"/>
      <c r="SBZ198" s="114"/>
      <c r="SCA198" s="114"/>
      <c r="SCB198" s="114"/>
      <c r="SCC198" s="114"/>
      <c r="SCD198" s="114"/>
      <c r="SCE198" s="114"/>
      <c r="SCF198" s="114"/>
      <c r="SCG198" s="114"/>
      <c r="SCH198" s="114"/>
      <c r="SCI198" s="114"/>
      <c r="SCJ198" s="114"/>
      <c r="SCK198" s="114"/>
      <c r="SCL198" s="114"/>
      <c r="SCM198" s="114"/>
      <c r="SCN198" s="114"/>
      <c r="SCO198" s="114"/>
      <c r="SCP198" s="114"/>
      <c r="SCQ198" s="114"/>
      <c r="SCR198" s="114"/>
      <c r="SCS198" s="114"/>
      <c r="SCT198" s="114"/>
      <c r="SCU198" s="114"/>
      <c r="SCV198" s="114"/>
      <c r="SCW198" s="114"/>
      <c r="SCX198" s="114"/>
      <c r="SCY198" s="114"/>
      <c r="SCZ198" s="114"/>
      <c r="SDA198" s="114"/>
      <c r="SDB198" s="114"/>
      <c r="SDC198" s="114"/>
      <c r="SDD198" s="114"/>
      <c r="SDE198" s="114"/>
      <c r="SDF198" s="114"/>
      <c r="SDG198" s="114"/>
      <c r="SDH198" s="114"/>
      <c r="SDI198" s="114"/>
      <c r="SDJ198" s="114"/>
      <c r="SDK198" s="114"/>
      <c r="SDL198" s="114"/>
      <c r="SDM198" s="114"/>
      <c r="SDN198" s="114"/>
      <c r="SDO198" s="114"/>
      <c r="SDP198" s="114"/>
      <c r="SDQ198" s="114"/>
      <c r="SDR198" s="114"/>
      <c r="SDS198" s="114"/>
      <c r="SDT198" s="114"/>
      <c r="SDU198" s="114"/>
      <c r="SDV198" s="114"/>
      <c r="SDW198" s="114"/>
      <c r="SDX198" s="114"/>
      <c r="SDY198" s="114"/>
      <c r="SDZ198" s="114"/>
      <c r="SEA198" s="114"/>
      <c r="SEB198" s="114"/>
      <c r="SEC198" s="114"/>
      <c r="SED198" s="114"/>
      <c r="SEE198" s="114"/>
      <c r="SEF198" s="114"/>
      <c r="SEG198" s="114"/>
      <c r="SEH198" s="114"/>
      <c r="SEI198" s="114"/>
      <c r="SEJ198" s="114"/>
      <c r="SEK198" s="114"/>
      <c r="SEL198" s="114"/>
      <c r="SEM198" s="114"/>
      <c r="SEN198" s="114"/>
      <c r="SEO198" s="114"/>
      <c r="SEP198" s="114"/>
      <c r="SEQ198" s="114"/>
      <c r="SER198" s="114"/>
      <c r="SES198" s="114"/>
      <c r="SET198" s="114"/>
      <c r="SEU198" s="114"/>
      <c r="SEV198" s="114"/>
      <c r="SEW198" s="114"/>
      <c r="SEX198" s="114"/>
      <c r="SEY198" s="114"/>
      <c r="SEZ198" s="114"/>
      <c r="SFA198" s="114"/>
      <c r="SFB198" s="114"/>
      <c r="SFC198" s="114"/>
      <c r="SFD198" s="114"/>
      <c r="SFE198" s="114"/>
      <c r="SFF198" s="114"/>
      <c r="SFG198" s="114"/>
      <c r="SFH198" s="114"/>
      <c r="SFI198" s="114"/>
      <c r="SFJ198" s="114"/>
      <c r="SFK198" s="114"/>
      <c r="SFL198" s="114"/>
      <c r="SFM198" s="114"/>
      <c r="SFN198" s="114"/>
      <c r="SFO198" s="114"/>
      <c r="SFP198" s="114"/>
      <c r="SFQ198" s="114"/>
      <c r="SFR198" s="114"/>
      <c r="SFS198" s="114"/>
      <c r="SFT198" s="114"/>
      <c r="SFU198" s="114"/>
      <c r="SFV198" s="114"/>
      <c r="SFW198" s="114"/>
      <c r="SFX198" s="114"/>
      <c r="SFY198" s="114"/>
      <c r="SFZ198" s="114"/>
      <c r="SGA198" s="114"/>
      <c r="SGB198" s="114"/>
      <c r="SGC198" s="114"/>
      <c r="SGD198" s="114"/>
      <c r="SGE198" s="114"/>
      <c r="SGF198" s="114"/>
      <c r="SGG198" s="114"/>
      <c r="SGH198" s="114"/>
      <c r="SGI198" s="114"/>
      <c r="SGJ198" s="114"/>
      <c r="SGK198" s="114"/>
      <c r="SGL198" s="114"/>
      <c r="SGM198" s="114"/>
      <c r="SGN198" s="114"/>
      <c r="SGO198" s="114"/>
      <c r="SGP198" s="114"/>
      <c r="SGQ198" s="114"/>
      <c r="SGR198" s="114"/>
      <c r="SGS198" s="114"/>
      <c r="SGT198" s="114"/>
      <c r="SGU198" s="114"/>
      <c r="SGV198" s="114"/>
      <c r="SGW198" s="114"/>
      <c r="SGX198" s="114"/>
      <c r="SGY198" s="114"/>
      <c r="SGZ198" s="114"/>
      <c r="SHA198" s="114"/>
      <c r="SHB198" s="114"/>
      <c r="SHC198" s="114"/>
      <c r="SHD198" s="114"/>
      <c r="SHE198" s="114"/>
      <c r="SHF198" s="114"/>
      <c r="SHG198" s="114"/>
      <c r="SHH198" s="114"/>
      <c r="SHI198" s="114"/>
      <c r="SHJ198" s="114"/>
      <c r="SHK198" s="114"/>
      <c r="SHL198" s="114"/>
      <c r="SHM198" s="114"/>
      <c r="SHN198" s="114"/>
      <c r="SHO198" s="114"/>
      <c r="SHP198" s="114"/>
      <c r="SHQ198" s="114"/>
      <c r="SHR198" s="114"/>
      <c r="SHS198" s="114"/>
      <c r="SHT198" s="114"/>
      <c r="SHU198" s="114"/>
      <c r="SHV198" s="114"/>
      <c r="SHW198" s="114"/>
      <c r="SHX198" s="114"/>
      <c r="SHY198" s="114"/>
      <c r="SHZ198" s="114"/>
      <c r="SIA198" s="114"/>
      <c r="SIB198" s="114"/>
      <c r="SIC198" s="114"/>
      <c r="SID198" s="114"/>
      <c r="SIE198" s="114"/>
      <c r="SIF198" s="114"/>
      <c r="SIG198" s="114"/>
      <c r="SIH198" s="114"/>
      <c r="SII198" s="114"/>
      <c r="SIJ198" s="114"/>
      <c r="SIK198" s="114"/>
      <c r="SIL198" s="114"/>
      <c r="SIM198" s="114"/>
      <c r="SIN198" s="114"/>
      <c r="SIO198" s="114"/>
      <c r="SIP198" s="114"/>
      <c r="SIQ198" s="114"/>
      <c r="SIR198" s="114"/>
      <c r="SIS198" s="114"/>
      <c r="SIT198" s="114"/>
      <c r="SIU198" s="114"/>
      <c r="SIV198" s="114"/>
      <c r="SIW198" s="114"/>
      <c r="SIX198" s="114"/>
      <c r="SIY198" s="114"/>
      <c r="SIZ198" s="114"/>
      <c r="SJA198" s="114"/>
      <c r="SJB198" s="114"/>
      <c r="SJC198" s="114"/>
      <c r="SJD198" s="114"/>
      <c r="SJE198" s="114"/>
      <c r="SJF198" s="114"/>
      <c r="SJG198" s="114"/>
      <c r="SJH198" s="114"/>
      <c r="SJI198" s="114"/>
      <c r="SJJ198" s="114"/>
      <c r="SJK198" s="114"/>
      <c r="SJL198" s="114"/>
      <c r="SJM198" s="114"/>
      <c r="SJN198" s="114"/>
      <c r="SJO198" s="114"/>
      <c r="SJP198" s="114"/>
      <c r="SJQ198" s="114"/>
      <c r="SJR198" s="114"/>
      <c r="SJS198" s="114"/>
      <c r="SJT198" s="114"/>
      <c r="SJU198" s="114"/>
      <c r="SJV198" s="114"/>
      <c r="SJW198" s="114"/>
      <c r="SJX198" s="114"/>
      <c r="SJY198" s="114"/>
      <c r="SJZ198" s="114"/>
      <c r="SKA198" s="114"/>
      <c r="SKB198" s="114"/>
      <c r="SKC198" s="114"/>
      <c r="SKD198" s="114"/>
      <c r="SKE198" s="114"/>
      <c r="SKF198" s="114"/>
      <c r="SKG198" s="114"/>
      <c r="SKH198" s="114"/>
      <c r="SKI198" s="114"/>
      <c r="SKJ198" s="114"/>
      <c r="SKK198" s="114"/>
      <c r="SKL198" s="114"/>
      <c r="SKM198" s="114"/>
      <c r="SKN198" s="114"/>
      <c r="SKO198" s="114"/>
      <c r="SKP198" s="114"/>
      <c r="SKQ198" s="114"/>
      <c r="SKR198" s="114"/>
      <c r="SKS198" s="114"/>
      <c r="SKT198" s="114"/>
      <c r="SKU198" s="114"/>
      <c r="SKV198" s="114"/>
      <c r="SKW198" s="114"/>
      <c r="SKX198" s="114"/>
      <c r="SKY198" s="114"/>
      <c r="SKZ198" s="114"/>
      <c r="SLA198" s="114"/>
      <c r="SLB198" s="114"/>
      <c r="SLC198" s="114"/>
      <c r="SLD198" s="114"/>
      <c r="SLE198" s="114"/>
      <c r="SLF198" s="114"/>
      <c r="SLG198" s="114"/>
      <c r="SLH198" s="114"/>
      <c r="SLI198" s="114"/>
      <c r="SLJ198" s="114"/>
      <c r="SLK198" s="114"/>
      <c r="SLL198" s="114"/>
      <c r="SLM198" s="114"/>
      <c r="SLN198" s="114"/>
      <c r="SLO198" s="114"/>
      <c r="SLP198" s="114"/>
      <c r="SLQ198" s="114"/>
      <c r="SLR198" s="114"/>
      <c r="SLS198" s="114"/>
      <c r="SLT198" s="114"/>
      <c r="SLU198" s="114"/>
      <c r="SLV198" s="114"/>
      <c r="SLW198" s="114"/>
      <c r="SLX198" s="114"/>
      <c r="SLY198" s="114"/>
      <c r="SLZ198" s="114"/>
      <c r="SMA198" s="114"/>
      <c r="SMB198" s="114"/>
      <c r="SMC198" s="114"/>
      <c r="SMD198" s="114"/>
      <c r="SME198" s="114"/>
      <c r="SMF198" s="114"/>
      <c r="SMG198" s="114"/>
      <c r="SMH198" s="114"/>
      <c r="SMI198" s="114"/>
      <c r="SMJ198" s="114"/>
      <c r="SMK198" s="114"/>
      <c r="SML198" s="114"/>
      <c r="SMM198" s="114"/>
      <c r="SMN198" s="114"/>
      <c r="SMO198" s="114"/>
      <c r="SMP198" s="114"/>
      <c r="SMQ198" s="114"/>
      <c r="SMR198" s="114"/>
      <c r="SMS198" s="114"/>
      <c r="SMT198" s="114"/>
      <c r="SMU198" s="114"/>
      <c r="SMV198" s="114"/>
      <c r="SMW198" s="114"/>
      <c r="SMX198" s="114"/>
      <c r="SMY198" s="114"/>
      <c r="SMZ198" s="114"/>
      <c r="SNA198" s="114"/>
      <c r="SNB198" s="114"/>
      <c r="SNC198" s="114"/>
      <c r="SND198" s="114"/>
      <c r="SNE198" s="114"/>
      <c r="SNF198" s="114"/>
      <c r="SNG198" s="114"/>
      <c r="SNH198" s="114"/>
      <c r="SNI198" s="114"/>
      <c r="SNJ198" s="114"/>
      <c r="SNK198" s="114"/>
      <c r="SNL198" s="114"/>
      <c r="SNM198" s="114"/>
      <c r="SNN198" s="114"/>
      <c r="SNO198" s="114"/>
      <c r="SNP198" s="114"/>
      <c r="SNQ198" s="114"/>
      <c r="SNR198" s="114"/>
      <c r="SNS198" s="114"/>
      <c r="SNT198" s="114"/>
      <c r="SNU198" s="114"/>
      <c r="SNV198" s="114"/>
      <c r="SNW198" s="114"/>
      <c r="SNX198" s="114"/>
      <c r="SNY198" s="114"/>
      <c r="SNZ198" s="114"/>
      <c r="SOA198" s="114"/>
      <c r="SOB198" s="114"/>
      <c r="SOC198" s="114"/>
      <c r="SOD198" s="114"/>
      <c r="SOE198" s="114"/>
      <c r="SOF198" s="114"/>
      <c r="SOG198" s="114"/>
      <c r="SOH198" s="114"/>
      <c r="SOI198" s="114"/>
      <c r="SOJ198" s="114"/>
      <c r="SOK198" s="114"/>
      <c r="SOL198" s="114"/>
      <c r="SOM198" s="114"/>
      <c r="SON198" s="114"/>
      <c r="SOO198" s="114"/>
      <c r="SOP198" s="114"/>
      <c r="SOQ198" s="114"/>
      <c r="SOR198" s="114"/>
      <c r="SOS198" s="114"/>
      <c r="SOT198" s="114"/>
      <c r="SOU198" s="114"/>
      <c r="SOV198" s="114"/>
      <c r="SOW198" s="114"/>
      <c r="SOX198" s="114"/>
      <c r="SOY198" s="114"/>
      <c r="SOZ198" s="114"/>
      <c r="SPA198" s="114"/>
      <c r="SPB198" s="114"/>
      <c r="SPC198" s="114"/>
      <c r="SPD198" s="114"/>
      <c r="SPE198" s="114"/>
      <c r="SPF198" s="114"/>
      <c r="SPG198" s="114"/>
      <c r="SPH198" s="114"/>
      <c r="SPI198" s="114"/>
      <c r="SPJ198" s="114"/>
      <c r="SPK198" s="114"/>
      <c r="SPL198" s="114"/>
      <c r="SPM198" s="114"/>
      <c r="SPN198" s="114"/>
      <c r="SPO198" s="114"/>
      <c r="SPP198" s="114"/>
      <c r="SPQ198" s="114"/>
      <c r="SPR198" s="114"/>
      <c r="SPS198" s="114"/>
      <c r="SPT198" s="114"/>
      <c r="SPU198" s="114"/>
      <c r="SPV198" s="114"/>
      <c r="SPW198" s="114"/>
      <c r="SPX198" s="114"/>
      <c r="SPY198" s="114"/>
      <c r="SPZ198" s="114"/>
      <c r="SQA198" s="114"/>
      <c r="SQB198" s="114"/>
      <c r="SQC198" s="114"/>
      <c r="SQD198" s="114"/>
      <c r="SQE198" s="114"/>
      <c r="SQF198" s="114"/>
      <c r="SQG198" s="114"/>
      <c r="SQH198" s="114"/>
      <c r="SQI198" s="114"/>
      <c r="SQJ198" s="114"/>
      <c r="SQK198" s="114"/>
      <c r="SQL198" s="114"/>
      <c r="SQM198" s="114"/>
      <c r="SQN198" s="114"/>
      <c r="SQO198" s="114"/>
      <c r="SQP198" s="114"/>
      <c r="SQQ198" s="114"/>
      <c r="SQR198" s="114"/>
      <c r="SQS198" s="114"/>
      <c r="SQT198" s="114"/>
      <c r="SQU198" s="114"/>
      <c r="SQV198" s="114"/>
      <c r="SQW198" s="114"/>
      <c r="SQX198" s="114"/>
      <c r="SQY198" s="114"/>
      <c r="SQZ198" s="114"/>
      <c r="SRA198" s="114"/>
      <c r="SRB198" s="114"/>
      <c r="SRC198" s="114"/>
      <c r="SRD198" s="114"/>
      <c r="SRE198" s="114"/>
      <c r="SRF198" s="114"/>
      <c r="SRG198" s="114"/>
      <c r="SRH198" s="114"/>
      <c r="SRI198" s="114"/>
      <c r="SRJ198" s="114"/>
      <c r="SRK198" s="114"/>
      <c r="SRL198" s="114"/>
      <c r="SRM198" s="114"/>
      <c r="SRN198" s="114"/>
      <c r="SRO198" s="114"/>
      <c r="SRP198" s="114"/>
      <c r="SRQ198" s="114"/>
      <c r="SRR198" s="114"/>
      <c r="SRS198" s="114"/>
      <c r="SRT198" s="114"/>
      <c r="SRU198" s="114"/>
      <c r="SRV198" s="114"/>
      <c r="SRW198" s="114"/>
      <c r="SRX198" s="114"/>
      <c r="SRY198" s="114"/>
      <c r="SRZ198" s="114"/>
      <c r="SSA198" s="114"/>
      <c r="SSB198" s="114"/>
      <c r="SSC198" s="114"/>
      <c r="SSD198" s="114"/>
      <c r="SSE198" s="114"/>
      <c r="SSF198" s="114"/>
      <c r="SSG198" s="114"/>
      <c r="SSH198" s="114"/>
      <c r="SSI198" s="114"/>
      <c r="SSJ198" s="114"/>
      <c r="SSK198" s="114"/>
      <c r="SSL198" s="114"/>
      <c r="SSM198" s="114"/>
      <c r="SSN198" s="114"/>
      <c r="SSO198" s="114"/>
      <c r="SSP198" s="114"/>
      <c r="SSQ198" s="114"/>
      <c r="SSR198" s="114"/>
      <c r="SSS198" s="114"/>
      <c r="SST198" s="114"/>
      <c r="SSU198" s="114"/>
      <c r="SSV198" s="114"/>
      <c r="SSW198" s="114"/>
      <c r="SSX198" s="114"/>
      <c r="SSY198" s="114"/>
      <c r="SSZ198" s="114"/>
      <c r="STA198" s="114"/>
      <c r="STB198" s="114"/>
      <c r="STC198" s="114"/>
      <c r="STD198" s="114"/>
      <c r="STE198" s="114"/>
      <c r="STF198" s="114"/>
      <c r="STG198" s="114"/>
      <c r="STH198" s="114"/>
      <c r="STI198" s="114"/>
      <c r="STJ198" s="114"/>
      <c r="STK198" s="114"/>
      <c r="STL198" s="114"/>
      <c r="STM198" s="114"/>
      <c r="STN198" s="114"/>
      <c r="STO198" s="114"/>
      <c r="STP198" s="114"/>
      <c r="STQ198" s="114"/>
      <c r="STR198" s="114"/>
      <c r="STS198" s="114"/>
      <c r="STT198" s="114"/>
      <c r="STU198" s="114"/>
      <c r="STV198" s="114"/>
      <c r="STW198" s="114"/>
      <c r="STX198" s="114"/>
      <c r="STY198" s="114"/>
      <c r="STZ198" s="114"/>
      <c r="SUA198" s="114"/>
      <c r="SUB198" s="114"/>
      <c r="SUC198" s="114"/>
      <c r="SUD198" s="114"/>
      <c r="SUE198" s="114"/>
      <c r="SUF198" s="114"/>
      <c r="SUG198" s="114"/>
      <c r="SUH198" s="114"/>
      <c r="SUI198" s="114"/>
      <c r="SUJ198" s="114"/>
      <c r="SUK198" s="114"/>
      <c r="SUL198" s="114"/>
      <c r="SUM198" s="114"/>
      <c r="SUN198" s="114"/>
      <c r="SUO198" s="114"/>
      <c r="SUP198" s="114"/>
      <c r="SUQ198" s="114"/>
      <c r="SUR198" s="114"/>
      <c r="SUS198" s="114"/>
      <c r="SUT198" s="114"/>
      <c r="SUU198" s="114"/>
      <c r="SUV198" s="114"/>
      <c r="SUW198" s="114"/>
      <c r="SUX198" s="114"/>
      <c r="SUY198" s="114"/>
      <c r="SUZ198" s="114"/>
      <c r="SVA198" s="114"/>
      <c r="SVB198" s="114"/>
      <c r="SVC198" s="114"/>
      <c r="SVD198" s="114"/>
      <c r="SVE198" s="114"/>
      <c r="SVF198" s="114"/>
      <c r="SVG198" s="114"/>
      <c r="SVH198" s="114"/>
      <c r="SVI198" s="114"/>
      <c r="SVJ198" s="114"/>
      <c r="SVK198" s="114"/>
      <c r="SVL198" s="114"/>
      <c r="SVM198" s="114"/>
      <c r="SVN198" s="114"/>
      <c r="SVO198" s="114"/>
      <c r="SVP198" s="114"/>
      <c r="SVQ198" s="114"/>
      <c r="SVR198" s="114"/>
      <c r="SVS198" s="114"/>
      <c r="SVT198" s="114"/>
      <c r="SVU198" s="114"/>
      <c r="SVV198" s="114"/>
      <c r="SVW198" s="114"/>
      <c r="SVX198" s="114"/>
      <c r="SVY198" s="114"/>
      <c r="SVZ198" s="114"/>
      <c r="SWA198" s="114"/>
      <c r="SWB198" s="114"/>
      <c r="SWC198" s="114"/>
      <c r="SWD198" s="114"/>
      <c r="SWE198" s="114"/>
      <c r="SWF198" s="114"/>
      <c r="SWG198" s="114"/>
      <c r="SWH198" s="114"/>
      <c r="SWI198" s="114"/>
      <c r="SWJ198" s="114"/>
      <c r="SWK198" s="114"/>
      <c r="SWL198" s="114"/>
      <c r="SWM198" s="114"/>
      <c r="SWN198" s="114"/>
      <c r="SWO198" s="114"/>
      <c r="SWP198" s="114"/>
      <c r="SWQ198" s="114"/>
      <c r="SWR198" s="114"/>
      <c r="SWS198" s="114"/>
      <c r="SWT198" s="114"/>
      <c r="SWU198" s="114"/>
      <c r="SWV198" s="114"/>
      <c r="SWW198" s="114"/>
      <c r="SWX198" s="114"/>
      <c r="SWY198" s="114"/>
      <c r="SWZ198" s="114"/>
      <c r="SXA198" s="114"/>
      <c r="SXB198" s="114"/>
      <c r="SXC198" s="114"/>
      <c r="SXD198" s="114"/>
      <c r="SXE198" s="114"/>
      <c r="SXF198" s="114"/>
      <c r="SXG198" s="114"/>
      <c r="SXH198" s="114"/>
      <c r="SXI198" s="114"/>
      <c r="SXJ198" s="114"/>
      <c r="SXK198" s="114"/>
      <c r="SXL198" s="114"/>
      <c r="SXM198" s="114"/>
      <c r="SXN198" s="114"/>
      <c r="SXO198" s="114"/>
      <c r="SXP198" s="114"/>
      <c r="SXQ198" s="114"/>
      <c r="SXR198" s="114"/>
      <c r="SXS198" s="114"/>
      <c r="SXT198" s="114"/>
      <c r="SXU198" s="114"/>
      <c r="SXV198" s="114"/>
      <c r="SXW198" s="114"/>
      <c r="SXX198" s="114"/>
      <c r="SXY198" s="114"/>
      <c r="SXZ198" s="114"/>
      <c r="SYA198" s="114"/>
      <c r="SYB198" s="114"/>
      <c r="SYC198" s="114"/>
      <c r="SYD198" s="114"/>
      <c r="SYE198" s="114"/>
      <c r="SYF198" s="114"/>
      <c r="SYG198" s="114"/>
      <c r="SYH198" s="114"/>
      <c r="SYI198" s="114"/>
      <c r="SYJ198" s="114"/>
      <c r="SYK198" s="114"/>
      <c r="SYL198" s="114"/>
      <c r="SYM198" s="114"/>
      <c r="SYN198" s="114"/>
      <c r="SYO198" s="114"/>
      <c r="SYP198" s="114"/>
      <c r="SYQ198" s="114"/>
      <c r="SYR198" s="114"/>
      <c r="SYS198" s="114"/>
      <c r="SYT198" s="114"/>
      <c r="SYU198" s="114"/>
      <c r="SYV198" s="114"/>
      <c r="SYW198" s="114"/>
      <c r="SYX198" s="114"/>
      <c r="SYY198" s="114"/>
      <c r="SYZ198" s="114"/>
      <c r="SZA198" s="114"/>
      <c r="SZB198" s="114"/>
      <c r="SZC198" s="114"/>
      <c r="SZD198" s="114"/>
      <c r="SZE198" s="114"/>
      <c r="SZF198" s="114"/>
      <c r="SZG198" s="114"/>
      <c r="SZH198" s="114"/>
      <c r="SZI198" s="114"/>
      <c r="SZJ198" s="114"/>
      <c r="SZK198" s="114"/>
      <c r="SZL198" s="114"/>
      <c r="SZM198" s="114"/>
      <c r="SZN198" s="114"/>
      <c r="SZO198" s="114"/>
      <c r="SZP198" s="114"/>
      <c r="SZQ198" s="114"/>
      <c r="SZR198" s="114"/>
      <c r="SZS198" s="114"/>
      <c r="SZT198" s="114"/>
      <c r="SZU198" s="114"/>
      <c r="SZV198" s="114"/>
      <c r="SZW198" s="114"/>
      <c r="SZX198" s="114"/>
      <c r="SZY198" s="114"/>
      <c r="SZZ198" s="114"/>
      <c r="TAA198" s="114"/>
      <c r="TAB198" s="114"/>
      <c r="TAC198" s="114"/>
      <c r="TAD198" s="114"/>
      <c r="TAE198" s="114"/>
      <c r="TAF198" s="114"/>
      <c r="TAG198" s="114"/>
      <c r="TAH198" s="114"/>
      <c r="TAI198" s="114"/>
      <c r="TAJ198" s="114"/>
      <c r="TAK198" s="114"/>
      <c r="TAL198" s="114"/>
      <c r="TAM198" s="114"/>
      <c r="TAN198" s="114"/>
      <c r="TAO198" s="114"/>
      <c r="TAP198" s="114"/>
      <c r="TAQ198" s="114"/>
      <c r="TAR198" s="114"/>
      <c r="TAS198" s="114"/>
      <c r="TAT198" s="114"/>
      <c r="TAU198" s="114"/>
      <c r="TAV198" s="114"/>
      <c r="TAW198" s="114"/>
      <c r="TAX198" s="114"/>
      <c r="TAY198" s="114"/>
      <c r="TAZ198" s="114"/>
      <c r="TBA198" s="114"/>
      <c r="TBB198" s="114"/>
      <c r="TBC198" s="114"/>
      <c r="TBD198" s="114"/>
      <c r="TBE198" s="114"/>
      <c r="TBF198" s="114"/>
      <c r="TBG198" s="114"/>
      <c r="TBH198" s="114"/>
      <c r="TBI198" s="114"/>
      <c r="TBJ198" s="114"/>
      <c r="TBK198" s="114"/>
      <c r="TBL198" s="114"/>
      <c r="TBM198" s="114"/>
      <c r="TBN198" s="114"/>
      <c r="TBO198" s="114"/>
      <c r="TBP198" s="114"/>
      <c r="TBQ198" s="114"/>
      <c r="TBR198" s="114"/>
      <c r="TBS198" s="114"/>
      <c r="TBT198" s="114"/>
      <c r="TBU198" s="114"/>
      <c r="TBV198" s="114"/>
      <c r="TBW198" s="114"/>
      <c r="TBX198" s="114"/>
      <c r="TBY198" s="114"/>
      <c r="TBZ198" s="114"/>
      <c r="TCA198" s="114"/>
      <c r="TCB198" s="114"/>
      <c r="TCC198" s="114"/>
      <c r="TCD198" s="114"/>
      <c r="TCE198" s="114"/>
      <c r="TCF198" s="114"/>
      <c r="TCG198" s="114"/>
      <c r="TCH198" s="114"/>
      <c r="TCI198" s="114"/>
      <c r="TCJ198" s="114"/>
      <c r="TCK198" s="114"/>
      <c r="TCL198" s="114"/>
      <c r="TCM198" s="114"/>
      <c r="TCN198" s="114"/>
      <c r="TCO198" s="114"/>
      <c r="TCP198" s="114"/>
      <c r="TCQ198" s="114"/>
      <c r="TCR198" s="114"/>
      <c r="TCS198" s="114"/>
      <c r="TCT198" s="114"/>
      <c r="TCU198" s="114"/>
      <c r="TCV198" s="114"/>
      <c r="TCW198" s="114"/>
      <c r="TCX198" s="114"/>
      <c r="TCY198" s="114"/>
      <c r="TCZ198" s="114"/>
      <c r="TDA198" s="114"/>
      <c r="TDB198" s="114"/>
      <c r="TDC198" s="114"/>
      <c r="TDD198" s="114"/>
      <c r="TDE198" s="114"/>
      <c r="TDF198" s="114"/>
      <c r="TDG198" s="114"/>
      <c r="TDH198" s="114"/>
      <c r="TDI198" s="114"/>
      <c r="TDJ198" s="114"/>
      <c r="TDK198" s="114"/>
      <c r="TDL198" s="114"/>
      <c r="TDM198" s="114"/>
      <c r="TDN198" s="114"/>
      <c r="TDO198" s="114"/>
      <c r="TDP198" s="114"/>
      <c r="TDQ198" s="114"/>
      <c r="TDR198" s="114"/>
      <c r="TDS198" s="114"/>
      <c r="TDT198" s="114"/>
      <c r="TDU198" s="114"/>
      <c r="TDV198" s="114"/>
      <c r="TDW198" s="114"/>
      <c r="TDX198" s="114"/>
      <c r="TDY198" s="114"/>
      <c r="TDZ198" s="114"/>
      <c r="TEA198" s="114"/>
      <c r="TEB198" s="114"/>
      <c r="TEC198" s="114"/>
      <c r="TED198" s="114"/>
      <c r="TEE198" s="114"/>
      <c r="TEF198" s="114"/>
      <c r="TEG198" s="114"/>
      <c r="TEH198" s="114"/>
      <c r="TEI198" s="114"/>
      <c r="TEJ198" s="114"/>
      <c r="TEK198" s="114"/>
      <c r="TEL198" s="114"/>
      <c r="TEM198" s="114"/>
      <c r="TEN198" s="114"/>
      <c r="TEO198" s="114"/>
      <c r="TEP198" s="114"/>
      <c r="TEQ198" s="114"/>
      <c r="TER198" s="114"/>
      <c r="TES198" s="114"/>
      <c r="TET198" s="114"/>
      <c r="TEU198" s="114"/>
      <c r="TEV198" s="114"/>
      <c r="TEW198" s="114"/>
      <c r="TEX198" s="114"/>
      <c r="TEY198" s="114"/>
      <c r="TEZ198" s="114"/>
      <c r="TFA198" s="114"/>
      <c r="TFB198" s="114"/>
      <c r="TFC198" s="114"/>
      <c r="TFD198" s="114"/>
      <c r="TFE198" s="114"/>
      <c r="TFF198" s="114"/>
      <c r="TFG198" s="114"/>
      <c r="TFH198" s="114"/>
      <c r="TFI198" s="114"/>
      <c r="TFJ198" s="114"/>
      <c r="TFK198" s="114"/>
      <c r="TFL198" s="114"/>
      <c r="TFM198" s="114"/>
      <c r="TFN198" s="114"/>
      <c r="TFO198" s="114"/>
      <c r="TFP198" s="114"/>
      <c r="TFQ198" s="114"/>
      <c r="TFR198" s="114"/>
      <c r="TFS198" s="114"/>
      <c r="TFT198" s="114"/>
      <c r="TFU198" s="114"/>
      <c r="TFV198" s="114"/>
      <c r="TFW198" s="114"/>
      <c r="TFX198" s="114"/>
      <c r="TFY198" s="114"/>
      <c r="TFZ198" s="114"/>
      <c r="TGA198" s="114"/>
      <c r="TGB198" s="114"/>
      <c r="TGC198" s="114"/>
      <c r="TGD198" s="114"/>
      <c r="TGE198" s="114"/>
      <c r="TGF198" s="114"/>
      <c r="TGG198" s="114"/>
      <c r="TGH198" s="114"/>
      <c r="TGI198" s="114"/>
      <c r="TGJ198" s="114"/>
      <c r="TGK198" s="114"/>
      <c r="TGL198" s="114"/>
      <c r="TGM198" s="114"/>
      <c r="TGN198" s="114"/>
      <c r="TGO198" s="114"/>
      <c r="TGP198" s="114"/>
      <c r="TGQ198" s="114"/>
      <c r="TGR198" s="114"/>
      <c r="TGS198" s="114"/>
      <c r="TGT198" s="114"/>
      <c r="TGU198" s="114"/>
      <c r="TGV198" s="114"/>
      <c r="TGW198" s="114"/>
      <c r="TGX198" s="114"/>
      <c r="TGY198" s="114"/>
      <c r="TGZ198" s="114"/>
      <c r="THA198" s="114"/>
      <c r="THB198" s="114"/>
      <c r="THC198" s="114"/>
      <c r="THD198" s="114"/>
      <c r="THE198" s="114"/>
      <c r="THF198" s="114"/>
      <c r="THG198" s="114"/>
      <c r="THH198" s="114"/>
      <c r="THI198" s="114"/>
      <c r="THJ198" s="114"/>
      <c r="THK198" s="114"/>
      <c r="THL198" s="114"/>
      <c r="THM198" s="114"/>
      <c r="THN198" s="114"/>
      <c r="THO198" s="114"/>
      <c r="THP198" s="114"/>
      <c r="THQ198" s="114"/>
      <c r="THR198" s="114"/>
      <c r="THS198" s="114"/>
      <c r="THT198" s="114"/>
      <c r="THU198" s="114"/>
      <c r="THV198" s="114"/>
      <c r="THW198" s="114"/>
      <c r="THX198" s="114"/>
      <c r="THY198" s="114"/>
      <c r="THZ198" s="114"/>
      <c r="TIA198" s="114"/>
      <c r="TIB198" s="114"/>
      <c r="TIC198" s="114"/>
      <c r="TID198" s="114"/>
      <c r="TIE198" s="114"/>
      <c r="TIF198" s="114"/>
      <c r="TIG198" s="114"/>
      <c r="TIH198" s="114"/>
      <c r="TII198" s="114"/>
      <c r="TIJ198" s="114"/>
      <c r="TIK198" s="114"/>
      <c r="TIL198" s="114"/>
      <c r="TIM198" s="114"/>
      <c r="TIN198" s="114"/>
      <c r="TIO198" s="114"/>
      <c r="TIP198" s="114"/>
      <c r="TIQ198" s="114"/>
      <c r="TIR198" s="114"/>
      <c r="TIS198" s="114"/>
      <c r="TIT198" s="114"/>
      <c r="TIU198" s="114"/>
      <c r="TIV198" s="114"/>
      <c r="TIW198" s="114"/>
      <c r="TIX198" s="114"/>
      <c r="TIY198" s="114"/>
      <c r="TIZ198" s="114"/>
      <c r="TJA198" s="114"/>
      <c r="TJB198" s="114"/>
      <c r="TJC198" s="114"/>
      <c r="TJD198" s="114"/>
      <c r="TJE198" s="114"/>
      <c r="TJF198" s="114"/>
      <c r="TJG198" s="114"/>
      <c r="TJH198" s="114"/>
      <c r="TJI198" s="114"/>
      <c r="TJJ198" s="114"/>
      <c r="TJK198" s="114"/>
      <c r="TJL198" s="114"/>
      <c r="TJM198" s="114"/>
      <c r="TJN198" s="114"/>
      <c r="TJO198" s="114"/>
      <c r="TJP198" s="114"/>
      <c r="TJQ198" s="114"/>
      <c r="TJR198" s="114"/>
      <c r="TJS198" s="114"/>
      <c r="TJT198" s="114"/>
      <c r="TJU198" s="114"/>
      <c r="TJV198" s="114"/>
      <c r="TJW198" s="114"/>
      <c r="TJX198" s="114"/>
      <c r="TJY198" s="114"/>
      <c r="TJZ198" s="114"/>
      <c r="TKA198" s="114"/>
      <c r="TKB198" s="114"/>
      <c r="TKC198" s="114"/>
      <c r="TKD198" s="114"/>
      <c r="TKE198" s="114"/>
      <c r="TKF198" s="114"/>
      <c r="TKG198" s="114"/>
      <c r="TKH198" s="114"/>
      <c r="TKI198" s="114"/>
      <c r="TKJ198" s="114"/>
      <c r="TKK198" s="114"/>
      <c r="TKL198" s="114"/>
      <c r="TKM198" s="114"/>
      <c r="TKN198" s="114"/>
      <c r="TKO198" s="114"/>
      <c r="TKP198" s="114"/>
      <c r="TKQ198" s="114"/>
      <c r="TKR198" s="114"/>
      <c r="TKS198" s="114"/>
      <c r="TKT198" s="114"/>
      <c r="TKU198" s="114"/>
      <c r="TKV198" s="114"/>
      <c r="TKW198" s="114"/>
      <c r="TKX198" s="114"/>
      <c r="TKY198" s="114"/>
      <c r="TKZ198" s="114"/>
      <c r="TLA198" s="114"/>
      <c r="TLB198" s="114"/>
      <c r="TLC198" s="114"/>
      <c r="TLD198" s="114"/>
      <c r="TLE198" s="114"/>
      <c r="TLF198" s="114"/>
      <c r="TLG198" s="114"/>
      <c r="TLH198" s="114"/>
      <c r="TLI198" s="114"/>
      <c r="TLJ198" s="114"/>
      <c r="TLK198" s="114"/>
      <c r="TLL198" s="114"/>
      <c r="TLM198" s="114"/>
      <c r="TLN198" s="114"/>
      <c r="TLO198" s="114"/>
      <c r="TLP198" s="114"/>
      <c r="TLQ198" s="114"/>
      <c r="TLR198" s="114"/>
      <c r="TLS198" s="114"/>
      <c r="TLT198" s="114"/>
      <c r="TLU198" s="114"/>
      <c r="TLV198" s="114"/>
      <c r="TLW198" s="114"/>
      <c r="TLX198" s="114"/>
      <c r="TLY198" s="114"/>
      <c r="TLZ198" s="114"/>
      <c r="TMA198" s="114"/>
      <c r="TMB198" s="114"/>
      <c r="TMC198" s="114"/>
      <c r="TMD198" s="114"/>
      <c r="TME198" s="114"/>
      <c r="TMF198" s="114"/>
      <c r="TMG198" s="114"/>
      <c r="TMH198" s="114"/>
      <c r="TMI198" s="114"/>
      <c r="TMJ198" s="114"/>
      <c r="TMK198" s="114"/>
      <c r="TML198" s="114"/>
      <c r="TMM198" s="114"/>
      <c r="TMN198" s="114"/>
      <c r="TMO198" s="114"/>
      <c r="TMP198" s="114"/>
      <c r="TMQ198" s="114"/>
      <c r="TMR198" s="114"/>
      <c r="TMS198" s="114"/>
      <c r="TMT198" s="114"/>
      <c r="TMU198" s="114"/>
      <c r="TMV198" s="114"/>
      <c r="TMW198" s="114"/>
      <c r="TMX198" s="114"/>
      <c r="TMY198" s="114"/>
      <c r="TMZ198" s="114"/>
      <c r="TNA198" s="114"/>
      <c r="TNB198" s="114"/>
      <c r="TNC198" s="114"/>
      <c r="TND198" s="114"/>
      <c r="TNE198" s="114"/>
      <c r="TNF198" s="114"/>
      <c r="TNG198" s="114"/>
      <c r="TNH198" s="114"/>
      <c r="TNI198" s="114"/>
      <c r="TNJ198" s="114"/>
      <c r="TNK198" s="114"/>
      <c r="TNL198" s="114"/>
      <c r="TNM198" s="114"/>
      <c r="TNN198" s="114"/>
      <c r="TNO198" s="114"/>
      <c r="TNP198" s="114"/>
      <c r="TNQ198" s="114"/>
      <c r="TNR198" s="114"/>
      <c r="TNS198" s="114"/>
      <c r="TNT198" s="114"/>
      <c r="TNU198" s="114"/>
      <c r="TNV198" s="114"/>
      <c r="TNW198" s="114"/>
      <c r="TNX198" s="114"/>
      <c r="TNY198" s="114"/>
      <c r="TNZ198" s="114"/>
      <c r="TOA198" s="114"/>
      <c r="TOB198" s="114"/>
      <c r="TOC198" s="114"/>
      <c r="TOD198" s="114"/>
      <c r="TOE198" s="114"/>
      <c r="TOF198" s="114"/>
      <c r="TOG198" s="114"/>
      <c r="TOH198" s="114"/>
      <c r="TOI198" s="114"/>
      <c r="TOJ198" s="114"/>
      <c r="TOK198" s="114"/>
      <c r="TOL198" s="114"/>
      <c r="TOM198" s="114"/>
      <c r="TON198" s="114"/>
      <c r="TOO198" s="114"/>
      <c r="TOP198" s="114"/>
      <c r="TOQ198" s="114"/>
      <c r="TOR198" s="114"/>
      <c r="TOS198" s="114"/>
      <c r="TOT198" s="114"/>
      <c r="TOU198" s="114"/>
      <c r="TOV198" s="114"/>
      <c r="TOW198" s="114"/>
      <c r="TOX198" s="114"/>
      <c r="TOY198" s="114"/>
      <c r="TOZ198" s="114"/>
      <c r="TPA198" s="114"/>
      <c r="TPB198" s="114"/>
      <c r="TPC198" s="114"/>
      <c r="TPD198" s="114"/>
      <c r="TPE198" s="114"/>
      <c r="TPF198" s="114"/>
      <c r="TPG198" s="114"/>
      <c r="TPH198" s="114"/>
      <c r="TPI198" s="114"/>
      <c r="TPJ198" s="114"/>
      <c r="TPK198" s="114"/>
      <c r="TPL198" s="114"/>
      <c r="TPM198" s="114"/>
      <c r="TPN198" s="114"/>
      <c r="TPO198" s="114"/>
      <c r="TPP198" s="114"/>
      <c r="TPQ198" s="114"/>
      <c r="TPR198" s="114"/>
      <c r="TPS198" s="114"/>
      <c r="TPT198" s="114"/>
      <c r="TPU198" s="114"/>
      <c r="TPV198" s="114"/>
      <c r="TPW198" s="114"/>
      <c r="TPX198" s="114"/>
      <c r="TPY198" s="114"/>
      <c r="TPZ198" s="114"/>
      <c r="TQA198" s="114"/>
      <c r="TQB198" s="114"/>
      <c r="TQC198" s="114"/>
      <c r="TQD198" s="114"/>
      <c r="TQE198" s="114"/>
      <c r="TQF198" s="114"/>
      <c r="TQG198" s="114"/>
      <c r="TQH198" s="114"/>
      <c r="TQI198" s="114"/>
      <c r="TQJ198" s="114"/>
      <c r="TQK198" s="114"/>
      <c r="TQL198" s="114"/>
      <c r="TQM198" s="114"/>
      <c r="TQN198" s="114"/>
      <c r="TQO198" s="114"/>
      <c r="TQP198" s="114"/>
      <c r="TQQ198" s="114"/>
      <c r="TQR198" s="114"/>
      <c r="TQS198" s="114"/>
      <c r="TQT198" s="114"/>
      <c r="TQU198" s="114"/>
      <c r="TQV198" s="114"/>
      <c r="TQW198" s="114"/>
      <c r="TQX198" s="114"/>
      <c r="TQY198" s="114"/>
      <c r="TQZ198" s="114"/>
      <c r="TRA198" s="114"/>
      <c r="TRB198" s="114"/>
      <c r="TRC198" s="114"/>
      <c r="TRD198" s="114"/>
      <c r="TRE198" s="114"/>
      <c r="TRF198" s="114"/>
      <c r="TRG198" s="114"/>
      <c r="TRH198" s="114"/>
      <c r="TRI198" s="114"/>
      <c r="TRJ198" s="114"/>
      <c r="TRK198" s="114"/>
      <c r="TRL198" s="114"/>
      <c r="TRM198" s="114"/>
      <c r="TRN198" s="114"/>
      <c r="TRO198" s="114"/>
      <c r="TRP198" s="114"/>
      <c r="TRQ198" s="114"/>
      <c r="TRR198" s="114"/>
      <c r="TRS198" s="114"/>
      <c r="TRT198" s="114"/>
      <c r="TRU198" s="114"/>
      <c r="TRV198" s="114"/>
      <c r="TRW198" s="114"/>
      <c r="TRX198" s="114"/>
      <c r="TRY198" s="114"/>
      <c r="TRZ198" s="114"/>
      <c r="TSA198" s="114"/>
      <c r="TSB198" s="114"/>
      <c r="TSC198" s="114"/>
      <c r="TSD198" s="114"/>
      <c r="TSE198" s="114"/>
      <c r="TSF198" s="114"/>
      <c r="TSG198" s="114"/>
      <c r="TSH198" s="114"/>
      <c r="TSI198" s="114"/>
      <c r="TSJ198" s="114"/>
      <c r="TSK198" s="114"/>
      <c r="TSL198" s="114"/>
      <c r="TSM198" s="114"/>
      <c r="TSN198" s="114"/>
      <c r="TSO198" s="114"/>
      <c r="TSP198" s="114"/>
      <c r="TSQ198" s="114"/>
      <c r="TSR198" s="114"/>
      <c r="TSS198" s="114"/>
      <c r="TST198" s="114"/>
      <c r="TSU198" s="114"/>
      <c r="TSV198" s="114"/>
      <c r="TSW198" s="114"/>
      <c r="TSX198" s="114"/>
      <c r="TSY198" s="114"/>
      <c r="TSZ198" s="114"/>
      <c r="TTA198" s="114"/>
      <c r="TTB198" s="114"/>
      <c r="TTC198" s="114"/>
      <c r="TTD198" s="114"/>
      <c r="TTE198" s="114"/>
      <c r="TTF198" s="114"/>
      <c r="TTG198" s="114"/>
      <c r="TTH198" s="114"/>
      <c r="TTI198" s="114"/>
      <c r="TTJ198" s="114"/>
      <c r="TTK198" s="114"/>
      <c r="TTL198" s="114"/>
      <c r="TTM198" s="114"/>
      <c r="TTN198" s="114"/>
      <c r="TTO198" s="114"/>
      <c r="TTP198" s="114"/>
      <c r="TTQ198" s="114"/>
      <c r="TTR198" s="114"/>
      <c r="TTS198" s="114"/>
      <c r="TTT198" s="114"/>
      <c r="TTU198" s="114"/>
      <c r="TTV198" s="114"/>
      <c r="TTW198" s="114"/>
      <c r="TTX198" s="114"/>
      <c r="TTY198" s="114"/>
      <c r="TTZ198" s="114"/>
      <c r="TUA198" s="114"/>
      <c r="TUB198" s="114"/>
      <c r="TUC198" s="114"/>
      <c r="TUD198" s="114"/>
      <c r="TUE198" s="114"/>
      <c r="TUF198" s="114"/>
      <c r="TUG198" s="114"/>
      <c r="TUH198" s="114"/>
      <c r="TUI198" s="114"/>
      <c r="TUJ198" s="114"/>
      <c r="TUK198" s="114"/>
      <c r="TUL198" s="114"/>
      <c r="TUM198" s="114"/>
      <c r="TUN198" s="114"/>
      <c r="TUO198" s="114"/>
      <c r="TUP198" s="114"/>
      <c r="TUQ198" s="114"/>
      <c r="TUR198" s="114"/>
      <c r="TUS198" s="114"/>
      <c r="TUT198" s="114"/>
      <c r="TUU198" s="114"/>
      <c r="TUV198" s="114"/>
      <c r="TUW198" s="114"/>
      <c r="TUX198" s="114"/>
      <c r="TUY198" s="114"/>
      <c r="TUZ198" s="114"/>
      <c r="TVA198" s="114"/>
      <c r="TVB198" s="114"/>
      <c r="TVC198" s="114"/>
      <c r="TVD198" s="114"/>
      <c r="TVE198" s="114"/>
      <c r="TVF198" s="114"/>
      <c r="TVG198" s="114"/>
      <c r="TVH198" s="114"/>
      <c r="TVI198" s="114"/>
      <c r="TVJ198" s="114"/>
      <c r="TVK198" s="114"/>
      <c r="TVL198" s="114"/>
      <c r="TVM198" s="114"/>
      <c r="TVN198" s="114"/>
      <c r="TVO198" s="114"/>
      <c r="TVP198" s="114"/>
      <c r="TVQ198" s="114"/>
      <c r="TVR198" s="114"/>
      <c r="TVS198" s="114"/>
      <c r="TVT198" s="114"/>
      <c r="TVU198" s="114"/>
      <c r="TVV198" s="114"/>
      <c r="TVW198" s="114"/>
      <c r="TVX198" s="114"/>
      <c r="TVY198" s="114"/>
      <c r="TVZ198" s="114"/>
      <c r="TWA198" s="114"/>
      <c r="TWB198" s="114"/>
      <c r="TWC198" s="114"/>
      <c r="TWD198" s="114"/>
      <c r="TWE198" s="114"/>
      <c r="TWF198" s="114"/>
      <c r="TWG198" s="114"/>
      <c r="TWH198" s="114"/>
      <c r="TWI198" s="114"/>
      <c r="TWJ198" s="114"/>
      <c r="TWK198" s="114"/>
      <c r="TWL198" s="114"/>
      <c r="TWM198" s="114"/>
      <c r="TWN198" s="114"/>
      <c r="TWO198" s="114"/>
      <c r="TWP198" s="114"/>
      <c r="TWQ198" s="114"/>
      <c r="TWR198" s="114"/>
      <c r="TWS198" s="114"/>
      <c r="TWT198" s="114"/>
      <c r="TWU198" s="114"/>
      <c r="TWV198" s="114"/>
      <c r="TWW198" s="114"/>
      <c r="TWX198" s="114"/>
      <c r="TWY198" s="114"/>
      <c r="TWZ198" s="114"/>
      <c r="TXA198" s="114"/>
      <c r="TXB198" s="114"/>
      <c r="TXC198" s="114"/>
      <c r="TXD198" s="114"/>
      <c r="TXE198" s="114"/>
      <c r="TXF198" s="114"/>
      <c r="TXG198" s="114"/>
      <c r="TXH198" s="114"/>
      <c r="TXI198" s="114"/>
      <c r="TXJ198" s="114"/>
      <c r="TXK198" s="114"/>
      <c r="TXL198" s="114"/>
      <c r="TXM198" s="114"/>
      <c r="TXN198" s="114"/>
      <c r="TXO198" s="114"/>
      <c r="TXP198" s="114"/>
      <c r="TXQ198" s="114"/>
      <c r="TXR198" s="114"/>
      <c r="TXS198" s="114"/>
      <c r="TXT198" s="114"/>
      <c r="TXU198" s="114"/>
      <c r="TXV198" s="114"/>
      <c r="TXW198" s="114"/>
      <c r="TXX198" s="114"/>
      <c r="TXY198" s="114"/>
      <c r="TXZ198" s="114"/>
      <c r="TYA198" s="114"/>
      <c r="TYB198" s="114"/>
      <c r="TYC198" s="114"/>
      <c r="TYD198" s="114"/>
      <c r="TYE198" s="114"/>
      <c r="TYF198" s="114"/>
      <c r="TYG198" s="114"/>
      <c r="TYH198" s="114"/>
      <c r="TYI198" s="114"/>
      <c r="TYJ198" s="114"/>
      <c r="TYK198" s="114"/>
      <c r="TYL198" s="114"/>
      <c r="TYM198" s="114"/>
      <c r="TYN198" s="114"/>
      <c r="TYO198" s="114"/>
      <c r="TYP198" s="114"/>
      <c r="TYQ198" s="114"/>
      <c r="TYR198" s="114"/>
      <c r="TYS198" s="114"/>
      <c r="TYT198" s="114"/>
      <c r="TYU198" s="114"/>
      <c r="TYV198" s="114"/>
      <c r="TYW198" s="114"/>
      <c r="TYX198" s="114"/>
      <c r="TYY198" s="114"/>
      <c r="TYZ198" s="114"/>
      <c r="TZA198" s="114"/>
      <c r="TZB198" s="114"/>
      <c r="TZC198" s="114"/>
      <c r="TZD198" s="114"/>
      <c r="TZE198" s="114"/>
      <c r="TZF198" s="114"/>
      <c r="TZG198" s="114"/>
      <c r="TZH198" s="114"/>
      <c r="TZI198" s="114"/>
      <c r="TZJ198" s="114"/>
      <c r="TZK198" s="114"/>
      <c r="TZL198" s="114"/>
      <c r="TZM198" s="114"/>
      <c r="TZN198" s="114"/>
      <c r="TZO198" s="114"/>
      <c r="TZP198" s="114"/>
      <c r="TZQ198" s="114"/>
      <c r="TZR198" s="114"/>
      <c r="TZS198" s="114"/>
      <c r="TZT198" s="114"/>
      <c r="TZU198" s="114"/>
      <c r="TZV198" s="114"/>
      <c r="TZW198" s="114"/>
      <c r="TZX198" s="114"/>
      <c r="TZY198" s="114"/>
      <c r="TZZ198" s="114"/>
      <c r="UAA198" s="114"/>
      <c r="UAB198" s="114"/>
      <c r="UAC198" s="114"/>
      <c r="UAD198" s="114"/>
      <c r="UAE198" s="114"/>
      <c r="UAF198" s="114"/>
      <c r="UAG198" s="114"/>
      <c r="UAH198" s="114"/>
      <c r="UAI198" s="114"/>
      <c r="UAJ198" s="114"/>
      <c r="UAK198" s="114"/>
      <c r="UAL198" s="114"/>
      <c r="UAM198" s="114"/>
      <c r="UAN198" s="114"/>
      <c r="UAO198" s="114"/>
      <c r="UAP198" s="114"/>
      <c r="UAQ198" s="114"/>
      <c r="UAR198" s="114"/>
      <c r="UAS198" s="114"/>
      <c r="UAT198" s="114"/>
      <c r="UAU198" s="114"/>
      <c r="UAV198" s="114"/>
      <c r="UAW198" s="114"/>
      <c r="UAX198" s="114"/>
      <c r="UAY198" s="114"/>
      <c r="UAZ198" s="114"/>
      <c r="UBA198" s="114"/>
      <c r="UBB198" s="114"/>
      <c r="UBC198" s="114"/>
      <c r="UBD198" s="114"/>
      <c r="UBE198" s="114"/>
      <c r="UBF198" s="114"/>
      <c r="UBG198" s="114"/>
      <c r="UBH198" s="114"/>
      <c r="UBI198" s="114"/>
      <c r="UBJ198" s="114"/>
      <c r="UBK198" s="114"/>
      <c r="UBL198" s="114"/>
      <c r="UBM198" s="114"/>
      <c r="UBN198" s="114"/>
      <c r="UBO198" s="114"/>
      <c r="UBP198" s="114"/>
      <c r="UBQ198" s="114"/>
      <c r="UBR198" s="114"/>
      <c r="UBS198" s="114"/>
      <c r="UBT198" s="114"/>
      <c r="UBU198" s="114"/>
      <c r="UBV198" s="114"/>
      <c r="UBW198" s="114"/>
      <c r="UBX198" s="114"/>
      <c r="UBY198" s="114"/>
      <c r="UBZ198" s="114"/>
      <c r="UCA198" s="114"/>
      <c r="UCB198" s="114"/>
      <c r="UCC198" s="114"/>
      <c r="UCD198" s="114"/>
      <c r="UCE198" s="114"/>
      <c r="UCF198" s="114"/>
      <c r="UCG198" s="114"/>
      <c r="UCH198" s="114"/>
      <c r="UCI198" s="114"/>
      <c r="UCJ198" s="114"/>
      <c r="UCK198" s="114"/>
      <c r="UCL198" s="114"/>
      <c r="UCM198" s="114"/>
      <c r="UCN198" s="114"/>
      <c r="UCO198" s="114"/>
      <c r="UCP198" s="114"/>
      <c r="UCQ198" s="114"/>
      <c r="UCR198" s="114"/>
      <c r="UCS198" s="114"/>
      <c r="UCT198" s="114"/>
      <c r="UCU198" s="114"/>
      <c r="UCV198" s="114"/>
      <c r="UCW198" s="114"/>
      <c r="UCX198" s="114"/>
      <c r="UCY198" s="114"/>
      <c r="UCZ198" s="114"/>
      <c r="UDA198" s="114"/>
      <c r="UDB198" s="114"/>
      <c r="UDC198" s="114"/>
      <c r="UDD198" s="114"/>
      <c r="UDE198" s="114"/>
      <c r="UDF198" s="114"/>
      <c r="UDG198" s="114"/>
      <c r="UDH198" s="114"/>
      <c r="UDI198" s="114"/>
      <c r="UDJ198" s="114"/>
      <c r="UDK198" s="114"/>
      <c r="UDL198" s="114"/>
      <c r="UDM198" s="114"/>
      <c r="UDN198" s="114"/>
      <c r="UDO198" s="114"/>
      <c r="UDP198" s="114"/>
      <c r="UDQ198" s="114"/>
      <c r="UDR198" s="114"/>
      <c r="UDS198" s="114"/>
      <c r="UDT198" s="114"/>
      <c r="UDU198" s="114"/>
      <c r="UDV198" s="114"/>
      <c r="UDW198" s="114"/>
      <c r="UDX198" s="114"/>
      <c r="UDY198" s="114"/>
      <c r="UDZ198" s="114"/>
      <c r="UEA198" s="114"/>
      <c r="UEB198" s="114"/>
      <c r="UEC198" s="114"/>
      <c r="UED198" s="114"/>
      <c r="UEE198" s="114"/>
      <c r="UEF198" s="114"/>
      <c r="UEG198" s="114"/>
      <c r="UEH198" s="114"/>
      <c r="UEI198" s="114"/>
      <c r="UEJ198" s="114"/>
      <c r="UEK198" s="114"/>
      <c r="UEL198" s="114"/>
      <c r="UEM198" s="114"/>
      <c r="UEN198" s="114"/>
      <c r="UEO198" s="114"/>
      <c r="UEP198" s="114"/>
      <c r="UEQ198" s="114"/>
      <c r="UER198" s="114"/>
      <c r="UES198" s="114"/>
      <c r="UET198" s="114"/>
      <c r="UEU198" s="114"/>
      <c r="UEV198" s="114"/>
      <c r="UEW198" s="114"/>
      <c r="UEX198" s="114"/>
      <c r="UEY198" s="114"/>
      <c r="UEZ198" s="114"/>
      <c r="UFA198" s="114"/>
      <c r="UFB198" s="114"/>
      <c r="UFC198" s="114"/>
      <c r="UFD198" s="114"/>
      <c r="UFE198" s="114"/>
      <c r="UFF198" s="114"/>
      <c r="UFG198" s="114"/>
      <c r="UFH198" s="114"/>
      <c r="UFI198" s="114"/>
      <c r="UFJ198" s="114"/>
      <c r="UFK198" s="114"/>
      <c r="UFL198" s="114"/>
      <c r="UFM198" s="114"/>
      <c r="UFN198" s="114"/>
      <c r="UFO198" s="114"/>
      <c r="UFP198" s="114"/>
      <c r="UFQ198" s="114"/>
      <c r="UFR198" s="114"/>
      <c r="UFS198" s="114"/>
      <c r="UFT198" s="114"/>
      <c r="UFU198" s="114"/>
      <c r="UFV198" s="114"/>
      <c r="UFW198" s="114"/>
      <c r="UFX198" s="114"/>
      <c r="UFY198" s="114"/>
      <c r="UFZ198" s="114"/>
      <c r="UGA198" s="114"/>
      <c r="UGB198" s="114"/>
      <c r="UGC198" s="114"/>
      <c r="UGD198" s="114"/>
      <c r="UGE198" s="114"/>
      <c r="UGF198" s="114"/>
      <c r="UGG198" s="114"/>
      <c r="UGH198" s="114"/>
      <c r="UGI198" s="114"/>
      <c r="UGJ198" s="114"/>
      <c r="UGK198" s="114"/>
      <c r="UGL198" s="114"/>
      <c r="UGM198" s="114"/>
      <c r="UGN198" s="114"/>
      <c r="UGO198" s="114"/>
      <c r="UGP198" s="114"/>
      <c r="UGQ198" s="114"/>
      <c r="UGR198" s="114"/>
      <c r="UGS198" s="114"/>
      <c r="UGT198" s="114"/>
      <c r="UGU198" s="114"/>
      <c r="UGV198" s="114"/>
      <c r="UGW198" s="114"/>
      <c r="UGX198" s="114"/>
      <c r="UGY198" s="114"/>
      <c r="UGZ198" s="114"/>
      <c r="UHA198" s="114"/>
      <c r="UHB198" s="114"/>
      <c r="UHC198" s="114"/>
      <c r="UHD198" s="114"/>
      <c r="UHE198" s="114"/>
      <c r="UHF198" s="114"/>
      <c r="UHG198" s="114"/>
      <c r="UHH198" s="114"/>
      <c r="UHI198" s="114"/>
      <c r="UHJ198" s="114"/>
      <c r="UHK198" s="114"/>
      <c r="UHL198" s="114"/>
      <c r="UHM198" s="114"/>
      <c r="UHN198" s="114"/>
      <c r="UHO198" s="114"/>
      <c r="UHP198" s="114"/>
      <c r="UHQ198" s="114"/>
      <c r="UHR198" s="114"/>
      <c r="UHS198" s="114"/>
      <c r="UHT198" s="114"/>
      <c r="UHU198" s="114"/>
      <c r="UHV198" s="114"/>
      <c r="UHW198" s="114"/>
      <c r="UHX198" s="114"/>
      <c r="UHY198" s="114"/>
      <c r="UHZ198" s="114"/>
      <c r="UIA198" s="114"/>
      <c r="UIB198" s="114"/>
      <c r="UIC198" s="114"/>
      <c r="UID198" s="114"/>
      <c r="UIE198" s="114"/>
      <c r="UIF198" s="114"/>
      <c r="UIG198" s="114"/>
      <c r="UIH198" s="114"/>
      <c r="UII198" s="114"/>
      <c r="UIJ198" s="114"/>
      <c r="UIK198" s="114"/>
      <c r="UIL198" s="114"/>
      <c r="UIM198" s="114"/>
      <c r="UIN198" s="114"/>
      <c r="UIO198" s="114"/>
      <c r="UIP198" s="114"/>
      <c r="UIQ198" s="114"/>
      <c r="UIR198" s="114"/>
      <c r="UIS198" s="114"/>
      <c r="UIT198" s="114"/>
      <c r="UIU198" s="114"/>
      <c r="UIV198" s="114"/>
      <c r="UIW198" s="114"/>
      <c r="UIX198" s="114"/>
      <c r="UIY198" s="114"/>
      <c r="UIZ198" s="114"/>
      <c r="UJA198" s="114"/>
      <c r="UJB198" s="114"/>
      <c r="UJC198" s="114"/>
      <c r="UJD198" s="114"/>
      <c r="UJE198" s="114"/>
      <c r="UJF198" s="114"/>
      <c r="UJG198" s="114"/>
      <c r="UJH198" s="114"/>
      <c r="UJI198" s="114"/>
      <c r="UJJ198" s="114"/>
      <c r="UJK198" s="114"/>
      <c r="UJL198" s="114"/>
      <c r="UJM198" s="114"/>
      <c r="UJN198" s="114"/>
      <c r="UJO198" s="114"/>
      <c r="UJP198" s="114"/>
      <c r="UJQ198" s="114"/>
      <c r="UJR198" s="114"/>
      <c r="UJS198" s="114"/>
      <c r="UJT198" s="114"/>
      <c r="UJU198" s="114"/>
      <c r="UJV198" s="114"/>
      <c r="UJW198" s="114"/>
      <c r="UJX198" s="114"/>
      <c r="UJY198" s="114"/>
      <c r="UJZ198" s="114"/>
      <c r="UKA198" s="114"/>
      <c r="UKB198" s="114"/>
      <c r="UKC198" s="114"/>
      <c r="UKD198" s="114"/>
      <c r="UKE198" s="114"/>
      <c r="UKF198" s="114"/>
      <c r="UKG198" s="114"/>
      <c r="UKH198" s="114"/>
      <c r="UKI198" s="114"/>
      <c r="UKJ198" s="114"/>
      <c r="UKK198" s="114"/>
      <c r="UKL198" s="114"/>
      <c r="UKM198" s="114"/>
      <c r="UKN198" s="114"/>
      <c r="UKO198" s="114"/>
      <c r="UKP198" s="114"/>
      <c r="UKQ198" s="114"/>
      <c r="UKR198" s="114"/>
      <c r="UKS198" s="114"/>
      <c r="UKT198" s="114"/>
      <c r="UKU198" s="114"/>
      <c r="UKV198" s="114"/>
      <c r="UKW198" s="114"/>
      <c r="UKX198" s="114"/>
      <c r="UKY198" s="114"/>
      <c r="UKZ198" s="114"/>
      <c r="ULA198" s="114"/>
      <c r="ULB198" s="114"/>
      <c r="ULC198" s="114"/>
      <c r="ULD198" s="114"/>
      <c r="ULE198" s="114"/>
      <c r="ULF198" s="114"/>
      <c r="ULG198" s="114"/>
      <c r="ULH198" s="114"/>
      <c r="ULI198" s="114"/>
      <c r="ULJ198" s="114"/>
      <c r="ULK198" s="114"/>
      <c r="ULL198" s="114"/>
      <c r="ULM198" s="114"/>
      <c r="ULN198" s="114"/>
      <c r="ULO198" s="114"/>
      <c r="ULP198" s="114"/>
      <c r="ULQ198" s="114"/>
      <c r="ULR198" s="114"/>
      <c r="ULS198" s="114"/>
      <c r="ULT198" s="114"/>
      <c r="ULU198" s="114"/>
      <c r="ULV198" s="114"/>
      <c r="ULW198" s="114"/>
      <c r="ULX198" s="114"/>
      <c r="ULY198" s="114"/>
      <c r="ULZ198" s="114"/>
      <c r="UMA198" s="114"/>
      <c r="UMB198" s="114"/>
      <c r="UMC198" s="114"/>
      <c r="UMD198" s="114"/>
      <c r="UME198" s="114"/>
      <c r="UMF198" s="114"/>
      <c r="UMG198" s="114"/>
      <c r="UMH198" s="114"/>
      <c r="UMI198" s="114"/>
      <c r="UMJ198" s="114"/>
      <c r="UMK198" s="114"/>
      <c r="UML198" s="114"/>
      <c r="UMM198" s="114"/>
      <c r="UMN198" s="114"/>
      <c r="UMO198" s="114"/>
      <c r="UMP198" s="114"/>
      <c r="UMQ198" s="114"/>
      <c r="UMR198" s="114"/>
      <c r="UMS198" s="114"/>
      <c r="UMT198" s="114"/>
      <c r="UMU198" s="114"/>
      <c r="UMV198" s="114"/>
      <c r="UMW198" s="114"/>
      <c r="UMX198" s="114"/>
      <c r="UMY198" s="114"/>
      <c r="UMZ198" s="114"/>
      <c r="UNA198" s="114"/>
      <c r="UNB198" s="114"/>
      <c r="UNC198" s="114"/>
      <c r="UND198" s="114"/>
      <c r="UNE198" s="114"/>
      <c r="UNF198" s="114"/>
      <c r="UNG198" s="114"/>
      <c r="UNH198" s="114"/>
      <c r="UNI198" s="114"/>
      <c r="UNJ198" s="114"/>
      <c r="UNK198" s="114"/>
      <c r="UNL198" s="114"/>
      <c r="UNM198" s="114"/>
      <c r="UNN198" s="114"/>
      <c r="UNO198" s="114"/>
      <c r="UNP198" s="114"/>
      <c r="UNQ198" s="114"/>
      <c r="UNR198" s="114"/>
      <c r="UNS198" s="114"/>
      <c r="UNT198" s="114"/>
      <c r="UNU198" s="114"/>
      <c r="UNV198" s="114"/>
      <c r="UNW198" s="114"/>
      <c r="UNX198" s="114"/>
      <c r="UNY198" s="114"/>
      <c r="UNZ198" s="114"/>
      <c r="UOA198" s="114"/>
      <c r="UOB198" s="114"/>
      <c r="UOC198" s="114"/>
      <c r="UOD198" s="114"/>
      <c r="UOE198" s="114"/>
      <c r="UOF198" s="114"/>
      <c r="UOG198" s="114"/>
      <c r="UOH198" s="114"/>
      <c r="UOI198" s="114"/>
      <c r="UOJ198" s="114"/>
      <c r="UOK198" s="114"/>
      <c r="UOL198" s="114"/>
      <c r="UOM198" s="114"/>
      <c r="UON198" s="114"/>
      <c r="UOO198" s="114"/>
      <c r="UOP198" s="114"/>
      <c r="UOQ198" s="114"/>
      <c r="UOR198" s="114"/>
      <c r="UOS198" s="114"/>
      <c r="UOT198" s="114"/>
      <c r="UOU198" s="114"/>
      <c r="UOV198" s="114"/>
      <c r="UOW198" s="114"/>
      <c r="UOX198" s="114"/>
      <c r="UOY198" s="114"/>
      <c r="UOZ198" s="114"/>
      <c r="UPA198" s="114"/>
      <c r="UPB198" s="114"/>
      <c r="UPC198" s="114"/>
      <c r="UPD198" s="114"/>
      <c r="UPE198" s="114"/>
      <c r="UPF198" s="114"/>
      <c r="UPG198" s="114"/>
      <c r="UPH198" s="114"/>
      <c r="UPI198" s="114"/>
      <c r="UPJ198" s="114"/>
      <c r="UPK198" s="114"/>
      <c r="UPL198" s="114"/>
      <c r="UPM198" s="114"/>
      <c r="UPN198" s="114"/>
      <c r="UPO198" s="114"/>
      <c r="UPP198" s="114"/>
      <c r="UPQ198" s="114"/>
      <c r="UPR198" s="114"/>
      <c r="UPS198" s="114"/>
      <c r="UPT198" s="114"/>
      <c r="UPU198" s="114"/>
      <c r="UPV198" s="114"/>
      <c r="UPW198" s="114"/>
      <c r="UPX198" s="114"/>
      <c r="UPY198" s="114"/>
      <c r="UPZ198" s="114"/>
      <c r="UQA198" s="114"/>
      <c r="UQB198" s="114"/>
      <c r="UQC198" s="114"/>
      <c r="UQD198" s="114"/>
      <c r="UQE198" s="114"/>
      <c r="UQF198" s="114"/>
      <c r="UQG198" s="114"/>
      <c r="UQH198" s="114"/>
      <c r="UQI198" s="114"/>
      <c r="UQJ198" s="114"/>
      <c r="UQK198" s="114"/>
      <c r="UQL198" s="114"/>
      <c r="UQM198" s="114"/>
      <c r="UQN198" s="114"/>
      <c r="UQO198" s="114"/>
      <c r="UQP198" s="114"/>
      <c r="UQQ198" s="114"/>
      <c r="UQR198" s="114"/>
      <c r="UQS198" s="114"/>
      <c r="UQT198" s="114"/>
      <c r="UQU198" s="114"/>
      <c r="UQV198" s="114"/>
      <c r="UQW198" s="114"/>
      <c r="UQX198" s="114"/>
      <c r="UQY198" s="114"/>
      <c r="UQZ198" s="114"/>
      <c r="URA198" s="114"/>
      <c r="URB198" s="114"/>
      <c r="URC198" s="114"/>
      <c r="URD198" s="114"/>
      <c r="URE198" s="114"/>
      <c r="URF198" s="114"/>
      <c r="URG198" s="114"/>
      <c r="URH198" s="114"/>
      <c r="URI198" s="114"/>
      <c r="URJ198" s="114"/>
      <c r="URK198" s="114"/>
      <c r="URL198" s="114"/>
      <c r="URM198" s="114"/>
      <c r="URN198" s="114"/>
      <c r="URO198" s="114"/>
      <c r="URP198" s="114"/>
      <c r="URQ198" s="114"/>
      <c r="URR198" s="114"/>
      <c r="URS198" s="114"/>
      <c r="URT198" s="114"/>
      <c r="URU198" s="114"/>
      <c r="URV198" s="114"/>
      <c r="URW198" s="114"/>
      <c r="URX198" s="114"/>
      <c r="URY198" s="114"/>
      <c r="URZ198" s="114"/>
      <c r="USA198" s="114"/>
      <c r="USB198" s="114"/>
      <c r="USC198" s="114"/>
      <c r="USD198" s="114"/>
      <c r="USE198" s="114"/>
      <c r="USF198" s="114"/>
      <c r="USG198" s="114"/>
      <c r="USH198" s="114"/>
      <c r="USI198" s="114"/>
      <c r="USJ198" s="114"/>
      <c r="USK198" s="114"/>
      <c r="USL198" s="114"/>
      <c r="USM198" s="114"/>
      <c r="USN198" s="114"/>
      <c r="USO198" s="114"/>
      <c r="USP198" s="114"/>
      <c r="USQ198" s="114"/>
      <c r="USR198" s="114"/>
      <c r="USS198" s="114"/>
      <c r="UST198" s="114"/>
      <c r="USU198" s="114"/>
      <c r="USV198" s="114"/>
      <c r="USW198" s="114"/>
      <c r="USX198" s="114"/>
      <c r="USY198" s="114"/>
      <c r="USZ198" s="114"/>
      <c r="UTA198" s="114"/>
      <c r="UTB198" s="114"/>
      <c r="UTC198" s="114"/>
      <c r="UTD198" s="114"/>
      <c r="UTE198" s="114"/>
      <c r="UTF198" s="114"/>
      <c r="UTG198" s="114"/>
      <c r="UTH198" s="114"/>
      <c r="UTI198" s="114"/>
      <c r="UTJ198" s="114"/>
      <c r="UTK198" s="114"/>
      <c r="UTL198" s="114"/>
      <c r="UTM198" s="114"/>
      <c r="UTN198" s="114"/>
      <c r="UTO198" s="114"/>
      <c r="UTP198" s="114"/>
      <c r="UTQ198" s="114"/>
      <c r="UTR198" s="114"/>
      <c r="UTS198" s="114"/>
      <c r="UTT198" s="114"/>
      <c r="UTU198" s="114"/>
      <c r="UTV198" s="114"/>
      <c r="UTW198" s="114"/>
      <c r="UTX198" s="114"/>
      <c r="UTY198" s="114"/>
      <c r="UTZ198" s="114"/>
      <c r="UUA198" s="114"/>
      <c r="UUB198" s="114"/>
      <c r="UUC198" s="114"/>
      <c r="UUD198" s="114"/>
      <c r="UUE198" s="114"/>
      <c r="UUF198" s="114"/>
      <c r="UUG198" s="114"/>
      <c r="UUH198" s="114"/>
      <c r="UUI198" s="114"/>
      <c r="UUJ198" s="114"/>
      <c r="UUK198" s="114"/>
      <c r="UUL198" s="114"/>
      <c r="UUM198" s="114"/>
      <c r="UUN198" s="114"/>
      <c r="UUO198" s="114"/>
      <c r="UUP198" s="114"/>
      <c r="UUQ198" s="114"/>
      <c r="UUR198" s="114"/>
      <c r="UUS198" s="114"/>
      <c r="UUT198" s="114"/>
      <c r="UUU198" s="114"/>
      <c r="UUV198" s="114"/>
      <c r="UUW198" s="114"/>
      <c r="UUX198" s="114"/>
      <c r="UUY198" s="114"/>
      <c r="UUZ198" s="114"/>
      <c r="UVA198" s="114"/>
      <c r="UVB198" s="114"/>
      <c r="UVC198" s="114"/>
      <c r="UVD198" s="114"/>
      <c r="UVE198" s="114"/>
      <c r="UVF198" s="114"/>
      <c r="UVG198" s="114"/>
      <c r="UVH198" s="114"/>
      <c r="UVI198" s="114"/>
      <c r="UVJ198" s="114"/>
      <c r="UVK198" s="114"/>
      <c r="UVL198" s="114"/>
      <c r="UVM198" s="114"/>
      <c r="UVN198" s="114"/>
      <c r="UVO198" s="114"/>
      <c r="UVP198" s="114"/>
      <c r="UVQ198" s="114"/>
      <c r="UVR198" s="114"/>
      <c r="UVS198" s="114"/>
      <c r="UVT198" s="114"/>
      <c r="UVU198" s="114"/>
      <c r="UVV198" s="114"/>
      <c r="UVW198" s="114"/>
      <c r="UVX198" s="114"/>
      <c r="UVY198" s="114"/>
      <c r="UVZ198" s="114"/>
      <c r="UWA198" s="114"/>
      <c r="UWB198" s="114"/>
      <c r="UWC198" s="114"/>
      <c r="UWD198" s="114"/>
      <c r="UWE198" s="114"/>
      <c r="UWF198" s="114"/>
      <c r="UWG198" s="114"/>
      <c r="UWH198" s="114"/>
      <c r="UWI198" s="114"/>
      <c r="UWJ198" s="114"/>
      <c r="UWK198" s="114"/>
      <c r="UWL198" s="114"/>
      <c r="UWM198" s="114"/>
      <c r="UWN198" s="114"/>
      <c r="UWO198" s="114"/>
      <c r="UWP198" s="114"/>
      <c r="UWQ198" s="114"/>
      <c r="UWR198" s="114"/>
      <c r="UWS198" s="114"/>
      <c r="UWT198" s="114"/>
      <c r="UWU198" s="114"/>
      <c r="UWV198" s="114"/>
      <c r="UWW198" s="114"/>
      <c r="UWX198" s="114"/>
      <c r="UWY198" s="114"/>
      <c r="UWZ198" s="114"/>
      <c r="UXA198" s="114"/>
      <c r="UXB198" s="114"/>
      <c r="UXC198" s="114"/>
      <c r="UXD198" s="114"/>
      <c r="UXE198" s="114"/>
      <c r="UXF198" s="114"/>
      <c r="UXG198" s="114"/>
      <c r="UXH198" s="114"/>
      <c r="UXI198" s="114"/>
      <c r="UXJ198" s="114"/>
      <c r="UXK198" s="114"/>
      <c r="UXL198" s="114"/>
      <c r="UXM198" s="114"/>
      <c r="UXN198" s="114"/>
      <c r="UXO198" s="114"/>
      <c r="UXP198" s="114"/>
      <c r="UXQ198" s="114"/>
      <c r="UXR198" s="114"/>
      <c r="UXS198" s="114"/>
      <c r="UXT198" s="114"/>
      <c r="UXU198" s="114"/>
      <c r="UXV198" s="114"/>
      <c r="UXW198" s="114"/>
      <c r="UXX198" s="114"/>
      <c r="UXY198" s="114"/>
      <c r="UXZ198" s="114"/>
      <c r="UYA198" s="114"/>
      <c r="UYB198" s="114"/>
      <c r="UYC198" s="114"/>
      <c r="UYD198" s="114"/>
      <c r="UYE198" s="114"/>
      <c r="UYF198" s="114"/>
      <c r="UYG198" s="114"/>
      <c r="UYH198" s="114"/>
      <c r="UYI198" s="114"/>
      <c r="UYJ198" s="114"/>
      <c r="UYK198" s="114"/>
      <c r="UYL198" s="114"/>
      <c r="UYM198" s="114"/>
      <c r="UYN198" s="114"/>
      <c r="UYO198" s="114"/>
      <c r="UYP198" s="114"/>
      <c r="UYQ198" s="114"/>
      <c r="UYR198" s="114"/>
      <c r="UYS198" s="114"/>
      <c r="UYT198" s="114"/>
      <c r="UYU198" s="114"/>
      <c r="UYV198" s="114"/>
      <c r="UYW198" s="114"/>
      <c r="UYX198" s="114"/>
      <c r="UYY198" s="114"/>
      <c r="UYZ198" s="114"/>
      <c r="UZA198" s="114"/>
      <c r="UZB198" s="114"/>
      <c r="UZC198" s="114"/>
      <c r="UZD198" s="114"/>
      <c r="UZE198" s="114"/>
      <c r="UZF198" s="114"/>
      <c r="UZG198" s="114"/>
      <c r="UZH198" s="114"/>
      <c r="UZI198" s="114"/>
      <c r="UZJ198" s="114"/>
      <c r="UZK198" s="114"/>
      <c r="UZL198" s="114"/>
      <c r="UZM198" s="114"/>
      <c r="UZN198" s="114"/>
      <c r="UZO198" s="114"/>
      <c r="UZP198" s="114"/>
      <c r="UZQ198" s="114"/>
      <c r="UZR198" s="114"/>
      <c r="UZS198" s="114"/>
      <c r="UZT198" s="114"/>
      <c r="UZU198" s="114"/>
      <c r="UZV198" s="114"/>
      <c r="UZW198" s="114"/>
      <c r="UZX198" s="114"/>
      <c r="UZY198" s="114"/>
      <c r="UZZ198" s="114"/>
      <c r="VAA198" s="114"/>
      <c r="VAB198" s="114"/>
      <c r="VAC198" s="114"/>
      <c r="VAD198" s="114"/>
      <c r="VAE198" s="114"/>
      <c r="VAF198" s="114"/>
      <c r="VAG198" s="114"/>
      <c r="VAH198" s="114"/>
      <c r="VAI198" s="114"/>
      <c r="VAJ198" s="114"/>
      <c r="VAK198" s="114"/>
      <c r="VAL198" s="114"/>
      <c r="VAM198" s="114"/>
      <c r="VAN198" s="114"/>
      <c r="VAO198" s="114"/>
      <c r="VAP198" s="114"/>
      <c r="VAQ198" s="114"/>
      <c r="VAR198" s="114"/>
      <c r="VAS198" s="114"/>
      <c r="VAT198" s="114"/>
      <c r="VAU198" s="114"/>
      <c r="VAV198" s="114"/>
      <c r="VAW198" s="114"/>
      <c r="VAX198" s="114"/>
      <c r="VAY198" s="114"/>
      <c r="VAZ198" s="114"/>
      <c r="VBA198" s="114"/>
      <c r="VBB198" s="114"/>
      <c r="VBC198" s="114"/>
      <c r="VBD198" s="114"/>
      <c r="VBE198" s="114"/>
      <c r="VBF198" s="114"/>
      <c r="VBG198" s="114"/>
      <c r="VBH198" s="114"/>
      <c r="VBI198" s="114"/>
      <c r="VBJ198" s="114"/>
      <c r="VBK198" s="114"/>
      <c r="VBL198" s="114"/>
      <c r="VBM198" s="114"/>
      <c r="VBN198" s="114"/>
      <c r="VBO198" s="114"/>
      <c r="VBP198" s="114"/>
      <c r="VBQ198" s="114"/>
      <c r="VBR198" s="114"/>
      <c r="VBS198" s="114"/>
      <c r="VBT198" s="114"/>
      <c r="VBU198" s="114"/>
      <c r="VBV198" s="114"/>
      <c r="VBW198" s="114"/>
      <c r="VBX198" s="114"/>
      <c r="VBY198" s="114"/>
      <c r="VBZ198" s="114"/>
      <c r="VCA198" s="114"/>
      <c r="VCB198" s="114"/>
      <c r="VCC198" s="114"/>
      <c r="VCD198" s="114"/>
      <c r="VCE198" s="114"/>
      <c r="VCF198" s="114"/>
      <c r="VCG198" s="114"/>
      <c r="VCH198" s="114"/>
      <c r="VCI198" s="114"/>
      <c r="VCJ198" s="114"/>
      <c r="VCK198" s="114"/>
      <c r="VCL198" s="114"/>
      <c r="VCM198" s="114"/>
      <c r="VCN198" s="114"/>
      <c r="VCO198" s="114"/>
      <c r="VCP198" s="114"/>
      <c r="VCQ198" s="114"/>
      <c r="VCR198" s="114"/>
      <c r="VCS198" s="114"/>
      <c r="VCT198" s="114"/>
      <c r="VCU198" s="114"/>
      <c r="VCV198" s="114"/>
      <c r="VCW198" s="114"/>
      <c r="VCX198" s="114"/>
      <c r="VCY198" s="114"/>
      <c r="VCZ198" s="114"/>
      <c r="VDA198" s="114"/>
      <c r="VDB198" s="114"/>
      <c r="VDC198" s="114"/>
      <c r="VDD198" s="114"/>
      <c r="VDE198" s="114"/>
      <c r="VDF198" s="114"/>
      <c r="VDG198" s="114"/>
      <c r="VDH198" s="114"/>
      <c r="VDI198" s="114"/>
      <c r="VDJ198" s="114"/>
      <c r="VDK198" s="114"/>
      <c r="VDL198" s="114"/>
      <c r="VDM198" s="114"/>
      <c r="VDN198" s="114"/>
      <c r="VDO198" s="114"/>
      <c r="VDP198" s="114"/>
      <c r="VDQ198" s="114"/>
      <c r="VDR198" s="114"/>
      <c r="VDS198" s="114"/>
      <c r="VDT198" s="114"/>
      <c r="VDU198" s="114"/>
      <c r="VDV198" s="114"/>
      <c r="VDW198" s="114"/>
      <c r="VDX198" s="114"/>
      <c r="VDY198" s="114"/>
      <c r="VDZ198" s="114"/>
      <c r="VEA198" s="114"/>
      <c r="VEB198" s="114"/>
      <c r="VEC198" s="114"/>
      <c r="VED198" s="114"/>
      <c r="VEE198" s="114"/>
      <c r="VEF198" s="114"/>
      <c r="VEG198" s="114"/>
      <c r="VEH198" s="114"/>
      <c r="VEI198" s="114"/>
      <c r="VEJ198" s="114"/>
      <c r="VEK198" s="114"/>
      <c r="VEL198" s="114"/>
      <c r="VEM198" s="114"/>
      <c r="VEN198" s="114"/>
      <c r="VEO198" s="114"/>
      <c r="VEP198" s="114"/>
      <c r="VEQ198" s="114"/>
      <c r="VER198" s="114"/>
      <c r="VES198" s="114"/>
      <c r="VET198" s="114"/>
      <c r="VEU198" s="114"/>
      <c r="VEV198" s="114"/>
      <c r="VEW198" s="114"/>
      <c r="VEX198" s="114"/>
      <c r="VEY198" s="114"/>
      <c r="VEZ198" s="114"/>
      <c r="VFA198" s="114"/>
      <c r="VFB198" s="114"/>
      <c r="VFC198" s="114"/>
      <c r="VFD198" s="114"/>
      <c r="VFE198" s="114"/>
      <c r="VFF198" s="114"/>
      <c r="VFG198" s="114"/>
      <c r="VFH198" s="114"/>
      <c r="VFI198" s="114"/>
      <c r="VFJ198" s="114"/>
      <c r="VFK198" s="114"/>
      <c r="VFL198" s="114"/>
      <c r="VFM198" s="114"/>
      <c r="VFN198" s="114"/>
      <c r="VFO198" s="114"/>
      <c r="VFP198" s="114"/>
      <c r="VFQ198" s="114"/>
      <c r="VFR198" s="114"/>
      <c r="VFS198" s="114"/>
      <c r="VFT198" s="114"/>
      <c r="VFU198" s="114"/>
      <c r="VFV198" s="114"/>
      <c r="VFW198" s="114"/>
      <c r="VFX198" s="114"/>
      <c r="VFY198" s="114"/>
      <c r="VFZ198" s="114"/>
      <c r="VGA198" s="114"/>
      <c r="VGB198" s="114"/>
      <c r="VGC198" s="114"/>
      <c r="VGD198" s="114"/>
      <c r="VGE198" s="114"/>
      <c r="VGF198" s="114"/>
      <c r="VGG198" s="114"/>
      <c r="VGH198" s="114"/>
      <c r="VGI198" s="114"/>
      <c r="VGJ198" s="114"/>
      <c r="VGK198" s="114"/>
      <c r="VGL198" s="114"/>
      <c r="VGM198" s="114"/>
      <c r="VGN198" s="114"/>
      <c r="VGO198" s="114"/>
      <c r="VGP198" s="114"/>
      <c r="VGQ198" s="114"/>
      <c r="VGR198" s="114"/>
      <c r="VGS198" s="114"/>
      <c r="VGT198" s="114"/>
      <c r="VGU198" s="114"/>
      <c r="VGV198" s="114"/>
      <c r="VGW198" s="114"/>
      <c r="VGX198" s="114"/>
      <c r="VGY198" s="114"/>
      <c r="VGZ198" s="114"/>
      <c r="VHA198" s="114"/>
      <c r="VHB198" s="114"/>
      <c r="VHC198" s="114"/>
      <c r="VHD198" s="114"/>
      <c r="VHE198" s="114"/>
      <c r="VHF198" s="114"/>
      <c r="VHG198" s="114"/>
      <c r="VHH198" s="114"/>
      <c r="VHI198" s="114"/>
      <c r="VHJ198" s="114"/>
      <c r="VHK198" s="114"/>
      <c r="VHL198" s="114"/>
      <c r="VHM198" s="114"/>
      <c r="VHN198" s="114"/>
      <c r="VHO198" s="114"/>
      <c r="VHP198" s="114"/>
      <c r="VHQ198" s="114"/>
      <c r="VHR198" s="114"/>
      <c r="VHS198" s="114"/>
      <c r="VHT198" s="114"/>
      <c r="VHU198" s="114"/>
      <c r="VHV198" s="114"/>
      <c r="VHW198" s="114"/>
      <c r="VHX198" s="114"/>
      <c r="VHY198" s="114"/>
      <c r="VHZ198" s="114"/>
      <c r="VIA198" s="114"/>
      <c r="VIB198" s="114"/>
      <c r="VIC198" s="114"/>
      <c r="VID198" s="114"/>
      <c r="VIE198" s="114"/>
      <c r="VIF198" s="114"/>
      <c r="VIG198" s="114"/>
      <c r="VIH198" s="114"/>
      <c r="VII198" s="114"/>
      <c r="VIJ198" s="114"/>
      <c r="VIK198" s="114"/>
      <c r="VIL198" s="114"/>
      <c r="VIM198" s="114"/>
      <c r="VIN198" s="114"/>
      <c r="VIO198" s="114"/>
      <c r="VIP198" s="114"/>
      <c r="VIQ198" s="114"/>
      <c r="VIR198" s="114"/>
      <c r="VIS198" s="114"/>
      <c r="VIT198" s="114"/>
      <c r="VIU198" s="114"/>
      <c r="VIV198" s="114"/>
      <c r="VIW198" s="114"/>
      <c r="VIX198" s="114"/>
      <c r="VIY198" s="114"/>
      <c r="VIZ198" s="114"/>
      <c r="VJA198" s="114"/>
      <c r="VJB198" s="114"/>
      <c r="VJC198" s="114"/>
      <c r="VJD198" s="114"/>
      <c r="VJE198" s="114"/>
      <c r="VJF198" s="114"/>
      <c r="VJG198" s="114"/>
      <c r="VJH198" s="114"/>
      <c r="VJI198" s="114"/>
      <c r="VJJ198" s="114"/>
      <c r="VJK198" s="114"/>
      <c r="VJL198" s="114"/>
      <c r="VJM198" s="114"/>
      <c r="VJN198" s="114"/>
      <c r="VJO198" s="114"/>
      <c r="VJP198" s="114"/>
      <c r="VJQ198" s="114"/>
      <c r="VJR198" s="114"/>
      <c r="VJS198" s="114"/>
      <c r="VJT198" s="114"/>
      <c r="VJU198" s="114"/>
      <c r="VJV198" s="114"/>
      <c r="VJW198" s="114"/>
      <c r="VJX198" s="114"/>
      <c r="VJY198" s="114"/>
      <c r="VJZ198" s="114"/>
      <c r="VKA198" s="114"/>
      <c r="VKB198" s="114"/>
      <c r="VKC198" s="114"/>
      <c r="VKD198" s="114"/>
      <c r="VKE198" s="114"/>
      <c r="VKF198" s="114"/>
      <c r="VKG198" s="114"/>
      <c r="VKH198" s="114"/>
      <c r="VKI198" s="114"/>
      <c r="VKJ198" s="114"/>
      <c r="VKK198" s="114"/>
      <c r="VKL198" s="114"/>
      <c r="VKM198" s="114"/>
      <c r="VKN198" s="114"/>
      <c r="VKO198" s="114"/>
      <c r="VKP198" s="114"/>
      <c r="VKQ198" s="114"/>
      <c r="VKR198" s="114"/>
      <c r="VKS198" s="114"/>
      <c r="VKT198" s="114"/>
      <c r="VKU198" s="114"/>
      <c r="VKV198" s="114"/>
      <c r="VKW198" s="114"/>
      <c r="VKX198" s="114"/>
      <c r="VKY198" s="114"/>
      <c r="VKZ198" s="114"/>
      <c r="VLA198" s="114"/>
      <c r="VLB198" s="114"/>
      <c r="VLC198" s="114"/>
      <c r="VLD198" s="114"/>
      <c r="VLE198" s="114"/>
      <c r="VLF198" s="114"/>
      <c r="VLG198" s="114"/>
      <c r="VLH198" s="114"/>
      <c r="VLI198" s="114"/>
      <c r="VLJ198" s="114"/>
      <c r="VLK198" s="114"/>
      <c r="VLL198" s="114"/>
      <c r="VLM198" s="114"/>
      <c r="VLN198" s="114"/>
      <c r="VLO198" s="114"/>
      <c r="VLP198" s="114"/>
      <c r="VLQ198" s="114"/>
      <c r="VLR198" s="114"/>
      <c r="VLS198" s="114"/>
      <c r="VLT198" s="114"/>
      <c r="VLU198" s="114"/>
      <c r="VLV198" s="114"/>
      <c r="VLW198" s="114"/>
      <c r="VLX198" s="114"/>
      <c r="VLY198" s="114"/>
      <c r="VLZ198" s="114"/>
      <c r="VMA198" s="114"/>
      <c r="VMB198" s="114"/>
      <c r="VMC198" s="114"/>
      <c r="VMD198" s="114"/>
      <c r="VME198" s="114"/>
      <c r="VMF198" s="114"/>
      <c r="VMG198" s="114"/>
      <c r="VMH198" s="114"/>
      <c r="VMI198" s="114"/>
      <c r="VMJ198" s="114"/>
      <c r="VMK198" s="114"/>
      <c r="VML198" s="114"/>
      <c r="VMM198" s="114"/>
      <c r="VMN198" s="114"/>
      <c r="VMO198" s="114"/>
      <c r="VMP198" s="114"/>
      <c r="VMQ198" s="114"/>
      <c r="VMR198" s="114"/>
      <c r="VMS198" s="114"/>
      <c r="VMT198" s="114"/>
      <c r="VMU198" s="114"/>
      <c r="VMV198" s="114"/>
      <c r="VMW198" s="114"/>
      <c r="VMX198" s="114"/>
      <c r="VMY198" s="114"/>
      <c r="VMZ198" s="114"/>
      <c r="VNA198" s="114"/>
      <c r="VNB198" s="114"/>
      <c r="VNC198" s="114"/>
      <c r="VND198" s="114"/>
      <c r="VNE198" s="114"/>
      <c r="VNF198" s="114"/>
      <c r="VNG198" s="114"/>
      <c r="VNH198" s="114"/>
      <c r="VNI198" s="114"/>
      <c r="VNJ198" s="114"/>
      <c r="VNK198" s="114"/>
      <c r="VNL198" s="114"/>
      <c r="VNM198" s="114"/>
      <c r="VNN198" s="114"/>
      <c r="VNO198" s="114"/>
      <c r="VNP198" s="114"/>
      <c r="VNQ198" s="114"/>
      <c r="VNR198" s="114"/>
      <c r="VNS198" s="114"/>
      <c r="VNT198" s="114"/>
      <c r="VNU198" s="114"/>
      <c r="VNV198" s="114"/>
      <c r="VNW198" s="114"/>
      <c r="VNX198" s="114"/>
      <c r="VNY198" s="114"/>
      <c r="VNZ198" s="114"/>
      <c r="VOA198" s="114"/>
      <c r="VOB198" s="114"/>
      <c r="VOC198" s="114"/>
      <c r="VOD198" s="114"/>
      <c r="VOE198" s="114"/>
      <c r="VOF198" s="114"/>
      <c r="VOG198" s="114"/>
      <c r="VOH198" s="114"/>
      <c r="VOI198" s="114"/>
      <c r="VOJ198" s="114"/>
      <c r="VOK198" s="114"/>
      <c r="VOL198" s="114"/>
      <c r="VOM198" s="114"/>
      <c r="VON198" s="114"/>
      <c r="VOO198" s="114"/>
      <c r="VOP198" s="114"/>
      <c r="VOQ198" s="114"/>
      <c r="VOR198" s="114"/>
      <c r="VOS198" s="114"/>
      <c r="VOT198" s="114"/>
      <c r="VOU198" s="114"/>
      <c r="VOV198" s="114"/>
      <c r="VOW198" s="114"/>
      <c r="VOX198" s="114"/>
      <c r="VOY198" s="114"/>
      <c r="VOZ198" s="114"/>
      <c r="VPA198" s="114"/>
      <c r="VPB198" s="114"/>
      <c r="VPC198" s="114"/>
      <c r="VPD198" s="114"/>
      <c r="VPE198" s="114"/>
      <c r="VPF198" s="114"/>
      <c r="VPG198" s="114"/>
      <c r="VPH198" s="114"/>
      <c r="VPI198" s="114"/>
      <c r="VPJ198" s="114"/>
      <c r="VPK198" s="114"/>
      <c r="VPL198" s="114"/>
      <c r="VPM198" s="114"/>
      <c r="VPN198" s="114"/>
      <c r="VPO198" s="114"/>
      <c r="VPP198" s="114"/>
      <c r="VPQ198" s="114"/>
      <c r="VPR198" s="114"/>
      <c r="VPS198" s="114"/>
      <c r="VPT198" s="114"/>
      <c r="VPU198" s="114"/>
      <c r="VPV198" s="114"/>
      <c r="VPW198" s="114"/>
      <c r="VPX198" s="114"/>
      <c r="VPY198" s="114"/>
      <c r="VPZ198" s="114"/>
      <c r="VQA198" s="114"/>
      <c r="VQB198" s="114"/>
      <c r="VQC198" s="114"/>
      <c r="VQD198" s="114"/>
      <c r="VQE198" s="114"/>
      <c r="VQF198" s="114"/>
      <c r="VQG198" s="114"/>
      <c r="VQH198" s="114"/>
      <c r="VQI198" s="114"/>
      <c r="VQJ198" s="114"/>
      <c r="VQK198" s="114"/>
      <c r="VQL198" s="114"/>
      <c r="VQM198" s="114"/>
      <c r="VQN198" s="114"/>
      <c r="VQO198" s="114"/>
      <c r="VQP198" s="114"/>
      <c r="VQQ198" s="114"/>
      <c r="VQR198" s="114"/>
      <c r="VQS198" s="114"/>
      <c r="VQT198" s="114"/>
      <c r="VQU198" s="114"/>
      <c r="VQV198" s="114"/>
      <c r="VQW198" s="114"/>
      <c r="VQX198" s="114"/>
      <c r="VQY198" s="114"/>
      <c r="VQZ198" s="114"/>
      <c r="VRA198" s="114"/>
      <c r="VRB198" s="114"/>
      <c r="VRC198" s="114"/>
      <c r="VRD198" s="114"/>
      <c r="VRE198" s="114"/>
      <c r="VRF198" s="114"/>
      <c r="VRG198" s="114"/>
      <c r="VRH198" s="114"/>
      <c r="VRI198" s="114"/>
      <c r="VRJ198" s="114"/>
      <c r="VRK198" s="114"/>
      <c r="VRL198" s="114"/>
      <c r="VRM198" s="114"/>
      <c r="VRN198" s="114"/>
      <c r="VRO198" s="114"/>
      <c r="VRP198" s="114"/>
      <c r="VRQ198" s="114"/>
      <c r="VRR198" s="114"/>
      <c r="VRS198" s="114"/>
      <c r="VRT198" s="114"/>
      <c r="VRU198" s="114"/>
      <c r="VRV198" s="114"/>
      <c r="VRW198" s="114"/>
      <c r="VRX198" s="114"/>
      <c r="VRY198" s="114"/>
      <c r="VRZ198" s="114"/>
      <c r="VSA198" s="114"/>
      <c r="VSB198" s="114"/>
      <c r="VSC198" s="114"/>
      <c r="VSD198" s="114"/>
      <c r="VSE198" s="114"/>
      <c r="VSF198" s="114"/>
      <c r="VSG198" s="114"/>
      <c r="VSH198" s="114"/>
      <c r="VSI198" s="114"/>
      <c r="VSJ198" s="114"/>
      <c r="VSK198" s="114"/>
      <c r="VSL198" s="114"/>
      <c r="VSM198" s="114"/>
      <c r="VSN198" s="114"/>
      <c r="VSO198" s="114"/>
      <c r="VSP198" s="114"/>
      <c r="VSQ198" s="114"/>
      <c r="VSR198" s="114"/>
      <c r="VSS198" s="114"/>
      <c r="VST198" s="114"/>
      <c r="VSU198" s="114"/>
      <c r="VSV198" s="114"/>
      <c r="VSW198" s="114"/>
      <c r="VSX198" s="114"/>
      <c r="VSY198" s="114"/>
      <c r="VSZ198" s="114"/>
      <c r="VTA198" s="114"/>
      <c r="VTB198" s="114"/>
      <c r="VTC198" s="114"/>
      <c r="VTD198" s="114"/>
      <c r="VTE198" s="114"/>
      <c r="VTF198" s="114"/>
      <c r="VTG198" s="114"/>
      <c r="VTH198" s="114"/>
      <c r="VTI198" s="114"/>
      <c r="VTJ198" s="114"/>
      <c r="VTK198" s="114"/>
      <c r="VTL198" s="114"/>
      <c r="VTM198" s="114"/>
      <c r="VTN198" s="114"/>
      <c r="VTO198" s="114"/>
      <c r="VTP198" s="114"/>
      <c r="VTQ198" s="114"/>
      <c r="VTR198" s="114"/>
      <c r="VTS198" s="114"/>
      <c r="VTT198" s="114"/>
      <c r="VTU198" s="114"/>
      <c r="VTV198" s="114"/>
      <c r="VTW198" s="114"/>
      <c r="VTX198" s="114"/>
      <c r="VTY198" s="114"/>
      <c r="VTZ198" s="114"/>
      <c r="VUA198" s="114"/>
      <c r="VUB198" s="114"/>
      <c r="VUC198" s="114"/>
      <c r="VUD198" s="114"/>
      <c r="VUE198" s="114"/>
      <c r="VUF198" s="114"/>
      <c r="VUG198" s="114"/>
      <c r="VUH198" s="114"/>
      <c r="VUI198" s="114"/>
      <c r="VUJ198" s="114"/>
      <c r="VUK198" s="114"/>
      <c r="VUL198" s="114"/>
      <c r="VUM198" s="114"/>
      <c r="VUN198" s="114"/>
      <c r="VUO198" s="114"/>
      <c r="VUP198" s="114"/>
      <c r="VUQ198" s="114"/>
      <c r="VUR198" s="114"/>
      <c r="VUS198" s="114"/>
      <c r="VUT198" s="114"/>
      <c r="VUU198" s="114"/>
      <c r="VUV198" s="114"/>
      <c r="VUW198" s="114"/>
      <c r="VUX198" s="114"/>
      <c r="VUY198" s="114"/>
      <c r="VUZ198" s="114"/>
      <c r="VVA198" s="114"/>
      <c r="VVB198" s="114"/>
      <c r="VVC198" s="114"/>
      <c r="VVD198" s="114"/>
      <c r="VVE198" s="114"/>
      <c r="VVF198" s="114"/>
      <c r="VVG198" s="114"/>
      <c r="VVH198" s="114"/>
      <c r="VVI198" s="114"/>
      <c r="VVJ198" s="114"/>
      <c r="VVK198" s="114"/>
      <c r="VVL198" s="114"/>
      <c r="VVM198" s="114"/>
      <c r="VVN198" s="114"/>
      <c r="VVO198" s="114"/>
      <c r="VVP198" s="114"/>
      <c r="VVQ198" s="114"/>
      <c r="VVR198" s="114"/>
      <c r="VVS198" s="114"/>
      <c r="VVT198" s="114"/>
      <c r="VVU198" s="114"/>
      <c r="VVV198" s="114"/>
      <c r="VVW198" s="114"/>
      <c r="VVX198" s="114"/>
      <c r="VVY198" s="114"/>
      <c r="VVZ198" s="114"/>
      <c r="VWA198" s="114"/>
      <c r="VWB198" s="114"/>
      <c r="VWC198" s="114"/>
      <c r="VWD198" s="114"/>
      <c r="VWE198" s="114"/>
      <c r="VWF198" s="114"/>
      <c r="VWG198" s="114"/>
      <c r="VWH198" s="114"/>
      <c r="VWI198" s="114"/>
      <c r="VWJ198" s="114"/>
      <c r="VWK198" s="114"/>
      <c r="VWL198" s="114"/>
      <c r="VWM198" s="114"/>
      <c r="VWN198" s="114"/>
      <c r="VWO198" s="114"/>
      <c r="VWP198" s="114"/>
      <c r="VWQ198" s="114"/>
      <c r="VWR198" s="114"/>
      <c r="VWS198" s="114"/>
      <c r="VWT198" s="114"/>
      <c r="VWU198" s="114"/>
      <c r="VWV198" s="114"/>
      <c r="VWW198" s="114"/>
      <c r="VWX198" s="114"/>
      <c r="VWY198" s="114"/>
      <c r="VWZ198" s="114"/>
      <c r="VXA198" s="114"/>
      <c r="VXB198" s="114"/>
      <c r="VXC198" s="114"/>
      <c r="VXD198" s="114"/>
      <c r="VXE198" s="114"/>
      <c r="VXF198" s="114"/>
      <c r="VXG198" s="114"/>
      <c r="VXH198" s="114"/>
      <c r="VXI198" s="114"/>
      <c r="VXJ198" s="114"/>
      <c r="VXK198" s="114"/>
      <c r="VXL198" s="114"/>
      <c r="VXM198" s="114"/>
      <c r="VXN198" s="114"/>
      <c r="VXO198" s="114"/>
      <c r="VXP198" s="114"/>
      <c r="VXQ198" s="114"/>
      <c r="VXR198" s="114"/>
      <c r="VXS198" s="114"/>
      <c r="VXT198" s="114"/>
      <c r="VXU198" s="114"/>
      <c r="VXV198" s="114"/>
      <c r="VXW198" s="114"/>
      <c r="VXX198" s="114"/>
      <c r="VXY198" s="114"/>
      <c r="VXZ198" s="114"/>
      <c r="VYA198" s="114"/>
      <c r="VYB198" s="114"/>
      <c r="VYC198" s="114"/>
      <c r="VYD198" s="114"/>
      <c r="VYE198" s="114"/>
      <c r="VYF198" s="114"/>
      <c r="VYG198" s="114"/>
      <c r="VYH198" s="114"/>
      <c r="VYI198" s="114"/>
      <c r="VYJ198" s="114"/>
      <c r="VYK198" s="114"/>
      <c r="VYL198" s="114"/>
      <c r="VYM198" s="114"/>
      <c r="VYN198" s="114"/>
      <c r="VYO198" s="114"/>
      <c r="VYP198" s="114"/>
      <c r="VYQ198" s="114"/>
      <c r="VYR198" s="114"/>
      <c r="VYS198" s="114"/>
      <c r="VYT198" s="114"/>
      <c r="VYU198" s="114"/>
      <c r="VYV198" s="114"/>
      <c r="VYW198" s="114"/>
      <c r="VYX198" s="114"/>
      <c r="VYY198" s="114"/>
      <c r="VYZ198" s="114"/>
      <c r="VZA198" s="114"/>
      <c r="VZB198" s="114"/>
      <c r="VZC198" s="114"/>
      <c r="VZD198" s="114"/>
      <c r="VZE198" s="114"/>
      <c r="VZF198" s="114"/>
      <c r="VZG198" s="114"/>
      <c r="VZH198" s="114"/>
      <c r="VZI198" s="114"/>
      <c r="VZJ198" s="114"/>
      <c r="VZK198" s="114"/>
      <c r="VZL198" s="114"/>
      <c r="VZM198" s="114"/>
      <c r="VZN198" s="114"/>
      <c r="VZO198" s="114"/>
      <c r="VZP198" s="114"/>
      <c r="VZQ198" s="114"/>
      <c r="VZR198" s="114"/>
      <c r="VZS198" s="114"/>
      <c r="VZT198" s="114"/>
      <c r="VZU198" s="114"/>
      <c r="VZV198" s="114"/>
      <c r="VZW198" s="114"/>
      <c r="VZX198" s="114"/>
      <c r="VZY198" s="114"/>
      <c r="VZZ198" s="114"/>
      <c r="WAA198" s="114"/>
      <c r="WAB198" s="114"/>
      <c r="WAC198" s="114"/>
      <c r="WAD198" s="114"/>
      <c r="WAE198" s="114"/>
      <c r="WAF198" s="114"/>
      <c r="WAG198" s="114"/>
      <c r="WAH198" s="114"/>
      <c r="WAI198" s="114"/>
      <c r="WAJ198" s="114"/>
      <c r="WAK198" s="114"/>
      <c r="WAL198" s="114"/>
      <c r="WAM198" s="114"/>
      <c r="WAN198" s="114"/>
      <c r="WAO198" s="114"/>
      <c r="WAP198" s="114"/>
      <c r="WAQ198" s="114"/>
      <c r="WAR198" s="114"/>
      <c r="WAS198" s="114"/>
      <c r="WAT198" s="114"/>
      <c r="WAU198" s="114"/>
      <c r="WAV198" s="114"/>
      <c r="WAW198" s="114"/>
      <c r="WAX198" s="114"/>
      <c r="WAY198" s="114"/>
      <c r="WAZ198" s="114"/>
      <c r="WBA198" s="114"/>
      <c r="WBB198" s="114"/>
      <c r="WBC198" s="114"/>
      <c r="WBD198" s="114"/>
      <c r="WBE198" s="114"/>
      <c r="WBF198" s="114"/>
      <c r="WBG198" s="114"/>
      <c r="WBH198" s="114"/>
      <c r="WBI198" s="114"/>
      <c r="WBJ198" s="114"/>
      <c r="WBK198" s="114"/>
      <c r="WBL198" s="114"/>
      <c r="WBM198" s="114"/>
      <c r="WBN198" s="114"/>
      <c r="WBO198" s="114"/>
      <c r="WBP198" s="114"/>
      <c r="WBQ198" s="114"/>
      <c r="WBR198" s="114"/>
      <c r="WBS198" s="114"/>
      <c r="WBT198" s="114"/>
      <c r="WBU198" s="114"/>
      <c r="WBV198" s="114"/>
      <c r="WBW198" s="114"/>
      <c r="WBX198" s="114"/>
      <c r="WBY198" s="114"/>
      <c r="WBZ198" s="114"/>
      <c r="WCA198" s="114"/>
      <c r="WCB198" s="114"/>
      <c r="WCC198" s="114"/>
      <c r="WCD198" s="114"/>
      <c r="WCE198" s="114"/>
      <c r="WCF198" s="114"/>
      <c r="WCG198" s="114"/>
      <c r="WCH198" s="114"/>
      <c r="WCI198" s="114"/>
      <c r="WCJ198" s="114"/>
      <c r="WCK198" s="114"/>
      <c r="WCL198" s="114"/>
      <c r="WCM198" s="114"/>
      <c r="WCN198" s="114"/>
      <c r="WCO198" s="114"/>
      <c r="WCP198" s="114"/>
      <c r="WCQ198" s="114"/>
      <c r="WCR198" s="114"/>
      <c r="WCS198" s="114"/>
      <c r="WCT198" s="114"/>
      <c r="WCU198" s="114"/>
      <c r="WCV198" s="114"/>
      <c r="WCW198" s="114"/>
      <c r="WCX198" s="114"/>
      <c r="WCY198" s="114"/>
      <c r="WCZ198" s="114"/>
      <c r="WDA198" s="114"/>
      <c r="WDB198" s="114"/>
      <c r="WDC198" s="114"/>
      <c r="WDD198" s="114"/>
      <c r="WDE198" s="114"/>
      <c r="WDF198" s="114"/>
      <c r="WDG198" s="114"/>
      <c r="WDH198" s="114"/>
      <c r="WDI198" s="114"/>
      <c r="WDJ198" s="114"/>
      <c r="WDK198" s="114"/>
      <c r="WDL198" s="114"/>
      <c r="WDM198" s="114"/>
      <c r="WDN198" s="114"/>
      <c r="WDO198" s="114"/>
      <c r="WDP198" s="114"/>
      <c r="WDQ198" s="114"/>
      <c r="WDR198" s="114"/>
      <c r="WDS198" s="114"/>
      <c r="WDT198" s="114"/>
      <c r="WDU198" s="114"/>
      <c r="WDV198" s="114"/>
      <c r="WDW198" s="114"/>
      <c r="WDX198" s="114"/>
      <c r="WDY198" s="114"/>
      <c r="WDZ198" s="114"/>
      <c r="WEA198" s="114"/>
      <c r="WEB198" s="114"/>
      <c r="WEC198" s="114"/>
      <c r="WED198" s="114"/>
      <c r="WEE198" s="114"/>
      <c r="WEF198" s="114"/>
      <c r="WEG198" s="114"/>
      <c r="WEH198" s="114"/>
      <c r="WEI198" s="114"/>
      <c r="WEJ198" s="114"/>
      <c r="WEK198" s="114"/>
      <c r="WEL198" s="114"/>
      <c r="WEM198" s="114"/>
      <c r="WEN198" s="114"/>
      <c r="WEO198" s="114"/>
      <c r="WEP198" s="114"/>
      <c r="WEQ198" s="114"/>
      <c r="WER198" s="114"/>
      <c r="WES198" s="114"/>
      <c r="WET198" s="114"/>
      <c r="WEU198" s="114"/>
      <c r="WEV198" s="114"/>
      <c r="WEW198" s="114"/>
      <c r="WEX198" s="114"/>
      <c r="WEY198" s="114"/>
      <c r="WEZ198" s="114"/>
      <c r="WFA198" s="114"/>
      <c r="WFB198" s="114"/>
      <c r="WFC198" s="114"/>
      <c r="WFD198" s="114"/>
      <c r="WFE198" s="114"/>
      <c r="WFF198" s="114"/>
      <c r="WFG198" s="114"/>
      <c r="WFH198" s="114"/>
      <c r="WFI198" s="114"/>
      <c r="WFJ198" s="114"/>
      <c r="WFK198" s="114"/>
      <c r="WFL198" s="114"/>
      <c r="WFM198" s="114"/>
      <c r="WFN198" s="114"/>
      <c r="WFO198" s="114"/>
      <c r="WFP198" s="114"/>
      <c r="WFQ198" s="114"/>
      <c r="WFR198" s="114"/>
      <c r="WFS198" s="114"/>
      <c r="WFT198" s="114"/>
      <c r="WFU198" s="114"/>
      <c r="WFV198" s="114"/>
      <c r="WFW198" s="114"/>
      <c r="WFX198" s="114"/>
      <c r="WFY198" s="114"/>
      <c r="WFZ198" s="114"/>
      <c r="WGA198" s="114"/>
      <c r="WGB198" s="114"/>
      <c r="WGC198" s="114"/>
      <c r="WGD198" s="114"/>
      <c r="WGE198" s="114"/>
      <c r="WGF198" s="114"/>
      <c r="WGG198" s="114"/>
      <c r="WGH198" s="114"/>
      <c r="WGI198" s="114"/>
      <c r="WGJ198" s="114"/>
      <c r="WGK198" s="114"/>
      <c r="WGL198" s="114"/>
      <c r="WGM198" s="114"/>
      <c r="WGN198" s="114"/>
      <c r="WGO198" s="114"/>
      <c r="WGP198" s="114"/>
      <c r="WGQ198" s="114"/>
      <c r="WGR198" s="114"/>
      <c r="WGS198" s="114"/>
      <c r="WGT198" s="114"/>
      <c r="WGU198" s="114"/>
      <c r="WGV198" s="114"/>
      <c r="WGW198" s="114"/>
      <c r="WGX198" s="114"/>
      <c r="WGY198" s="114"/>
      <c r="WGZ198" s="114"/>
      <c r="WHA198" s="114"/>
      <c r="WHB198" s="114"/>
      <c r="WHC198" s="114"/>
      <c r="WHD198" s="114"/>
      <c r="WHE198" s="114"/>
      <c r="WHF198" s="114"/>
      <c r="WHG198" s="114"/>
      <c r="WHH198" s="114"/>
      <c r="WHI198" s="114"/>
      <c r="WHJ198" s="114"/>
      <c r="WHK198" s="114"/>
      <c r="WHL198" s="114"/>
      <c r="WHM198" s="114"/>
      <c r="WHN198" s="114"/>
      <c r="WHO198" s="114"/>
      <c r="WHP198" s="114"/>
      <c r="WHQ198" s="114"/>
      <c r="WHR198" s="114"/>
      <c r="WHS198" s="114"/>
      <c r="WHT198" s="114"/>
      <c r="WHU198" s="114"/>
      <c r="WHV198" s="114"/>
      <c r="WHW198" s="114"/>
      <c r="WHX198" s="114"/>
      <c r="WHY198" s="114"/>
      <c r="WHZ198" s="114"/>
      <c r="WIA198" s="114"/>
      <c r="WIB198" s="114"/>
      <c r="WIC198" s="114"/>
      <c r="WID198" s="114"/>
      <c r="WIE198" s="114"/>
      <c r="WIF198" s="114"/>
      <c r="WIG198" s="114"/>
      <c r="WIH198" s="114"/>
      <c r="WII198" s="114"/>
      <c r="WIJ198" s="114"/>
      <c r="WIK198" s="114"/>
      <c r="WIL198" s="114"/>
      <c r="WIM198" s="114"/>
      <c r="WIN198" s="114"/>
      <c r="WIO198" s="114"/>
      <c r="WIP198" s="114"/>
      <c r="WIQ198" s="114"/>
      <c r="WIR198" s="114"/>
      <c r="WIS198" s="114"/>
      <c r="WIT198" s="114"/>
      <c r="WIU198" s="114"/>
      <c r="WIV198" s="114"/>
      <c r="WIW198" s="114"/>
      <c r="WIX198" s="114"/>
      <c r="WIY198" s="114"/>
      <c r="WIZ198" s="114"/>
      <c r="WJA198" s="114"/>
      <c r="WJB198" s="114"/>
      <c r="WJC198" s="114"/>
      <c r="WJD198" s="114"/>
      <c r="WJE198" s="114"/>
      <c r="WJF198" s="114"/>
      <c r="WJG198" s="114"/>
      <c r="WJH198" s="114"/>
      <c r="WJI198" s="114"/>
      <c r="WJJ198" s="114"/>
      <c r="WJK198" s="114"/>
      <c r="WJL198" s="114"/>
      <c r="WJM198" s="114"/>
      <c r="WJN198" s="114"/>
      <c r="WJO198" s="114"/>
      <c r="WJP198" s="114"/>
      <c r="WJQ198" s="114"/>
      <c r="WJR198" s="114"/>
      <c r="WJS198" s="114"/>
      <c r="WJT198" s="114"/>
      <c r="WJU198" s="114"/>
      <c r="WJV198" s="114"/>
      <c r="WJW198" s="114"/>
      <c r="WJX198" s="114"/>
      <c r="WJY198" s="114"/>
      <c r="WJZ198" s="114"/>
      <c r="WKA198" s="114"/>
      <c r="WKB198" s="114"/>
      <c r="WKC198" s="114"/>
      <c r="WKD198" s="114"/>
      <c r="WKE198" s="114"/>
      <c r="WKF198" s="114"/>
      <c r="WKG198" s="114"/>
      <c r="WKH198" s="114"/>
      <c r="WKI198" s="114"/>
      <c r="WKJ198" s="114"/>
      <c r="WKK198" s="114"/>
      <c r="WKL198" s="114"/>
      <c r="WKM198" s="114"/>
      <c r="WKN198" s="114"/>
      <c r="WKO198" s="114"/>
      <c r="WKP198" s="114"/>
      <c r="WKQ198" s="114"/>
      <c r="WKR198" s="114"/>
      <c r="WKS198" s="114"/>
      <c r="WKT198" s="114"/>
      <c r="WKU198" s="114"/>
      <c r="WKV198" s="114"/>
      <c r="WKW198" s="114"/>
      <c r="WKX198" s="114"/>
      <c r="WKY198" s="114"/>
      <c r="WKZ198" s="114"/>
      <c r="WLA198" s="114"/>
      <c r="WLB198" s="114"/>
      <c r="WLC198" s="114"/>
      <c r="WLD198" s="114"/>
      <c r="WLE198" s="114"/>
      <c r="WLF198" s="114"/>
      <c r="WLG198" s="114"/>
      <c r="WLH198" s="114"/>
      <c r="WLI198" s="114"/>
      <c r="WLJ198" s="114"/>
      <c r="WLK198" s="114"/>
      <c r="WLL198" s="114"/>
      <c r="WLM198" s="114"/>
      <c r="WLN198" s="114"/>
      <c r="WLO198" s="114"/>
      <c r="WLP198" s="114"/>
      <c r="WLQ198" s="114"/>
      <c r="WLR198" s="114"/>
      <c r="WLS198" s="114"/>
      <c r="WLT198" s="114"/>
      <c r="WLU198" s="114"/>
      <c r="WLV198" s="114"/>
      <c r="WLW198" s="114"/>
      <c r="WLX198" s="114"/>
      <c r="WLY198" s="114"/>
      <c r="WLZ198" s="114"/>
      <c r="WMA198" s="114"/>
      <c r="WMB198" s="114"/>
      <c r="WMC198" s="114"/>
      <c r="WMD198" s="114"/>
      <c r="WME198" s="114"/>
      <c r="WMF198" s="114"/>
      <c r="WMG198" s="114"/>
      <c r="WMH198" s="114"/>
      <c r="WMI198" s="114"/>
      <c r="WMJ198" s="114"/>
      <c r="WMK198" s="114"/>
      <c r="WML198" s="114"/>
      <c r="WMM198" s="114"/>
      <c r="WMN198" s="114"/>
      <c r="WMO198" s="114"/>
      <c r="WMP198" s="114"/>
      <c r="WMQ198" s="114"/>
      <c r="WMR198" s="114"/>
      <c r="WMS198" s="114"/>
      <c r="WMT198" s="114"/>
      <c r="WMU198" s="114"/>
      <c r="WMV198" s="114"/>
      <c r="WMW198" s="114"/>
      <c r="WMX198" s="114"/>
      <c r="WMY198" s="114"/>
      <c r="WMZ198" s="114"/>
      <c r="WNA198" s="114"/>
      <c r="WNB198" s="114"/>
      <c r="WNC198" s="114"/>
      <c r="WND198" s="114"/>
      <c r="WNE198" s="114"/>
      <c r="WNF198" s="114"/>
      <c r="WNG198" s="114"/>
      <c r="WNH198" s="114"/>
      <c r="WNI198" s="114"/>
      <c r="WNJ198" s="114"/>
      <c r="WNK198" s="114"/>
      <c r="WNL198" s="114"/>
      <c r="WNM198" s="114"/>
      <c r="WNN198" s="114"/>
      <c r="WNO198" s="114"/>
      <c r="WNP198" s="114"/>
      <c r="WNQ198" s="114"/>
      <c r="WNR198" s="114"/>
      <c r="WNS198" s="114"/>
      <c r="WNT198" s="114"/>
      <c r="WNU198" s="114"/>
      <c r="WNV198" s="114"/>
      <c r="WNW198" s="114"/>
      <c r="WNX198" s="114"/>
      <c r="WNY198" s="114"/>
      <c r="WNZ198" s="114"/>
      <c r="WOA198" s="114"/>
      <c r="WOB198" s="114"/>
      <c r="WOC198" s="114"/>
      <c r="WOD198" s="114"/>
      <c r="WOE198" s="114"/>
      <c r="WOF198" s="114"/>
      <c r="WOG198" s="114"/>
      <c r="WOH198" s="114"/>
      <c r="WOI198" s="114"/>
      <c r="WOJ198" s="114"/>
      <c r="WOK198" s="114"/>
      <c r="WOL198" s="114"/>
      <c r="WOM198" s="114"/>
      <c r="WON198" s="114"/>
      <c r="WOO198" s="114"/>
      <c r="WOP198" s="114"/>
      <c r="WOQ198" s="114"/>
      <c r="WOR198" s="114"/>
      <c r="WOS198" s="114"/>
      <c r="WOT198" s="114"/>
      <c r="WOU198" s="114"/>
      <c r="WOV198" s="114"/>
      <c r="WOW198" s="114"/>
      <c r="WOX198" s="114"/>
      <c r="WOY198" s="114"/>
      <c r="WOZ198" s="114"/>
      <c r="WPA198" s="114"/>
      <c r="WPB198" s="114"/>
      <c r="WPC198" s="114"/>
      <c r="WPD198" s="114"/>
      <c r="WPE198" s="114"/>
      <c r="WPF198" s="114"/>
      <c r="WPG198" s="114"/>
      <c r="WPH198" s="114"/>
      <c r="WPI198" s="114"/>
      <c r="WPJ198" s="114"/>
      <c r="WPK198" s="114"/>
      <c r="WPL198" s="114"/>
      <c r="WPM198" s="114"/>
      <c r="WPN198" s="114"/>
      <c r="WPO198" s="114"/>
      <c r="WPP198" s="114"/>
      <c r="WPQ198" s="114"/>
      <c r="WPR198" s="114"/>
      <c r="WPS198" s="114"/>
      <c r="WPT198" s="114"/>
      <c r="WPU198" s="114"/>
      <c r="WPV198" s="114"/>
      <c r="WPW198" s="114"/>
      <c r="WPX198" s="114"/>
      <c r="WPY198" s="114"/>
      <c r="WPZ198" s="114"/>
      <c r="WQA198" s="114"/>
      <c r="WQB198" s="114"/>
      <c r="WQC198" s="114"/>
      <c r="WQD198" s="114"/>
      <c r="WQE198" s="114"/>
      <c r="WQF198" s="114"/>
      <c r="WQG198" s="114"/>
      <c r="WQH198" s="114"/>
      <c r="WQI198" s="114"/>
      <c r="WQJ198" s="114"/>
      <c r="WQK198" s="114"/>
      <c r="WQL198" s="114"/>
      <c r="WQM198" s="114"/>
      <c r="WQN198" s="114"/>
      <c r="WQO198" s="114"/>
      <c r="WQP198" s="114"/>
      <c r="WQQ198" s="114"/>
      <c r="WQR198" s="114"/>
      <c r="WQS198" s="114"/>
      <c r="WQT198" s="114"/>
      <c r="WQU198" s="114"/>
      <c r="WQV198" s="114"/>
      <c r="WQW198" s="114"/>
      <c r="WQX198" s="114"/>
      <c r="WQY198" s="114"/>
      <c r="WQZ198" s="114"/>
      <c r="WRA198" s="114"/>
      <c r="WRB198" s="114"/>
      <c r="WRC198" s="114"/>
      <c r="WRD198" s="114"/>
      <c r="WRE198" s="114"/>
      <c r="WRF198" s="114"/>
      <c r="WRG198" s="114"/>
      <c r="WRH198" s="114"/>
      <c r="WRI198" s="114"/>
      <c r="WRJ198" s="114"/>
      <c r="WRK198" s="114"/>
      <c r="WRL198" s="114"/>
      <c r="WRM198" s="114"/>
      <c r="WRN198" s="114"/>
      <c r="WRO198" s="114"/>
      <c r="WRP198" s="114"/>
      <c r="WRQ198" s="114"/>
      <c r="WRR198" s="114"/>
      <c r="WRS198" s="114"/>
      <c r="WRT198" s="114"/>
      <c r="WRU198" s="114"/>
      <c r="WRV198" s="114"/>
      <c r="WRW198" s="114"/>
      <c r="WRX198" s="114"/>
      <c r="WRY198" s="114"/>
      <c r="WRZ198" s="114"/>
      <c r="WSA198" s="114"/>
      <c r="WSB198" s="114"/>
      <c r="WSC198" s="114"/>
      <c r="WSD198" s="114"/>
      <c r="WSE198" s="114"/>
      <c r="WSF198" s="114"/>
      <c r="WSG198" s="114"/>
      <c r="WSH198" s="114"/>
      <c r="WSI198" s="114"/>
      <c r="WSJ198" s="114"/>
      <c r="WSK198" s="114"/>
      <c r="WSL198" s="114"/>
      <c r="WSM198" s="114"/>
      <c r="WSN198" s="114"/>
      <c r="WSO198" s="114"/>
      <c r="WSP198" s="114"/>
      <c r="WSQ198" s="114"/>
      <c r="WSR198" s="114"/>
      <c r="WSS198" s="114"/>
      <c r="WST198" s="114"/>
      <c r="WSU198" s="114"/>
      <c r="WSV198" s="114"/>
      <c r="WSW198" s="114"/>
      <c r="WSX198" s="114"/>
      <c r="WSY198" s="114"/>
      <c r="WSZ198" s="114"/>
      <c r="WTA198" s="114"/>
      <c r="WTB198" s="114"/>
      <c r="WTC198" s="114"/>
      <c r="WTD198" s="114"/>
      <c r="WTE198" s="114"/>
      <c r="WTF198" s="114"/>
      <c r="WTG198" s="114"/>
      <c r="WTH198" s="114"/>
      <c r="WTI198" s="114"/>
      <c r="WTJ198" s="114"/>
      <c r="WTK198" s="114"/>
      <c r="WTL198" s="114"/>
      <c r="WTM198" s="114"/>
      <c r="WTN198" s="114"/>
      <c r="WTO198" s="114"/>
      <c r="WTP198" s="114"/>
      <c r="WTQ198" s="114"/>
      <c r="WTR198" s="114"/>
      <c r="WTS198" s="114"/>
      <c r="WTT198" s="114"/>
      <c r="WTU198" s="114"/>
      <c r="WTV198" s="114"/>
      <c r="WTW198" s="114"/>
      <c r="WTX198" s="114"/>
      <c r="WTY198" s="114"/>
      <c r="WTZ198" s="114"/>
      <c r="WUA198" s="114"/>
      <c r="WUB198" s="114"/>
      <c r="WUC198" s="114"/>
      <c r="WUD198" s="114"/>
      <c r="WUE198" s="114"/>
      <c r="WUF198" s="114"/>
      <c r="WUG198" s="114"/>
      <c r="WUH198" s="114"/>
      <c r="WUI198" s="114"/>
      <c r="WUJ198" s="114"/>
      <c r="WUK198" s="114"/>
      <c r="WUL198" s="114"/>
      <c r="WUM198" s="114"/>
      <c r="WUN198" s="114"/>
      <c r="WUO198" s="114"/>
      <c r="WUP198" s="114"/>
      <c r="WUQ198" s="114"/>
      <c r="WUR198" s="114"/>
      <c r="WUS198" s="114"/>
      <c r="WUT198" s="114"/>
      <c r="WUU198" s="114"/>
      <c r="WUV198" s="114"/>
      <c r="WUW198" s="114"/>
      <c r="WUX198" s="114"/>
      <c r="WUY198" s="114"/>
      <c r="WUZ198" s="114"/>
      <c r="WVA198" s="114"/>
      <c r="WVB198" s="114"/>
      <c r="WVC198" s="114"/>
      <c r="WVD198" s="114"/>
      <c r="WVE198" s="114"/>
      <c r="WVF198" s="114"/>
      <c r="WVG198" s="114"/>
      <c r="WVH198" s="114"/>
      <c r="WVI198" s="114"/>
      <c r="WVJ198" s="114"/>
      <c r="WVK198" s="114"/>
      <c r="WVL198" s="114"/>
      <c r="WVM198" s="114"/>
      <c r="WVN198" s="114"/>
      <c r="WVO198" s="114"/>
      <c r="WVP198" s="114"/>
      <c r="WVQ198" s="114"/>
      <c r="WVR198" s="114"/>
      <c r="WVS198" s="114"/>
      <c r="WVT198" s="114"/>
      <c r="WVU198" s="114"/>
      <c r="WVV198" s="114"/>
      <c r="WVW198" s="114"/>
      <c r="WVX198" s="114"/>
      <c r="WVY198" s="114"/>
      <c r="WVZ198" s="114"/>
      <c r="WWA198" s="114"/>
      <c r="WWB198" s="114"/>
      <c r="WWC198" s="114"/>
      <c r="WWD198" s="114"/>
      <c r="WWE198" s="114"/>
      <c r="WWF198" s="114"/>
      <c r="WWG198" s="114"/>
      <c r="WWH198" s="114"/>
      <c r="WWI198" s="114"/>
      <c r="WWJ198" s="114"/>
      <c r="WWK198" s="114"/>
      <c r="WWL198" s="114"/>
      <c r="WWM198" s="114"/>
      <c r="WWN198" s="114"/>
      <c r="WWO198" s="114"/>
      <c r="WWP198" s="114"/>
      <c r="WWQ198" s="114"/>
      <c r="WWR198" s="114"/>
      <c r="WWS198" s="114"/>
      <c r="WWT198" s="114"/>
      <c r="WWU198" s="114"/>
      <c r="WWV198" s="114"/>
      <c r="WWW198" s="114"/>
      <c r="WWX198" s="114"/>
      <c r="WWY198" s="114"/>
      <c r="WWZ198" s="114"/>
      <c r="WXA198" s="114"/>
      <c r="WXB198" s="114"/>
      <c r="WXC198" s="114"/>
      <c r="WXD198" s="114"/>
      <c r="WXE198" s="114"/>
      <c r="WXF198" s="114"/>
      <c r="WXG198" s="114"/>
      <c r="WXH198" s="114"/>
      <c r="WXI198" s="114"/>
      <c r="WXJ198" s="114"/>
      <c r="WXK198" s="114"/>
      <c r="WXL198" s="114"/>
      <c r="WXM198" s="114"/>
      <c r="WXN198" s="114"/>
      <c r="WXO198" s="114"/>
      <c r="WXP198" s="114"/>
      <c r="WXQ198" s="114"/>
      <c r="WXR198" s="114"/>
      <c r="WXS198" s="114"/>
      <c r="WXT198" s="114"/>
      <c r="WXU198" s="114"/>
      <c r="WXV198" s="114"/>
      <c r="WXW198" s="114"/>
      <c r="WXX198" s="114"/>
      <c r="WXY198" s="114"/>
      <c r="WXZ198" s="114"/>
      <c r="WYA198" s="114"/>
      <c r="WYB198" s="114"/>
      <c r="WYC198" s="114"/>
      <c r="WYD198" s="114"/>
      <c r="WYE198" s="114"/>
      <c r="WYF198" s="114"/>
      <c r="WYG198" s="114"/>
      <c r="WYH198" s="114"/>
      <c r="WYI198" s="114"/>
      <c r="WYJ198" s="114"/>
      <c r="WYK198" s="114"/>
      <c r="WYL198" s="114"/>
      <c r="WYM198" s="114"/>
      <c r="WYN198" s="114"/>
      <c r="WYO198" s="114"/>
      <c r="WYP198" s="114"/>
      <c r="WYQ198" s="114"/>
      <c r="WYR198" s="114"/>
      <c r="WYS198" s="114"/>
      <c r="WYT198" s="114"/>
      <c r="WYU198" s="114"/>
      <c r="WYV198" s="114"/>
      <c r="WYW198" s="114"/>
      <c r="WYX198" s="114"/>
      <c r="WYY198" s="114"/>
      <c r="WYZ198" s="114"/>
      <c r="WZA198" s="114"/>
      <c r="WZB198" s="114"/>
      <c r="WZC198" s="114"/>
      <c r="WZD198" s="114"/>
      <c r="WZE198" s="114"/>
      <c r="WZF198" s="114"/>
      <c r="WZG198" s="114"/>
      <c r="WZH198" s="114"/>
      <c r="WZI198" s="114"/>
      <c r="WZJ198" s="114"/>
      <c r="WZK198" s="114"/>
      <c r="WZL198" s="114"/>
      <c r="WZM198" s="114"/>
      <c r="WZN198" s="114"/>
      <c r="WZO198" s="114"/>
      <c r="WZP198" s="114"/>
      <c r="WZQ198" s="114"/>
      <c r="WZR198" s="114"/>
      <c r="WZS198" s="114"/>
      <c r="WZT198" s="114"/>
      <c r="WZU198" s="114"/>
      <c r="WZV198" s="114"/>
      <c r="WZW198" s="114"/>
      <c r="WZX198" s="114"/>
      <c r="WZY198" s="114"/>
      <c r="WZZ198" s="114"/>
      <c r="XAA198" s="114"/>
      <c r="XAB198" s="114"/>
      <c r="XAC198" s="114"/>
      <c r="XAD198" s="114"/>
      <c r="XAE198" s="114"/>
      <c r="XAF198" s="114"/>
      <c r="XAG198" s="114"/>
      <c r="XAH198" s="114"/>
      <c r="XAI198" s="114"/>
      <c r="XAJ198" s="114"/>
      <c r="XAK198" s="114"/>
      <c r="XAL198" s="114"/>
      <c r="XAM198" s="114"/>
      <c r="XAN198" s="114"/>
      <c r="XAO198" s="114"/>
      <c r="XAP198" s="114"/>
      <c r="XAQ198" s="114"/>
      <c r="XAR198" s="114"/>
      <c r="XAS198" s="114"/>
      <c r="XAT198" s="114"/>
      <c r="XAU198" s="114"/>
      <c r="XAV198" s="114"/>
      <c r="XAW198" s="114"/>
      <c r="XAX198" s="114"/>
      <c r="XAY198" s="114"/>
      <c r="XAZ198" s="114"/>
      <c r="XBA198" s="114"/>
      <c r="XBB198" s="114"/>
      <c r="XBC198" s="114"/>
      <c r="XBD198" s="114"/>
      <c r="XBE198" s="114"/>
      <c r="XBF198" s="114"/>
      <c r="XBG198" s="114"/>
      <c r="XBH198" s="114"/>
      <c r="XBI198" s="114"/>
      <c r="XBJ198" s="114"/>
      <c r="XBK198" s="114"/>
      <c r="XBL198" s="114"/>
      <c r="XBM198" s="114"/>
      <c r="XBN198" s="114"/>
      <c r="XBO198" s="114"/>
      <c r="XBP198" s="114"/>
      <c r="XBQ198" s="114"/>
      <c r="XBR198" s="114"/>
      <c r="XBS198" s="114"/>
      <c r="XBT198" s="114"/>
      <c r="XBU198" s="114"/>
      <c r="XBV198" s="114"/>
      <c r="XBW198" s="114"/>
      <c r="XBX198" s="114"/>
      <c r="XBY198" s="114"/>
      <c r="XBZ198" s="114"/>
      <c r="XCA198" s="114"/>
      <c r="XCB198" s="114"/>
      <c r="XCC198" s="114"/>
      <c r="XCD198" s="114"/>
      <c r="XCE198" s="114"/>
      <c r="XCF198" s="114"/>
      <c r="XCG198" s="114"/>
      <c r="XCH198" s="114"/>
      <c r="XCI198" s="114"/>
      <c r="XCJ198" s="114"/>
      <c r="XCK198" s="114"/>
      <c r="XCL198" s="114"/>
      <c r="XCM198" s="114"/>
      <c r="XCN198" s="114"/>
      <c r="XCO198" s="114"/>
      <c r="XCP198" s="114"/>
      <c r="XCQ198" s="114"/>
      <c r="XCR198" s="114"/>
      <c r="XCS198" s="114"/>
      <c r="XCT198" s="114"/>
      <c r="XCU198" s="114"/>
      <c r="XCV198" s="114"/>
      <c r="XCW198" s="114"/>
      <c r="XCX198" s="114"/>
      <c r="XCY198" s="114"/>
      <c r="XCZ198" s="114"/>
      <c r="XDA198" s="114"/>
      <c r="XDB198" s="114"/>
      <c r="XDC198" s="114"/>
      <c r="XDD198" s="114"/>
      <c r="XDE198" s="114"/>
      <c r="XDF198" s="114"/>
      <c r="XDG198" s="114"/>
      <c r="XDH198" s="114"/>
      <c r="XDI198" s="114"/>
      <c r="XDJ198" s="114"/>
      <c r="XDK198" s="114"/>
      <c r="XDL198" s="114"/>
      <c r="XDM198" s="114"/>
      <c r="XDN198" s="114"/>
      <c r="XDO198" s="114"/>
      <c r="XDP198" s="114"/>
      <c r="XDQ198" s="114"/>
      <c r="XDR198" s="114"/>
      <c r="XDS198" s="114"/>
      <c r="XDT198" s="114"/>
      <c r="XDU198" s="114"/>
      <c r="XDV198" s="114"/>
      <c r="XDW198" s="114"/>
      <c r="XDX198" s="114"/>
      <c r="XDY198" s="114"/>
      <c r="XDZ198" s="114"/>
      <c r="XEA198" s="114"/>
      <c r="XEB198" s="114"/>
      <c r="XEC198" s="114"/>
      <c r="XED198" s="114"/>
      <c r="XEE198" s="114"/>
      <c r="XEF198" s="114"/>
      <c r="XEG198" s="114"/>
      <c r="XEH198" s="114"/>
      <c r="XEI198" s="114"/>
      <c r="XEJ198" s="114"/>
      <c r="XEK198" s="114"/>
      <c r="XEL198" s="114"/>
      <c r="XEM198" s="114"/>
      <c r="XEN198" s="114"/>
      <c r="XEO198" s="114"/>
      <c r="XEP198" s="114"/>
      <c r="XEQ198" s="114"/>
      <c r="XER198" s="114"/>
      <c r="XES198" s="114"/>
      <c r="XET198" s="114"/>
      <c r="XEU198" s="114"/>
      <c r="XEV198" s="114"/>
      <c r="XEW198" s="114"/>
      <c r="XEX198" s="114"/>
      <c r="XEY198" s="114"/>
      <c r="XEZ198" s="114"/>
      <c r="XFA198" s="114"/>
      <c r="XFB198" s="114"/>
      <c r="XFC198" s="114"/>
      <c r="XFD198" s="114"/>
    </row>
    <row r="199" spans="1:16384" x14ac:dyDescent="0.3">
      <c r="A199" s="95" t="s">
        <v>243</v>
      </c>
      <c r="B199" s="95"/>
      <c r="C199" s="95"/>
      <c r="D199" s="95"/>
      <c r="E199" s="95"/>
      <c r="F199" s="95"/>
      <c r="G199" s="95"/>
      <c r="H199" s="95"/>
    </row>
    <row r="200" spans="1:16384" x14ac:dyDescent="0.3">
      <c r="A200" s="95" t="s">
        <v>248</v>
      </c>
      <c r="B200" s="95"/>
      <c r="C200" s="95"/>
      <c r="D200" s="95"/>
      <c r="E200" s="95"/>
      <c r="F200" s="95"/>
      <c r="G200" s="95"/>
      <c r="H200" s="95"/>
    </row>
    <row r="201" spans="1:16384" x14ac:dyDescent="0.3">
      <c r="A201" s="95" t="s">
        <v>244</v>
      </c>
      <c r="B201" s="95"/>
      <c r="C201" s="95"/>
      <c r="D201" s="95"/>
      <c r="E201" s="95"/>
      <c r="F201" s="95"/>
      <c r="G201" s="95"/>
      <c r="H201" s="95"/>
    </row>
    <row r="202" spans="1:16384" x14ac:dyDescent="0.3">
      <c r="A202" s="115">
        <v>1</v>
      </c>
      <c r="B202" s="116"/>
      <c r="C202" s="20" t="s">
        <v>245</v>
      </c>
      <c r="D202" s="78">
        <f>(57.587)*(10.764)</f>
        <v>619.86646800000005</v>
      </c>
      <c r="E202" s="78">
        <f>(2.745)*(10.764)</f>
        <v>29.547180000000001</v>
      </c>
      <c r="F202" s="17">
        <f>D202+E202</f>
        <v>649.41364800000008</v>
      </c>
      <c r="G202" s="78">
        <f>(0)*(10.764)</f>
        <v>0</v>
      </c>
      <c r="H202" s="17">
        <f>F202*(($H$155)+1)+(IF(G202&lt;101,G202,IF(G202&lt;201,G202/2,IF(G202&lt;=301,G202/3,G202/4))))</f>
        <v>974.12047200000006</v>
      </c>
    </row>
    <row r="203" spans="1:16384" x14ac:dyDescent="0.3">
      <c r="A203" s="115">
        <f>A202+1</f>
        <v>2</v>
      </c>
      <c r="B203" s="116"/>
      <c r="C203" s="20" t="s">
        <v>245</v>
      </c>
      <c r="D203" s="78">
        <f>(52.083)*(10.764)</f>
        <v>560.62141199999996</v>
      </c>
      <c r="E203" s="78">
        <f>(2.745)*(10.764)</f>
        <v>29.547180000000001</v>
      </c>
      <c r="F203" s="17">
        <f t="shared" ref="F203:F209" si="19">D203+E203</f>
        <v>590.16859199999999</v>
      </c>
      <c r="G203" s="78">
        <f t="shared" ref="G203:G217" si="20">(0)*(10.764)</f>
        <v>0</v>
      </c>
      <c r="H203" s="17">
        <f t="shared" ref="H203:H209" si="21">F203*(($H$155)+1)+(IF(G203&lt;101,G203,IF(G203&lt;201,G203/2,IF(G203&lt;=301,G203/3,G203/4))))</f>
        <v>885.25288799999998</v>
      </c>
    </row>
    <row r="204" spans="1:16384" x14ac:dyDescent="0.3">
      <c r="A204" s="115">
        <f t="shared" ref="A204:A209" si="22">A203+1</f>
        <v>3</v>
      </c>
      <c r="B204" s="116"/>
      <c r="C204" s="20" t="s">
        <v>245</v>
      </c>
      <c r="D204" s="78">
        <f>(52.082)*(10.764)</f>
        <v>560.61064799999997</v>
      </c>
      <c r="E204" s="78">
        <f>(2.745)*(10.764)</f>
        <v>29.547180000000001</v>
      </c>
      <c r="F204" s="17">
        <f t="shared" si="19"/>
        <v>590.15782799999999</v>
      </c>
      <c r="G204" s="78">
        <f t="shared" si="20"/>
        <v>0</v>
      </c>
      <c r="H204" s="17">
        <f t="shared" si="21"/>
        <v>885.23674200000005</v>
      </c>
    </row>
    <row r="205" spans="1:16384" x14ac:dyDescent="0.3">
      <c r="A205" s="115">
        <f t="shared" si="22"/>
        <v>4</v>
      </c>
      <c r="B205" s="116"/>
      <c r="C205" s="20" t="s">
        <v>245</v>
      </c>
      <c r="D205" s="78">
        <f>(57.553)*(10.764)</f>
        <v>619.50049199999989</v>
      </c>
      <c r="E205" s="78">
        <f>(2.745)*(10.764)</f>
        <v>29.547180000000001</v>
      </c>
      <c r="F205" s="17">
        <f t="shared" si="19"/>
        <v>649.04767199999992</v>
      </c>
      <c r="G205" s="78">
        <f t="shared" si="20"/>
        <v>0</v>
      </c>
      <c r="H205" s="17">
        <f t="shared" si="21"/>
        <v>973.57150799999988</v>
      </c>
    </row>
    <row r="206" spans="1:16384" x14ac:dyDescent="0.3">
      <c r="A206" s="115">
        <f t="shared" si="22"/>
        <v>5</v>
      </c>
      <c r="B206" s="116"/>
      <c r="C206" s="20" t="s">
        <v>56</v>
      </c>
      <c r="D206" s="78">
        <f>(39.993)*(10.764)</f>
        <v>430.48465199999998</v>
      </c>
      <c r="E206" s="78">
        <f>(2.745)*(10.764)</f>
        <v>29.547180000000001</v>
      </c>
      <c r="F206" s="17">
        <f t="shared" si="19"/>
        <v>460.03183200000001</v>
      </c>
      <c r="G206" s="78">
        <f t="shared" si="20"/>
        <v>0</v>
      </c>
      <c r="H206" s="17">
        <f t="shared" si="21"/>
        <v>690.04774799999996</v>
      </c>
    </row>
    <row r="207" spans="1:16384" x14ac:dyDescent="0.3">
      <c r="A207" s="115">
        <f t="shared" si="22"/>
        <v>6</v>
      </c>
      <c r="B207" s="116"/>
      <c r="C207" s="20" t="s">
        <v>245</v>
      </c>
      <c r="D207" s="78">
        <f>(35.255)*(10.764)</f>
        <v>379.48482000000001</v>
      </c>
      <c r="E207" s="78">
        <f>(0)*(10.764)</f>
        <v>0</v>
      </c>
      <c r="F207" s="17">
        <f t="shared" si="19"/>
        <v>379.48482000000001</v>
      </c>
      <c r="G207" s="78">
        <f t="shared" si="20"/>
        <v>0</v>
      </c>
      <c r="H207" s="17">
        <f t="shared" si="21"/>
        <v>569.22722999999996</v>
      </c>
    </row>
    <row r="208" spans="1:16384" x14ac:dyDescent="0.3">
      <c r="A208" s="115">
        <f t="shared" si="22"/>
        <v>7</v>
      </c>
      <c r="B208" s="116"/>
      <c r="C208" s="20" t="s">
        <v>245</v>
      </c>
      <c r="D208" s="78">
        <f>(35.255)*(10.764)</f>
        <v>379.48482000000001</v>
      </c>
      <c r="E208" s="78">
        <f>(0)*(10.764)</f>
        <v>0</v>
      </c>
      <c r="F208" s="17">
        <f t="shared" si="19"/>
        <v>379.48482000000001</v>
      </c>
      <c r="G208" s="78">
        <f t="shared" si="20"/>
        <v>0</v>
      </c>
      <c r="H208" s="17">
        <f t="shared" si="21"/>
        <v>569.22722999999996</v>
      </c>
    </row>
    <row r="209" spans="1:16384" x14ac:dyDescent="0.3">
      <c r="A209" s="115">
        <f t="shared" si="22"/>
        <v>8</v>
      </c>
      <c r="B209" s="116"/>
      <c r="C209" s="20" t="s">
        <v>56</v>
      </c>
      <c r="D209" s="78">
        <f>(39.993)*(10.764)</f>
        <v>430.48465199999998</v>
      </c>
      <c r="E209" s="78">
        <f>(2.737)*(10.764)</f>
        <v>29.461068000000001</v>
      </c>
      <c r="F209" s="17">
        <f t="shared" si="19"/>
        <v>459.94571999999999</v>
      </c>
      <c r="G209" s="78">
        <f t="shared" si="20"/>
        <v>0</v>
      </c>
      <c r="H209" s="17">
        <f t="shared" si="21"/>
        <v>689.91858000000002</v>
      </c>
    </row>
    <row r="210" spans="1:16384" x14ac:dyDescent="0.3">
      <c r="A210" s="95" t="s">
        <v>249</v>
      </c>
      <c r="B210" s="95"/>
      <c r="C210" s="95"/>
      <c r="D210" s="95"/>
      <c r="E210" s="95"/>
      <c r="F210" s="95"/>
      <c r="G210" s="95"/>
      <c r="H210" s="95"/>
    </row>
    <row r="211" spans="1:16384" x14ac:dyDescent="0.3">
      <c r="A211" s="115">
        <v>1</v>
      </c>
      <c r="B211" s="116"/>
      <c r="C211" s="20" t="s">
        <v>245</v>
      </c>
      <c r="D211" s="78">
        <f>(57.587)*(10.764)</f>
        <v>619.86646800000005</v>
      </c>
      <c r="E211" s="78">
        <f>(2.745)*(10.764)</f>
        <v>29.547180000000001</v>
      </c>
      <c r="F211" s="17">
        <f>D211+E211</f>
        <v>649.41364800000008</v>
      </c>
      <c r="G211" s="78">
        <f t="shared" si="20"/>
        <v>0</v>
      </c>
      <c r="H211" s="17">
        <f>F211*(($H$155)+1)+(IF(G211&lt;101,G211,IF(G211&lt;201,G211/2,IF(G211&lt;=301,G211/3,G211/4))))</f>
        <v>974.12047200000006</v>
      </c>
    </row>
    <row r="212" spans="1:16384" x14ac:dyDescent="0.3">
      <c r="A212" s="115">
        <f>A211+1</f>
        <v>2</v>
      </c>
      <c r="B212" s="116"/>
      <c r="C212" s="20" t="s">
        <v>245</v>
      </c>
      <c r="D212" s="78">
        <f>(52.083)*(10.764)</f>
        <v>560.62141199999996</v>
      </c>
      <c r="E212" s="78">
        <f>(2.745)*(10.764)</f>
        <v>29.547180000000001</v>
      </c>
      <c r="F212" s="17">
        <f t="shared" ref="F212:F213" si="23">D212+E212</f>
        <v>590.16859199999999</v>
      </c>
      <c r="G212" s="78">
        <f t="shared" si="20"/>
        <v>0</v>
      </c>
      <c r="H212" s="17">
        <f>F212*(($H$155)+1)+(IF(G212&lt;101,G212,IF(G212&lt;201,G212/2,IF(G212&lt;=301,G212/3,G212/4))))</f>
        <v>885.25288799999998</v>
      </c>
    </row>
    <row r="213" spans="1:16384" x14ac:dyDescent="0.3">
      <c r="A213" s="115">
        <f t="shared" ref="A213:A218" si="24">A212+1</f>
        <v>3</v>
      </c>
      <c r="B213" s="116"/>
      <c r="C213" s="20" t="s">
        <v>245</v>
      </c>
      <c r="D213" s="78">
        <f>(52.082)*(10.764)</f>
        <v>560.61064799999997</v>
      </c>
      <c r="E213" s="78">
        <f>(2.745)*(10.764)</f>
        <v>29.547180000000001</v>
      </c>
      <c r="F213" s="17">
        <f t="shared" si="23"/>
        <v>590.15782799999999</v>
      </c>
      <c r="G213" s="78">
        <f t="shared" si="20"/>
        <v>0</v>
      </c>
      <c r="H213" s="17">
        <f>F213*(($H$155)+1)+(IF(G213&lt;101,G213,IF(G213&lt;201,G213/2,IF(G213&lt;=301,G213/3,G213/4))))</f>
        <v>885.23674200000005</v>
      </c>
    </row>
    <row r="214" spans="1:16384" x14ac:dyDescent="0.3">
      <c r="A214" s="115">
        <f t="shared" si="24"/>
        <v>4</v>
      </c>
      <c r="B214" s="116"/>
      <c r="C214" s="115" t="s">
        <v>250</v>
      </c>
      <c r="D214" s="117"/>
      <c r="E214" s="117"/>
      <c r="F214" s="117"/>
      <c r="G214" s="117"/>
      <c r="H214" s="116"/>
    </row>
    <row r="215" spans="1:16384" x14ac:dyDescent="0.3">
      <c r="A215" s="115">
        <f t="shared" si="24"/>
        <v>5</v>
      </c>
      <c r="B215" s="116"/>
      <c r="C215" s="20" t="s">
        <v>56</v>
      </c>
      <c r="D215" s="78">
        <f>(39.993)*(10.764)</f>
        <v>430.48465199999998</v>
      </c>
      <c r="E215" s="78">
        <f>(2.745)*(10.764)</f>
        <v>29.547180000000001</v>
      </c>
      <c r="F215" s="17">
        <f t="shared" ref="F215:F218" si="25">D215+E215</f>
        <v>460.03183200000001</v>
      </c>
      <c r="G215" s="78">
        <f t="shared" si="20"/>
        <v>0</v>
      </c>
      <c r="H215" s="17">
        <f>F215*(($H$155)+1)+(IF(G215&lt;101,G215,IF(G215&lt;201,G215/2,IF(G215&lt;=301,G215/3,G215/4))))</f>
        <v>690.04774799999996</v>
      </c>
    </row>
    <row r="216" spans="1:16384" x14ac:dyDescent="0.3">
      <c r="A216" s="115">
        <f t="shared" si="24"/>
        <v>6</v>
      </c>
      <c r="B216" s="116"/>
      <c r="C216" s="20" t="s">
        <v>245</v>
      </c>
      <c r="D216" s="78">
        <f>(35.255)*(10.764)</f>
        <v>379.48482000000001</v>
      </c>
      <c r="E216" s="78">
        <f>(0)*(10.764)</f>
        <v>0</v>
      </c>
      <c r="F216" s="17">
        <f t="shared" si="25"/>
        <v>379.48482000000001</v>
      </c>
      <c r="G216" s="78">
        <f t="shared" si="20"/>
        <v>0</v>
      </c>
      <c r="H216" s="17">
        <f>F216*(($H$155)+1)+(IF(G216&lt;101,G216,IF(G216&lt;201,G216/2,IF(G216&lt;=301,G216/3,G216/4))))</f>
        <v>569.22722999999996</v>
      </c>
    </row>
    <row r="217" spans="1:16384" ht="12.75" customHeight="1" x14ac:dyDescent="0.3">
      <c r="A217" s="115">
        <f t="shared" si="24"/>
        <v>7</v>
      </c>
      <c r="B217" s="116"/>
      <c r="C217" s="20" t="s">
        <v>245</v>
      </c>
      <c r="D217" s="78">
        <f>(35.255)*(10.764)</f>
        <v>379.48482000000001</v>
      </c>
      <c r="E217" s="78">
        <f>(0)*(10.764)</f>
        <v>0</v>
      </c>
      <c r="F217" s="17">
        <f t="shared" si="25"/>
        <v>379.48482000000001</v>
      </c>
      <c r="G217" s="78">
        <f t="shared" si="20"/>
        <v>0</v>
      </c>
      <c r="H217" s="17">
        <f>F217*(($H$155)+1)+(IF(G217&lt;101,G217,IF(G217&lt;201,G217/2,IF(G217&lt;=301,G217/3,G217/4))))</f>
        <v>569.22722999999996</v>
      </c>
    </row>
    <row r="218" spans="1:16384" ht="14.25" customHeight="1" x14ac:dyDescent="0.3">
      <c r="A218" s="115">
        <f t="shared" si="24"/>
        <v>8</v>
      </c>
      <c r="B218" s="116"/>
      <c r="C218" s="20" t="s">
        <v>56</v>
      </c>
      <c r="D218" s="78">
        <f>(39.993)*(10.764)</f>
        <v>430.48465199999998</v>
      </c>
      <c r="E218" s="78">
        <f>(2.737)*(10.764)</f>
        <v>29.461068000000001</v>
      </c>
      <c r="F218" s="17">
        <f t="shared" si="25"/>
        <v>459.94571999999999</v>
      </c>
      <c r="G218" s="17"/>
      <c r="H218" s="17">
        <f>F218*(($H$155)+1)+(IF(G218&lt;101,G218,IF(G218&lt;201,G218/2,IF(G218&lt;=301,G218/3,G218/4))))</f>
        <v>689.91858000000002</v>
      </c>
    </row>
    <row r="219" spans="1:16384" s="76" customFormat="1" x14ac:dyDescent="0.3">
      <c r="A219" s="95" t="s">
        <v>260</v>
      </c>
      <c r="B219" s="95"/>
      <c r="C219" s="95"/>
      <c r="D219" s="95"/>
      <c r="E219" s="95"/>
      <c r="F219" s="95"/>
      <c r="G219" s="95"/>
      <c r="H219" s="95"/>
      <c r="I219" s="114"/>
      <c r="J219" s="114"/>
      <c r="K219" s="114"/>
      <c r="L219" s="114"/>
      <c r="M219" s="114"/>
      <c r="N219" s="114"/>
      <c r="O219" s="114"/>
      <c r="P219" s="114"/>
      <c r="Q219" s="114"/>
      <c r="R219" s="114"/>
      <c r="S219" s="114"/>
      <c r="T219" s="114"/>
      <c r="U219" s="114"/>
      <c r="V219" s="114"/>
      <c r="W219" s="114"/>
      <c r="X219" s="114"/>
      <c r="Y219" s="114"/>
      <c r="Z219" s="114"/>
      <c r="AA219" s="114"/>
      <c r="AB219" s="114"/>
      <c r="AC219" s="114"/>
      <c r="AD219" s="114"/>
      <c r="AE219" s="114"/>
      <c r="AF219" s="114"/>
      <c r="AG219" s="114"/>
      <c r="AH219" s="114"/>
      <c r="AI219" s="114"/>
      <c r="AJ219" s="114"/>
      <c r="AK219" s="114"/>
      <c r="AL219" s="114"/>
      <c r="AM219" s="114"/>
      <c r="AN219" s="114"/>
      <c r="AO219" s="114"/>
      <c r="AP219" s="114"/>
      <c r="AQ219" s="114"/>
      <c r="AR219" s="114"/>
      <c r="AS219" s="114"/>
      <c r="AT219" s="114"/>
      <c r="AU219" s="114"/>
      <c r="AV219" s="114"/>
      <c r="AW219" s="114"/>
      <c r="AX219" s="114"/>
      <c r="AY219" s="114"/>
      <c r="AZ219" s="114"/>
      <c r="BA219" s="114"/>
      <c r="BB219" s="114"/>
      <c r="BC219" s="114"/>
      <c r="BD219" s="114"/>
      <c r="BE219" s="114"/>
      <c r="BF219" s="114"/>
      <c r="BG219" s="114"/>
      <c r="BH219" s="114"/>
      <c r="BI219" s="114"/>
      <c r="BJ219" s="114"/>
      <c r="BK219" s="114"/>
      <c r="BL219" s="114"/>
      <c r="BM219" s="114"/>
      <c r="BN219" s="114"/>
      <c r="BO219" s="114"/>
      <c r="BP219" s="114"/>
      <c r="BQ219" s="114"/>
      <c r="BR219" s="114"/>
      <c r="BS219" s="114"/>
      <c r="BT219" s="114"/>
      <c r="BU219" s="114"/>
      <c r="BV219" s="114"/>
      <c r="BW219" s="114"/>
      <c r="BX219" s="114"/>
      <c r="BY219" s="114"/>
      <c r="BZ219" s="114"/>
      <c r="CA219" s="114"/>
      <c r="CB219" s="114"/>
      <c r="CC219" s="114"/>
      <c r="CD219" s="114"/>
      <c r="CE219" s="114"/>
      <c r="CF219" s="114"/>
      <c r="CG219" s="114"/>
      <c r="CH219" s="114"/>
      <c r="CI219" s="114"/>
      <c r="CJ219" s="114"/>
      <c r="CK219" s="114"/>
      <c r="CL219" s="114"/>
      <c r="CM219" s="114"/>
      <c r="CN219" s="114"/>
      <c r="CO219" s="114"/>
      <c r="CP219" s="114"/>
      <c r="CQ219" s="114"/>
      <c r="CR219" s="114"/>
      <c r="CS219" s="114"/>
      <c r="CT219" s="114"/>
      <c r="CU219" s="114"/>
      <c r="CV219" s="114"/>
      <c r="CW219" s="114"/>
      <c r="CX219" s="114"/>
      <c r="CY219" s="114"/>
      <c r="CZ219" s="114"/>
      <c r="DA219" s="114"/>
      <c r="DB219" s="114"/>
      <c r="DC219" s="114"/>
      <c r="DD219" s="114"/>
      <c r="DE219" s="114"/>
      <c r="DF219" s="114"/>
      <c r="DG219" s="114"/>
      <c r="DH219" s="114"/>
      <c r="DI219" s="114"/>
      <c r="DJ219" s="114"/>
      <c r="DK219" s="114"/>
      <c r="DL219" s="114"/>
      <c r="DM219" s="114"/>
      <c r="DN219" s="114"/>
      <c r="DO219" s="114"/>
      <c r="DP219" s="114"/>
      <c r="DQ219" s="114"/>
      <c r="DR219" s="114"/>
      <c r="DS219" s="114"/>
      <c r="DT219" s="114"/>
      <c r="DU219" s="114"/>
      <c r="DV219" s="114"/>
      <c r="DW219" s="114"/>
      <c r="DX219" s="114"/>
      <c r="DY219" s="114"/>
      <c r="DZ219" s="114"/>
      <c r="EA219" s="114"/>
      <c r="EB219" s="114"/>
      <c r="EC219" s="114"/>
      <c r="ED219" s="114"/>
      <c r="EE219" s="114"/>
      <c r="EF219" s="114"/>
      <c r="EG219" s="114"/>
      <c r="EH219" s="114"/>
      <c r="EI219" s="114"/>
      <c r="EJ219" s="114"/>
      <c r="EK219" s="114"/>
      <c r="EL219" s="114"/>
      <c r="EM219" s="114"/>
      <c r="EN219" s="114"/>
      <c r="EO219" s="114"/>
      <c r="EP219" s="114"/>
      <c r="EQ219" s="114"/>
      <c r="ER219" s="114"/>
      <c r="ES219" s="114"/>
      <c r="ET219" s="114"/>
      <c r="EU219" s="114"/>
      <c r="EV219" s="114"/>
      <c r="EW219" s="114"/>
      <c r="EX219" s="114"/>
      <c r="EY219" s="114"/>
      <c r="EZ219" s="114"/>
      <c r="FA219" s="114"/>
      <c r="FB219" s="114"/>
      <c r="FC219" s="114"/>
      <c r="FD219" s="114"/>
      <c r="FE219" s="114"/>
      <c r="FF219" s="114"/>
      <c r="FG219" s="114"/>
      <c r="FH219" s="114"/>
      <c r="FI219" s="114"/>
      <c r="FJ219" s="114"/>
      <c r="FK219" s="114"/>
      <c r="FL219" s="114"/>
      <c r="FM219" s="114"/>
      <c r="FN219" s="114"/>
      <c r="FO219" s="114"/>
      <c r="FP219" s="114"/>
      <c r="FQ219" s="114"/>
      <c r="FR219" s="114"/>
      <c r="FS219" s="114"/>
      <c r="FT219" s="114"/>
      <c r="FU219" s="114"/>
      <c r="FV219" s="114"/>
      <c r="FW219" s="114"/>
      <c r="FX219" s="114"/>
      <c r="FY219" s="114"/>
      <c r="FZ219" s="114"/>
      <c r="GA219" s="114"/>
      <c r="GB219" s="114"/>
      <c r="GC219" s="114"/>
      <c r="GD219" s="114"/>
      <c r="GE219" s="114"/>
      <c r="GF219" s="114"/>
      <c r="GG219" s="114"/>
      <c r="GH219" s="114"/>
      <c r="GI219" s="114"/>
      <c r="GJ219" s="114"/>
      <c r="GK219" s="114"/>
      <c r="GL219" s="114"/>
      <c r="GM219" s="114"/>
      <c r="GN219" s="114"/>
      <c r="GO219" s="114"/>
      <c r="GP219" s="114"/>
      <c r="GQ219" s="114"/>
      <c r="GR219" s="114"/>
      <c r="GS219" s="114"/>
      <c r="GT219" s="114"/>
      <c r="GU219" s="114"/>
      <c r="GV219" s="114"/>
      <c r="GW219" s="114"/>
      <c r="GX219" s="114"/>
      <c r="GY219" s="114"/>
      <c r="GZ219" s="114"/>
      <c r="HA219" s="114"/>
      <c r="HB219" s="114"/>
      <c r="HC219" s="114"/>
      <c r="HD219" s="114"/>
      <c r="HE219" s="114"/>
      <c r="HF219" s="114"/>
      <c r="HG219" s="114"/>
      <c r="HH219" s="114"/>
      <c r="HI219" s="114"/>
      <c r="HJ219" s="114"/>
      <c r="HK219" s="114"/>
      <c r="HL219" s="114"/>
      <c r="HM219" s="114"/>
      <c r="HN219" s="114"/>
      <c r="HO219" s="114"/>
      <c r="HP219" s="114"/>
      <c r="HQ219" s="114"/>
      <c r="HR219" s="114"/>
      <c r="HS219" s="114"/>
      <c r="HT219" s="114"/>
      <c r="HU219" s="114"/>
      <c r="HV219" s="114"/>
      <c r="HW219" s="114"/>
      <c r="HX219" s="114"/>
      <c r="HY219" s="114"/>
      <c r="HZ219" s="114"/>
      <c r="IA219" s="114"/>
      <c r="IB219" s="114"/>
      <c r="IC219" s="114"/>
      <c r="ID219" s="114"/>
      <c r="IE219" s="114"/>
      <c r="IF219" s="114"/>
      <c r="IG219" s="114"/>
      <c r="IH219" s="114"/>
      <c r="II219" s="114"/>
      <c r="IJ219" s="114"/>
      <c r="IK219" s="114"/>
      <c r="IL219" s="114"/>
      <c r="IM219" s="114"/>
      <c r="IN219" s="114"/>
      <c r="IO219" s="114"/>
      <c r="IP219" s="114"/>
      <c r="IQ219" s="114"/>
      <c r="IR219" s="114"/>
      <c r="IS219" s="114"/>
      <c r="IT219" s="114"/>
      <c r="IU219" s="114"/>
      <c r="IV219" s="114"/>
      <c r="IW219" s="114"/>
      <c r="IX219" s="114"/>
      <c r="IY219" s="114"/>
      <c r="IZ219" s="114"/>
      <c r="JA219" s="114"/>
      <c r="JB219" s="114"/>
      <c r="JC219" s="114"/>
      <c r="JD219" s="114"/>
      <c r="JE219" s="114"/>
      <c r="JF219" s="114"/>
      <c r="JG219" s="114"/>
      <c r="JH219" s="114"/>
      <c r="JI219" s="114"/>
      <c r="JJ219" s="114"/>
      <c r="JK219" s="114"/>
      <c r="JL219" s="114"/>
      <c r="JM219" s="114"/>
      <c r="JN219" s="114"/>
      <c r="JO219" s="114"/>
      <c r="JP219" s="114"/>
      <c r="JQ219" s="114"/>
      <c r="JR219" s="114"/>
      <c r="JS219" s="114"/>
      <c r="JT219" s="114"/>
      <c r="JU219" s="114"/>
      <c r="JV219" s="114"/>
      <c r="JW219" s="114"/>
      <c r="JX219" s="114"/>
      <c r="JY219" s="114"/>
      <c r="JZ219" s="114"/>
      <c r="KA219" s="114"/>
      <c r="KB219" s="114"/>
      <c r="KC219" s="114"/>
      <c r="KD219" s="114"/>
      <c r="KE219" s="114"/>
      <c r="KF219" s="114"/>
      <c r="KG219" s="114"/>
      <c r="KH219" s="114"/>
      <c r="KI219" s="114"/>
      <c r="KJ219" s="114"/>
      <c r="KK219" s="114"/>
      <c r="KL219" s="114"/>
      <c r="KM219" s="114"/>
      <c r="KN219" s="114"/>
      <c r="KO219" s="114"/>
      <c r="KP219" s="114"/>
      <c r="KQ219" s="114"/>
      <c r="KR219" s="114"/>
      <c r="KS219" s="114"/>
      <c r="KT219" s="114"/>
      <c r="KU219" s="114"/>
      <c r="KV219" s="114"/>
      <c r="KW219" s="114"/>
      <c r="KX219" s="114"/>
      <c r="KY219" s="114"/>
      <c r="KZ219" s="114"/>
      <c r="LA219" s="114"/>
      <c r="LB219" s="114"/>
      <c r="LC219" s="114"/>
      <c r="LD219" s="114"/>
      <c r="LE219" s="114"/>
      <c r="LF219" s="114"/>
      <c r="LG219" s="114"/>
      <c r="LH219" s="114"/>
      <c r="LI219" s="114"/>
      <c r="LJ219" s="114"/>
      <c r="LK219" s="114"/>
      <c r="LL219" s="114"/>
      <c r="LM219" s="114"/>
      <c r="LN219" s="114"/>
      <c r="LO219" s="114"/>
      <c r="LP219" s="114"/>
      <c r="LQ219" s="114"/>
      <c r="LR219" s="114"/>
      <c r="LS219" s="114"/>
      <c r="LT219" s="114"/>
      <c r="LU219" s="114"/>
      <c r="LV219" s="114"/>
      <c r="LW219" s="114"/>
      <c r="LX219" s="114"/>
      <c r="LY219" s="114"/>
      <c r="LZ219" s="114"/>
      <c r="MA219" s="114"/>
      <c r="MB219" s="114"/>
      <c r="MC219" s="114"/>
      <c r="MD219" s="114"/>
      <c r="ME219" s="114"/>
      <c r="MF219" s="114"/>
      <c r="MG219" s="114"/>
      <c r="MH219" s="114"/>
      <c r="MI219" s="114"/>
      <c r="MJ219" s="114"/>
      <c r="MK219" s="114"/>
      <c r="ML219" s="114"/>
      <c r="MM219" s="114"/>
      <c r="MN219" s="114"/>
      <c r="MO219" s="114"/>
      <c r="MP219" s="114"/>
      <c r="MQ219" s="114"/>
      <c r="MR219" s="114"/>
      <c r="MS219" s="114"/>
      <c r="MT219" s="114"/>
      <c r="MU219" s="114"/>
      <c r="MV219" s="114"/>
      <c r="MW219" s="114"/>
      <c r="MX219" s="114"/>
      <c r="MY219" s="114"/>
      <c r="MZ219" s="114"/>
      <c r="NA219" s="114"/>
      <c r="NB219" s="114"/>
      <c r="NC219" s="114"/>
      <c r="ND219" s="114"/>
      <c r="NE219" s="114"/>
      <c r="NF219" s="114"/>
      <c r="NG219" s="114"/>
      <c r="NH219" s="114"/>
      <c r="NI219" s="114"/>
      <c r="NJ219" s="114"/>
      <c r="NK219" s="114"/>
      <c r="NL219" s="114"/>
      <c r="NM219" s="114"/>
      <c r="NN219" s="114"/>
      <c r="NO219" s="114"/>
      <c r="NP219" s="114"/>
      <c r="NQ219" s="114"/>
      <c r="NR219" s="114"/>
      <c r="NS219" s="114"/>
      <c r="NT219" s="114"/>
      <c r="NU219" s="114"/>
      <c r="NV219" s="114"/>
      <c r="NW219" s="114"/>
      <c r="NX219" s="114"/>
      <c r="NY219" s="114"/>
      <c r="NZ219" s="114"/>
      <c r="OA219" s="114"/>
      <c r="OB219" s="114"/>
      <c r="OC219" s="114"/>
      <c r="OD219" s="114"/>
      <c r="OE219" s="114"/>
      <c r="OF219" s="114"/>
      <c r="OG219" s="114"/>
      <c r="OH219" s="114"/>
      <c r="OI219" s="114"/>
      <c r="OJ219" s="114"/>
      <c r="OK219" s="114"/>
      <c r="OL219" s="114"/>
      <c r="OM219" s="114"/>
      <c r="ON219" s="114"/>
      <c r="OO219" s="114"/>
      <c r="OP219" s="114"/>
      <c r="OQ219" s="114"/>
      <c r="OR219" s="114"/>
      <c r="OS219" s="114"/>
      <c r="OT219" s="114"/>
      <c r="OU219" s="114"/>
      <c r="OV219" s="114"/>
      <c r="OW219" s="114"/>
      <c r="OX219" s="114"/>
      <c r="OY219" s="114"/>
      <c r="OZ219" s="114"/>
      <c r="PA219" s="114"/>
      <c r="PB219" s="114"/>
      <c r="PC219" s="114"/>
      <c r="PD219" s="114"/>
      <c r="PE219" s="114"/>
      <c r="PF219" s="114"/>
      <c r="PG219" s="114"/>
      <c r="PH219" s="114"/>
      <c r="PI219" s="114"/>
      <c r="PJ219" s="114"/>
      <c r="PK219" s="114"/>
      <c r="PL219" s="114"/>
      <c r="PM219" s="114"/>
      <c r="PN219" s="114"/>
      <c r="PO219" s="114"/>
      <c r="PP219" s="114"/>
      <c r="PQ219" s="114"/>
      <c r="PR219" s="114"/>
      <c r="PS219" s="114"/>
      <c r="PT219" s="114"/>
      <c r="PU219" s="114"/>
      <c r="PV219" s="114"/>
      <c r="PW219" s="114"/>
      <c r="PX219" s="114"/>
      <c r="PY219" s="114"/>
      <c r="PZ219" s="114"/>
      <c r="QA219" s="114"/>
      <c r="QB219" s="114"/>
      <c r="QC219" s="114"/>
      <c r="QD219" s="114"/>
      <c r="QE219" s="114"/>
      <c r="QF219" s="114"/>
      <c r="QG219" s="114"/>
      <c r="QH219" s="114"/>
      <c r="QI219" s="114"/>
      <c r="QJ219" s="114"/>
      <c r="QK219" s="114"/>
      <c r="QL219" s="114"/>
      <c r="QM219" s="114"/>
      <c r="QN219" s="114"/>
      <c r="QO219" s="114"/>
      <c r="QP219" s="114"/>
      <c r="QQ219" s="114"/>
      <c r="QR219" s="114"/>
      <c r="QS219" s="114"/>
      <c r="QT219" s="114"/>
      <c r="QU219" s="114"/>
      <c r="QV219" s="114"/>
      <c r="QW219" s="114"/>
      <c r="QX219" s="114"/>
      <c r="QY219" s="114"/>
      <c r="QZ219" s="114"/>
      <c r="RA219" s="114"/>
      <c r="RB219" s="114"/>
      <c r="RC219" s="114"/>
      <c r="RD219" s="114"/>
      <c r="RE219" s="114"/>
      <c r="RF219" s="114"/>
      <c r="RG219" s="114"/>
      <c r="RH219" s="114"/>
      <c r="RI219" s="114"/>
      <c r="RJ219" s="114"/>
      <c r="RK219" s="114"/>
      <c r="RL219" s="114"/>
      <c r="RM219" s="114"/>
      <c r="RN219" s="114"/>
      <c r="RO219" s="114"/>
      <c r="RP219" s="114"/>
      <c r="RQ219" s="114"/>
      <c r="RR219" s="114"/>
      <c r="RS219" s="114"/>
      <c r="RT219" s="114"/>
      <c r="RU219" s="114"/>
      <c r="RV219" s="114"/>
      <c r="RW219" s="114"/>
      <c r="RX219" s="114"/>
      <c r="RY219" s="114"/>
      <c r="RZ219" s="114"/>
      <c r="SA219" s="114"/>
      <c r="SB219" s="114"/>
      <c r="SC219" s="114"/>
      <c r="SD219" s="114"/>
      <c r="SE219" s="114"/>
      <c r="SF219" s="114"/>
      <c r="SG219" s="114"/>
      <c r="SH219" s="114"/>
      <c r="SI219" s="114"/>
      <c r="SJ219" s="114"/>
      <c r="SK219" s="114"/>
      <c r="SL219" s="114"/>
      <c r="SM219" s="114"/>
      <c r="SN219" s="114"/>
      <c r="SO219" s="114"/>
      <c r="SP219" s="114"/>
      <c r="SQ219" s="114"/>
      <c r="SR219" s="114"/>
      <c r="SS219" s="114"/>
      <c r="ST219" s="114"/>
      <c r="SU219" s="114"/>
      <c r="SV219" s="114"/>
      <c r="SW219" s="114"/>
      <c r="SX219" s="114"/>
      <c r="SY219" s="114"/>
      <c r="SZ219" s="114"/>
      <c r="TA219" s="114"/>
      <c r="TB219" s="114"/>
      <c r="TC219" s="114"/>
      <c r="TD219" s="114"/>
      <c r="TE219" s="114"/>
      <c r="TF219" s="114"/>
      <c r="TG219" s="114"/>
      <c r="TH219" s="114"/>
      <c r="TI219" s="114"/>
      <c r="TJ219" s="114"/>
      <c r="TK219" s="114"/>
      <c r="TL219" s="114"/>
      <c r="TM219" s="114"/>
      <c r="TN219" s="114"/>
      <c r="TO219" s="114"/>
      <c r="TP219" s="114"/>
      <c r="TQ219" s="114"/>
      <c r="TR219" s="114"/>
      <c r="TS219" s="114"/>
      <c r="TT219" s="114"/>
      <c r="TU219" s="114"/>
      <c r="TV219" s="114"/>
      <c r="TW219" s="114"/>
      <c r="TX219" s="114"/>
      <c r="TY219" s="114"/>
      <c r="TZ219" s="114"/>
      <c r="UA219" s="114"/>
      <c r="UB219" s="114"/>
      <c r="UC219" s="114"/>
      <c r="UD219" s="114"/>
      <c r="UE219" s="114"/>
      <c r="UF219" s="114"/>
      <c r="UG219" s="114"/>
      <c r="UH219" s="114"/>
      <c r="UI219" s="114"/>
      <c r="UJ219" s="114"/>
      <c r="UK219" s="114"/>
      <c r="UL219" s="114"/>
      <c r="UM219" s="114"/>
      <c r="UN219" s="114"/>
      <c r="UO219" s="114"/>
      <c r="UP219" s="114"/>
      <c r="UQ219" s="114"/>
      <c r="UR219" s="114"/>
      <c r="US219" s="114"/>
      <c r="UT219" s="114"/>
      <c r="UU219" s="114"/>
      <c r="UV219" s="114"/>
      <c r="UW219" s="114"/>
      <c r="UX219" s="114"/>
      <c r="UY219" s="114"/>
      <c r="UZ219" s="114"/>
      <c r="VA219" s="114"/>
      <c r="VB219" s="114"/>
      <c r="VC219" s="114"/>
      <c r="VD219" s="114"/>
      <c r="VE219" s="114"/>
      <c r="VF219" s="114"/>
      <c r="VG219" s="114"/>
      <c r="VH219" s="114"/>
      <c r="VI219" s="114"/>
      <c r="VJ219" s="114"/>
      <c r="VK219" s="114"/>
      <c r="VL219" s="114"/>
      <c r="VM219" s="114"/>
      <c r="VN219" s="114"/>
      <c r="VO219" s="114"/>
      <c r="VP219" s="114"/>
      <c r="VQ219" s="114"/>
      <c r="VR219" s="114"/>
      <c r="VS219" s="114"/>
      <c r="VT219" s="114"/>
      <c r="VU219" s="114"/>
      <c r="VV219" s="114"/>
      <c r="VW219" s="114"/>
      <c r="VX219" s="114"/>
      <c r="VY219" s="114"/>
      <c r="VZ219" s="114"/>
      <c r="WA219" s="114"/>
      <c r="WB219" s="114"/>
      <c r="WC219" s="114"/>
      <c r="WD219" s="114"/>
      <c r="WE219" s="114"/>
      <c r="WF219" s="114"/>
      <c r="WG219" s="114"/>
      <c r="WH219" s="114"/>
      <c r="WI219" s="114"/>
      <c r="WJ219" s="114"/>
      <c r="WK219" s="114"/>
      <c r="WL219" s="114"/>
      <c r="WM219" s="114"/>
      <c r="WN219" s="114"/>
      <c r="WO219" s="114"/>
      <c r="WP219" s="114"/>
      <c r="WQ219" s="114"/>
      <c r="WR219" s="114"/>
      <c r="WS219" s="114"/>
      <c r="WT219" s="114"/>
      <c r="WU219" s="114"/>
      <c r="WV219" s="114"/>
      <c r="WW219" s="114"/>
      <c r="WX219" s="114"/>
      <c r="WY219" s="114"/>
      <c r="WZ219" s="114"/>
      <c r="XA219" s="114"/>
      <c r="XB219" s="114"/>
      <c r="XC219" s="114"/>
      <c r="XD219" s="114"/>
      <c r="XE219" s="114"/>
      <c r="XF219" s="114"/>
      <c r="XG219" s="114"/>
      <c r="XH219" s="114"/>
      <c r="XI219" s="114"/>
      <c r="XJ219" s="114"/>
      <c r="XK219" s="114"/>
      <c r="XL219" s="114"/>
      <c r="XM219" s="114"/>
      <c r="XN219" s="114"/>
      <c r="XO219" s="114"/>
      <c r="XP219" s="114"/>
      <c r="XQ219" s="114"/>
      <c r="XR219" s="114"/>
      <c r="XS219" s="114"/>
      <c r="XT219" s="114"/>
      <c r="XU219" s="114"/>
      <c r="XV219" s="114"/>
      <c r="XW219" s="114"/>
      <c r="XX219" s="114"/>
      <c r="XY219" s="114"/>
      <c r="XZ219" s="114"/>
      <c r="YA219" s="114"/>
      <c r="YB219" s="114"/>
      <c r="YC219" s="114"/>
      <c r="YD219" s="114"/>
      <c r="YE219" s="114"/>
      <c r="YF219" s="114"/>
      <c r="YG219" s="114"/>
      <c r="YH219" s="114"/>
      <c r="YI219" s="114"/>
      <c r="YJ219" s="114"/>
      <c r="YK219" s="114"/>
      <c r="YL219" s="114"/>
      <c r="YM219" s="114"/>
      <c r="YN219" s="114"/>
      <c r="YO219" s="114"/>
      <c r="YP219" s="114"/>
      <c r="YQ219" s="114"/>
      <c r="YR219" s="114"/>
      <c r="YS219" s="114"/>
      <c r="YT219" s="114"/>
      <c r="YU219" s="114"/>
      <c r="YV219" s="114"/>
      <c r="YW219" s="114"/>
      <c r="YX219" s="114"/>
      <c r="YY219" s="114"/>
      <c r="YZ219" s="114"/>
      <c r="ZA219" s="114"/>
      <c r="ZB219" s="114"/>
      <c r="ZC219" s="114"/>
      <c r="ZD219" s="114"/>
      <c r="ZE219" s="114"/>
      <c r="ZF219" s="114"/>
      <c r="ZG219" s="114"/>
      <c r="ZH219" s="114"/>
      <c r="ZI219" s="114"/>
      <c r="ZJ219" s="114"/>
      <c r="ZK219" s="114"/>
      <c r="ZL219" s="114"/>
      <c r="ZM219" s="114"/>
      <c r="ZN219" s="114"/>
      <c r="ZO219" s="114"/>
      <c r="ZP219" s="114"/>
      <c r="ZQ219" s="114"/>
      <c r="ZR219" s="114"/>
      <c r="ZS219" s="114"/>
      <c r="ZT219" s="114"/>
      <c r="ZU219" s="114"/>
      <c r="ZV219" s="114"/>
      <c r="ZW219" s="114"/>
      <c r="ZX219" s="114"/>
      <c r="ZY219" s="114"/>
      <c r="ZZ219" s="114"/>
      <c r="AAA219" s="114"/>
      <c r="AAB219" s="114"/>
      <c r="AAC219" s="114"/>
      <c r="AAD219" s="114"/>
      <c r="AAE219" s="114"/>
      <c r="AAF219" s="114"/>
      <c r="AAG219" s="114"/>
      <c r="AAH219" s="114"/>
      <c r="AAI219" s="114"/>
      <c r="AAJ219" s="114"/>
      <c r="AAK219" s="114"/>
      <c r="AAL219" s="114"/>
      <c r="AAM219" s="114"/>
      <c r="AAN219" s="114"/>
      <c r="AAO219" s="114"/>
      <c r="AAP219" s="114"/>
      <c r="AAQ219" s="114"/>
      <c r="AAR219" s="114"/>
      <c r="AAS219" s="114"/>
      <c r="AAT219" s="114"/>
      <c r="AAU219" s="114"/>
      <c r="AAV219" s="114"/>
      <c r="AAW219" s="114"/>
      <c r="AAX219" s="114"/>
      <c r="AAY219" s="114"/>
      <c r="AAZ219" s="114"/>
      <c r="ABA219" s="114"/>
      <c r="ABB219" s="114"/>
      <c r="ABC219" s="114"/>
      <c r="ABD219" s="114"/>
      <c r="ABE219" s="114"/>
      <c r="ABF219" s="114"/>
      <c r="ABG219" s="114"/>
      <c r="ABH219" s="114"/>
      <c r="ABI219" s="114"/>
      <c r="ABJ219" s="114"/>
      <c r="ABK219" s="114"/>
      <c r="ABL219" s="114"/>
      <c r="ABM219" s="114"/>
      <c r="ABN219" s="114"/>
      <c r="ABO219" s="114"/>
      <c r="ABP219" s="114"/>
      <c r="ABQ219" s="114"/>
      <c r="ABR219" s="114"/>
      <c r="ABS219" s="114"/>
      <c r="ABT219" s="114"/>
      <c r="ABU219" s="114"/>
      <c r="ABV219" s="114"/>
      <c r="ABW219" s="114"/>
      <c r="ABX219" s="114"/>
      <c r="ABY219" s="114"/>
      <c r="ABZ219" s="114"/>
      <c r="ACA219" s="114"/>
      <c r="ACB219" s="114"/>
      <c r="ACC219" s="114"/>
      <c r="ACD219" s="114"/>
      <c r="ACE219" s="114"/>
      <c r="ACF219" s="114"/>
      <c r="ACG219" s="114"/>
      <c r="ACH219" s="114"/>
      <c r="ACI219" s="114"/>
      <c r="ACJ219" s="114"/>
      <c r="ACK219" s="114"/>
      <c r="ACL219" s="114"/>
      <c r="ACM219" s="114"/>
      <c r="ACN219" s="114"/>
      <c r="ACO219" s="114"/>
      <c r="ACP219" s="114"/>
      <c r="ACQ219" s="114"/>
      <c r="ACR219" s="114"/>
      <c r="ACS219" s="114"/>
      <c r="ACT219" s="114"/>
      <c r="ACU219" s="114"/>
      <c r="ACV219" s="114"/>
      <c r="ACW219" s="114"/>
      <c r="ACX219" s="114"/>
      <c r="ACY219" s="114"/>
      <c r="ACZ219" s="114"/>
      <c r="ADA219" s="114"/>
      <c r="ADB219" s="114"/>
      <c r="ADC219" s="114"/>
      <c r="ADD219" s="114"/>
      <c r="ADE219" s="114"/>
      <c r="ADF219" s="114"/>
      <c r="ADG219" s="114"/>
      <c r="ADH219" s="114"/>
      <c r="ADI219" s="114"/>
      <c r="ADJ219" s="114"/>
      <c r="ADK219" s="114"/>
      <c r="ADL219" s="114"/>
      <c r="ADM219" s="114"/>
      <c r="ADN219" s="114"/>
      <c r="ADO219" s="114"/>
      <c r="ADP219" s="114"/>
      <c r="ADQ219" s="114"/>
      <c r="ADR219" s="114"/>
      <c r="ADS219" s="114"/>
      <c r="ADT219" s="114"/>
      <c r="ADU219" s="114"/>
      <c r="ADV219" s="114"/>
      <c r="ADW219" s="114"/>
      <c r="ADX219" s="114"/>
      <c r="ADY219" s="114"/>
      <c r="ADZ219" s="114"/>
      <c r="AEA219" s="114"/>
      <c r="AEB219" s="114"/>
      <c r="AEC219" s="114"/>
      <c r="AED219" s="114"/>
      <c r="AEE219" s="114"/>
      <c r="AEF219" s="114"/>
      <c r="AEG219" s="114"/>
      <c r="AEH219" s="114"/>
      <c r="AEI219" s="114"/>
      <c r="AEJ219" s="114"/>
      <c r="AEK219" s="114"/>
      <c r="AEL219" s="114"/>
      <c r="AEM219" s="114"/>
      <c r="AEN219" s="114"/>
      <c r="AEO219" s="114"/>
      <c r="AEP219" s="114"/>
      <c r="AEQ219" s="114"/>
      <c r="AER219" s="114"/>
      <c r="AES219" s="114"/>
      <c r="AET219" s="114"/>
      <c r="AEU219" s="114"/>
      <c r="AEV219" s="114"/>
      <c r="AEW219" s="114"/>
      <c r="AEX219" s="114"/>
      <c r="AEY219" s="114"/>
      <c r="AEZ219" s="114"/>
      <c r="AFA219" s="114"/>
      <c r="AFB219" s="114"/>
      <c r="AFC219" s="114"/>
      <c r="AFD219" s="114"/>
      <c r="AFE219" s="114"/>
      <c r="AFF219" s="114"/>
      <c r="AFG219" s="114"/>
      <c r="AFH219" s="114"/>
      <c r="AFI219" s="114"/>
      <c r="AFJ219" s="114"/>
      <c r="AFK219" s="114"/>
      <c r="AFL219" s="114"/>
      <c r="AFM219" s="114"/>
      <c r="AFN219" s="114"/>
      <c r="AFO219" s="114"/>
      <c r="AFP219" s="114"/>
      <c r="AFQ219" s="114"/>
      <c r="AFR219" s="114"/>
      <c r="AFS219" s="114"/>
      <c r="AFT219" s="114"/>
      <c r="AFU219" s="114"/>
      <c r="AFV219" s="114"/>
      <c r="AFW219" s="114"/>
      <c r="AFX219" s="114"/>
      <c r="AFY219" s="114"/>
      <c r="AFZ219" s="114"/>
      <c r="AGA219" s="114"/>
      <c r="AGB219" s="114"/>
      <c r="AGC219" s="114"/>
      <c r="AGD219" s="114"/>
      <c r="AGE219" s="114"/>
      <c r="AGF219" s="114"/>
      <c r="AGG219" s="114"/>
      <c r="AGH219" s="114"/>
      <c r="AGI219" s="114"/>
      <c r="AGJ219" s="114"/>
      <c r="AGK219" s="114"/>
      <c r="AGL219" s="114"/>
      <c r="AGM219" s="114"/>
      <c r="AGN219" s="114"/>
      <c r="AGO219" s="114"/>
      <c r="AGP219" s="114"/>
      <c r="AGQ219" s="114"/>
      <c r="AGR219" s="114"/>
      <c r="AGS219" s="114"/>
      <c r="AGT219" s="114"/>
      <c r="AGU219" s="114"/>
      <c r="AGV219" s="114"/>
      <c r="AGW219" s="114"/>
      <c r="AGX219" s="114"/>
      <c r="AGY219" s="114"/>
      <c r="AGZ219" s="114"/>
      <c r="AHA219" s="114"/>
      <c r="AHB219" s="114"/>
      <c r="AHC219" s="114"/>
      <c r="AHD219" s="114"/>
      <c r="AHE219" s="114"/>
      <c r="AHF219" s="114"/>
      <c r="AHG219" s="114"/>
      <c r="AHH219" s="114"/>
      <c r="AHI219" s="114"/>
      <c r="AHJ219" s="114"/>
      <c r="AHK219" s="114"/>
      <c r="AHL219" s="114"/>
      <c r="AHM219" s="114"/>
      <c r="AHN219" s="114"/>
      <c r="AHO219" s="114"/>
      <c r="AHP219" s="114"/>
      <c r="AHQ219" s="114"/>
      <c r="AHR219" s="114"/>
      <c r="AHS219" s="114"/>
      <c r="AHT219" s="114"/>
      <c r="AHU219" s="114"/>
      <c r="AHV219" s="114"/>
      <c r="AHW219" s="114"/>
      <c r="AHX219" s="114"/>
      <c r="AHY219" s="114"/>
      <c r="AHZ219" s="114"/>
      <c r="AIA219" s="114"/>
      <c r="AIB219" s="114"/>
      <c r="AIC219" s="114"/>
      <c r="AID219" s="114"/>
      <c r="AIE219" s="114"/>
      <c r="AIF219" s="114"/>
      <c r="AIG219" s="114"/>
      <c r="AIH219" s="114"/>
      <c r="AII219" s="114"/>
      <c r="AIJ219" s="114"/>
      <c r="AIK219" s="114"/>
      <c r="AIL219" s="114"/>
      <c r="AIM219" s="114"/>
      <c r="AIN219" s="114"/>
      <c r="AIO219" s="114"/>
      <c r="AIP219" s="114"/>
      <c r="AIQ219" s="114"/>
      <c r="AIR219" s="114"/>
      <c r="AIS219" s="114"/>
      <c r="AIT219" s="114"/>
      <c r="AIU219" s="114"/>
      <c r="AIV219" s="114"/>
      <c r="AIW219" s="114"/>
      <c r="AIX219" s="114"/>
      <c r="AIY219" s="114"/>
      <c r="AIZ219" s="114"/>
      <c r="AJA219" s="114"/>
      <c r="AJB219" s="114"/>
      <c r="AJC219" s="114"/>
      <c r="AJD219" s="114"/>
      <c r="AJE219" s="114"/>
      <c r="AJF219" s="114"/>
      <c r="AJG219" s="114"/>
      <c r="AJH219" s="114"/>
      <c r="AJI219" s="114"/>
      <c r="AJJ219" s="114"/>
      <c r="AJK219" s="114"/>
      <c r="AJL219" s="114"/>
      <c r="AJM219" s="114"/>
      <c r="AJN219" s="114"/>
      <c r="AJO219" s="114"/>
      <c r="AJP219" s="114"/>
      <c r="AJQ219" s="114"/>
      <c r="AJR219" s="114"/>
      <c r="AJS219" s="114"/>
      <c r="AJT219" s="114"/>
      <c r="AJU219" s="114"/>
      <c r="AJV219" s="114"/>
      <c r="AJW219" s="114"/>
      <c r="AJX219" s="114"/>
      <c r="AJY219" s="114"/>
      <c r="AJZ219" s="114"/>
      <c r="AKA219" s="114"/>
      <c r="AKB219" s="114"/>
      <c r="AKC219" s="114"/>
      <c r="AKD219" s="114"/>
      <c r="AKE219" s="114"/>
      <c r="AKF219" s="114"/>
      <c r="AKG219" s="114"/>
      <c r="AKH219" s="114"/>
      <c r="AKI219" s="114"/>
      <c r="AKJ219" s="114"/>
      <c r="AKK219" s="114"/>
      <c r="AKL219" s="114"/>
      <c r="AKM219" s="114"/>
      <c r="AKN219" s="114"/>
      <c r="AKO219" s="114"/>
      <c r="AKP219" s="114"/>
      <c r="AKQ219" s="114"/>
      <c r="AKR219" s="114"/>
      <c r="AKS219" s="114"/>
      <c r="AKT219" s="114"/>
      <c r="AKU219" s="114"/>
      <c r="AKV219" s="114"/>
      <c r="AKW219" s="114"/>
      <c r="AKX219" s="114"/>
      <c r="AKY219" s="114"/>
      <c r="AKZ219" s="114"/>
      <c r="ALA219" s="114"/>
      <c r="ALB219" s="114"/>
      <c r="ALC219" s="114"/>
      <c r="ALD219" s="114"/>
      <c r="ALE219" s="114"/>
      <c r="ALF219" s="114"/>
      <c r="ALG219" s="114"/>
      <c r="ALH219" s="114"/>
      <c r="ALI219" s="114"/>
      <c r="ALJ219" s="114"/>
      <c r="ALK219" s="114"/>
      <c r="ALL219" s="114"/>
      <c r="ALM219" s="114"/>
      <c r="ALN219" s="114"/>
      <c r="ALO219" s="114"/>
      <c r="ALP219" s="114"/>
      <c r="ALQ219" s="114"/>
      <c r="ALR219" s="114"/>
      <c r="ALS219" s="114"/>
      <c r="ALT219" s="114"/>
      <c r="ALU219" s="114"/>
      <c r="ALV219" s="114"/>
      <c r="ALW219" s="114"/>
      <c r="ALX219" s="114"/>
      <c r="ALY219" s="114"/>
      <c r="ALZ219" s="114"/>
      <c r="AMA219" s="114"/>
      <c r="AMB219" s="114"/>
      <c r="AMC219" s="114"/>
      <c r="AMD219" s="114"/>
      <c r="AME219" s="114"/>
      <c r="AMF219" s="114"/>
      <c r="AMG219" s="114"/>
      <c r="AMH219" s="114"/>
      <c r="AMI219" s="114"/>
      <c r="AMJ219" s="114"/>
      <c r="AMK219" s="114"/>
      <c r="AML219" s="114"/>
      <c r="AMM219" s="114"/>
      <c r="AMN219" s="114"/>
      <c r="AMO219" s="114"/>
      <c r="AMP219" s="114"/>
      <c r="AMQ219" s="114"/>
      <c r="AMR219" s="114"/>
      <c r="AMS219" s="114"/>
      <c r="AMT219" s="114"/>
      <c r="AMU219" s="114"/>
      <c r="AMV219" s="114"/>
      <c r="AMW219" s="114"/>
      <c r="AMX219" s="114"/>
      <c r="AMY219" s="114"/>
      <c r="AMZ219" s="114"/>
      <c r="ANA219" s="114"/>
      <c r="ANB219" s="114"/>
      <c r="ANC219" s="114"/>
      <c r="AND219" s="114"/>
      <c r="ANE219" s="114"/>
      <c r="ANF219" s="114"/>
      <c r="ANG219" s="114"/>
      <c r="ANH219" s="114"/>
      <c r="ANI219" s="114"/>
      <c r="ANJ219" s="114"/>
      <c r="ANK219" s="114"/>
      <c r="ANL219" s="114"/>
      <c r="ANM219" s="114"/>
      <c r="ANN219" s="114"/>
      <c r="ANO219" s="114"/>
      <c r="ANP219" s="114"/>
      <c r="ANQ219" s="114"/>
      <c r="ANR219" s="114"/>
      <c r="ANS219" s="114"/>
      <c r="ANT219" s="114"/>
      <c r="ANU219" s="114"/>
      <c r="ANV219" s="114"/>
      <c r="ANW219" s="114"/>
      <c r="ANX219" s="114"/>
      <c r="ANY219" s="114"/>
      <c r="ANZ219" s="114"/>
      <c r="AOA219" s="114"/>
      <c r="AOB219" s="114"/>
      <c r="AOC219" s="114"/>
      <c r="AOD219" s="114"/>
      <c r="AOE219" s="114"/>
      <c r="AOF219" s="114"/>
      <c r="AOG219" s="114"/>
      <c r="AOH219" s="114"/>
      <c r="AOI219" s="114"/>
      <c r="AOJ219" s="114"/>
      <c r="AOK219" s="114"/>
      <c r="AOL219" s="114"/>
      <c r="AOM219" s="114"/>
      <c r="AON219" s="114"/>
      <c r="AOO219" s="114"/>
      <c r="AOP219" s="114"/>
      <c r="AOQ219" s="114"/>
      <c r="AOR219" s="114"/>
      <c r="AOS219" s="114"/>
      <c r="AOT219" s="114"/>
      <c r="AOU219" s="114"/>
      <c r="AOV219" s="114"/>
      <c r="AOW219" s="114"/>
      <c r="AOX219" s="114"/>
      <c r="AOY219" s="114"/>
      <c r="AOZ219" s="114"/>
      <c r="APA219" s="114"/>
      <c r="APB219" s="114"/>
      <c r="APC219" s="114"/>
      <c r="APD219" s="114"/>
      <c r="APE219" s="114"/>
      <c r="APF219" s="114"/>
      <c r="APG219" s="114"/>
      <c r="APH219" s="114"/>
      <c r="API219" s="114"/>
      <c r="APJ219" s="114"/>
      <c r="APK219" s="114"/>
      <c r="APL219" s="114"/>
      <c r="APM219" s="114"/>
      <c r="APN219" s="114"/>
      <c r="APO219" s="114"/>
      <c r="APP219" s="114"/>
      <c r="APQ219" s="114"/>
      <c r="APR219" s="114"/>
      <c r="APS219" s="114"/>
      <c r="APT219" s="114"/>
      <c r="APU219" s="114"/>
      <c r="APV219" s="114"/>
      <c r="APW219" s="114"/>
      <c r="APX219" s="114"/>
      <c r="APY219" s="114"/>
      <c r="APZ219" s="114"/>
      <c r="AQA219" s="114"/>
      <c r="AQB219" s="114"/>
      <c r="AQC219" s="114"/>
      <c r="AQD219" s="114"/>
      <c r="AQE219" s="114"/>
      <c r="AQF219" s="114"/>
      <c r="AQG219" s="114"/>
      <c r="AQH219" s="114"/>
      <c r="AQI219" s="114"/>
      <c r="AQJ219" s="114"/>
      <c r="AQK219" s="114"/>
      <c r="AQL219" s="114"/>
      <c r="AQM219" s="114"/>
      <c r="AQN219" s="114"/>
      <c r="AQO219" s="114"/>
      <c r="AQP219" s="114"/>
      <c r="AQQ219" s="114"/>
      <c r="AQR219" s="114"/>
      <c r="AQS219" s="114"/>
      <c r="AQT219" s="114"/>
      <c r="AQU219" s="114"/>
      <c r="AQV219" s="114"/>
      <c r="AQW219" s="114"/>
      <c r="AQX219" s="114"/>
      <c r="AQY219" s="114"/>
      <c r="AQZ219" s="114"/>
      <c r="ARA219" s="114"/>
      <c r="ARB219" s="114"/>
      <c r="ARC219" s="114"/>
      <c r="ARD219" s="114"/>
      <c r="ARE219" s="114"/>
      <c r="ARF219" s="114"/>
      <c r="ARG219" s="114"/>
      <c r="ARH219" s="114"/>
      <c r="ARI219" s="114"/>
      <c r="ARJ219" s="114"/>
      <c r="ARK219" s="114"/>
      <c r="ARL219" s="114"/>
      <c r="ARM219" s="114"/>
      <c r="ARN219" s="114"/>
      <c r="ARO219" s="114"/>
      <c r="ARP219" s="114"/>
      <c r="ARQ219" s="114"/>
      <c r="ARR219" s="114"/>
      <c r="ARS219" s="114"/>
      <c r="ART219" s="114"/>
      <c r="ARU219" s="114"/>
      <c r="ARV219" s="114"/>
      <c r="ARW219" s="114"/>
      <c r="ARX219" s="114"/>
      <c r="ARY219" s="114"/>
      <c r="ARZ219" s="114"/>
      <c r="ASA219" s="114"/>
      <c r="ASB219" s="114"/>
      <c r="ASC219" s="114"/>
      <c r="ASD219" s="114"/>
      <c r="ASE219" s="114"/>
      <c r="ASF219" s="114"/>
      <c r="ASG219" s="114"/>
      <c r="ASH219" s="114"/>
      <c r="ASI219" s="114"/>
      <c r="ASJ219" s="114"/>
      <c r="ASK219" s="114"/>
      <c r="ASL219" s="114"/>
      <c r="ASM219" s="114"/>
      <c r="ASN219" s="114"/>
      <c r="ASO219" s="114"/>
      <c r="ASP219" s="114"/>
      <c r="ASQ219" s="114"/>
      <c r="ASR219" s="114"/>
      <c r="ASS219" s="114"/>
      <c r="AST219" s="114"/>
      <c r="ASU219" s="114"/>
      <c r="ASV219" s="114"/>
      <c r="ASW219" s="114"/>
      <c r="ASX219" s="114"/>
      <c r="ASY219" s="114"/>
      <c r="ASZ219" s="114"/>
      <c r="ATA219" s="114"/>
      <c r="ATB219" s="114"/>
      <c r="ATC219" s="114"/>
      <c r="ATD219" s="114"/>
      <c r="ATE219" s="114"/>
      <c r="ATF219" s="114"/>
      <c r="ATG219" s="114"/>
      <c r="ATH219" s="114"/>
      <c r="ATI219" s="114"/>
      <c r="ATJ219" s="114"/>
      <c r="ATK219" s="114"/>
      <c r="ATL219" s="114"/>
      <c r="ATM219" s="114"/>
      <c r="ATN219" s="114"/>
      <c r="ATO219" s="114"/>
      <c r="ATP219" s="114"/>
      <c r="ATQ219" s="114"/>
      <c r="ATR219" s="114"/>
      <c r="ATS219" s="114"/>
      <c r="ATT219" s="114"/>
      <c r="ATU219" s="114"/>
      <c r="ATV219" s="114"/>
      <c r="ATW219" s="114"/>
      <c r="ATX219" s="114"/>
      <c r="ATY219" s="114"/>
      <c r="ATZ219" s="114"/>
      <c r="AUA219" s="114"/>
      <c r="AUB219" s="114"/>
      <c r="AUC219" s="114"/>
      <c r="AUD219" s="114"/>
      <c r="AUE219" s="114"/>
      <c r="AUF219" s="114"/>
      <c r="AUG219" s="114"/>
      <c r="AUH219" s="114"/>
      <c r="AUI219" s="114"/>
      <c r="AUJ219" s="114"/>
      <c r="AUK219" s="114"/>
      <c r="AUL219" s="114"/>
      <c r="AUM219" s="114"/>
      <c r="AUN219" s="114"/>
      <c r="AUO219" s="114"/>
      <c r="AUP219" s="114"/>
      <c r="AUQ219" s="114"/>
      <c r="AUR219" s="114"/>
      <c r="AUS219" s="114"/>
      <c r="AUT219" s="114"/>
      <c r="AUU219" s="114"/>
      <c r="AUV219" s="114"/>
      <c r="AUW219" s="114"/>
      <c r="AUX219" s="114"/>
      <c r="AUY219" s="114"/>
      <c r="AUZ219" s="114"/>
      <c r="AVA219" s="114"/>
      <c r="AVB219" s="114"/>
      <c r="AVC219" s="114"/>
      <c r="AVD219" s="114"/>
      <c r="AVE219" s="114"/>
      <c r="AVF219" s="114"/>
      <c r="AVG219" s="114"/>
      <c r="AVH219" s="114"/>
      <c r="AVI219" s="114"/>
      <c r="AVJ219" s="114"/>
      <c r="AVK219" s="114"/>
      <c r="AVL219" s="114"/>
      <c r="AVM219" s="114"/>
      <c r="AVN219" s="114"/>
      <c r="AVO219" s="114"/>
      <c r="AVP219" s="114"/>
      <c r="AVQ219" s="114"/>
      <c r="AVR219" s="114"/>
      <c r="AVS219" s="114"/>
      <c r="AVT219" s="114"/>
      <c r="AVU219" s="114"/>
      <c r="AVV219" s="114"/>
      <c r="AVW219" s="114"/>
      <c r="AVX219" s="114"/>
      <c r="AVY219" s="114"/>
      <c r="AVZ219" s="114"/>
      <c r="AWA219" s="114"/>
      <c r="AWB219" s="114"/>
      <c r="AWC219" s="114"/>
      <c r="AWD219" s="114"/>
      <c r="AWE219" s="114"/>
      <c r="AWF219" s="114"/>
      <c r="AWG219" s="114"/>
      <c r="AWH219" s="114"/>
      <c r="AWI219" s="114"/>
      <c r="AWJ219" s="114"/>
      <c r="AWK219" s="114"/>
      <c r="AWL219" s="114"/>
      <c r="AWM219" s="114"/>
      <c r="AWN219" s="114"/>
      <c r="AWO219" s="114"/>
      <c r="AWP219" s="114"/>
      <c r="AWQ219" s="114"/>
      <c r="AWR219" s="114"/>
      <c r="AWS219" s="114"/>
      <c r="AWT219" s="114"/>
      <c r="AWU219" s="114"/>
      <c r="AWV219" s="114"/>
      <c r="AWW219" s="114"/>
      <c r="AWX219" s="114"/>
      <c r="AWY219" s="114"/>
      <c r="AWZ219" s="114"/>
      <c r="AXA219" s="114"/>
      <c r="AXB219" s="114"/>
      <c r="AXC219" s="114"/>
      <c r="AXD219" s="114"/>
      <c r="AXE219" s="114"/>
      <c r="AXF219" s="114"/>
      <c r="AXG219" s="114"/>
      <c r="AXH219" s="114"/>
      <c r="AXI219" s="114"/>
      <c r="AXJ219" s="114"/>
      <c r="AXK219" s="114"/>
      <c r="AXL219" s="114"/>
      <c r="AXM219" s="114"/>
      <c r="AXN219" s="114"/>
      <c r="AXO219" s="114"/>
      <c r="AXP219" s="114"/>
      <c r="AXQ219" s="114"/>
      <c r="AXR219" s="114"/>
      <c r="AXS219" s="114"/>
      <c r="AXT219" s="114"/>
      <c r="AXU219" s="114"/>
      <c r="AXV219" s="114"/>
      <c r="AXW219" s="114"/>
      <c r="AXX219" s="114"/>
      <c r="AXY219" s="114"/>
      <c r="AXZ219" s="114"/>
      <c r="AYA219" s="114"/>
      <c r="AYB219" s="114"/>
      <c r="AYC219" s="114"/>
      <c r="AYD219" s="114"/>
      <c r="AYE219" s="114"/>
      <c r="AYF219" s="114"/>
      <c r="AYG219" s="114"/>
      <c r="AYH219" s="114"/>
      <c r="AYI219" s="114"/>
      <c r="AYJ219" s="114"/>
      <c r="AYK219" s="114"/>
      <c r="AYL219" s="114"/>
      <c r="AYM219" s="114"/>
      <c r="AYN219" s="114"/>
      <c r="AYO219" s="114"/>
      <c r="AYP219" s="114"/>
      <c r="AYQ219" s="114"/>
      <c r="AYR219" s="114"/>
      <c r="AYS219" s="114"/>
      <c r="AYT219" s="114"/>
      <c r="AYU219" s="114"/>
      <c r="AYV219" s="114"/>
      <c r="AYW219" s="114"/>
      <c r="AYX219" s="114"/>
      <c r="AYY219" s="114"/>
      <c r="AYZ219" s="114"/>
      <c r="AZA219" s="114"/>
      <c r="AZB219" s="114"/>
      <c r="AZC219" s="114"/>
      <c r="AZD219" s="114"/>
      <c r="AZE219" s="114"/>
      <c r="AZF219" s="114"/>
      <c r="AZG219" s="114"/>
      <c r="AZH219" s="114"/>
      <c r="AZI219" s="114"/>
      <c r="AZJ219" s="114"/>
      <c r="AZK219" s="114"/>
      <c r="AZL219" s="114"/>
      <c r="AZM219" s="114"/>
      <c r="AZN219" s="114"/>
      <c r="AZO219" s="114"/>
      <c r="AZP219" s="114"/>
      <c r="AZQ219" s="114"/>
      <c r="AZR219" s="114"/>
      <c r="AZS219" s="114"/>
      <c r="AZT219" s="114"/>
      <c r="AZU219" s="114"/>
      <c r="AZV219" s="114"/>
      <c r="AZW219" s="114"/>
      <c r="AZX219" s="114"/>
      <c r="AZY219" s="114"/>
      <c r="AZZ219" s="114"/>
      <c r="BAA219" s="114"/>
      <c r="BAB219" s="114"/>
      <c r="BAC219" s="114"/>
      <c r="BAD219" s="114"/>
      <c r="BAE219" s="114"/>
      <c r="BAF219" s="114"/>
      <c r="BAG219" s="114"/>
      <c r="BAH219" s="114"/>
      <c r="BAI219" s="114"/>
      <c r="BAJ219" s="114"/>
      <c r="BAK219" s="114"/>
      <c r="BAL219" s="114"/>
      <c r="BAM219" s="114"/>
      <c r="BAN219" s="114"/>
      <c r="BAO219" s="114"/>
      <c r="BAP219" s="114"/>
      <c r="BAQ219" s="114"/>
      <c r="BAR219" s="114"/>
      <c r="BAS219" s="114"/>
      <c r="BAT219" s="114"/>
      <c r="BAU219" s="114"/>
      <c r="BAV219" s="114"/>
      <c r="BAW219" s="114"/>
      <c r="BAX219" s="114"/>
      <c r="BAY219" s="114"/>
      <c r="BAZ219" s="114"/>
      <c r="BBA219" s="114"/>
      <c r="BBB219" s="114"/>
      <c r="BBC219" s="114"/>
      <c r="BBD219" s="114"/>
      <c r="BBE219" s="114"/>
      <c r="BBF219" s="114"/>
      <c r="BBG219" s="114"/>
      <c r="BBH219" s="114"/>
      <c r="BBI219" s="114"/>
      <c r="BBJ219" s="114"/>
      <c r="BBK219" s="114"/>
      <c r="BBL219" s="114"/>
      <c r="BBM219" s="114"/>
      <c r="BBN219" s="114"/>
      <c r="BBO219" s="114"/>
      <c r="BBP219" s="114"/>
      <c r="BBQ219" s="114"/>
      <c r="BBR219" s="114"/>
      <c r="BBS219" s="114"/>
      <c r="BBT219" s="114"/>
      <c r="BBU219" s="114"/>
      <c r="BBV219" s="114"/>
      <c r="BBW219" s="114"/>
      <c r="BBX219" s="114"/>
      <c r="BBY219" s="114"/>
      <c r="BBZ219" s="114"/>
      <c r="BCA219" s="114"/>
      <c r="BCB219" s="114"/>
      <c r="BCC219" s="114"/>
      <c r="BCD219" s="114"/>
      <c r="BCE219" s="114"/>
      <c r="BCF219" s="114"/>
      <c r="BCG219" s="114"/>
      <c r="BCH219" s="114"/>
      <c r="BCI219" s="114"/>
      <c r="BCJ219" s="114"/>
      <c r="BCK219" s="114"/>
      <c r="BCL219" s="114"/>
      <c r="BCM219" s="114"/>
      <c r="BCN219" s="114"/>
      <c r="BCO219" s="114"/>
      <c r="BCP219" s="114"/>
      <c r="BCQ219" s="114"/>
      <c r="BCR219" s="114"/>
      <c r="BCS219" s="114"/>
      <c r="BCT219" s="114"/>
      <c r="BCU219" s="114"/>
      <c r="BCV219" s="114"/>
      <c r="BCW219" s="114"/>
      <c r="BCX219" s="114"/>
      <c r="BCY219" s="114"/>
      <c r="BCZ219" s="114"/>
      <c r="BDA219" s="114"/>
      <c r="BDB219" s="114"/>
      <c r="BDC219" s="114"/>
      <c r="BDD219" s="114"/>
      <c r="BDE219" s="114"/>
      <c r="BDF219" s="114"/>
      <c r="BDG219" s="114"/>
      <c r="BDH219" s="114"/>
      <c r="BDI219" s="114"/>
      <c r="BDJ219" s="114"/>
      <c r="BDK219" s="114"/>
      <c r="BDL219" s="114"/>
      <c r="BDM219" s="114"/>
      <c r="BDN219" s="114"/>
      <c r="BDO219" s="114"/>
      <c r="BDP219" s="114"/>
      <c r="BDQ219" s="114"/>
      <c r="BDR219" s="114"/>
      <c r="BDS219" s="114"/>
      <c r="BDT219" s="114"/>
      <c r="BDU219" s="114"/>
      <c r="BDV219" s="114"/>
      <c r="BDW219" s="114"/>
      <c r="BDX219" s="114"/>
      <c r="BDY219" s="114"/>
      <c r="BDZ219" s="114"/>
      <c r="BEA219" s="114"/>
      <c r="BEB219" s="114"/>
      <c r="BEC219" s="114"/>
      <c r="BED219" s="114"/>
      <c r="BEE219" s="114"/>
      <c r="BEF219" s="114"/>
      <c r="BEG219" s="114"/>
      <c r="BEH219" s="114"/>
      <c r="BEI219" s="114"/>
      <c r="BEJ219" s="114"/>
      <c r="BEK219" s="114"/>
      <c r="BEL219" s="114"/>
      <c r="BEM219" s="114"/>
      <c r="BEN219" s="114"/>
      <c r="BEO219" s="114"/>
      <c r="BEP219" s="114"/>
      <c r="BEQ219" s="114"/>
      <c r="BER219" s="114"/>
      <c r="BES219" s="114"/>
      <c r="BET219" s="114"/>
      <c r="BEU219" s="114"/>
      <c r="BEV219" s="114"/>
      <c r="BEW219" s="114"/>
      <c r="BEX219" s="114"/>
      <c r="BEY219" s="114"/>
      <c r="BEZ219" s="114"/>
      <c r="BFA219" s="114"/>
      <c r="BFB219" s="114"/>
      <c r="BFC219" s="114"/>
      <c r="BFD219" s="114"/>
      <c r="BFE219" s="114"/>
      <c r="BFF219" s="114"/>
      <c r="BFG219" s="114"/>
      <c r="BFH219" s="114"/>
      <c r="BFI219" s="114"/>
      <c r="BFJ219" s="114"/>
      <c r="BFK219" s="114"/>
      <c r="BFL219" s="114"/>
      <c r="BFM219" s="114"/>
      <c r="BFN219" s="114"/>
      <c r="BFO219" s="114"/>
      <c r="BFP219" s="114"/>
      <c r="BFQ219" s="114"/>
      <c r="BFR219" s="114"/>
      <c r="BFS219" s="114"/>
      <c r="BFT219" s="114"/>
      <c r="BFU219" s="114"/>
      <c r="BFV219" s="114"/>
      <c r="BFW219" s="114"/>
      <c r="BFX219" s="114"/>
      <c r="BFY219" s="114"/>
      <c r="BFZ219" s="114"/>
      <c r="BGA219" s="114"/>
      <c r="BGB219" s="114"/>
      <c r="BGC219" s="114"/>
      <c r="BGD219" s="114"/>
      <c r="BGE219" s="114"/>
      <c r="BGF219" s="114"/>
      <c r="BGG219" s="114"/>
      <c r="BGH219" s="114"/>
      <c r="BGI219" s="114"/>
      <c r="BGJ219" s="114"/>
      <c r="BGK219" s="114"/>
      <c r="BGL219" s="114"/>
      <c r="BGM219" s="114"/>
      <c r="BGN219" s="114"/>
      <c r="BGO219" s="114"/>
      <c r="BGP219" s="114"/>
      <c r="BGQ219" s="114"/>
      <c r="BGR219" s="114"/>
      <c r="BGS219" s="114"/>
      <c r="BGT219" s="114"/>
      <c r="BGU219" s="114"/>
      <c r="BGV219" s="114"/>
      <c r="BGW219" s="114"/>
      <c r="BGX219" s="114"/>
      <c r="BGY219" s="114"/>
      <c r="BGZ219" s="114"/>
      <c r="BHA219" s="114"/>
      <c r="BHB219" s="114"/>
      <c r="BHC219" s="114"/>
      <c r="BHD219" s="114"/>
      <c r="BHE219" s="114"/>
      <c r="BHF219" s="114"/>
      <c r="BHG219" s="114"/>
      <c r="BHH219" s="114"/>
      <c r="BHI219" s="114"/>
      <c r="BHJ219" s="114"/>
      <c r="BHK219" s="114"/>
      <c r="BHL219" s="114"/>
      <c r="BHM219" s="114"/>
      <c r="BHN219" s="114"/>
      <c r="BHO219" s="114"/>
      <c r="BHP219" s="114"/>
      <c r="BHQ219" s="114"/>
      <c r="BHR219" s="114"/>
      <c r="BHS219" s="114"/>
      <c r="BHT219" s="114"/>
      <c r="BHU219" s="114"/>
      <c r="BHV219" s="114"/>
      <c r="BHW219" s="114"/>
      <c r="BHX219" s="114"/>
      <c r="BHY219" s="114"/>
      <c r="BHZ219" s="114"/>
      <c r="BIA219" s="114"/>
      <c r="BIB219" s="114"/>
      <c r="BIC219" s="114"/>
      <c r="BID219" s="114"/>
      <c r="BIE219" s="114"/>
      <c r="BIF219" s="114"/>
      <c r="BIG219" s="114"/>
      <c r="BIH219" s="114"/>
      <c r="BII219" s="114"/>
      <c r="BIJ219" s="114"/>
      <c r="BIK219" s="114"/>
      <c r="BIL219" s="114"/>
      <c r="BIM219" s="114"/>
      <c r="BIN219" s="114"/>
      <c r="BIO219" s="114"/>
      <c r="BIP219" s="114"/>
      <c r="BIQ219" s="114"/>
      <c r="BIR219" s="114"/>
      <c r="BIS219" s="114"/>
      <c r="BIT219" s="114"/>
      <c r="BIU219" s="114"/>
      <c r="BIV219" s="114"/>
      <c r="BIW219" s="114"/>
      <c r="BIX219" s="114"/>
      <c r="BIY219" s="114"/>
      <c r="BIZ219" s="114"/>
      <c r="BJA219" s="114"/>
      <c r="BJB219" s="114"/>
      <c r="BJC219" s="114"/>
      <c r="BJD219" s="114"/>
      <c r="BJE219" s="114"/>
      <c r="BJF219" s="114"/>
      <c r="BJG219" s="114"/>
      <c r="BJH219" s="114"/>
      <c r="BJI219" s="114"/>
      <c r="BJJ219" s="114"/>
      <c r="BJK219" s="114"/>
      <c r="BJL219" s="114"/>
      <c r="BJM219" s="114"/>
      <c r="BJN219" s="114"/>
      <c r="BJO219" s="114"/>
      <c r="BJP219" s="114"/>
      <c r="BJQ219" s="114"/>
      <c r="BJR219" s="114"/>
      <c r="BJS219" s="114"/>
      <c r="BJT219" s="114"/>
      <c r="BJU219" s="114"/>
      <c r="BJV219" s="114"/>
      <c r="BJW219" s="114"/>
      <c r="BJX219" s="114"/>
      <c r="BJY219" s="114"/>
      <c r="BJZ219" s="114"/>
      <c r="BKA219" s="114"/>
      <c r="BKB219" s="114"/>
      <c r="BKC219" s="114"/>
      <c r="BKD219" s="114"/>
      <c r="BKE219" s="114"/>
      <c r="BKF219" s="114"/>
      <c r="BKG219" s="114"/>
      <c r="BKH219" s="114"/>
      <c r="BKI219" s="114"/>
      <c r="BKJ219" s="114"/>
      <c r="BKK219" s="114"/>
      <c r="BKL219" s="114"/>
      <c r="BKM219" s="114"/>
      <c r="BKN219" s="114"/>
      <c r="BKO219" s="114"/>
      <c r="BKP219" s="114"/>
      <c r="BKQ219" s="114"/>
      <c r="BKR219" s="114"/>
      <c r="BKS219" s="114"/>
      <c r="BKT219" s="114"/>
      <c r="BKU219" s="114"/>
      <c r="BKV219" s="114"/>
      <c r="BKW219" s="114"/>
      <c r="BKX219" s="114"/>
      <c r="BKY219" s="114"/>
      <c r="BKZ219" s="114"/>
      <c r="BLA219" s="114"/>
      <c r="BLB219" s="114"/>
      <c r="BLC219" s="114"/>
      <c r="BLD219" s="114"/>
      <c r="BLE219" s="114"/>
      <c r="BLF219" s="114"/>
      <c r="BLG219" s="114"/>
      <c r="BLH219" s="114"/>
      <c r="BLI219" s="114"/>
      <c r="BLJ219" s="114"/>
      <c r="BLK219" s="114"/>
      <c r="BLL219" s="114"/>
      <c r="BLM219" s="114"/>
      <c r="BLN219" s="114"/>
      <c r="BLO219" s="114"/>
      <c r="BLP219" s="114"/>
      <c r="BLQ219" s="114"/>
      <c r="BLR219" s="114"/>
      <c r="BLS219" s="114"/>
      <c r="BLT219" s="114"/>
      <c r="BLU219" s="114"/>
      <c r="BLV219" s="114"/>
      <c r="BLW219" s="114"/>
      <c r="BLX219" s="114"/>
      <c r="BLY219" s="114"/>
      <c r="BLZ219" s="114"/>
      <c r="BMA219" s="114"/>
      <c r="BMB219" s="114"/>
      <c r="BMC219" s="114"/>
      <c r="BMD219" s="114"/>
      <c r="BME219" s="114"/>
      <c r="BMF219" s="114"/>
      <c r="BMG219" s="114"/>
      <c r="BMH219" s="114"/>
      <c r="BMI219" s="114"/>
      <c r="BMJ219" s="114"/>
      <c r="BMK219" s="114"/>
      <c r="BML219" s="114"/>
      <c r="BMM219" s="114"/>
      <c r="BMN219" s="114"/>
      <c r="BMO219" s="114"/>
      <c r="BMP219" s="114"/>
      <c r="BMQ219" s="114"/>
      <c r="BMR219" s="114"/>
      <c r="BMS219" s="114"/>
      <c r="BMT219" s="114"/>
      <c r="BMU219" s="114"/>
      <c r="BMV219" s="114"/>
      <c r="BMW219" s="114"/>
      <c r="BMX219" s="114"/>
      <c r="BMY219" s="114"/>
      <c r="BMZ219" s="114"/>
      <c r="BNA219" s="114"/>
      <c r="BNB219" s="114"/>
      <c r="BNC219" s="114"/>
      <c r="BND219" s="114"/>
      <c r="BNE219" s="114"/>
      <c r="BNF219" s="114"/>
      <c r="BNG219" s="114"/>
      <c r="BNH219" s="114"/>
      <c r="BNI219" s="114"/>
      <c r="BNJ219" s="114"/>
      <c r="BNK219" s="114"/>
      <c r="BNL219" s="114"/>
      <c r="BNM219" s="114"/>
      <c r="BNN219" s="114"/>
      <c r="BNO219" s="114"/>
      <c r="BNP219" s="114"/>
      <c r="BNQ219" s="114"/>
      <c r="BNR219" s="114"/>
      <c r="BNS219" s="114"/>
      <c r="BNT219" s="114"/>
      <c r="BNU219" s="114"/>
      <c r="BNV219" s="114"/>
      <c r="BNW219" s="114"/>
      <c r="BNX219" s="114"/>
      <c r="BNY219" s="114"/>
      <c r="BNZ219" s="114"/>
      <c r="BOA219" s="114"/>
      <c r="BOB219" s="114"/>
      <c r="BOC219" s="114"/>
      <c r="BOD219" s="114"/>
      <c r="BOE219" s="114"/>
      <c r="BOF219" s="114"/>
      <c r="BOG219" s="114"/>
      <c r="BOH219" s="114"/>
      <c r="BOI219" s="114"/>
      <c r="BOJ219" s="114"/>
      <c r="BOK219" s="114"/>
      <c r="BOL219" s="114"/>
      <c r="BOM219" s="114"/>
      <c r="BON219" s="114"/>
      <c r="BOO219" s="114"/>
      <c r="BOP219" s="114"/>
      <c r="BOQ219" s="114"/>
      <c r="BOR219" s="114"/>
      <c r="BOS219" s="114"/>
      <c r="BOT219" s="114"/>
      <c r="BOU219" s="114"/>
      <c r="BOV219" s="114"/>
      <c r="BOW219" s="114"/>
      <c r="BOX219" s="114"/>
      <c r="BOY219" s="114"/>
      <c r="BOZ219" s="114"/>
      <c r="BPA219" s="114"/>
      <c r="BPB219" s="114"/>
      <c r="BPC219" s="114"/>
      <c r="BPD219" s="114"/>
      <c r="BPE219" s="114"/>
      <c r="BPF219" s="114"/>
      <c r="BPG219" s="114"/>
      <c r="BPH219" s="114"/>
      <c r="BPI219" s="114"/>
      <c r="BPJ219" s="114"/>
      <c r="BPK219" s="114"/>
      <c r="BPL219" s="114"/>
      <c r="BPM219" s="114"/>
      <c r="BPN219" s="114"/>
      <c r="BPO219" s="114"/>
      <c r="BPP219" s="114"/>
      <c r="BPQ219" s="114"/>
      <c r="BPR219" s="114"/>
      <c r="BPS219" s="114"/>
      <c r="BPT219" s="114"/>
      <c r="BPU219" s="114"/>
      <c r="BPV219" s="114"/>
      <c r="BPW219" s="114"/>
      <c r="BPX219" s="114"/>
      <c r="BPY219" s="114"/>
      <c r="BPZ219" s="114"/>
      <c r="BQA219" s="114"/>
      <c r="BQB219" s="114"/>
      <c r="BQC219" s="114"/>
      <c r="BQD219" s="114"/>
      <c r="BQE219" s="114"/>
      <c r="BQF219" s="114"/>
      <c r="BQG219" s="114"/>
      <c r="BQH219" s="114"/>
      <c r="BQI219" s="114"/>
      <c r="BQJ219" s="114"/>
      <c r="BQK219" s="114"/>
      <c r="BQL219" s="114"/>
      <c r="BQM219" s="114"/>
      <c r="BQN219" s="114"/>
      <c r="BQO219" s="114"/>
      <c r="BQP219" s="114"/>
      <c r="BQQ219" s="114"/>
      <c r="BQR219" s="114"/>
      <c r="BQS219" s="114"/>
      <c r="BQT219" s="114"/>
      <c r="BQU219" s="114"/>
      <c r="BQV219" s="114"/>
      <c r="BQW219" s="114"/>
      <c r="BQX219" s="114"/>
      <c r="BQY219" s="114"/>
      <c r="BQZ219" s="114"/>
      <c r="BRA219" s="114"/>
      <c r="BRB219" s="114"/>
      <c r="BRC219" s="114"/>
      <c r="BRD219" s="114"/>
      <c r="BRE219" s="114"/>
      <c r="BRF219" s="114"/>
      <c r="BRG219" s="114"/>
      <c r="BRH219" s="114"/>
      <c r="BRI219" s="114"/>
      <c r="BRJ219" s="114"/>
      <c r="BRK219" s="114"/>
      <c r="BRL219" s="114"/>
      <c r="BRM219" s="114"/>
      <c r="BRN219" s="114"/>
      <c r="BRO219" s="114"/>
      <c r="BRP219" s="114"/>
      <c r="BRQ219" s="114"/>
      <c r="BRR219" s="114"/>
      <c r="BRS219" s="114"/>
      <c r="BRT219" s="114"/>
      <c r="BRU219" s="114"/>
      <c r="BRV219" s="114"/>
      <c r="BRW219" s="114"/>
      <c r="BRX219" s="114"/>
      <c r="BRY219" s="114"/>
      <c r="BRZ219" s="114"/>
      <c r="BSA219" s="114"/>
      <c r="BSB219" s="114"/>
      <c r="BSC219" s="114"/>
      <c r="BSD219" s="114"/>
      <c r="BSE219" s="114"/>
      <c r="BSF219" s="114"/>
      <c r="BSG219" s="114"/>
      <c r="BSH219" s="114"/>
      <c r="BSI219" s="114"/>
      <c r="BSJ219" s="114"/>
      <c r="BSK219" s="114"/>
      <c r="BSL219" s="114"/>
      <c r="BSM219" s="114"/>
      <c r="BSN219" s="114"/>
      <c r="BSO219" s="114"/>
      <c r="BSP219" s="114"/>
      <c r="BSQ219" s="114"/>
      <c r="BSR219" s="114"/>
      <c r="BSS219" s="114"/>
      <c r="BST219" s="114"/>
      <c r="BSU219" s="114"/>
      <c r="BSV219" s="114"/>
      <c r="BSW219" s="114"/>
      <c r="BSX219" s="114"/>
      <c r="BSY219" s="114"/>
      <c r="BSZ219" s="114"/>
      <c r="BTA219" s="114"/>
      <c r="BTB219" s="114"/>
      <c r="BTC219" s="114"/>
      <c r="BTD219" s="114"/>
      <c r="BTE219" s="114"/>
      <c r="BTF219" s="114"/>
      <c r="BTG219" s="114"/>
      <c r="BTH219" s="114"/>
      <c r="BTI219" s="114"/>
      <c r="BTJ219" s="114"/>
      <c r="BTK219" s="114"/>
      <c r="BTL219" s="114"/>
      <c r="BTM219" s="114"/>
      <c r="BTN219" s="114"/>
      <c r="BTO219" s="114"/>
      <c r="BTP219" s="114"/>
      <c r="BTQ219" s="114"/>
      <c r="BTR219" s="114"/>
      <c r="BTS219" s="114"/>
      <c r="BTT219" s="114"/>
      <c r="BTU219" s="114"/>
      <c r="BTV219" s="114"/>
      <c r="BTW219" s="114"/>
      <c r="BTX219" s="114"/>
      <c r="BTY219" s="114"/>
      <c r="BTZ219" s="114"/>
      <c r="BUA219" s="114"/>
      <c r="BUB219" s="114"/>
      <c r="BUC219" s="114"/>
      <c r="BUD219" s="114"/>
      <c r="BUE219" s="114"/>
      <c r="BUF219" s="114"/>
      <c r="BUG219" s="114"/>
      <c r="BUH219" s="114"/>
      <c r="BUI219" s="114"/>
      <c r="BUJ219" s="114"/>
      <c r="BUK219" s="114"/>
      <c r="BUL219" s="114"/>
      <c r="BUM219" s="114"/>
      <c r="BUN219" s="114"/>
      <c r="BUO219" s="114"/>
      <c r="BUP219" s="114"/>
      <c r="BUQ219" s="114"/>
      <c r="BUR219" s="114"/>
      <c r="BUS219" s="114"/>
      <c r="BUT219" s="114"/>
      <c r="BUU219" s="114"/>
      <c r="BUV219" s="114"/>
      <c r="BUW219" s="114"/>
      <c r="BUX219" s="114"/>
      <c r="BUY219" s="114"/>
      <c r="BUZ219" s="114"/>
      <c r="BVA219" s="114"/>
      <c r="BVB219" s="114"/>
      <c r="BVC219" s="114"/>
      <c r="BVD219" s="114"/>
      <c r="BVE219" s="114"/>
      <c r="BVF219" s="114"/>
      <c r="BVG219" s="114"/>
      <c r="BVH219" s="114"/>
      <c r="BVI219" s="114"/>
      <c r="BVJ219" s="114"/>
      <c r="BVK219" s="114"/>
      <c r="BVL219" s="114"/>
      <c r="BVM219" s="114"/>
      <c r="BVN219" s="114"/>
      <c r="BVO219" s="114"/>
      <c r="BVP219" s="114"/>
      <c r="BVQ219" s="114"/>
      <c r="BVR219" s="114"/>
      <c r="BVS219" s="114"/>
      <c r="BVT219" s="114"/>
      <c r="BVU219" s="114"/>
      <c r="BVV219" s="114"/>
      <c r="BVW219" s="114"/>
      <c r="BVX219" s="114"/>
      <c r="BVY219" s="114"/>
      <c r="BVZ219" s="114"/>
      <c r="BWA219" s="114"/>
      <c r="BWB219" s="114"/>
      <c r="BWC219" s="114"/>
      <c r="BWD219" s="114"/>
      <c r="BWE219" s="114"/>
      <c r="BWF219" s="114"/>
      <c r="BWG219" s="114"/>
      <c r="BWH219" s="114"/>
      <c r="BWI219" s="114"/>
      <c r="BWJ219" s="114"/>
      <c r="BWK219" s="114"/>
      <c r="BWL219" s="114"/>
      <c r="BWM219" s="114"/>
      <c r="BWN219" s="114"/>
      <c r="BWO219" s="114"/>
      <c r="BWP219" s="114"/>
      <c r="BWQ219" s="114"/>
      <c r="BWR219" s="114"/>
      <c r="BWS219" s="114"/>
      <c r="BWT219" s="114"/>
      <c r="BWU219" s="114"/>
      <c r="BWV219" s="114"/>
      <c r="BWW219" s="114"/>
      <c r="BWX219" s="114"/>
      <c r="BWY219" s="114"/>
      <c r="BWZ219" s="114"/>
      <c r="BXA219" s="114"/>
      <c r="BXB219" s="114"/>
      <c r="BXC219" s="114"/>
      <c r="BXD219" s="114"/>
      <c r="BXE219" s="114"/>
      <c r="BXF219" s="114"/>
      <c r="BXG219" s="114"/>
      <c r="BXH219" s="114"/>
      <c r="BXI219" s="114"/>
      <c r="BXJ219" s="114"/>
      <c r="BXK219" s="114"/>
      <c r="BXL219" s="114"/>
      <c r="BXM219" s="114"/>
      <c r="BXN219" s="114"/>
      <c r="BXO219" s="114"/>
      <c r="BXP219" s="114"/>
      <c r="BXQ219" s="114"/>
      <c r="BXR219" s="114"/>
      <c r="BXS219" s="114"/>
      <c r="BXT219" s="114"/>
      <c r="BXU219" s="114"/>
      <c r="BXV219" s="114"/>
      <c r="BXW219" s="114"/>
      <c r="BXX219" s="114"/>
      <c r="BXY219" s="114"/>
      <c r="BXZ219" s="114"/>
      <c r="BYA219" s="114"/>
      <c r="BYB219" s="114"/>
      <c r="BYC219" s="114"/>
      <c r="BYD219" s="114"/>
      <c r="BYE219" s="114"/>
      <c r="BYF219" s="114"/>
      <c r="BYG219" s="114"/>
      <c r="BYH219" s="114"/>
      <c r="BYI219" s="114"/>
      <c r="BYJ219" s="114"/>
      <c r="BYK219" s="114"/>
      <c r="BYL219" s="114"/>
      <c r="BYM219" s="114"/>
      <c r="BYN219" s="114"/>
      <c r="BYO219" s="114"/>
      <c r="BYP219" s="114"/>
      <c r="BYQ219" s="114"/>
      <c r="BYR219" s="114"/>
      <c r="BYS219" s="114"/>
      <c r="BYT219" s="114"/>
      <c r="BYU219" s="114"/>
      <c r="BYV219" s="114"/>
      <c r="BYW219" s="114"/>
      <c r="BYX219" s="114"/>
      <c r="BYY219" s="114"/>
      <c r="BYZ219" s="114"/>
      <c r="BZA219" s="114"/>
      <c r="BZB219" s="114"/>
      <c r="BZC219" s="114"/>
      <c r="BZD219" s="114"/>
      <c r="BZE219" s="114"/>
      <c r="BZF219" s="114"/>
      <c r="BZG219" s="114"/>
      <c r="BZH219" s="114"/>
      <c r="BZI219" s="114"/>
      <c r="BZJ219" s="114"/>
      <c r="BZK219" s="114"/>
      <c r="BZL219" s="114"/>
      <c r="BZM219" s="114"/>
      <c r="BZN219" s="114"/>
      <c r="BZO219" s="114"/>
      <c r="BZP219" s="114"/>
      <c r="BZQ219" s="114"/>
      <c r="BZR219" s="114"/>
      <c r="BZS219" s="114"/>
      <c r="BZT219" s="114"/>
      <c r="BZU219" s="114"/>
      <c r="BZV219" s="114"/>
      <c r="BZW219" s="114"/>
      <c r="BZX219" s="114"/>
      <c r="BZY219" s="114"/>
      <c r="BZZ219" s="114"/>
      <c r="CAA219" s="114"/>
      <c r="CAB219" s="114"/>
      <c r="CAC219" s="114"/>
      <c r="CAD219" s="114"/>
      <c r="CAE219" s="114"/>
      <c r="CAF219" s="114"/>
      <c r="CAG219" s="114"/>
      <c r="CAH219" s="114"/>
      <c r="CAI219" s="114"/>
      <c r="CAJ219" s="114"/>
      <c r="CAK219" s="114"/>
      <c r="CAL219" s="114"/>
      <c r="CAM219" s="114"/>
      <c r="CAN219" s="114"/>
      <c r="CAO219" s="114"/>
      <c r="CAP219" s="114"/>
      <c r="CAQ219" s="114"/>
      <c r="CAR219" s="114"/>
      <c r="CAS219" s="114"/>
      <c r="CAT219" s="114"/>
      <c r="CAU219" s="114"/>
      <c r="CAV219" s="114"/>
      <c r="CAW219" s="114"/>
      <c r="CAX219" s="114"/>
      <c r="CAY219" s="114"/>
      <c r="CAZ219" s="114"/>
      <c r="CBA219" s="114"/>
      <c r="CBB219" s="114"/>
      <c r="CBC219" s="114"/>
      <c r="CBD219" s="114"/>
      <c r="CBE219" s="114"/>
      <c r="CBF219" s="114"/>
      <c r="CBG219" s="114"/>
      <c r="CBH219" s="114"/>
      <c r="CBI219" s="114"/>
      <c r="CBJ219" s="114"/>
      <c r="CBK219" s="114"/>
      <c r="CBL219" s="114"/>
      <c r="CBM219" s="114"/>
      <c r="CBN219" s="114"/>
      <c r="CBO219" s="114"/>
      <c r="CBP219" s="114"/>
      <c r="CBQ219" s="114"/>
      <c r="CBR219" s="114"/>
      <c r="CBS219" s="114"/>
      <c r="CBT219" s="114"/>
      <c r="CBU219" s="114"/>
      <c r="CBV219" s="114"/>
      <c r="CBW219" s="114"/>
      <c r="CBX219" s="114"/>
      <c r="CBY219" s="114"/>
      <c r="CBZ219" s="114"/>
      <c r="CCA219" s="114"/>
      <c r="CCB219" s="114"/>
      <c r="CCC219" s="114"/>
      <c r="CCD219" s="114"/>
      <c r="CCE219" s="114"/>
      <c r="CCF219" s="114"/>
      <c r="CCG219" s="114"/>
      <c r="CCH219" s="114"/>
      <c r="CCI219" s="114"/>
      <c r="CCJ219" s="114"/>
      <c r="CCK219" s="114"/>
      <c r="CCL219" s="114"/>
      <c r="CCM219" s="114"/>
      <c r="CCN219" s="114"/>
      <c r="CCO219" s="114"/>
      <c r="CCP219" s="114"/>
      <c r="CCQ219" s="114"/>
      <c r="CCR219" s="114"/>
      <c r="CCS219" s="114"/>
      <c r="CCT219" s="114"/>
      <c r="CCU219" s="114"/>
      <c r="CCV219" s="114"/>
      <c r="CCW219" s="114"/>
      <c r="CCX219" s="114"/>
      <c r="CCY219" s="114"/>
      <c r="CCZ219" s="114"/>
      <c r="CDA219" s="114"/>
      <c r="CDB219" s="114"/>
      <c r="CDC219" s="114"/>
      <c r="CDD219" s="114"/>
      <c r="CDE219" s="114"/>
      <c r="CDF219" s="114"/>
      <c r="CDG219" s="114"/>
      <c r="CDH219" s="114"/>
      <c r="CDI219" s="114"/>
      <c r="CDJ219" s="114"/>
      <c r="CDK219" s="114"/>
      <c r="CDL219" s="114"/>
      <c r="CDM219" s="114"/>
      <c r="CDN219" s="114"/>
      <c r="CDO219" s="114"/>
      <c r="CDP219" s="114"/>
      <c r="CDQ219" s="114"/>
      <c r="CDR219" s="114"/>
      <c r="CDS219" s="114"/>
      <c r="CDT219" s="114"/>
      <c r="CDU219" s="114"/>
      <c r="CDV219" s="114"/>
      <c r="CDW219" s="114"/>
      <c r="CDX219" s="114"/>
      <c r="CDY219" s="114"/>
      <c r="CDZ219" s="114"/>
      <c r="CEA219" s="114"/>
      <c r="CEB219" s="114"/>
      <c r="CEC219" s="114"/>
      <c r="CED219" s="114"/>
      <c r="CEE219" s="114"/>
      <c r="CEF219" s="114"/>
      <c r="CEG219" s="114"/>
      <c r="CEH219" s="114"/>
      <c r="CEI219" s="114"/>
      <c r="CEJ219" s="114"/>
      <c r="CEK219" s="114"/>
      <c r="CEL219" s="114"/>
      <c r="CEM219" s="114"/>
      <c r="CEN219" s="114"/>
      <c r="CEO219" s="114"/>
      <c r="CEP219" s="114"/>
      <c r="CEQ219" s="114"/>
      <c r="CER219" s="114"/>
      <c r="CES219" s="114"/>
      <c r="CET219" s="114"/>
      <c r="CEU219" s="114"/>
      <c r="CEV219" s="114"/>
      <c r="CEW219" s="114"/>
      <c r="CEX219" s="114"/>
      <c r="CEY219" s="114"/>
      <c r="CEZ219" s="114"/>
      <c r="CFA219" s="114"/>
      <c r="CFB219" s="114"/>
      <c r="CFC219" s="114"/>
      <c r="CFD219" s="114"/>
      <c r="CFE219" s="114"/>
      <c r="CFF219" s="114"/>
      <c r="CFG219" s="114"/>
      <c r="CFH219" s="114"/>
      <c r="CFI219" s="114"/>
      <c r="CFJ219" s="114"/>
      <c r="CFK219" s="114"/>
      <c r="CFL219" s="114"/>
      <c r="CFM219" s="114"/>
      <c r="CFN219" s="114"/>
      <c r="CFO219" s="114"/>
      <c r="CFP219" s="114"/>
      <c r="CFQ219" s="114"/>
      <c r="CFR219" s="114"/>
      <c r="CFS219" s="114"/>
      <c r="CFT219" s="114"/>
      <c r="CFU219" s="114"/>
      <c r="CFV219" s="114"/>
      <c r="CFW219" s="114"/>
      <c r="CFX219" s="114"/>
      <c r="CFY219" s="114"/>
      <c r="CFZ219" s="114"/>
      <c r="CGA219" s="114"/>
      <c r="CGB219" s="114"/>
      <c r="CGC219" s="114"/>
      <c r="CGD219" s="114"/>
      <c r="CGE219" s="114"/>
      <c r="CGF219" s="114"/>
      <c r="CGG219" s="114"/>
      <c r="CGH219" s="114"/>
      <c r="CGI219" s="114"/>
      <c r="CGJ219" s="114"/>
      <c r="CGK219" s="114"/>
      <c r="CGL219" s="114"/>
      <c r="CGM219" s="114"/>
      <c r="CGN219" s="114"/>
      <c r="CGO219" s="114"/>
      <c r="CGP219" s="114"/>
      <c r="CGQ219" s="114"/>
      <c r="CGR219" s="114"/>
      <c r="CGS219" s="114"/>
      <c r="CGT219" s="114"/>
      <c r="CGU219" s="114"/>
      <c r="CGV219" s="114"/>
      <c r="CGW219" s="114"/>
      <c r="CGX219" s="114"/>
      <c r="CGY219" s="114"/>
      <c r="CGZ219" s="114"/>
      <c r="CHA219" s="114"/>
      <c r="CHB219" s="114"/>
      <c r="CHC219" s="114"/>
      <c r="CHD219" s="114"/>
      <c r="CHE219" s="114"/>
      <c r="CHF219" s="114"/>
      <c r="CHG219" s="114"/>
      <c r="CHH219" s="114"/>
      <c r="CHI219" s="114"/>
      <c r="CHJ219" s="114"/>
      <c r="CHK219" s="114"/>
      <c r="CHL219" s="114"/>
      <c r="CHM219" s="114"/>
      <c r="CHN219" s="114"/>
      <c r="CHO219" s="114"/>
      <c r="CHP219" s="114"/>
      <c r="CHQ219" s="114"/>
      <c r="CHR219" s="114"/>
      <c r="CHS219" s="114"/>
      <c r="CHT219" s="114"/>
      <c r="CHU219" s="114"/>
      <c r="CHV219" s="114"/>
      <c r="CHW219" s="114"/>
      <c r="CHX219" s="114"/>
      <c r="CHY219" s="114"/>
      <c r="CHZ219" s="114"/>
      <c r="CIA219" s="114"/>
      <c r="CIB219" s="114"/>
      <c r="CIC219" s="114"/>
      <c r="CID219" s="114"/>
      <c r="CIE219" s="114"/>
      <c r="CIF219" s="114"/>
      <c r="CIG219" s="114"/>
      <c r="CIH219" s="114"/>
      <c r="CII219" s="114"/>
      <c r="CIJ219" s="114"/>
      <c r="CIK219" s="114"/>
      <c r="CIL219" s="114"/>
      <c r="CIM219" s="114"/>
      <c r="CIN219" s="114"/>
      <c r="CIO219" s="114"/>
      <c r="CIP219" s="114"/>
      <c r="CIQ219" s="114"/>
      <c r="CIR219" s="114"/>
      <c r="CIS219" s="114"/>
      <c r="CIT219" s="114"/>
      <c r="CIU219" s="114"/>
      <c r="CIV219" s="114"/>
      <c r="CIW219" s="114"/>
      <c r="CIX219" s="114"/>
      <c r="CIY219" s="114"/>
      <c r="CIZ219" s="114"/>
      <c r="CJA219" s="114"/>
      <c r="CJB219" s="114"/>
      <c r="CJC219" s="114"/>
      <c r="CJD219" s="114"/>
      <c r="CJE219" s="114"/>
      <c r="CJF219" s="114"/>
      <c r="CJG219" s="114"/>
      <c r="CJH219" s="114"/>
      <c r="CJI219" s="114"/>
      <c r="CJJ219" s="114"/>
      <c r="CJK219" s="114"/>
      <c r="CJL219" s="114"/>
      <c r="CJM219" s="114"/>
      <c r="CJN219" s="114"/>
      <c r="CJO219" s="114"/>
      <c r="CJP219" s="114"/>
      <c r="CJQ219" s="114"/>
      <c r="CJR219" s="114"/>
      <c r="CJS219" s="114"/>
      <c r="CJT219" s="114"/>
      <c r="CJU219" s="114"/>
      <c r="CJV219" s="114"/>
      <c r="CJW219" s="114"/>
      <c r="CJX219" s="114"/>
      <c r="CJY219" s="114"/>
      <c r="CJZ219" s="114"/>
      <c r="CKA219" s="114"/>
      <c r="CKB219" s="114"/>
      <c r="CKC219" s="114"/>
      <c r="CKD219" s="114"/>
      <c r="CKE219" s="114"/>
      <c r="CKF219" s="114"/>
      <c r="CKG219" s="114"/>
      <c r="CKH219" s="114"/>
      <c r="CKI219" s="114"/>
      <c r="CKJ219" s="114"/>
      <c r="CKK219" s="114"/>
      <c r="CKL219" s="114"/>
      <c r="CKM219" s="114"/>
      <c r="CKN219" s="114"/>
      <c r="CKO219" s="114"/>
      <c r="CKP219" s="114"/>
      <c r="CKQ219" s="114"/>
      <c r="CKR219" s="114"/>
      <c r="CKS219" s="114"/>
      <c r="CKT219" s="114"/>
      <c r="CKU219" s="114"/>
      <c r="CKV219" s="114"/>
      <c r="CKW219" s="114"/>
      <c r="CKX219" s="114"/>
      <c r="CKY219" s="114"/>
      <c r="CKZ219" s="114"/>
      <c r="CLA219" s="114"/>
      <c r="CLB219" s="114"/>
      <c r="CLC219" s="114"/>
      <c r="CLD219" s="114"/>
      <c r="CLE219" s="114"/>
      <c r="CLF219" s="114"/>
      <c r="CLG219" s="114"/>
      <c r="CLH219" s="114"/>
      <c r="CLI219" s="114"/>
      <c r="CLJ219" s="114"/>
      <c r="CLK219" s="114"/>
      <c r="CLL219" s="114"/>
      <c r="CLM219" s="114"/>
      <c r="CLN219" s="114"/>
      <c r="CLO219" s="114"/>
      <c r="CLP219" s="114"/>
      <c r="CLQ219" s="114"/>
      <c r="CLR219" s="114"/>
      <c r="CLS219" s="114"/>
      <c r="CLT219" s="114"/>
      <c r="CLU219" s="114"/>
      <c r="CLV219" s="114"/>
      <c r="CLW219" s="114"/>
      <c r="CLX219" s="114"/>
      <c r="CLY219" s="114"/>
      <c r="CLZ219" s="114"/>
      <c r="CMA219" s="114"/>
      <c r="CMB219" s="114"/>
      <c r="CMC219" s="114"/>
      <c r="CMD219" s="114"/>
      <c r="CME219" s="114"/>
      <c r="CMF219" s="114"/>
      <c r="CMG219" s="114"/>
      <c r="CMH219" s="114"/>
      <c r="CMI219" s="114"/>
      <c r="CMJ219" s="114"/>
      <c r="CMK219" s="114"/>
      <c r="CML219" s="114"/>
      <c r="CMM219" s="114"/>
      <c r="CMN219" s="114"/>
      <c r="CMO219" s="114"/>
      <c r="CMP219" s="114"/>
      <c r="CMQ219" s="114"/>
      <c r="CMR219" s="114"/>
      <c r="CMS219" s="114"/>
      <c r="CMT219" s="114"/>
      <c r="CMU219" s="114"/>
      <c r="CMV219" s="114"/>
      <c r="CMW219" s="114"/>
      <c r="CMX219" s="114"/>
      <c r="CMY219" s="114"/>
      <c r="CMZ219" s="114"/>
      <c r="CNA219" s="114"/>
      <c r="CNB219" s="114"/>
      <c r="CNC219" s="114"/>
      <c r="CND219" s="114"/>
      <c r="CNE219" s="114"/>
      <c r="CNF219" s="114"/>
      <c r="CNG219" s="114"/>
      <c r="CNH219" s="114"/>
      <c r="CNI219" s="114"/>
      <c r="CNJ219" s="114"/>
      <c r="CNK219" s="114"/>
      <c r="CNL219" s="114"/>
      <c r="CNM219" s="114"/>
      <c r="CNN219" s="114"/>
      <c r="CNO219" s="114"/>
      <c r="CNP219" s="114"/>
      <c r="CNQ219" s="114"/>
      <c r="CNR219" s="114"/>
      <c r="CNS219" s="114"/>
      <c r="CNT219" s="114"/>
      <c r="CNU219" s="114"/>
      <c r="CNV219" s="114"/>
      <c r="CNW219" s="114"/>
      <c r="CNX219" s="114"/>
      <c r="CNY219" s="114"/>
      <c r="CNZ219" s="114"/>
      <c r="COA219" s="114"/>
      <c r="COB219" s="114"/>
      <c r="COC219" s="114"/>
      <c r="COD219" s="114"/>
      <c r="COE219" s="114"/>
      <c r="COF219" s="114"/>
      <c r="COG219" s="114"/>
      <c r="COH219" s="114"/>
      <c r="COI219" s="114"/>
      <c r="COJ219" s="114"/>
      <c r="COK219" s="114"/>
      <c r="COL219" s="114"/>
      <c r="COM219" s="114"/>
      <c r="CON219" s="114"/>
      <c r="COO219" s="114"/>
      <c r="COP219" s="114"/>
      <c r="COQ219" s="114"/>
      <c r="COR219" s="114"/>
      <c r="COS219" s="114"/>
      <c r="COT219" s="114"/>
      <c r="COU219" s="114"/>
      <c r="COV219" s="114"/>
      <c r="COW219" s="114"/>
      <c r="COX219" s="114"/>
      <c r="COY219" s="114"/>
      <c r="COZ219" s="114"/>
      <c r="CPA219" s="114"/>
      <c r="CPB219" s="114"/>
      <c r="CPC219" s="114"/>
      <c r="CPD219" s="114"/>
      <c r="CPE219" s="114"/>
      <c r="CPF219" s="114"/>
      <c r="CPG219" s="114"/>
      <c r="CPH219" s="114"/>
      <c r="CPI219" s="114"/>
      <c r="CPJ219" s="114"/>
      <c r="CPK219" s="114"/>
      <c r="CPL219" s="114"/>
      <c r="CPM219" s="114"/>
      <c r="CPN219" s="114"/>
      <c r="CPO219" s="114"/>
      <c r="CPP219" s="114"/>
      <c r="CPQ219" s="114"/>
      <c r="CPR219" s="114"/>
      <c r="CPS219" s="114"/>
      <c r="CPT219" s="114"/>
      <c r="CPU219" s="114"/>
      <c r="CPV219" s="114"/>
      <c r="CPW219" s="114"/>
      <c r="CPX219" s="114"/>
      <c r="CPY219" s="114"/>
      <c r="CPZ219" s="114"/>
      <c r="CQA219" s="114"/>
      <c r="CQB219" s="114"/>
      <c r="CQC219" s="114"/>
      <c r="CQD219" s="114"/>
      <c r="CQE219" s="114"/>
      <c r="CQF219" s="114"/>
      <c r="CQG219" s="114"/>
      <c r="CQH219" s="114"/>
      <c r="CQI219" s="114"/>
      <c r="CQJ219" s="114"/>
      <c r="CQK219" s="114"/>
      <c r="CQL219" s="114"/>
      <c r="CQM219" s="114"/>
      <c r="CQN219" s="114"/>
      <c r="CQO219" s="114"/>
      <c r="CQP219" s="114"/>
      <c r="CQQ219" s="114"/>
      <c r="CQR219" s="114"/>
      <c r="CQS219" s="114"/>
      <c r="CQT219" s="114"/>
      <c r="CQU219" s="114"/>
      <c r="CQV219" s="114"/>
      <c r="CQW219" s="114"/>
      <c r="CQX219" s="114"/>
      <c r="CQY219" s="114"/>
      <c r="CQZ219" s="114"/>
      <c r="CRA219" s="114"/>
      <c r="CRB219" s="114"/>
      <c r="CRC219" s="114"/>
      <c r="CRD219" s="114"/>
      <c r="CRE219" s="114"/>
      <c r="CRF219" s="114"/>
      <c r="CRG219" s="114"/>
      <c r="CRH219" s="114"/>
      <c r="CRI219" s="114"/>
      <c r="CRJ219" s="114"/>
      <c r="CRK219" s="114"/>
      <c r="CRL219" s="114"/>
      <c r="CRM219" s="114"/>
      <c r="CRN219" s="114"/>
      <c r="CRO219" s="114"/>
      <c r="CRP219" s="114"/>
      <c r="CRQ219" s="114"/>
      <c r="CRR219" s="114"/>
      <c r="CRS219" s="114"/>
      <c r="CRT219" s="114"/>
      <c r="CRU219" s="114"/>
      <c r="CRV219" s="114"/>
      <c r="CRW219" s="114"/>
      <c r="CRX219" s="114"/>
      <c r="CRY219" s="114"/>
      <c r="CRZ219" s="114"/>
      <c r="CSA219" s="114"/>
      <c r="CSB219" s="114"/>
      <c r="CSC219" s="114"/>
      <c r="CSD219" s="114"/>
      <c r="CSE219" s="114"/>
      <c r="CSF219" s="114"/>
      <c r="CSG219" s="114"/>
      <c r="CSH219" s="114"/>
      <c r="CSI219" s="114"/>
      <c r="CSJ219" s="114"/>
      <c r="CSK219" s="114"/>
      <c r="CSL219" s="114"/>
      <c r="CSM219" s="114"/>
      <c r="CSN219" s="114"/>
      <c r="CSO219" s="114"/>
      <c r="CSP219" s="114"/>
      <c r="CSQ219" s="114"/>
      <c r="CSR219" s="114"/>
      <c r="CSS219" s="114"/>
      <c r="CST219" s="114"/>
      <c r="CSU219" s="114"/>
      <c r="CSV219" s="114"/>
      <c r="CSW219" s="114"/>
      <c r="CSX219" s="114"/>
      <c r="CSY219" s="114"/>
      <c r="CSZ219" s="114"/>
      <c r="CTA219" s="114"/>
      <c r="CTB219" s="114"/>
      <c r="CTC219" s="114"/>
      <c r="CTD219" s="114"/>
      <c r="CTE219" s="114"/>
      <c r="CTF219" s="114"/>
      <c r="CTG219" s="114"/>
      <c r="CTH219" s="114"/>
      <c r="CTI219" s="114"/>
      <c r="CTJ219" s="114"/>
      <c r="CTK219" s="114"/>
      <c r="CTL219" s="114"/>
      <c r="CTM219" s="114"/>
      <c r="CTN219" s="114"/>
      <c r="CTO219" s="114"/>
      <c r="CTP219" s="114"/>
      <c r="CTQ219" s="114"/>
      <c r="CTR219" s="114"/>
      <c r="CTS219" s="114"/>
      <c r="CTT219" s="114"/>
      <c r="CTU219" s="114"/>
      <c r="CTV219" s="114"/>
      <c r="CTW219" s="114"/>
      <c r="CTX219" s="114"/>
      <c r="CTY219" s="114"/>
      <c r="CTZ219" s="114"/>
      <c r="CUA219" s="114"/>
      <c r="CUB219" s="114"/>
      <c r="CUC219" s="114"/>
      <c r="CUD219" s="114"/>
      <c r="CUE219" s="114"/>
      <c r="CUF219" s="114"/>
      <c r="CUG219" s="114"/>
      <c r="CUH219" s="114"/>
      <c r="CUI219" s="114"/>
      <c r="CUJ219" s="114"/>
      <c r="CUK219" s="114"/>
      <c r="CUL219" s="114"/>
      <c r="CUM219" s="114"/>
      <c r="CUN219" s="114"/>
      <c r="CUO219" s="114"/>
      <c r="CUP219" s="114"/>
      <c r="CUQ219" s="114"/>
      <c r="CUR219" s="114"/>
      <c r="CUS219" s="114"/>
      <c r="CUT219" s="114"/>
      <c r="CUU219" s="114"/>
      <c r="CUV219" s="114"/>
      <c r="CUW219" s="114"/>
      <c r="CUX219" s="114"/>
      <c r="CUY219" s="114"/>
      <c r="CUZ219" s="114"/>
      <c r="CVA219" s="114"/>
      <c r="CVB219" s="114"/>
      <c r="CVC219" s="114"/>
      <c r="CVD219" s="114"/>
      <c r="CVE219" s="114"/>
      <c r="CVF219" s="114"/>
      <c r="CVG219" s="114"/>
      <c r="CVH219" s="114"/>
      <c r="CVI219" s="114"/>
      <c r="CVJ219" s="114"/>
      <c r="CVK219" s="114"/>
      <c r="CVL219" s="114"/>
      <c r="CVM219" s="114"/>
      <c r="CVN219" s="114"/>
      <c r="CVO219" s="114"/>
      <c r="CVP219" s="114"/>
      <c r="CVQ219" s="114"/>
      <c r="CVR219" s="114"/>
      <c r="CVS219" s="114"/>
      <c r="CVT219" s="114"/>
      <c r="CVU219" s="114"/>
      <c r="CVV219" s="114"/>
      <c r="CVW219" s="114"/>
      <c r="CVX219" s="114"/>
      <c r="CVY219" s="114"/>
      <c r="CVZ219" s="114"/>
      <c r="CWA219" s="114"/>
      <c r="CWB219" s="114"/>
      <c r="CWC219" s="114"/>
      <c r="CWD219" s="114"/>
      <c r="CWE219" s="114"/>
      <c r="CWF219" s="114"/>
      <c r="CWG219" s="114"/>
      <c r="CWH219" s="114"/>
      <c r="CWI219" s="114"/>
      <c r="CWJ219" s="114"/>
      <c r="CWK219" s="114"/>
      <c r="CWL219" s="114"/>
      <c r="CWM219" s="114"/>
      <c r="CWN219" s="114"/>
      <c r="CWO219" s="114"/>
      <c r="CWP219" s="114"/>
      <c r="CWQ219" s="114"/>
      <c r="CWR219" s="114"/>
      <c r="CWS219" s="114"/>
      <c r="CWT219" s="114"/>
      <c r="CWU219" s="114"/>
      <c r="CWV219" s="114"/>
      <c r="CWW219" s="114"/>
      <c r="CWX219" s="114"/>
      <c r="CWY219" s="114"/>
      <c r="CWZ219" s="114"/>
      <c r="CXA219" s="114"/>
      <c r="CXB219" s="114"/>
      <c r="CXC219" s="114"/>
      <c r="CXD219" s="114"/>
      <c r="CXE219" s="114"/>
      <c r="CXF219" s="114"/>
      <c r="CXG219" s="114"/>
      <c r="CXH219" s="114"/>
      <c r="CXI219" s="114"/>
      <c r="CXJ219" s="114"/>
      <c r="CXK219" s="114"/>
      <c r="CXL219" s="114"/>
      <c r="CXM219" s="114"/>
      <c r="CXN219" s="114"/>
      <c r="CXO219" s="114"/>
      <c r="CXP219" s="114"/>
      <c r="CXQ219" s="114"/>
      <c r="CXR219" s="114"/>
      <c r="CXS219" s="114"/>
      <c r="CXT219" s="114"/>
      <c r="CXU219" s="114"/>
      <c r="CXV219" s="114"/>
      <c r="CXW219" s="114"/>
      <c r="CXX219" s="114"/>
      <c r="CXY219" s="114"/>
      <c r="CXZ219" s="114"/>
      <c r="CYA219" s="114"/>
      <c r="CYB219" s="114"/>
      <c r="CYC219" s="114"/>
      <c r="CYD219" s="114"/>
      <c r="CYE219" s="114"/>
      <c r="CYF219" s="114"/>
      <c r="CYG219" s="114"/>
      <c r="CYH219" s="114"/>
      <c r="CYI219" s="114"/>
      <c r="CYJ219" s="114"/>
      <c r="CYK219" s="114"/>
      <c r="CYL219" s="114"/>
      <c r="CYM219" s="114"/>
      <c r="CYN219" s="114"/>
      <c r="CYO219" s="114"/>
      <c r="CYP219" s="114"/>
      <c r="CYQ219" s="114"/>
      <c r="CYR219" s="114"/>
      <c r="CYS219" s="114"/>
      <c r="CYT219" s="114"/>
      <c r="CYU219" s="114"/>
      <c r="CYV219" s="114"/>
      <c r="CYW219" s="114"/>
      <c r="CYX219" s="114"/>
      <c r="CYY219" s="114"/>
      <c r="CYZ219" s="114"/>
      <c r="CZA219" s="114"/>
      <c r="CZB219" s="114"/>
      <c r="CZC219" s="114"/>
      <c r="CZD219" s="114"/>
      <c r="CZE219" s="114"/>
      <c r="CZF219" s="114"/>
      <c r="CZG219" s="114"/>
      <c r="CZH219" s="114"/>
      <c r="CZI219" s="114"/>
      <c r="CZJ219" s="114"/>
      <c r="CZK219" s="114"/>
      <c r="CZL219" s="114"/>
      <c r="CZM219" s="114"/>
      <c r="CZN219" s="114"/>
      <c r="CZO219" s="114"/>
      <c r="CZP219" s="114"/>
      <c r="CZQ219" s="114"/>
      <c r="CZR219" s="114"/>
      <c r="CZS219" s="114"/>
      <c r="CZT219" s="114"/>
      <c r="CZU219" s="114"/>
      <c r="CZV219" s="114"/>
      <c r="CZW219" s="114"/>
      <c r="CZX219" s="114"/>
      <c r="CZY219" s="114"/>
      <c r="CZZ219" s="114"/>
      <c r="DAA219" s="114"/>
      <c r="DAB219" s="114"/>
      <c r="DAC219" s="114"/>
      <c r="DAD219" s="114"/>
      <c r="DAE219" s="114"/>
      <c r="DAF219" s="114"/>
      <c r="DAG219" s="114"/>
      <c r="DAH219" s="114"/>
      <c r="DAI219" s="114"/>
      <c r="DAJ219" s="114"/>
      <c r="DAK219" s="114"/>
      <c r="DAL219" s="114"/>
      <c r="DAM219" s="114"/>
      <c r="DAN219" s="114"/>
      <c r="DAO219" s="114"/>
      <c r="DAP219" s="114"/>
      <c r="DAQ219" s="114"/>
      <c r="DAR219" s="114"/>
      <c r="DAS219" s="114"/>
      <c r="DAT219" s="114"/>
      <c r="DAU219" s="114"/>
      <c r="DAV219" s="114"/>
      <c r="DAW219" s="114"/>
      <c r="DAX219" s="114"/>
      <c r="DAY219" s="114"/>
      <c r="DAZ219" s="114"/>
      <c r="DBA219" s="114"/>
      <c r="DBB219" s="114"/>
      <c r="DBC219" s="114"/>
      <c r="DBD219" s="114"/>
      <c r="DBE219" s="114"/>
      <c r="DBF219" s="114"/>
      <c r="DBG219" s="114"/>
      <c r="DBH219" s="114"/>
      <c r="DBI219" s="114"/>
      <c r="DBJ219" s="114"/>
      <c r="DBK219" s="114"/>
      <c r="DBL219" s="114"/>
      <c r="DBM219" s="114"/>
      <c r="DBN219" s="114"/>
      <c r="DBO219" s="114"/>
      <c r="DBP219" s="114"/>
      <c r="DBQ219" s="114"/>
      <c r="DBR219" s="114"/>
      <c r="DBS219" s="114"/>
      <c r="DBT219" s="114"/>
      <c r="DBU219" s="114"/>
      <c r="DBV219" s="114"/>
      <c r="DBW219" s="114"/>
      <c r="DBX219" s="114"/>
      <c r="DBY219" s="114"/>
      <c r="DBZ219" s="114"/>
      <c r="DCA219" s="114"/>
      <c r="DCB219" s="114"/>
      <c r="DCC219" s="114"/>
      <c r="DCD219" s="114"/>
      <c r="DCE219" s="114"/>
      <c r="DCF219" s="114"/>
      <c r="DCG219" s="114"/>
      <c r="DCH219" s="114"/>
      <c r="DCI219" s="114"/>
      <c r="DCJ219" s="114"/>
      <c r="DCK219" s="114"/>
      <c r="DCL219" s="114"/>
      <c r="DCM219" s="114"/>
      <c r="DCN219" s="114"/>
      <c r="DCO219" s="114"/>
      <c r="DCP219" s="114"/>
      <c r="DCQ219" s="114"/>
      <c r="DCR219" s="114"/>
      <c r="DCS219" s="114"/>
      <c r="DCT219" s="114"/>
      <c r="DCU219" s="114"/>
      <c r="DCV219" s="114"/>
      <c r="DCW219" s="114"/>
      <c r="DCX219" s="114"/>
      <c r="DCY219" s="114"/>
      <c r="DCZ219" s="114"/>
      <c r="DDA219" s="114"/>
      <c r="DDB219" s="114"/>
      <c r="DDC219" s="114"/>
      <c r="DDD219" s="114"/>
      <c r="DDE219" s="114"/>
      <c r="DDF219" s="114"/>
      <c r="DDG219" s="114"/>
      <c r="DDH219" s="114"/>
      <c r="DDI219" s="114"/>
      <c r="DDJ219" s="114"/>
      <c r="DDK219" s="114"/>
      <c r="DDL219" s="114"/>
      <c r="DDM219" s="114"/>
      <c r="DDN219" s="114"/>
      <c r="DDO219" s="114"/>
      <c r="DDP219" s="114"/>
      <c r="DDQ219" s="114"/>
      <c r="DDR219" s="114"/>
      <c r="DDS219" s="114"/>
      <c r="DDT219" s="114"/>
      <c r="DDU219" s="114"/>
      <c r="DDV219" s="114"/>
      <c r="DDW219" s="114"/>
      <c r="DDX219" s="114"/>
      <c r="DDY219" s="114"/>
      <c r="DDZ219" s="114"/>
      <c r="DEA219" s="114"/>
      <c r="DEB219" s="114"/>
      <c r="DEC219" s="114"/>
      <c r="DED219" s="114"/>
      <c r="DEE219" s="114"/>
      <c r="DEF219" s="114"/>
      <c r="DEG219" s="114"/>
      <c r="DEH219" s="114"/>
      <c r="DEI219" s="114"/>
      <c r="DEJ219" s="114"/>
      <c r="DEK219" s="114"/>
      <c r="DEL219" s="114"/>
      <c r="DEM219" s="114"/>
      <c r="DEN219" s="114"/>
      <c r="DEO219" s="114"/>
      <c r="DEP219" s="114"/>
      <c r="DEQ219" s="114"/>
      <c r="DER219" s="114"/>
      <c r="DES219" s="114"/>
      <c r="DET219" s="114"/>
      <c r="DEU219" s="114"/>
      <c r="DEV219" s="114"/>
      <c r="DEW219" s="114"/>
      <c r="DEX219" s="114"/>
      <c r="DEY219" s="114"/>
      <c r="DEZ219" s="114"/>
      <c r="DFA219" s="114"/>
      <c r="DFB219" s="114"/>
      <c r="DFC219" s="114"/>
      <c r="DFD219" s="114"/>
      <c r="DFE219" s="114"/>
      <c r="DFF219" s="114"/>
      <c r="DFG219" s="114"/>
      <c r="DFH219" s="114"/>
      <c r="DFI219" s="114"/>
      <c r="DFJ219" s="114"/>
      <c r="DFK219" s="114"/>
      <c r="DFL219" s="114"/>
      <c r="DFM219" s="114"/>
      <c r="DFN219" s="114"/>
      <c r="DFO219" s="114"/>
      <c r="DFP219" s="114"/>
      <c r="DFQ219" s="114"/>
      <c r="DFR219" s="114"/>
      <c r="DFS219" s="114"/>
      <c r="DFT219" s="114"/>
      <c r="DFU219" s="114"/>
      <c r="DFV219" s="114"/>
      <c r="DFW219" s="114"/>
      <c r="DFX219" s="114"/>
      <c r="DFY219" s="114"/>
      <c r="DFZ219" s="114"/>
      <c r="DGA219" s="114"/>
      <c r="DGB219" s="114"/>
      <c r="DGC219" s="114"/>
      <c r="DGD219" s="114"/>
      <c r="DGE219" s="114"/>
      <c r="DGF219" s="114"/>
      <c r="DGG219" s="114"/>
      <c r="DGH219" s="114"/>
      <c r="DGI219" s="114"/>
      <c r="DGJ219" s="114"/>
      <c r="DGK219" s="114"/>
      <c r="DGL219" s="114"/>
      <c r="DGM219" s="114"/>
      <c r="DGN219" s="114"/>
      <c r="DGO219" s="114"/>
      <c r="DGP219" s="114"/>
      <c r="DGQ219" s="114"/>
      <c r="DGR219" s="114"/>
      <c r="DGS219" s="114"/>
      <c r="DGT219" s="114"/>
      <c r="DGU219" s="114"/>
      <c r="DGV219" s="114"/>
      <c r="DGW219" s="114"/>
      <c r="DGX219" s="114"/>
      <c r="DGY219" s="114"/>
      <c r="DGZ219" s="114"/>
      <c r="DHA219" s="114"/>
      <c r="DHB219" s="114"/>
      <c r="DHC219" s="114"/>
      <c r="DHD219" s="114"/>
      <c r="DHE219" s="114"/>
      <c r="DHF219" s="114"/>
      <c r="DHG219" s="114"/>
      <c r="DHH219" s="114"/>
      <c r="DHI219" s="114"/>
      <c r="DHJ219" s="114"/>
      <c r="DHK219" s="114"/>
      <c r="DHL219" s="114"/>
      <c r="DHM219" s="114"/>
      <c r="DHN219" s="114"/>
      <c r="DHO219" s="114"/>
      <c r="DHP219" s="114"/>
      <c r="DHQ219" s="114"/>
      <c r="DHR219" s="114"/>
      <c r="DHS219" s="114"/>
      <c r="DHT219" s="114"/>
      <c r="DHU219" s="114"/>
      <c r="DHV219" s="114"/>
      <c r="DHW219" s="114"/>
      <c r="DHX219" s="114"/>
      <c r="DHY219" s="114"/>
      <c r="DHZ219" s="114"/>
      <c r="DIA219" s="114"/>
      <c r="DIB219" s="114"/>
      <c r="DIC219" s="114"/>
      <c r="DID219" s="114"/>
      <c r="DIE219" s="114"/>
      <c r="DIF219" s="114"/>
      <c r="DIG219" s="114"/>
      <c r="DIH219" s="114"/>
      <c r="DII219" s="114"/>
      <c r="DIJ219" s="114"/>
      <c r="DIK219" s="114"/>
      <c r="DIL219" s="114"/>
      <c r="DIM219" s="114"/>
      <c r="DIN219" s="114"/>
      <c r="DIO219" s="114"/>
      <c r="DIP219" s="114"/>
      <c r="DIQ219" s="114"/>
      <c r="DIR219" s="114"/>
      <c r="DIS219" s="114"/>
      <c r="DIT219" s="114"/>
      <c r="DIU219" s="114"/>
      <c r="DIV219" s="114"/>
      <c r="DIW219" s="114"/>
      <c r="DIX219" s="114"/>
      <c r="DIY219" s="114"/>
      <c r="DIZ219" s="114"/>
      <c r="DJA219" s="114"/>
      <c r="DJB219" s="114"/>
      <c r="DJC219" s="114"/>
      <c r="DJD219" s="114"/>
      <c r="DJE219" s="114"/>
      <c r="DJF219" s="114"/>
      <c r="DJG219" s="114"/>
      <c r="DJH219" s="114"/>
      <c r="DJI219" s="114"/>
      <c r="DJJ219" s="114"/>
      <c r="DJK219" s="114"/>
      <c r="DJL219" s="114"/>
      <c r="DJM219" s="114"/>
      <c r="DJN219" s="114"/>
      <c r="DJO219" s="114"/>
      <c r="DJP219" s="114"/>
      <c r="DJQ219" s="114"/>
      <c r="DJR219" s="114"/>
      <c r="DJS219" s="114"/>
      <c r="DJT219" s="114"/>
      <c r="DJU219" s="114"/>
      <c r="DJV219" s="114"/>
      <c r="DJW219" s="114"/>
      <c r="DJX219" s="114"/>
      <c r="DJY219" s="114"/>
      <c r="DJZ219" s="114"/>
      <c r="DKA219" s="114"/>
      <c r="DKB219" s="114"/>
      <c r="DKC219" s="114"/>
      <c r="DKD219" s="114"/>
      <c r="DKE219" s="114"/>
      <c r="DKF219" s="114"/>
      <c r="DKG219" s="114"/>
      <c r="DKH219" s="114"/>
      <c r="DKI219" s="114"/>
      <c r="DKJ219" s="114"/>
      <c r="DKK219" s="114"/>
      <c r="DKL219" s="114"/>
      <c r="DKM219" s="114"/>
      <c r="DKN219" s="114"/>
      <c r="DKO219" s="114"/>
      <c r="DKP219" s="114"/>
      <c r="DKQ219" s="114"/>
      <c r="DKR219" s="114"/>
      <c r="DKS219" s="114"/>
      <c r="DKT219" s="114"/>
      <c r="DKU219" s="114"/>
      <c r="DKV219" s="114"/>
      <c r="DKW219" s="114"/>
      <c r="DKX219" s="114"/>
      <c r="DKY219" s="114"/>
      <c r="DKZ219" s="114"/>
      <c r="DLA219" s="114"/>
      <c r="DLB219" s="114"/>
      <c r="DLC219" s="114"/>
      <c r="DLD219" s="114"/>
      <c r="DLE219" s="114"/>
      <c r="DLF219" s="114"/>
      <c r="DLG219" s="114"/>
      <c r="DLH219" s="114"/>
      <c r="DLI219" s="114"/>
      <c r="DLJ219" s="114"/>
      <c r="DLK219" s="114"/>
      <c r="DLL219" s="114"/>
      <c r="DLM219" s="114"/>
      <c r="DLN219" s="114"/>
      <c r="DLO219" s="114"/>
      <c r="DLP219" s="114"/>
      <c r="DLQ219" s="114"/>
      <c r="DLR219" s="114"/>
      <c r="DLS219" s="114"/>
      <c r="DLT219" s="114"/>
      <c r="DLU219" s="114"/>
      <c r="DLV219" s="114"/>
      <c r="DLW219" s="114"/>
      <c r="DLX219" s="114"/>
      <c r="DLY219" s="114"/>
      <c r="DLZ219" s="114"/>
      <c r="DMA219" s="114"/>
      <c r="DMB219" s="114"/>
      <c r="DMC219" s="114"/>
      <c r="DMD219" s="114"/>
      <c r="DME219" s="114"/>
      <c r="DMF219" s="114"/>
      <c r="DMG219" s="114"/>
      <c r="DMH219" s="114"/>
      <c r="DMI219" s="114"/>
      <c r="DMJ219" s="114"/>
      <c r="DMK219" s="114"/>
      <c r="DML219" s="114"/>
      <c r="DMM219" s="114"/>
      <c r="DMN219" s="114"/>
      <c r="DMO219" s="114"/>
      <c r="DMP219" s="114"/>
      <c r="DMQ219" s="114"/>
      <c r="DMR219" s="114"/>
      <c r="DMS219" s="114"/>
      <c r="DMT219" s="114"/>
      <c r="DMU219" s="114"/>
      <c r="DMV219" s="114"/>
      <c r="DMW219" s="114"/>
      <c r="DMX219" s="114"/>
      <c r="DMY219" s="114"/>
      <c r="DMZ219" s="114"/>
      <c r="DNA219" s="114"/>
      <c r="DNB219" s="114"/>
      <c r="DNC219" s="114"/>
      <c r="DND219" s="114"/>
      <c r="DNE219" s="114"/>
      <c r="DNF219" s="114"/>
      <c r="DNG219" s="114"/>
      <c r="DNH219" s="114"/>
      <c r="DNI219" s="114"/>
      <c r="DNJ219" s="114"/>
      <c r="DNK219" s="114"/>
      <c r="DNL219" s="114"/>
      <c r="DNM219" s="114"/>
      <c r="DNN219" s="114"/>
      <c r="DNO219" s="114"/>
      <c r="DNP219" s="114"/>
      <c r="DNQ219" s="114"/>
      <c r="DNR219" s="114"/>
      <c r="DNS219" s="114"/>
      <c r="DNT219" s="114"/>
      <c r="DNU219" s="114"/>
      <c r="DNV219" s="114"/>
      <c r="DNW219" s="114"/>
      <c r="DNX219" s="114"/>
      <c r="DNY219" s="114"/>
      <c r="DNZ219" s="114"/>
      <c r="DOA219" s="114"/>
      <c r="DOB219" s="114"/>
      <c r="DOC219" s="114"/>
      <c r="DOD219" s="114"/>
      <c r="DOE219" s="114"/>
      <c r="DOF219" s="114"/>
      <c r="DOG219" s="114"/>
      <c r="DOH219" s="114"/>
      <c r="DOI219" s="114"/>
      <c r="DOJ219" s="114"/>
      <c r="DOK219" s="114"/>
      <c r="DOL219" s="114"/>
      <c r="DOM219" s="114"/>
      <c r="DON219" s="114"/>
      <c r="DOO219" s="114"/>
      <c r="DOP219" s="114"/>
      <c r="DOQ219" s="114"/>
      <c r="DOR219" s="114"/>
      <c r="DOS219" s="114"/>
      <c r="DOT219" s="114"/>
      <c r="DOU219" s="114"/>
      <c r="DOV219" s="114"/>
      <c r="DOW219" s="114"/>
      <c r="DOX219" s="114"/>
      <c r="DOY219" s="114"/>
      <c r="DOZ219" s="114"/>
      <c r="DPA219" s="114"/>
      <c r="DPB219" s="114"/>
      <c r="DPC219" s="114"/>
      <c r="DPD219" s="114"/>
      <c r="DPE219" s="114"/>
      <c r="DPF219" s="114"/>
      <c r="DPG219" s="114"/>
      <c r="DPH219" s="114"/>
      <c r="DPI219" s="114"/>
      <c r="DPJ219" s="114"/>
      <c r="DPK219" s="114"/>
      <c r="DPL219" s="114"/>
      <c r="DPM219" s="114"/>
      <c r="DPN219" s="114"/>
      <c r="DPO219" s="114"/>
      <c r="DPP219" s="114"/>
      <c r="DPQ219" s="114"/>
      <c r="DPR219" s="114"/>
      <c r="DPS219" s="114"/>
      <c r="DPT219" s="114"/>
      <c r="DPU219" s="114"/>
      <c r="DPV219" s="114"/>
      <c r="DPW219" s="114"/>
      <c r="DPX219" s="114"/>
      <c r="DPY219" s="114"/>
      <c r="DPZ219" s="114"/>
      <c r="DQA219" s="114"/>
      <c r="DQB219" s="114"/>
      <c r="DQC219" s="114"/>
      <c r="DQD219" s="114"/>
      <c r="DQE219" s="114"/>
      <c r="DQF219" s="114"/>
      <c r="DQG219" s="114"/>
      <c r="DQH219" s="114"/>
      <c r="DQI219" s="114"/>
      <c r="DQJ219" s="114"/>
      <c r="DQK219" s="114"/>
      <c r="DQL219" s="114"/>
      <c r="DQM219" s="114"/>
      <c r="DQN219" s="114"/>
      <c r="DQO219" s="114"/>
      <c r="DQP219" s="114"/>
      <c r="DQQ219" s="114"/>
      <c r="DQR219" s="114"/>
      <c r="DQS219" s="114"/>
      <c r="DQT219" s="114"/>
      <c r="DQU219" s="114"/>
      <c r="DQV219" s="114"/>
      <c r="DQW219" s="114"/>
      <c r="DQX219" s="114"/>
      <c r="DQY219" s="114"/>
      <c r="DQZ219" s="114"/>
      <c r="DRA219" s="114"/>
      <c r="DRB219" s="114"/>
      <c r="DRC219" s="114"/>
      <c r="DRD219" s="114"/>
      <c r="DRE219" s="114"/>
      <c r="DRF219" s="114"/>
      <c r="DRG219" s="114"/>
      <c r="DRH219" s="114"/>
      <c r="DRI219" s="114"/>
      <c r="DRJ219" s="114"/>
      <c r="DRK219" s="114"/>
      <c r="DRL219" s="114"/>
      <c r="DRM219" s="114"/>
      <c r="DRN219" s="114"/>
      <c r="DRO219" s="114"/>
      <c r="DRP219" s="114"/>
      <c r="DRQ219" s="114"/>
      <c r="DRR219" s="114"/>
      <c r="DRS219" s="114"/>
      <c r="DRT219" s="114"/>
      <c r="DRU219" s="114"/>
      <c r="DRV219" s="114"/>
      <c r="DRW219" s="114"/>
      <c r="DRX219" s="114"/>
      <c r="DRY219" s="114"/>
      <c r="DRZ219" s="114"/>
      <c r="DSA219" s="114"/>
      <c r="DSB219" s="114"/>
      <c r="DSC219" s="114"/>
      <c r="DSD219" s="114"/>
      <c r="DSE219" s="114"/>
      <c r="DSF219" s="114"/>
      <c r="DSG219" s="114"/>
      <c r="DSH219" s="114"/>
      <c r="DSI219" s="114"/>
      <c r="DSJ219" s="114"/>
      <c r="DSK219" s="114"/>
      <c r="DSL219" s="114"/>
      <c r="DSM219" s="114"/>
      <c r="DSN219" s="114"/>
      <c r="DSO219" s="114"/>
      <c r="DSP219" s="114"/>
      <c r="DSQ219" s="114"/>
      <c r="DSR219" s="114"/>
      <c r="DSS219" s="114"/>
      <c r="DST219" s="114"/>
      <c r="DSU219" s="114"/>
      <c r="DSV219" s="114"/>
      <c r="DSW219" s="114"/>
      <c r="DSX219" s="114"/>
      <c r="DSY219" s="114"/>
      <c r="DSZ219" s="114"/>
      <c r="DTA219" s="114"/>
      <c r="DTB219" s="114"/>
      <c r="DTC219" s="114"/>
      <c r="DTD219" s="114"/>
      <c r="DTE219" s="114"/>
      <c r="DTF219" s="114"/>
      <c r="DTG219" s="114"/>
      <c r="DTH219" s="114"/>
      <c r="DTI219" s="114"/>
      <c r="DTJ219" s="114"/>
      <c r="DTK219" s="114"/>
      <c r="DTL219" s="114"/>
      <c r="DTM219" s="114"/>
      <c r="DTN219" s="114"/>
      <c r="DTO219" s="114"/>
      <c r="DTP219" s="114"/>
      <c r="DTQ219" s="114"/>
      <c r="DTR219" s="114"/>
      <c r="DTS219" s="114"/>
      <c r="DTT219" s="114"/>
      <c r="DTU219" s="114"/>
      <c r="DTV219" s="114"/>
      <c r="DTW219" s="114"/>
      <c r="DTX219" s="114"/>
      <c r="DTY219" s="114"/>
      <c r="DTZ219" s="114"/>
      <c r="DUA219" s="114"/>
      <c r="DUB219" s="114"/>
      <c r="DUC219" s="114"/>
      <c r="DUD219" s="114"/>
      <c r="DUE219" s="114"/>
      <c r="DUF219" s="114"/>
      <c r="DUG219" s="114"/>
      <c r="DUH219" s="114"/>
      <c r="DUI219" s="114"/>
      <c r="DUJ219" s="114"/>
      <c r="DUK219" s="114"/>
      <c r="DUL219" s="114"/>
      <c r="DUM219" s="114"/>
      <c r="DUN219" s="114"/>
      <c r="DUO219" s="114"/>
      <c r="DUP219" s="114"/>
      <c r="DUQ219" s="114"/>
      <c r="DUR219" s="114"/>
      <c r="DUS219" s="114"/>
      <c r="DUT219" s="114"/>
      <c r="DUU219" s="114"/>
      <c r="DUV219" s="114"/>
      <c r="DUW219" s="114"/>
      <c r="DUX219" s="114"/>
      <c r="DUY219" s="114"/>
      <c r="DUZ219" s="114"/>
      <c r="DVA219" s="114"/>
      <c r="DVB219" s="114"/>
      <c r="DVC219" s="114"/>
      <c r="DVD219" s="114"/>
      <c r="DVE219" s="114"/>
      <c r="DVF219" s="114"/>
      <c r="DVG219" s="114"/>
      <c r="DVH219" s="114"/>
      <c r="DVI219" s="114"/>
      <c r="DVJ219" s="114"/>
      <c r="DVK219" s="114"/>
      <c r="DVL219" s="114"/>
      <c r="DVM219" s="114"/>
      <c r="DVN219" s="114"/>
      <c r="DVO219" s="114"/>
      <c r="DVP219" s="114"/>
      <c r="DVQ219" s="114"/>
      <c r="DVR219" s="114"/>
      <c r="DVS219" s="114"/>
      <c r="DVT219" s="114"/>
      <c r="DVU219" s="114"/>
      <c r="DVV219" s="114"/>
      <c r="DVW219" s="114"/>
      <c r="DVX219" s="114"/>
      <c r="DVY219" s="114"/>
      <c r="DVZ219" s="114"/>
      <c r="DWA219" s="114"/>
      <c r="DWB219" s="114"/>
      <c r="DWC219" s="114"/>
      <c r="DWD219" s="114"/>
      <c r="DWE219" s="114"/>
      <c r="DWF219" s="114"/>
      <c r="DWG219" s="114"/>
      <c r="DWH219" s="114"/>
      <c r="DWI219" s="114"/>
      <c r="DWJ219" s="114"/>
      <c r="DWK219" s="114"/>
      <c r="DWL219" s="114"/>
      <c r="DWM219" s="114"/>
      <c r="DWN219" s="114"/>
      <c r="DWO219" s="114"/>
      <c r="DWP219" s="114"/>
      <c r="DWQ219" s="114"/>
      <c r="DWR219" s="114"/>
      <c r="DWS219" s="114"/>
      <c r="DWT219" s="114"/>
      <c r="DWU219" s="114"/>
      <c r="DWV219" s="114"/>
      <c r="DWW219" s="114"/>
      <c r="DWX219" s="114"/>
      <c r="DWY219" s="114"/>
      <c r="DWZ219" s="114"/>
      <c r="DXA219" s="114"/>
      <c r="DXB219" s="114"/>
      <c r="DXC219" s="114"/>
      <c r="DXD219" s="114"/>
      <c r="DXE219" s="114"/>
      <c r="DXF219" s="114"/>
      <c r="DXG219" s="114"/>
      <c r="DXH219" s="114"/>
      <c r="DXI219" s="114"/>
      <c r="DXJ219" s="114"/>
      <c r="DXK219" s="114"/>
      <c r="DXL219" s="114"/>
      <c r="DXM219" s="114"/>
      <c r="DXN219" s="114"/>
      <c r="DXO219" s="114"/>
      <c r="DXP219" s="114"/>
      <c r="DXQ219" s="114"/>
      <c r="DXR219" s="114"/>
      <c r="DXS219" s="114"/>
      <c r="DXT219" s="114"/>
      <c r="DXU219" s="114"/>
      <c r="DXV219" s="114"/>
      <c r="DXW219" s="114"/>
      <c r="DXX219" s="114"/>
      <c r="DXY219" s="114"/>
      <c r="DXZ219" s="114"/>
      <c r="DYA219" s="114"/>
      <c r="DYB219" s="114"/>
      <c r="DYC219" s="114"/>
      <c r="DYD219" s="114"/>
      <c r="DYE219" s="114"/>
      <c r="DYF219" s="114"/>
      <c r="DYG219" s="114"/>
      <c r="DYH219" s="114"/>
      <c r="DYI219" s="114"/>
      <c r="DYJ219" s="114"/>
      <c r="DYK219" s="114"/>
      <c r="DYL219" s="114"/>
      <c r="DYM219" s="114"/>
      <c r="DYN219" s="114"/>
      <c r="DYO219" s="114"/>
      <c r="DYP219" s="114"/>
      <c r="DYQ219" s="114"/>
      <c r="DYR219" s="114"/>
      <c r="DYS219" s="114"/>
      <c r="DYT219" s="114"/>
      <c r="DYU219" s="114"/>
      <c r="DYV219" s="114"/>
      <c r="DYW219" s="114"/>
      <c r="DYX219" s="114"/>
      <c r="DYY219" s="114"/>
      <c r="DYZ219" s="114"/>
      <c r="DZA219" s="114"/>
      <c r="DZB219" s="114"/>
      <c r="DZC219" s="114"/>
      <c r="DZD219" s="114"/>
      <c r="DZE219" s="114"/>
      <c r="DZF219" s="114"/>
      <c r="DZG219" s="114"/>
      <c r="DZH219" s="114"/>
      <c r="DZI219" s="114"/>
      <c r="DZJ219" s="114"/>
      <c r="DZK219" s="114"/>
      <c r="DZL219" s="114"/>
      <c r="DZM219" s="114"/>
      <c r="DZN219" s="114"/>
      <c r="DZO219" s="114"/>
      <c r="DZP219" s="114"/>
      <c r="DZQ219" s="114"/>
      <c r="DZR219" s="114"/>
      <c r="DZS219" s="114"/>
      <c r="DZT219" s="114"/>
      <c r="DZU219" s="114"/>
      <c r="DZV219" s="114"/>
      <c r="DZW219" s="114"/>
      <c r="DZX219" s="114"/>
      <c r="DZY219" s="114"/>
      <c r="DZZ219" s="114"/>
      <c r="EAA219" s="114"/>
      <c r="EAB219" s="114"/>
      <c r="EAC219" s="114"/>
      <c r="EAD219" s="114"/>
      <c r="EAE219" s="114"/>
      <c r="EAF219" s="114"/>
      <c r="EAG219" s="114"/>
      <c r="EAH219" s="114"/>
      <c r="EAI219" s="114"/>
      <c r="EAJ219" s="114"/>
      <c r="EAK219" s="114"/>
      <c r="EAL219" s="114"/>
      <c r="EAM219" s="114"/>
      <c r="EAN219" s="114"/>
      <c r="EAO219" s="114"/>
      <c r="EAP219" s="114"/>
      <c r="EAQ219" s="114"/>
      <c r="EAR219" s="114"/>
      <c r="EAS219" s="114"/>
      <c r="EAT219" s="114"/>
      <c r="EAU219" s="114"/>
      <c r="EAV219" s="114"/>
      <c r="EAW219" s="114"/>
      <c r="EAX219" s="114"/>
      <c r="EAY219" s="114"/>
      <c r="EAZ219" s="114"/>
      <c r="EBA219" s="114"/>
      <c r="EBB219" s="114"/>
      <c r="EBC219" s="114"/>
      <c r="EBD219" s="114"/>
      <c r="EBE219" s="114"/>
      <c r="EBF219" s="114"/>
      <c r="EBG219" s="114"/>
      <c r="EBH219" s="114"/>
      <c r="EBI219" s="114"/>
      <c r="EBJ219" s="114"/>
      <c r="EBK219" s="114"/>
      <c r="EBL219" s="114"/>
      <c r="EBM219" s="114"/>
      <c r="EBN219" s="114"/>
      <c r="EBO219" s="114"/>
      <c r="EBP219" s="114"/>
      <c r="EBQ219" s="114"/>
      <c r="EBR219" s="114"/>
      <c r="EBS219" s="114"/>
      <c r="EBT219" s="114"/>
      <c r="EBU219" s="114"/>
      <c r="EBV219" s="114"/>
      <c r="EBW219" s="114"/>
      <c r="EBX219" s="114"/>
      <c r="EBY219" s="114"/>
      <c r="EBZ219" s="114"/>
      <c r="ECA219" s="114"/>
      <c r="ECB219" s="114"/>
      <c r="ECC219" s="114"/>
      <c r="ECD219" s="114"/>
      <c r="ECE219" s="114"/>
      <c r="ECF219" s="114"/>
      <c r="ECG219" s="114"/>
      <c r="ECH219" s="114"/>
      <c r="ECI219" s="114"/>
      <c r="ECJ219" s="114"/>
      <c r="ECK219" s="114"/>
      <c r="ECL219" s="114"/>
      <c r="ECM219" s="114"/>
      <c r="ECN219" s="114"/>
      <c r="ECO219" s="114"/>
      <c r="ECP219" s="114"/>
      <c r="ECQ219" s="114"/>
      <c r="ECR219" s="114"/>
      <c r="ECS219" s="114"/>
      <c r="ECT219" s="114"/>
      <c r="ECU219" s="114"/>
      <c r="ECV219" s="114"/>
      <c r="ECW219" s="114"/>
      <c r="ECX219" s="114"/>
      <c r="ECY219" s="114"/>
      <c r="ECZ219" s="114"/>
      <c r="EDA219" s="114"/>
      <c r="EDB219" s="114"/>
      <c r="EDC219" s="114"/>
      <c r="EDD219" s="114"/>
      <c r="EDE219" s="114"/>
      <c r="EDF219" s="114"/>
      <c r="EDG219" s="114"/>
      <c r="EDH219" s="114"/>
      <c r="EDI219" s="114"/>
      <c r="EDJ219" s="114"/>
      <c r="EDK219" s="114"/>
      <c r="EDL219" s="114"/>
      <c r="EDM219" s="114"/>
      <c r="EDN219" s="114"/>
      <c r="EDO219" s="114"/>
      <c r="EDP219" s="114"/>
      <c r="EDQ219" s="114"/>
      <c r="EDR219" s="114"/>
      <c r="EDS219" s="114"/>
      <c r="EDT219" s="114"/>
      <c r="EDU219" s="114"/>
      <c r="EDV219" s="114"/>
      <c r="EDW219" s="114"/>
      <c r="EDX219" s="114"/>
      <c r="EDY219" s="114"/>
      <c r="EDZ219" s="114"/>
      <c r="EEA219" s="114"/>
      <c r="EEB219" s="114"/>
      <c r="EEC219" s="114"/>
      <c r="EED219" s="114"/>
      <c r="EEE219" s="114"/>
      <c r="EEF219" s="114"/>
      <c r="EEG219" s="114"/>
      <c r="EEH219" s="114"/>
      <c r="EEI219" s="114"/>
      <c r="EEJ219" s="114"/>
      <c r="EEK219" s="114"/>
      <c r="EEL219" s="114"/>
      <c r="EEM219" s="114"/>
      <c r="EEN219" s="114"/>
      <c r="EEO219" s="114"/>
      <c r="EEP219" s="114"/>
      <c r="EEQ219" s="114"/>
      <c r="EER219" s="114"/>
      <c r="EES219" s="114"/>
      <c r="EET219" s="114"/>
      <c r="EEU219" s="114"/>
      <c r="EEV219" s="114"/>
      <c r="EEW219" s="114"/>
      <c r="EEX219" s="114"/>
      <c r="EEY219" s="114"/>
      <c r="EEZ219" s="114"/>
      <c r="EFA219" s="114"/>
      <c r="EFB219" s="114"/>
      <c r="EFC219" s="114"/>
      <c r="EFD219" s="114"/>
      <c r="EFE219" s="114"/>
      <c r="EFF219" s="114"/>
      <c r="EFG219" s="114"/>
      <c r="EFH219" s="114"/>
      <c r="EFI219" s="114"/>
      <c r="EFJ219" s="114"/>
      <c r="EFK219" s="114"/>
      <c r="EFL219" s="114"/>
      <c r="EFM219" s="114"/>
      <c r="EFN219" s="114"/>
      <c r="EFO219" s="114"/>
      <c r="EFP219" s="114"/>
      <c r="EFQ219" s="114"/>
      <c r="EFR219" s="114"/>
      <c r="EFS219" s="114"/>
      <c r="EFT219" s="114"/>
      <c r="EFU219" s="114"/>
      <c r="EFV219" s="114"/>
      <c r="EFW219" s="114"/>
      <c r="EFX219" s="114"/>
      <c r="EFY219" s="114"/>
      <c r="EFZ219" s="114"/>
      <c r="EGA219" s="114"/>
      <c r="EGB219" s="114"/>
      <c r="EGC219" s="114"/>
      <c r="EGD219" s="114"/>
      <c r="EGE219" s="114"/>
      <c r="EGF219" s="114"/>
      <c r="EGG219" s="114"/>
      <c r="EGH219" s="114"/>
      <c r="EGI219" s="114"/>
      <c r="EGJ219" s="114"/>
      <c r="EGK219" s="114"/>
      <c r="EGL219" s="114"/>
      <c r="EGM219" s="114"/>
      <c r="EGN219" s="114"/>
      <c r="EGO219" s="114"/>
      <c r="EGP219" s="114"/>
      <c r="EGQ219" s="114"/>
      <c r="EGR219" s="114"/>
      <c r="EGS219" s="114"/>
      <c r="EGT219" s="114"/>
      <c r="EGU219" s="114"/>
      <c r="EGV219" s="114"/>
      <c r="EGW219" s="114"/>
      <c r="EGX219" s="114"/>
      <c r="EGY219" s="114"/>
      <c r="EGZ219" s="114"/>
      <c r="EHA219" s="114"/>
      <c r="EHB219" s="114"/>
      <c r="EHC219" s="114"/>
      <c r="EHD219" s="114"/>
      <c r="EHE219" s="114"/>
      <c r="EHF219" s="114"/>
      <c r="EHG219" s="114"/>
      <c r="EHH219" s="114"/>
      <c r="EHI219" s="114"/>
      <c r="EHJ219" s="114"/>
      <c r="EHK219" s="114"/>
      <c r="EHL219" s="114"/>
      <c r="EHM219" s="114"/>
      <c r="EHN219" s="114"/>
      <c r="EHO219" s="114"/>
      <c r="EHP219" s="114"/>
      <c r="EHQ219" s="114"/>
      <c r="EHR219" s="114"/>
      <c r="EHS219" s="114"/>
      <c r="EHT219" s="114"/>
      <c r="EHU219" s="114"/>
      <c r="EHV219" s="114"/>
      <c r="EHW219" s="114"/>
      <c r="EHX219" s="114"/>
      <c r="EHY219" s="114"/>
      <c r="EHZ219" s="114"/>
      <c r="EIA219" s="114"/>
      <c r="EIB219" s="114"/>
      <c r="EIC219" s="114"/>
      <c r="EID219" s="114"/>
      <c r="EIE219" s="114"/>
      <c r="EIF219" s="114"/>
      <c r="EIG219" s="114"/>
      <c r="EIH219" s="114"/>
      <c r="EII219" s="114"/>
      <c r="EIJ219" s="114"/>
      <c r="EIK219" s="114"/>
      <c r="EIL219" s="114"/>
      <c r="EIM219" s="114"/>
      <c r="EIN219" s="114"/>
      <c r="EIO219" s="114"/>
      <c r="EIP219" s="114"/>
      <c r="EIQ219" s="114"/>
      <c r="EIR219" s="114"/>
      <c r="EIS219" s="114"/>
      <c r="EIT219" s="114"/>
      <c r="EIU219" s="114"/>
      <c r="EIV219" s="114"/>
      <c r="EIW219" s="114"/>
      <c r="EIX219" s="114"/>
      <c r="EIY219" s="114"/>
      <c r="EIZ219" s="114"/>
      <c r="EJA219" s="114"/>
      <c r="EJB219" s="114"/>
      <c r="EJC219" s="114"/>
      <c r="EJD219" s="114"/>
      <c r="EJE219" s="114"/>
      <c r="EJF219" s="114"/>
      <c r="EJG219" s="114"/>
      <c r="EJH219" s="114"/>
      <c r="EJI219" s="114"/>
      <c r="EJJ219" s="114"/>
      <c r="EJK219" s="114"/>
      <c r="EJL219" s="114"/>
      <c r="EJM219" s="114"/>
      <c r="EJN219" s="114"/>
      <c r="EJO219" s="114"/>
      <c r="EJP219" s="114"/>
      <c r="EJQ219" s="114"/>
      <c r="EJR219" s="114"/>
      <c r="EJS219" s="114"/>
      <c r="EJT219" s="114"/>
      <c r="EJU219" s="114"/>
      <c r="EJV219" s="114"/>
      <c r="EJW219" s="114"/>
      <c r="EJX219" s="114"/>
      <c r="EJY219" s="114"/>
      <c r="EJZ219" s="114"/>
      <c r="EKA219" s="114"/>
      <c r="EKB219" s="114"/>
      <c r="EKC219" s="114"/>
      <c r="EKD219" s="114"/>
      <c r="EKE219" s="114"/>
      <c r="EKF219" s="114"/>
      <c r="EKG219" s="114"/>
      <c r="EKH219" s="114"/>
      <c r="EKI219" s="114"/>
      <c r="EKJ219" s="114"/>
      <c r="EKK219" s="114"/>
      <c r="EKL219" s="114"/>
      <c r="EKM219" s="114"/>
      <c r="EKN219" s="114"/>
      <c r="EKO219" s="114"/>
      <c r="EKP219" s="114"/>
      <c r="EKQ219" s="114"/>
      <c r="EKR219" s="114"/>
      <c r="EKS219" s="114"/>
      <c r="EKT219" s="114"/>
      <c r="EKU219" s="114"/>
      <c r="EKV219" s="114"/>
      <c r="EKW219" s="114"/>
      <c r="EKX219" s="114"/>
      <c r="EKY219" s="114"/>
      <c r="EKZ219" s="114"/>
      <c r="ELA219" s="114"/>
      <c r="ELB219" s="114"/>
      <c r="ELC219" s="114"/>
      <c r="ELD219" s="114"/>
      <c r="ELE219" s="114"/>
      <c r="ELF219" s="114"/>
      <c r="ELG219" s="114"/>
      <c r="ELH219" s="114"/>
      <c r="ELI219" s="114"/>
      <c r="ELJ219" s="114"/>
      <c r="ELK219" s="114"/>
      <c r="ELL219" s="114"/>
      <c r="ELM219" s="114"/>
      <c r="ELN219" s="114"/>
      <c r="ELO219" s="114"/>
      <c r="ELP219" s="114"/>
      <c r="ELQ219" s="114"/>
      <c r="ELR219" s="114"/>
      <c r="ELS219" s="114"/>
      <c r="ELT219" s="114"/>
      <c r="ELU219" s="114"/>
      <c r="ELV219" s="114"/>
      <c r="ELW219" s="114"/>
      <c r="ELX219" s="114"/>
      <c r="ELY219" s="114"/>
      <c r="ELZ219" s="114"/>
      <c r="EMA219" s="114"/>
      <c r="EMB219" s="114"/>
      <c r="EMC219" s="114"/>
      <c r="EMD219" s="114"/>
      <c r="EME219" s="114"/>
      <c r="EMF219" s="114"/>
      <c r="EMG219" s="114"/>
      <c r="EMH219" s="114"/>
      <c r="EMI219" s="114"/>
      <c r="EMJ219" s="114"/>
      <c r="EMK219" s="114"/>
      <c r="EML219" s="114"/>
      <c r="EMM219" s="114"/>
      <c r="EMN219" s="114"/>
      <c r="EMO219" s="114"/>
      <c r="EMP219" s="114"/>
      <c r="EMQ219" s="114"/>
      <c r="EMR219" s="114"/>
      <c r="EMS219" s="114"/>
      <c r="EMT219" s="114"/>
      <c r="EMU219" s="114"/>
      <c r="EMV219" s="114"/>
      <c r="EMW219" s="114"/>
      <c r="EMX219" s="114"/>
      <c r="EMY219" s="114"/>
      <c r="EMZ219" s="114"/>
      <c r="ENA219" s="114"/>
      <c r="ENB219" s="114"/>
      <c r="ENC219" s="114"/>
      <c r="END219" s="114"/>
      <c r="ENE219" s="114"/>
      <c r="ENF219" s="114"/>
      <c r="ENG219" s="114"/>
      <c r="ENH219" s="114"/>
      <c r="ENI219" s="114"/>
      <c r="ENJ219" s="114"/>
      <c r="ENK219" s="114"/>
      <c r="ENL219" s="114"/>
      <c r="ENM219" s="114"/>
      <c r="ENN219" s="114"/>
      <c r="ENO219" s="114"/>
      <c r="ENP219" s="114"/>
      <c r="ENQ219" s="114"/>
      <c r="ENR219" s="114"/>
      <c r="ENS219" s="114"/>
      <c r="ENT219" s="114"/>
      <c r="ENU219" s="114"/>
      <c r="ENV219" s="114"/>
      <c r="ENW219" s="114"/>
      <c r="ENX219" s="114"/>
      <c r="ENY219" s="114"/>
      <c r="ENZ219" s="114"/>
      <c r="EOA219" s="114"/>
      <c r="EOB219" s="114"/>
      <c r="EOC219" s="114"/>
      <c r="EOD219" s="114"/>
      <c r="EOE219" s="114"/>
      <c r="EOF219" s="114"/>
      <c r="EOG219" s="114"/>
      <c r="EOH219" s="114"/>
      <c r="EOI219" s="114"/>
      <c r="EOJ219" s="114"/>
      <c r="EOK219" s="114"/>
      <c r="EOL219" s="114"/>
      <c r="EOM219" s="114"/>
      <c r="EON219" s="114"/>
      <c r="EOO219" s="114"/>
      <c r="EOP219" s="114"/>
      <c r="EOQ219" s="114"/>
      <c r="EOR219" s="114"/>
      <c r="EOS219" s="114"/>
      <c r="EOT219" s="114"/>
      <c r="EOU219" s="114"/>
      <c r="EOV219" s="114"/>
      <c r="EOW219" s="114"/>
      <c r="EOX219" s="114"/>
      <c r="EOY219" s="114"/>
      <c r="EOZ219" s="114"/>
      <c r="EPA219" s="114"/>
      <c r="EPB219" s="114"/>
      <c r="EPC219" s="114"/>
      <c r="EPD219" s="114"/>
      <c r="EPE219" s="114"/>
      <c r="EPF219" s="114"/>
      <c r="EPG219" s="114"/>
      <c r="EPH219" s="114"/>
      <c r="EPI219" s="114"/>
      <c r="EPJ219" s="114"/>
      <c r="EPK219" s="114"/>
      <c r="EPL219" s="114"/>
      <c r="EPM219" s="114"/>
      <c r="EPN219" s="114"/>
      <c r="EPO219" s="114"/>
      <c r="EPP219" s="114"/>
      <c r="EPQ219" s="114"/>
      <c r="EPR219" s="114"/>
      <c r="EPS219" s="114"/>
      <c r="EPT219" s="114"/>
      <c r="EPU219" s="114"/>
      <c r="EPV219" s="114"/>
      <c r="EPW219" s="114"/>
      <c r="EPX219" s="114"/>
      <c r="EPY219" s="114"/>
      <c r="EPZ219" s="114"/>
      <c r="EQA219" s="114"/>
      <c r="EQB219" s="114"/>
      <c r="EQC219" s="114"/>
      <c r="EQD219" s="114"/>
      <c r="EQE219" s="114"/>
      <c r="EQF219" s="114"/>
      <c r="EQG219" s="114"/>
      <c r="EQH219" s="114"/>
      <c r="EQI219" s="114"/>
      <c r="EQJ219" s="114"/>
      <c r="EQK219" s="114"/>
      <c r="EQL219" s="114"/>
      <c r="EQM219" s="114"/>
      <c r="EQN219" s="114"/>
      <c r="EQO219" s="114"/>
      <c r="EQP219" s="114"/>
      <c r="EQQ219" s="114"/>
      <c r="EQR219" s="114"/>
      <c r="EQS219" s="114"/>
      <c r="EQT219" s="114"/>
      <c r="EQU219" s="114"/>
      <c r="EQV219" s="114"/>
      <c r="EQW219" s="114"/>
      <c r="EQX219" s="114"/>
      <c r="EQY219" s="114"/>
      <c r="EQZ219" s="114"/>
      <c r="ERA219" s="114"/>
      <c r="ERB219" s="114"/>
      <c r="ERC219" s="114"/>
      <c r="ERD219" s="114"/>
      <c r="ERE219" s="114"/>
      <c r="ERF219" s="114"/>
      <c r="ERG219" s="114"/>
      <c r="ERH219" s="114"/>
      <c r="ERI219" s="114"/>
      <c r="ERJ219" s="114"/>
      <c r="ERK219" s="114"/>
      <c r="ERL219" s="114"/>
      <c r="ERM219" s="114"/>
      <c r="ERN219" s="114"/>
      <c r="ERO219" s="114"/>
      <c r="ERP219" s="114"/>
      <c r="ERQ219" s="114"/>
      <c r="ERR219" s="114"/>
      <c r="ERS219" s="114"/>
      <c r="ERT219" s="114"/>
      <c r="ERU219" s="114"/>
      <c r="ERV219" s="114"/>
      <c r="ERW219" s="114"/>
      <c r="ERX219" s="114"/>
      <c r="ERY219" s="114"/>
      <c r="ERZ219" s="114"/>
      <c r="ESA219" s="114"/>
      <c r="ESB219" s="114"/>
      <c r="ESC219" s="114"/>
      <c r="ESD219" s="114"/>
      <c r="ESE219" s="114"/>
      <c r="ESF219" s="114"/>
      <c r="ESG219" s="114"/>
      <c r="ESH219" s="114"/>
      <c r="ESI219" s="114"/>
      <c r="ESJ219" s="114"/>
      <c r="ESK219" s="114"/>
      <c r="ESL219" s="114"/>
      <c r="ESM219" s="114"/>
      <c r="ESN219" s="114"/>
      <c r="ESO219" s="114"/>
      <c r="ESP219" s="114"/>
      <c r="ESQ219" s="114"/>
      <c r="ESR219" s="114"/>
      <c r="ESS219" s="114"/>
      <c r="EST219" s="114"/>
      <c r="ESU219" s="114"/>
      <c r="ESV219" s="114"/>
      <c r="ESW219" s="114"/>
      <c r="ESX219" s="114"/>
      <c r="ESY219" s="114"/>
      <c r="ESZ219" s="114"/>
      <c r="ETA219" s="114"/>
      <c r="ETB219" s="114"/>
      <c r="ETC219" s="114"/>
      <c r="ETD219" s="114"/>
      <c r="ETE219" s="114"/>
      <c r="ETF219" s="114"/>
      <c r="ETG219" s="114"/>
      <c r="ETH219" s="114"/>
      <c r="ETI219" s="114"/>
      <c r="ETJ219" s="114"/>
      <c r="ETK219" s="114"/>
      <c r="ETL219" s="114"/>
      <c r="ETM219" s="114"/>
      <c r="ETN219" s="114"/>
      <c r="ETO219" s="114"/>
      <c r="ETP219" s="114"/>
      <c r="ETQ219" s="114"/>
      <c r="ETR219" s="114"/>
      <c r="ETS219" s="114"/>
      <c r="ETT219" s="114"/>
      <c r="ETU219" s="114"/>
      <c r="ETV219" s="114"/>
      <c r="ETW219" s="114"/>
      <c r="ETX219" s="114"/>
      <c r="ETY219" s="114"/>
      <c r="ETZ219" s="114"/>
      <c r="EUA219" s="114"/>
      <c r="EUB219" s="114"/>
      <c r="EUC219" s="114"/>
      <c r="EUD219" s="114"/>
      <c r="EUE219" s="114"/>
      <c r="EUF219" s="114"/>
      <c r="EUG219" s="114"/>
      <c r="EUH219" s="114"/>
      <c r="EUI219" s="114"/>
      <c r="EUJ219" s="114"/>
      <c r="EUK219" s="114"/>
      <c r="EUL219" s="114"/>
      <c r="EUM219" s="114"/>
      <c r="EUN219" s="114"/>
      <c r="EUO219" s="114"/>
      <c r="EUP219" s="114"/>
      <c r="EUQ219" s="114"/>
      <c r="EUR219" s="114"/>
      <c r="EUS219" s="114"/>
      <c r="EUT219" s="114"/>
      <c r="EUU219" s="114"/>
      <c r="EUV219" s="114"/>
      <c r="EUW219" s="114"/>
      <c r="EUX219" s="114"/>
      <c r="EUY219" s="114"/>
      <c r="EUZ219" s="114"/>
      <c r="EVA219" s="114"/>
      <c r="EVB219" s="114"/>
      <c r="EVC219" s="114"/>
      <c r="EVD219" s="114"/>
      <c r="EVE219" s="114"/>
      <c r="EVF219" s="114"/>
      <c r="EVG219" s="114"/>
      <c r="EVH219" s="114"/>
      <c r="EVI219" s="114"/>
      <c r="EVJ219" s="114"/>
      <c r="EVK219" s="114"/>
      <c r="EVL219" s="114"/>
      <c r="EVM219" s="114"/>
      <c r="EVN219" s="114"/>
      <c r="EVO219" s="114"/>
      <c r="EVP219" s="114"/>
      <c r="EVQ219" s="114"/>
      <c r="EVR219" s="114"/>
      <c r="EVS219" s="114"/>
      <c r="EVT219" s="114"/>
      <c r="EVU219" s="114"/>
      <c r="EVV219" s="114"/>
      <c r="EVW219" s="114"/>
      <c r="EVX219" s="114"/>
      <c r="EVY219" s="114"/>
      <c r="EVZ219" s="114"/>
      <c r="EWA219" s="114"/>
      <c r="EWB219" s="114"/>
      <c r="EWC219" s="114"/>
      <c r="EWD219" s="114"/>
      <c r="EWE219" s="114"/>
      <c r="EWF219" s="114"/>
      <c r="EWG219" s="114"/>
      <c r="EWH219" s="114"/>
      <c r="EWI219" s="114"/>
      <c r="EWJ219" s="114"/>
      <c r="EWK219" s="114"/>
      <c r="EWL219" s="114"/>
      <c r="EWM219" s="114"/>
      <c r="EWN219" s="114"/>
      <c r="EWO219" s="114"/>
      <c r="EWP219" s="114"/>
      <c r="EWQ219" s="114"/>
      <c r="EWR219" s="114"/>
      <c r="EWS219" s="114"/>
      <c r="EWT219" s="114"/>
      <c r="EWU219" s="114"/>
      <c r="EWV219" s="114"/>
      <c r="EWW219" s="114"/>
      <c r="EWX219" s="114"/>
      <c r="EWY219" s="114"/>
      <c r="EWZ219" s="114"/>
      <c r="EXA219" s="114"/>
      <c r="EXB219" s="114"/>
      <c r="EXC219" s="114"/>
      <c r="EXD219" s="114"/>
      <c r="EXE219" s="114"/>
      <c r="EXF219" s="114"/>
      <c r="EXG219" s="114"/>
      <c r="EXH219" s="114"/>
      <c r="EXI219" s="114"/>
      <c r="EXJ219" s="114"/>
      <c r="EXK219" s="114"/>
      <c r="EXL219" s="114"/>
      <c r="EXM219" s="114"/>
      <c r="EXN219" s="114"/>
      <c r="EXO219" s="114"/>
      <c r="EXP219" s="114"/>
      <c r="EXQ219" s="114"/>
      <c r="EXR219" s="114"/>
      <c r="EXS219" s="114"/>
      <c r="EXT219" s="114"/>
      <c r="EXU219" s="114"/>
      <c r="EXV219" s="114"/>
      <c r="EXW219" s="114"/>
      <c r="EXX219" s="114"/>
      <c r="EXY219" s="114"/>
      <c r="EXZ219" s="114"/>
      <c r="EYA219" s="114"/>
      <c r="EYB219" s="114"/>
      <c r="EYC219" s="114"/>
      <c r="EYD219" s="114"/>
      <c r="EYE219" s="114"/>
      <c r="EYF219" s="114"/>
      <c r="EYG219" s="114"/>
      <c r="EYH219" s="114"/>
      <c r="EYI219" s="114"/>
      <c r="EYJ219" s="114"/>
      <c r="EYK219" s="114"/>
      <c r="EYL219" s="114"/>
      <c r="EYM219" s="114"/>
      <c r="EYN219" s="114"/>
      <c r="EYO219" s="114"/>
      <c r="EYP219" s="114"/>
      <c r="EYQ219" s="114"/>
      <c r="EYR219" s="114"/>
      <c r="EYS219" s="114"/>
      <c r="EYT219" s="114"/>
      <c r="EYU219" s="114"/>
      <c r="EYV219" s="114"/>
      <c r="EYW219" s="114"/>
      <c r="EYX219" s="114"/>
      <c r="EYY219" s="114"/>
      <c r="EYZ219" s="114"/>
      <c r="EZA219" s="114"/>
      <c r="EZB219" s="114"/>
      <c r="EZC219" s="114"/>
      <c r="EZD219" s="114"/>
      <c r="EZE219" s="114"/>
      <c r="EZF219" s="114"/>
      <c r="EZG219" s="114"/>
      <c r="EZH219" s="114"/>
      <c r="EZI219" s="114"/>
      <c r="EZJ219" s="114"/>
      <c r="EZK219" s="114"/>
      <c r="EZL219" s="114"/>
      <c r="EZM219" s="114"/>
      <c r="EZN219" s="114"/>
      <c r="EZO219" s="114"/>
      <c r="EZP219" s="114"/>
      <c r="EZQ219" s="114"/>
      <c r="EZR219" s="114"/>
      <c r="EZS219" s="114"/>
      <c r="EZT219" s="114"/>
      <c r="EZU219" s="114"/>
      <c r="EZV219" s="114"/>
      <c r="EZW219" s="114"/>
      <c r="EZX219" s="114"/>
      <c r="EZY219" s="114"/>
      <c r="EZZ219" s="114"/>
      <c r="FAA219" s="114"/>
      <c r="FAB219" s="114"/>
      <c r="FAC219" s="114"/>
      <c r="FAD219" s="114"/>
      <c r="FAE219" s="114"/>
      <c r="FAF219" s="114"/>
      <c r="FAG219" s="114"/>
      <c r="FAH219" s="114"/>
      <c r="FAI219" s="114"/>
      <c r="FAJ219" s="114"/>
      <c r="FAK219" s="114"/>
      <c r="FAL219" s="114"/>
      <c r="FAM219" s="114"/>
      <c r="FAN219" s="114"/>
      <c r="FAO219" s="114"/>
      <c r="FAP219" s="114"/>
      <c r="FAQ219" s="114"/>
      <c r="FAR219" s="114"/>
      <c r="FAS219" s="114"/>
      <c r="FAT219" s="114"/>
      <c r="FAU219" s="114"/>
      <c r="FAV219" s="114"/>
      <c r="FAW219" s="114"/>
      <c r="FAX219" s="114"/>
      <c r="FAY219" s="114"/>
      <c r="FAZ219" s="114"/>
      <c r="FBA219" s="114"/>
      <c r="FBB219" s="114"/>
      <c r="FBC219" s="114"/>
      <c r="FBD219" s="114"/>
      <c r="FBE219" s="114"/>
      <c r="FBF219" s="114"/>
      <c r="FBG219" s="114"/>
      <c r="FBH219" s="114"/>
      <c r="FBI219" s="114"/>
      <c r="FBJ219" s="114"/>
      <c r="FBK219" s="114"/>
      <c r="FBL219" s="114"/>
      <c r="FBM219" s="114"/>
      <c r="FBN219" s="114"/>
      <c r="FBO219" s="114"/>
      <c r="FBP219" s="114"/>
      <c r="FBQ219" s="114"/>
      <c r="FBR219" s="114"/>
      <c r="FBS219" s="114"/>
      <c r="FBT219" s="114"/>
      <c r="FBU219" s="114"/>
      <c r="FBV219" s="114"/>
      <c r="FBW219" s="114"/>
      <c r="FBX219" s="114"/>
      <c r="FBY219" s="114"/>
      <c r="FBZ219" s="114"/>
      <c r="FCA219" s="114"/>
      <c r="FCB219" s="114"/>
      <c r="FCC219" s="114"/>
      <c r="FCD219" s="114"/>
      <c r="FCE219" s="114"/>
      <c r="FCF219" s="114"/>
      <c r="FCG219" s="114"/>
      <c r="FCH219" s="114"/>
      <c r="FCI219" s="114"/>
      <c r="FCJ219" s="114"/>
      <c r="FCK219" s="114"/>
      <c r="FCL219" s="114"/>
      <c r="FCM219" s="114"/>
      <c r="FCN219" s="114"/>
      <c r="FCO219" s="114"/>
      <c r="FCP219" s="114"/>
      <c r="FCQ219" s="114"/>
      <c r="FCR219" s="114"/>
      <c r="FCS219" s="114"/>
      <c r="FCT219" s="114"/>
      <c r="FCU219" s="114"/>
      <c r="FCV219" s="114"/>
      <c r="FCW219" s="114"/>
      <c r="FCX219" s="114"/>
      <c r="FCY219" s="114"/>
      <c r="FCZ219" s="114"/>
      <c r="FDA219" s="114"/>
      <c r="FDB219" s="114"/>
      <c r="FDC219" s="114"/>
      <c r="FDD219" s="114"/>
      <c r="FDE219" s="114"/>
      <c r="FDF219" s="114"/>
      <c r="FDG219" s="114"/>
      <c r="FDH219" s="114"/>
      <c r="FDI219" s="114"/>
      <c r="FDJ219" s="114"/>
      <c r="FDK219" s="114"/>
      <c r="FDL219" s="114"/>
      <c r="FDM219" s="114"/>
      <c r="FDN219" s="114"/>
      <c r="FDO219" s="114"/>
      <c r="FDP219" s="114"/>
      <c r="FDQ219" s="114"/>
      <c r="FDR219" s="114"/>
      <c r="FDS219" s="114"/>
      <c r="FDT219" s="114"/>
      <c r="FDU219" s="114"/>
      <c r="FDV219" s="114"/>
      <c r="FDW219" s="114"/>
      <c r="FDX219" s="114"/>
      <c r="FDY219" s="114"/>
      <c r="FDZ219" s="114"/>
      <c r="FEA219" s="114"/>
      <c r="FEB219" s="114"/>
      <c r="FEC219" s="114"/>
      <c r="FED219" s="114"/>
      <c r="FEE219" s="114"/>
      <c r="FEF219" s="114"/>
      <c r="FEG219" s="114"/>
      <c r="FEH219" s="114"/>
      <c r="FEI219" s="114"/>
      <c r="FEJ219" s="114"/>
      <c r="FEK219" s="114"/>
      <c r="FEL219" s="114"/>
      <c r="FEM219" s="114"/>
      <c r="FEN219" s="114"/>
      <c r="FEO219" s="114"/>
      <c r="FEP219" s="114"/>
      <c r="FEQ219" s="114"/>
      <c r="FER219" s="114"/>
      <c r="FES219" s="114"/>
      <c r="FET219" s="114"/>
      <c r="FEU219" s="114"/>
      <c r="FEV219" s="114"/>
      <c r="FEW219" s="114"/>
      <c r="FEX219" s="114"/>
      <c r="FEY219" s="114"/>
      <c r="FEZ219" s="114"/>
      <c r="FFA219" s="114"/>
      <c r="FFB219" s="114"/>
      <c r="FFC219" s="114"/>
      <c r="FFD219" s="114"/>
      <c r="FFE219" s="114"/>
      <c r="FFF219" s="114"/>
      <c r="FFG219" s="114"/>
      <c r="FFH219" s="114"/>
      <c r="FFI219" s="114"/>
      <c r="FFJ219" s="114"/>
      <c r="FFK219" s="114"/>
      <c r="FFL219" s="114"/>
      <c r="FFM219" s="114"/>
      <c r="FFN219" s="114"/>
      <c r="FFO219" s="114"/>
      <c r="FFP219" s="114"/>
      <c r="FFQ219" s="114"/>
      <c r="FFR219" s="114"/>
      <c r="FFS219" s="114"/>
      <c r="FFT219" s="114"/>
      <c r="FFU219" s="114"/>
      <c r="FFV219" s="114"/>
      <c r="FFW219" s="114"/>
      <c r="FFX219" s="114"/>
      <c r="FFY219" s="114"/>
      <c r="FFZ219" s="114"/>
      <c r="FGA219" s="114"/>
      <c r="FGB219" s="114"/>
      <c r="FGC219" s="114"/>
      <c r="FGD219" s="114"/>
      <c r="FGE219" s="114"/>
      <c r="FGF219" s="114"/>
      <c r="FGG219" s="114"/>
      <c r="FGH219" s="114"/>
      <c r="FGI219" s="114"/>
      <c r="FGJ219" s="114"/>
      <c r="FGK219" s="114"/>
      <c r="FGL219" s="114"/>
      <c r="FGM219" s="114"/>
      <c r="FGN219" s="114"/>
      <c r="FGO219" s="114"/>
      <c r="FGP219" s="114"/>
      <c r="FGQ219" s="114"/>
      <c r="FGR219" s="114"/>
      <c r="FGS219" s="114"/>
      <c r="FGT219" s="114"/>
      <c r="FGU219" s="114"/>
      <c r="FGV219" s="114"/>
      <c r="FGW219" s="114"/>
      <c r="FGX219" s="114"/>
      <c r="FGY219" s="114"/>
      <c r="FGZ219" s="114"/>
      <c r="FHA219" s="114"/>
      <c r="FHB219" s="114"/>
      <c r="FHC219" s="114"/>
      <c r="FHD219" s="114"/>
      <c r="FHE219" s="114"/>
      <c r="FHF219" s="114"/>
      <c r="FHG219" s="114"/>
      <c r="FHH219" s="114"/>
      <c r="FHI219" s="114"/>
      <c r="FHJ219" s="114"/>
      <c r="FHK219" s="114"/>
      <c r="FHL219" s="114"/>
      <c r="FHM219" s="114"/>
      <c r="FHN219" s="114"/>
      <c r="FHO219" s="114"/>
      <c r="FHP219" s="114"/>
      <c r="FHQ219" s="114"/>
      <c r="FHR219" s="114"/>
      <c r="FHS219" s="114"/>
      <c r="FHT219" s="114"/>
      <c r="FHU219" s="114"/>
      <c r="FHV219" s="114"/>
      <c r="FHW219" s="114"/>
      <c r="FHX219" s="114"/>
      <c r="FHY219" s="114"/>
      <c r="FHZ219" s="114"/>
      <c r="FIA219" s="114"/>
      <c r="FIB219" s="114"/>
      <c r="FIC219" s="114"/>
      <c r="FID219" s="114"/>
      <c r="FIE219" s="114"/>
      <c r="FIF219" s="114"/>
      <c r="FIG219" s="114"/>
      <c r="FIH219" s="114"/>
      <c r="FII219" s="114"/>
      <c r="FIJ219" s="114"/>
      <c r="FIK219" s="114"/>
      <c r="FIL219" s="114"/>
      <c r="FIM219" s="114"/>
      <c r="FIN219" s="114"/>
      <c r="FIO219" s="114"/>
      <c r="FIP219" s="114"/>
      <c r="FIQ219" s="114"/>
      <c r="FIR219" s="114"/>
      <c r="FIS219" s="114"/>
      <c r="FIT219" s="114"/>
      <c r="FIU219" s="114"/>
      <c r="FIV219" s="114"/>
      <c r="FIW219" s="114"/>
      <c r="FIX219" s="114"/>
      <c r="FIY219" s="114"/>
      <c r="FIZ219" s="114"/>
      <c r="FJA219" s="114"/>
      <c r="FJB219" s="114"/>
      <c r="FJC219" s="114"/>
      <c r="FJD219" s="114"/>
      <c r="FJE219" s="114"/>
      <c r="FJF219" s="114"/>
      <c r="FJG219" s="114"/>
      <c r="FJH219" s="114"/>
      <c r="FJI219" s="114"/>
      <c r="FJJ219" s="114"/>
      <c r="FJK219" s="114"/>
      <c r="FJL219" s="114"/>
      <c r="FJM219" s="114"/>
      <c r="FJN219" s="114"/>
      <c r="FJO219" s="114"/>
      <c r="FJP219" s="114"/>
      <c r="FJQ219" s="114"/>
      <c r="FJR219" s="114"/>
      <c r="FJS219" s="114"/>
      <c r="FJT219" s="114"/>
      <c r="FJU219" s="114"/>
      <c r="FJV219" s="114"/>
      <c r="FJW219" s="114"/>
      <c r="FJX219" s="114"/>
      <c r="FJY219" s="114"/>
      <c r="FJZ219" s="114"/>
      <c r="FKA219" s="114"/>
      <c r="FKB219" s="114"/>
      <c r="FKC219" s="114"/>
      <c r="FKD219" s="114"/>
      <c r="FKE219" s="114"/>
      <c r="FKF219" s="114"/>
      <c r="FKG219" s="114"/>
      <c r="FKH219" s="114"/>
      <c r="FKI219" s="114"/>
      <c r="FKJ219" s="114"/>
      <c r="FKK219" s="114"/>
      <c r="FKL219" s="114"/>
      <c r="FKM219" s="114"/>
      <c r="FKN219" s="114"/>
      <c r="FKO219" s="114"/>
      <c r="FKP219" s="114"/>
      <c r="FKQ219" s="114"/>
      <c r="FKR219" s="114"/>
      <c r="FKS219" s="114"/>
      <c r="FKT219" s="114"/>
      <c r="FKU219" s="114"/>
      <c r="FKV219" s="114"/>
      <c r="FKW219" s="114"/>
      <c r="FKX219" s="114"/>
      <c r="FKY219" s="114"/>
      <c r="FKZ219" s="114"/>
      <c r="FLA219" s="114"/>
      <c r="FLB219" s="114"/>
      <c r="FLC219" s="114"/>
      <c r="FLD219" s="114"/>
      <c r="FLE219" s="114"/>
      <c r="FLF219" s="114"/>
      <c r="FLG219" s="114"/>
      <c r="FLH219" s="114"/>
      <c r="FLI219" s="114"/>
      <c r="FLJ219" s="114"/>
      <c r="FLK219" s="114"/>
      <c r="FLL219" s="114"/>
      <c r="FLM219" s="114"/>
      <c r="FLN219" s="114"/>
      <c r="FLO219" s="114"/>
      <c r="FLP219" s="114"/>
      <c r="FLQ219" s="114"/>
      <c r="FLR219" s="114"/>
      <c r="FLS219" s="114"/>
      <c r="FLT219" s="114"/>
      <c r="FLU219" s="114"/>
      <c r="FLV219" s="114"/>
      <c r="FLW219" s="114"/>
      <c r="FLX219" s="114"/>
      <c r="FLY219" s="114"/>
      <c r="FLZ219" s="114"/>
      <c r="FMA219" s="114"/>
      <c r="FMB219" s="114"/>
      <c r="FMC219" s="114"/>
      <c r="FMD219" s="114"/>
      <c r="FME219" s="114"/>
      <c r="FMF219" s="114"/>
      <c r="FMG219" s="114"/>
      <c r="FMH219" s="114"/>
      <c r="FMI219" s="114"/>
      <c r="FMJ219" s="114"/>
      <c r="FMK219" s="114"/>
      <c r="FML219" s="114"/>
      <c r="FMM219" s="114"/>
      <c r="FMN219" s="114"/>
      <c r="FMO219" s="114"/>
      <c r="FMP219" s="114"/>
      <c r="FMQ219" s="114"/>
      <c r="FMR219" s="114"/>
      <c r="FMS219" s="114"/>
      <c r="FMT219" s="114"/>
      <c r="FMU219" s="114"/>
      <c r="FMV219" s="114"/>
      <c r="FMW219" s="114"/>
      <c r="FMX219" s="114"/>
      <c r="FMY219" s="114"/>
      <c r="FMZ219" s="114"/>
      <c r="FNA219" s="114"/>
      <c r="FNB219" s="114"/>
      <c r="FNC219" s="114"/>
      <c r="FND219" s="114"/>
      <c r="FNE219" s="114"/>
      <c r="FNF219" s="114"/>
      <c r="FNG219" s="114"/>
      <c r="FNH219" s="114"/>
      <c r="FNI219" s="114"/>
      <c r="FNJ219" s="114"/>
      <c r="FNK219" s="114"/>
      <c r="FNL219" s="114"/>
      <c r="FNM219" s="114"/>
      <c r="FNN219" s="114"/>
      <c r="FNO219" s="114"/>
      <c r="FNP219" s="114"/>
      <c r="FNQ219" s="114"/>
      <c r="FNR219" s="114"/>
      <c r="FNS219" s="114"/>
      <c r="FNT219" s="114"/>
      <c r="FNU219" s="114"/>
      <c r="FNV219" s="114"/>
      <c r="FNW219" s="114"/>
      <c r="FNX219" s="114"/>
      <c r="FNY219" s="114"/>
      <c r="FNZ219" s="114"/>
      <c r="FOA219" s="114"/>
      <c r="FOB219" s="114"/>
      <c r="FOC219" s="114"/>
      <c r="FOD219" s="114"/>
      <c r="FOE219" s="114"/>
      <c r="FOF219" s="114"/>
      <c r="FOG219" s="114"/>
      <c r="FOH219" s="114"/>
      <c r="FOI219" s="114"/>
      <c r="FOJ219" s="114"/>
      <c r="FOK219" s="114"/>
      <c r="FOL219" s="114"/>
      <c r="FOM219" s="114"/>
      <c r="FON219" s="114"/>
      <c r="FOO219" s="114"/>
      <c r="FOP219" s="114"/>
      <c r="FOQ219" s="114"/>
      <c r="FOR219" s="114"/>
      <c r="FOS219" s="114"/>
      <c r="FOT219" s="114"/>
      <c r="FOU219" s="114"/>
      <c r="FOV219" s="114"/>
      <c r="FOW219" s="114"/>
      <c r="FOX219" s="114"/>
      <c r="FOY219" s="114"/>
      <c r="FOZ219" s="114"/>
      <c r="FPA219" s="114"/>
      <c r="FPB219" s="114"/>
      <c r="FPC219" s="114"/>
      <c r="FPD219" s="114"/>
      <c r="FPE219" s="114"/>
      <c r="FPF219" s="114"/>
      <c r="FPG219" s="114"/>
      <c r="FPH219" s="114"/>
      <c r="FPI219" s="114"/>
      <c r="FPJ219" s="114"/>
      <c r="FPK219" s="114"/>
      <c r="FPL219" s="114"/>
      <c r="FPM219" s="114"/>
      <c r="FPN219" s="114"/>
      <c r="FPO219" s="114"/>
      <c r="FPP219" s="114"/>
      <c r="FPQ219" s="114"/>
      <c r="FPR219" s="114"/>
      <c r="FPS219" s="114"/>
      <c r="FPT219" s="114"/>
      <c r="FPU219" s="114"/>
      <c r="FPV219" s="114"/>
      <c r="FPW219" s="114"/>
      <c r="FPX219" s="114"/>
      <c r="FPY219" s="114"/>
      <c r="FPZ219" s="114"/>
      <c r="FQA219" s="114"/>
      <c r="FQB219" s="114"/>
      <c r="FQC219" s="114"/>
      <c r="FQD219" s="114"/>
      <c r="FQE219" s="114"/>
      <c r="FQF219" s="114"/>
      <c r="FQG219" s="114"/>
      <c r="FQH219" s="114"/>
      <c r="FQI219" s="114"/>
      <c r="FQJ219" s="114"/>
      <c r="FQK219" s="114"/>
      <c r="FQL219" s="114"/>
      <c r="FQM219" s="114"/>
      <c r="FQN219" s="114"/>
      <c r="FQO219" s="114"/>
      <c r="FQP219" s="114"/>
      <c r="FQQ219" s="114"/>
      <c r="FQR219" s="114"/>
      <c r="FQS219" s="114"/>
      <c r="FQT219" s="114"/>
      <c r="FQU219" s="114"/>
      <c r="FQV219" s="114"/>
      <c r="FQW219" s="114"/>
      <c r="FQX219" s="114"/>
      <c r="FQY219" s="114"/>
      <c r="FQZ219" s="114"/>
      <c r="FRA219" s="114"/>
      <c r="FRB219" s="114"/>
      <c r="FRC219" s="114"/>
      <c r="FRD219" s="114"/>
      <c r="FRE219" s="114"/>
      <c r="FRF219" s="114"/>
      <c r="FRG219" s="114"/>
      <c r="FRH219" s="114"/>
      <c r="FRI219" s="114"/>
      <c r="FRJ219" s="114"/>
      <c r="FRK219" s="114"/>
      <c r="FRL219" s="114"/>
      <c r="FRM219" s="114"/>
      <c r="FRN219" s="114"/>
      <c r="FRO219" s="114"/>
      <c r="FRP219" s="114"/>
      <c r="FRQ219" s="114"/>
      <c r="FRR219" s="114"/>
      <c r="FRS219" s="114"/>
      <c r="FRT219" s="114"/>
      <c r="FRU219" s="114"/>
      <c r="FRV219" s="114"/>
      <c r="FRW219" s="114"/>
      <c r="FRX219" s="114"/>
      <c r="FRY219" s="114"/>
      <c r="FRZ219" s="114"/>
      <c r="FSA219" s="114"/>
      <c r="FSB219" s="114"/>
      <c r="FSC219" s="114"/>
      <c r="FSD219" s="114"/>
      <c r="FSE219" s="114"/>
      <c r="FSF219" s="114"/>
      <c r="FSG219" s="114"/>
      <c r="FSH219" s="114"/>
      <c r="FSI219" s="114"/>
      <c r="FSJ219" s="114"/>
      <c r="FSK219" s="114"/>
      <c r="FSL219" s="114"/>
      <c r="FSM219" s="114"/>
      <c r="FSN219" s="114"/>
      <c r="FSO219" s="114"/>
      <c r="FSP219" s="114"/>
      <c r="FSQ219" s="114"/>
      <c r="FSR219" s="114"/>
      <c r="FSS219" s="114"/>
      <c r="FST219" s="114"/>
      <c r="FSU219" s="114"/>
      <c r="FSV219" s="114"/>
      <c r="FSW219" s="114"/>
      <c r="FSX219" s="114"/>
      <c r="FSY219" s="114"/>
      <c r="FSZ219" s="114"/>
      <c r="FTA219" s="114"/>
      <c r="FTB219" s="114"/>
      <c r="FTC219" s="114"/>
      <c r="FTD219" s="114"/>
      <c r="FTE219" s="114"/>
      <c r="FTF219" s="114"/>
      <c r="FTG219" s="114"/>
      <c r="FTH219" s="114"/>
      <c r="FTI219" s="114"/>
      <c r="FTJ219" s="114"/>
      <c r="FTK219" s="114"/>
      <c r="FTL219" s="114"/>
      <c r="FTM219" s="114"/>
      <c r="FTN219" s="114"/>
      <c r="FTO219" s="114"/>
      <c r="FTP219" s="114"/>
      <c r="FTQ219" s="114"/>
      <c r="FTR219" s="114"/>
      <c r="FTS219" s="114"/>
      <c r="FTT219" s="114"/>
      <c r="FTU219" s="114"/>
      <c r="FTV219" s="114"/>
      <c r="FTW219" s="114"/>
      <c r="FTX219" s="114"/>
      <c r="FTY219" s="114"/>
      <c r="FTZ219" s="114"/>
      <c r="FUA219" s="114"/>
      <c r="FUB219" s="114"/>
      <c r="FUC219" s="114"/>
      <c r="FUD219" s="114"/>
      <c r="FUE219" s="114"/>
      <c r="FUF219" s="114"/>
      <c r="FUG219" s="114"/>
      <c r="FUH219" s="114"/>
      <c r="FUI219" s="114"/>
      <c r="FUJ219" s="114"/>
      <c r="FUK219" s="114"/>
      <c r="FUL219" s="114"/>
      <c r="FUM219" s="114"/>
      <c r="FUN219" s="114"/>
      <c r="FUO219" s="114"/>
      <c r="FUP219" s="114"/>
      <c r="FUQ219" s="114"/>
      <c r="FUR219" s="114"/>
      <c r="FUS219" s="114"/>
      <c r="FUT219" s="114"/>
      <c r="FUU219" s="114"/>
      <c r="FUV219" s="114"/>
      <c r="FUW219" s="114"/>
      <c r="FUX219" s="114"/>
      <c r="FUY219" s="114"/>
      <c r="FUZ219" s="114"/>
      <c r="FVA219" s="114"/>
      <c r="FVB219" s="114"/>
      <c r="FVC219" s="114"/>
      <c r="FVD219" s="114"/>
      <c r="FVE219" s="114"/>
      <c r="FVF219" s="114"/>
      <c r="FVG219" s="114"/>
      <c r="FVH219" s="114"/>
      <c r="FVI219" s="114"/>
      <c r="FVJ219" s="114"/>
      <c r="FVK219" s="114"/>
      <c r="FVL219" s="114"/>
      <c r="FVM219" s="114"/>
      <c r="FVN219" s="114"/>
      <c r="FVO219" s="114"/>
      <c r="FVP219" s="114"/>
      <c r="FVQ219" s="114"/>
      <c r="FVR219" s="114"/>
      <c r="FVS219" s="114"/>
      <c r="FVT219" s="114"/>
      <c r="FVU219" s="114"/>
      <c r="FVV219" s="114"/>
      <c r="FVW219" s="114"/>
      <c r="FVX219" s="114"/>
      <c r="FVY219" s="114"/>
      <c r="FVZ219" s="114"/>
      <c r="FWA219" s="114"/>
      <c r="FWB219" s="114"/>
      <c r="FWC219" s="114"/>
      <c r="FWD219" s="114"/>
      <c r="FWE219" s="114"/>
      <c r="FWF219" s="114"/>
      <c r="FWG219" s="114"/>
      <c r="FWH219" s="114"/>
      <c r="FWI219" s="114"/>
      <c r="FWJ219" s="114"/>
      <c r="FWK219" s="114"/>
      <c r="FWL219" s="114"/>
      <c r="FWM219" s="114"/>
      <c r="FWN219" s="114"/>
      <c r="FWO219" s="114"/>
      <c r="FWP219" s="114"/>
      <c r="FWQ219" s="114"/>
      <c r="FWR219" s="114"/>
      <c r="FWS219" s="114"/>
      <c r="FWT219" s="114"/>
      <c r="FWU219" s="114"/>
      <c r="FWV219" s="114"/>
      <c r="FWW219" s="114"/>
      <c r="FWX219" s="114"/>
      <c r="FWY219" s="114"/>
      <c r="FWZ219" s="114"/>
      <c r="FXA219" s="114"/>
      <c r="FXB219" s="114"/>
      <c r="FXC219" s="114"/>
      <c r="FXD219" s="114"/>
      <c r="FXE219" s="114"/>
      <c r="FXF219" s="114"/>
      <c r="FXG219" s="114"/>
      <c r="FXH219" s="114"/>
      <c r="FXI219" s="114"/>
      <c r="FXJ219" s="114"/>
      <c r="FXK219" s="114"/>
      <c r="FXL219" s="114"/>
      <c r="FXM219" s="114"/>
      <c r="FXN219" s="114"/>
      <c r="FXO219" s="114"/>
      <c r="FXP219" s="114"/>
      <c r="FXQ219" s="114"/>
      <c r="FXR219" s="114"/>
      <c r="FXS219" s="114"/>
      <c r="FXT219" s="114"/>
      <c r="FXU219" s="114"/>
      <c r="FXV219" s="114"/>
      <c r="FXW219" s="114"/>
      <c r="FXX219" s="114"/>
      <c r="FXY219" s="114"/>
      <c r="FXZ219" s="114"/>
      <c r="FYA219" s="114"/>
      <c r="FYB219" s="114"/>
      <c r="FYC219" s="114"/>
      <c r="FYD219" s="114"/>
      <c r="FYE219" s="114"/>
      <c r="FYF219" s="114"/>
      <c r="FYG219" s="114"/>
      <c r="FYH219" s="114"/>
      <c r="FYI219" s="114"/>
      <c r="FYJ219" s="114"/>
      <c r="FYK219" s="114"/>
      <c r="FYL219" s="114"/>
      <c r="FYM219" s="114"/>
      <c r="FYN219" s="114"/>
      <c r="FYO219" s="114"/>
      <c r="FYP219" s="114"/>
      <c r="FYQ219" s="114"/>
      <c r="FYR219" s="114"/>
      <c r="FYS219" s="114"/>
      <c r="FYT219" s="114"/>
      <c r="FYU219" s="114"/>
      <c r="FYV219" s="114"/>
      <c r="FYW219" s="114"/>
      <c r="FYX219" s="114"/>
      <c r="FYY219" s="114"/>
      <c r="FYZ219" s="114"/>
      <c r="FZA219" s="114"/>
      <c r="FZB219" s="114"/>
      <c r="FZC219" s="114"/>
      <c r="FZD219" s="114"/>
      <c r="FZE219" s="114"/>
      <c r="FZF219" s="114"/>
      <c r="FZG219" s="114"/>
      <c r="FZH219" s="114"/>
      <c r="FZI219" s="114"/>
      <c r="FZJ219" s="114"/>
      <c r="FZK219" s="114"/>
      <c r="FZL219" s="114"/>
      <c r="FZM219" s="114"/>
      <c r="FZN219" s="114"/>
      <c r="FZO219" s="114"/>
      <c r="FZP219" s="114"/>
      <c r="FZQ219" s="114"/>
      <c r="FZR219" s="114"/>
      <c r="FZS219" s="114"/>
      <c r="FZT219" s="114"/>
      <c r="FZU219" s="114"/>
      <c r="FZV219" s="114"/>
      <c r="FZW219" s="114"/>
      <c r="FZX219" s="114"/>
      <c r="FZY219" s="114"/>
      <c r="FZZ219" s="114"/>
      <c r="GAA219" s="114"/>
      <c r="GAB219" s="114"/>
      <c r="GAC219" s="114"/>
      <c r="GAD219" s="114"/>
      <c r="GAE219" s="114"/>
      <c r="GAF219" s="114"/>
      <c r="GAG219" s="114"/>
      <c r="GAH219" s="114"/>
      <c r="GAI219" s="114"/>
      <c r="GAJ219" s="114"/>
      <c r="GAK219" s="114"/>
      <c r="GAL219" s="114"/>
      <c r="GAM219" s="114"/>
      <c r="GAN219" s="114"/>
      <c r="GAO219" s="114"/>
      <c r="GAP219" s="114"/>
      <c r="GAQ219" s="114"/>
      <c r="GAR219" s="114"/>
      <c r="GAS219" s="114"/>
      <c r="GAT219" s="114"/>
      <c r="GAU219" s="114"/>
      <c r="GAV219" s="114"/>
      <c r="GAW219" s="114"/>
      <c r="GAX219" s="114"/>
      <c r="GAY219" s="114"/>
      <c r="GAZ219" s="114"/>
      <c r="GBA219" s="114"/>
      <c r="GBB219" s="114"/>
      <c r="GBC219" s="114"/>
      <c r="GBD219" s="114"/>
      <c r="GBE219" s="114"/>
      <c r="GBF219" s="114"/>
      <c r="GBG219" s="114"/>
      <c r="GBH219" s="114"/>
      <c r="GBI219" s="114"/>
      <c r="GBJ219" s="114"/>
      <c r="GBK219" s="114"/>
      <c r="GBL219" s="114"/>
      <c r="GBM219" s="114"/>
      <c r="GBN219" s="114"/>
      <c r="GBO219" s="114"/>
      <c r="GBP219" s="114"/>
      <c r="GBQ219" s="114"/>
      <c r="GBR219" s="114"/>
      <c r="GBS219" s="114"/>
      <c r="GBT219" s="114"/>
      <c r="GBU219" s="114"/>
      <c r="GBV219" s="114"/>
      <c r="GBW219" s="114"/>
      <c r="GBX219" s="114"/>
      <c r="GBY219" s="114"/>
      <c r="GBZ219" s="114"/>
      <c r="GCA219" s="114"/>
      <c r="GCB219" s="114"/>
      <c r="GCC219" s="114"/>
      <c r="GCD219" s="114"/>
      <c r="GCE219" s="114"/>
      <c r="GCF219" s="114"/>
      <c r="GCG219" s="114"/>
      <c r="GCH219" s="114"/>
      <c r="GCI219" s="114"/>
      <c r="GCJ219" s="114"/>
      <c r="GCK219" s="114"/>
      <c r="GCL219" s="114"/>
      <c r="GCM219" s="114"/>
      <c r="GCN219" s="114"/>
      <c r="GCO219" s="114"/>
      <c r="GCP219" s="114"/>
      <c r="GCQ219" s="114"/>
      <c r="GCR219" s="114"/>
      <c r="GCS219" s="114"/>
      <c r="GCT219" s="114"/>
      <c r="GCU219" s="114"/>
      <c r="GCV219" s="114"/>
      <c r="GCW219" s="114"/>
      <c r="GCX219" s="114"/>
      <c r="GCY219" s="114"/>
      <c r="GCZ219" s="114"/>
      <c r="GDA219" s="114"/>
      <c r="GDB219" s="114"/>
      <c r="GDC219" s="114"/>
      <c r="GDD219" s="114"/>
      <c r="GDE219" s="114"/>
      <c r="GDF219" s="114"/>
      <c r="GDG219" s="114"/>
      <c r="GDH219" s="114"/>
      <c r="GDI219" s="114"/>
      <c r="GDJ219" s="114"/>
      <c r="GDK219" s="114"/>
      <c r="GDL219" s="114"/>
      <c r="GDM219" s="114"/>
      <c r="GDN219" s="114"/>
      <c r="GDO219" s="114"/>
      <c r="GDP219" s="114"/>
      <c r="GDQ219" s="114"/>
      <c r="GDR219" s="114"/>
      <c r="GDS219" s="114"/>
      <c r="GDT219" s="114"/>
      <c r="GDU219" s="114"/>
      <c r="GDV219" s="114"/>
      <c r="GDW219" s="114"/>
      <c r="GDX219" s="114"/>
      <c r="GDY219" s="114"/>
      <c r="GDZ219" s="114"/>
      <c r="GEA219" s="114"/>
      <c r="GEB219" s="114"/>
      <c r="GEC219" s="114"/>
      <c r="GED219" s="114"/>
      <c r="GEE219" s="114"/>
      <c r="GEF219" s="114"/>
      <c r="GEG219" s="114"/>
      <c r="GEH219" s="114"/>
      <c r="GEI219" s="114"/>
      <c r="GEJ219" s="114"/>
      <c r="GEK219" s="114"/>
      <c r="GEL219" s="114"/>
      <c r="GEM219" s="114"/>
      <c r="GEN219" s="114"/>
      <c r="GEO219" s="114"/>
      <c r="GEP219" s="114"/>
      <c r="GEQ219" s="114"/>
      <c r="GER219" s="114"/>
      <c r="GES219" s="114"/>
      <c r="GET219" s="114"/>
      <c r="GEU219" s="114"/>
      <c r="GEV219" s="114"/>
      <c r="GEW219" s="114"/>
      <c r="GEX219" s="114"/>
      <c r="GEY219" s="114"/>
      <c r="GEZ219" s="114"/>
      <c r="GFA219" s="114"/>
      <c r="GFB219" s="114"/>
      <c r="GFC219" s="114"/>
      <c r="GFD219" s="114"/>
      <c r="GFE219" s="114"/>
      <c r="GFF219" s="114"/>
      <c r="GFG219" s="114"/>
      <c r="GFH219" s="114"/>
      <c r="GFI219" s="114"/>
      <c r="GFJ219" s="114"/>
      <c r="GFK219" s="114"/>
      <c r="GFL219" s="114"/>
      <c r="GFM219" s="114"/>
      <c r="GFN219" s="114"/>
      <c r="GFO219" s="114"/>
      <c r="GFP219" s="114"/>
      <c r="GFQ219" s="114"/>
      <c r="GFR219" s="114"/>
      <c r="GFS219" s="114"/>
      <c r="GFT219" s="114"/>
      <c r="GFU219" s="114"/>
      <c r="GFV219" s="114"/>
      <c r="GFW219" s="114"/>
      <c r="GFX219" s="114"/>
      <c r="GFY219" s="114"/>
      <c r="GFZ219" s="114"/>
      <c r="GGA219" s="114"/>
      <c r="GGB219" s="114"/>
      <c r="GGC219" s="114"/>
      <c r="GGD219" s="114"/>
      <c r="GGE219" s="114"/>
      <c r="GGF219" s="114"/>
      <c r="GGG219" s="114"/>
      <c r="GGH219" s="114"/>
      <c r="GGI219" s="114"/>
      <c r="GGJ219" s="114"/>
      <c r="GGK219" s="114"/>
      <c r="GGL219" s="114"/>
      <c r="GGM219" s="114"/>
      <c r="GGN219" s="114"/>
      <c r="GGO219" s="114"/>
      <c r="GGP219" s="114"/>
      <c r="GGQ219" s="114"/>
      <c r="GGR219" s="114"/>
      <c r="GGS219" s="114"/>
      <c r="GGT219" s="114"/>
      <c r="GGU219" s="114"/>
      <c r="GGV219" s="114"/>
      <c r="GGW219" s="114"/>
      <c r="GGX219" s="114"/>
      <c r="GGY219" s="114"/>
      <c r="GGZ219" s="114"/>
      <c r="GHA219" s="114"/>
      <c r="GHB219" s="114"/>
      <c r="GHC219" s="114"/>
      <c r="GHD219" s="114"/>
      <c r="GHE219" s="114"/>
      <c r="GHF219" s="114"/>
      <c r="GHG219" s="114"/>
      <c r="GHH219" s="114"/>
      <c r="GHI219" s="114"/>
      <c r="GHJ219" s="114"/>
      <c r="GHK219" s="114"/>
      <c r="GHL219" s="114"/>
      <c r="GHM219" s="114"/>
      <c r="GHN219" s="114"/>
      <c r="GHO219" s="114"/>
      <c r="GHP219" s="114"/>
      <c r="GHQ219" s="114"/>
      <c r="GHR219" s="114"/>
      <c r="GHS219" s="114"/>
      <c r="GHT219" s="114"/>
      <c r="GHU219" s="114"/>
      <c r="GHV219" s="114"/>
      <c r="GHW219" s="114"/>
      <c r="GHX219" s="114"/>
      <c r="GHY219" s="114"/>
      <c r="GHZ219" s="114"/>
      <c r="GIA219" s="114"/>
      <c r="GIB219" s="114"/>
      <c r="GIC219" s="114"/>
      <c r="GID219" s="114"/>
      <c r="GIE219" s="114"/>
      <c r="GIF219" s="114"/>
      <c r="GIG219" s="114"/>
      <c r="GIH219" s="114"/>
      <c r="GII219" s="114"/>
      <c r="GIJ219" s="114"/>
      <c r="GIK219" s="114"/>
      <c r="GIL219" s="114"/>
      <c r="GIM219" s="114"/>
      <c r="GIN219" s="114"/>
      <c r="GIO219" s="114"/>
      <c r="GIP219" s="114"/>
      <c r="GIQ219" s="114"/>
      <c r="GIR219" s="114"/>
      <c r="GIS219" s="114"/>
      <c r="GIT219" s="114"/>
      <c r="GIU219" s="114"/>
      <c r="GIV219" s="114"/>
      <c r="GIW219" s="114"/>
      <c r="GIX219" s="114"/>
      <c r="GIY219" s="114"/>
      <c r="GIZ219" s="114"/>
      <c r="GJA219" s="114"/>
      <c r="GJB219" s="114"/>
      <c r="GJC219" s="114"/>
      <c r="GJD219" s="114"/>
      <c r="GJE219" s="114"/>
      <c r="GJF219" s="114"/>
      <c r="GJG219" s="114"/>
      <c r="GJH219" s="114"/>
      <c r="GJI219" s="114"/>
      <c r="GJJ219" s="114"/>
      <c r="GJK219" s="114"/>
      <c r="GJL219" s="114"/>
      <c r="GJM219" s="114"/>
      <c r="GJN219" s="114"/>
      <c r="GJO219" s="114"/>
      <c r="GJP219" s="114"/>
      <c r="GJQ219" s="114"/>
      <c r="GJR219" s="114"/>
      <c r="GJS219" s="114"/>
      <c r="GJT219" s="114"/>
      <c r="GJU219" s="114"/>
      <c r="GJV219" s="114"/>
      <c r="GJW219" s="114"/>
      <c r="GJX219" s="114"/>
      <c r="GJY219" s="114"/>
      <c r="GJZ219" s="114"/>
      <c r="GKA219" s="114"/>
      <c r="GKB219" s="114"/>
      <c r="GKC219" s="114"/>
      <c r="GKD219" s="114"/>
      <c r="GKE219" s="114"/>
      <c r="GKF219" s="114"/>
      <c r="GKG219" s="114"/>
      <c r="GKH219" s="114"/>
      <c r="GKI219" s="114"/>
      <c r="GKJ219" s="114"/>
      <c r="GKK219" s="114"/>
      <c r="GKL219" s="114"/>
      <c r="GKM219" s="114"/>
      <c r="GKN219" s="114"/>
      <c r="GKO219" s="114"/>
      <c r="GKP219" s="114"/>
      <c r="GKQ219" s="114"/>
      <c r="GKR219" s="114"/>
      <c r="GKS219" s="114"/>
      <c r="GKT219" s="114"/>
      <c r="GKU219" s="114"/>
      <c r="GKV219" s="114"/>
      <c r="GKW219" s="114"/>
      <c r="GKX219" s="114"/>
      <c r="GKY219" s="114"/>
      <c r="GKZ219" s="114"/>
      <c r="GLA219" s="114"/>
      <c r="GLB219" s="114"/>
      <c r="GLC219" s="114"/>
      <c r="GLD219" s="114"/>
      <c r="GLE219" s="114"/>
      <c r="GLF219" s="114"/>
      <c r="GLG219" s="114"/>
      <c r="GLH219" s="114"/>
      <c r="GLI219" s="114"/>
      <c r="GLJ219" s="114"/>
      <c r="GLK219" s="114"/>
      <c r="GLL219" s="114"/>
      <c r="GLM219" s="114"/>
      <c r="GLN219" s="114"/>
      <c r="GLO219" s="114"/>
      <c r="GLP219" s="114"/>
      <c r="GLQ219" s="114"/>
      <c r="GLR219" s="114"/>
      <c r="GLS219" s="114"/>
      <c r="GLT219" s="114"/>
      <c r="GLU219" s="114"/>
      <c r="GLV219" s="114"/>
      <c r="GLW219" s="114"/>
      <c r="GLX219" s="114"/>
      <c r="GLY219" s="114"/>
      <c r="GLZ219" s="114"/>
      <c r="GMA219" s="114"/>
      <c r="GMB219" s="114"/>
      <c r="GMC219" s="114"/>
      <c r="GMD219" s="114"/>
      <c r="GME219" s="114"/>
      <c r="GMF219" s="114"/>
      <c r="GMG219" s="114"/>
      <c r="GMH219" s="114"/>
      <c r="GMI219" s="114"/>
      <c r="GMJ219" s="114"/>
      <c r="GMK219" s="114"/>
      <c r="GML219" s="114"/>
      <c r="GMM219" s="114"/>
      <c r="GMN219" s="114"/>
      <c r="GMO219" s="114"/>
      <c r="GMP219" s="114"/>
      <c r="GMQ219" s="114"/>
      <c r="GMR219" s="114"/>
      <c r="GMS219" s="114"/>
      <c r="GMT219" s="114"/>
      <c r="GMU219" s="114"/>
      <c r="GMV219" s="114"/>
      <c r="GMW219" s="114"/>
      <c r="GMX219" s="114"/>
      <c r="GMY219" s="114"/>
      <c r="GMZ219" s="114"/>
      <c r="GNA219" s="114"/>
      <c r="GNB219" s="114"/>
      <c r="GNC219" s="114"/>
      <c r="GND219" s="114"/>
      <c r="GNE219" s="114"/>
      <c r="GNF219" s="114"/>
      <c r="GNG219" s="114"/>
      <c r="GNH219" s="114"/>
      <c r="GNI219" s="114"/>
      <c r="GNJ219" s="114"/>
      <c r="GNK219" s="114"/>
      <c r="GNL219" s="114"/>
      <c r="GNM219" s="114"/>
      <c r="GNN219" s="114"/>
      <c r="GNO219" s="114"/>
      <c r="GNP219" s="114"/>
      <c r="GNQ219" s="114"/>
      <c r="GNR219" s="114"/>
      <c r="GNS219" s="114"/>
      <c r="GNT219" s="114"/>
      <c r="GNU219" s="114"/>
      <c r="GNV219" s="114"/>
      <c r="GNW219" s="114"/>
      <c r="GNX219" s="114"/>
      <c r="GNY219" s="114"/>
      <c r="GNZ219" s="114"/>
      <c r="GOA219" s="114"/>
      <c r="GOB219" s="114"/>
      <c r="GOC219" s="114"/>
      <c r="GOD219" s="114"/>
      <c r="GOE219" s="114"/>
      <c r="GOF219" s="114"/>
      <c r="GOG219" s="114"/>
      <c r="GOH219" s="114"/>
      <c r="GOI219" s="114"/>
      <c r="GOJ219" s="114"/>
      <c r="GOK219" s="114"/>
      <c r="GOL219" s="114"/>
      <c r="GOM219" s="114"/>
      <c r="GON219" s="114"/>
      <c r="GOO219" s="114"/>
      <c r="GOP219" s="114"/>
      <c r="GOQ219" s="114"/>
      <c r="GOR219" s="114"/>
      <c r="GOS219" s="114"/>
      <c r="GOT219" s="114"/>
      <c r="GOU219" s="114"/>
      <c r="GOV219" s="114"/>
      <c r="GOW219" s="114"/>
      <c r="GOX219" s="114"/>
      <c r="GOY219" s="114"/>
      <c r="GOZ219" s="114"/>
      <c r="GPA219" s="114"/>
      <c r="GPB219" s="114"/>
      <c r="GPC219" s="114"/>
      <c r="GPD219" s="114"/>
      <c r="GPE219" s="114"/>
      <c r="GPF219" s="114"/>
      <c r="GPG219" s="114"/>
      <c r="GPH219" s="114"/>
      <c r="GPI219" s="114"/>
      <c r="GPJ219" s="114"/>
      <c r="GPK219" s="114"/>
      <c r="GPL219" s="114"/>
      <c r="GPM219" s="114"/>
      <c r="GPN219" s="114"/>
      <c r="GPO219" s="114"/>
      <c r="GPP219" s="114"/>
      <c r="GPQ219" s="114"/>
      <c r="GPR219" s="114"/>
      <c r="GPS219" s="114"/>
      <c r="GPT219" s="114"/>
      <c r="GPU219" s="114"/>
      <c r="GPV219" s="114"/>
      <c r="GPW219" s="114"/>
      <c r="GPX219" s="114"/>
      <c r="GPY219" s="114"/>
      <c r="GPZ219" s="114"/>
      <c r="GQA219" s="114"/>
      <c r="GQB219" s="114"/>
      <c r="GQC219" s="114"/>
      <c r="GQD219" s="114"/>
      <c r="GQE219" s="114"/>
      <c r="GQF219" s="114"/>
      <c r="GQG219" s="114"/>
      <c r="GQH219" s="114"/>
      <c r="GQI219" s="114"/>
      <c r="GQJ219" s="114"/>
      <c r="GQK219" s="114"/>
      <c r="GQL219" s="114"/>
      <c r="GQM219" s="114"/>
      <c r="GQN219" s="114"/>
      <c r="GQO219" s="114"/>
      <c r="GQP219" s="114"/>
      <c r="GQQ219" s="114"/>
      <c r="GQR219" s="114"/>
      <c r="GQS219" s="114"/>
      <c r="GQT219" s="114"/>
      <c r="GQU219" s="114"/>
      <c r="GQV219" s="114"/>
      <c r="GQW219" s="114"/>
      <c r="GQX219" s="114"/>
      <c r="GQY219" s="114"/>
      <c r="GQZ219" s="114"/>
      <c r="GRA219" s="114"/>
      <c r="GRB219" s="114"/>
      <c r="GRC219" s="114"/>
      <c r="GRD219" s="114"/>
      <c r="GRE219" s="114"/>
      <c r="GRF219" s="114"/>
      <c r="GRG219" s="114"/>
      <c r="GRH219" s="114"/>
      <c r="GRI219" s="114"/>
      <c r="GRJ219" s="114"/>
      <c r="GRK219" s="114"/>
      <c r="GRL219" s="114"/>
      <c r="GRM219" s="114"/>
      <c r="GRN219" s="114"/>
      <c r="GRO219" s="114"/>
      <c r="GRP219" s="114"/>
      <c r="GRQ219" s="114"/>
      <c r="GRR219" s="114"/>
      <c r="GRS219" s="114"/>
      <c r="GRT219" s="114"/>
      <c r="GRU219" s="114"/>
      <c r="GRV219" s="114"/>
      <c r="GRW219" s="114"/>
      <c r="GRX219" s="114"/>
      <c r="GRY219" s="114"/>
      <c r="GRZ219" s="114"/>
      <c r="GSA219" s="114"/>
      <c r="GSB219" s="114"/>
      <c r="GSC219" s="114"/>
      <c r="GSD219" s="114"/>
      <c r="GSE219" s="114"/>
      <c r="GSF219" s="114"/>
      <c r="GSG219" s="114"/>
      <c r="GSH219" s="114"/>
      <c r="GSI219" s="114"/>
      <c r="GSJ219" s="114"/>
      <c r="GSK219" s="114"/>
      <c r="GSL219" s="114"/>
      <c r="GSM219" s="114"/>
      <c r="GSN219" s="114"/>
      <c r="GSO219" s="114"/>
      <c r="GSP219" s="114"/>
      <c r="GSQ219" s="114"/>
      <c r="GSR219" s="114"/>
      <c r="GSS219" s="114"/>
      <c r="GST219" s="114"/>
      <c r="GSU219" s="114"/>
      <c r="GSV219" s="114"/>
      <c r="GSW219" s="114"/>
      <c r="GSX219" s="114"/>
      <c r="GSY219" s="114"/>
      <c r="GSZ219" s="114"/>
      <c r="GTA219" s="114"/>
      <c r="GTB219" s="114"/>
      <c r="GTC219" s="114"/>
      <c r="GTD219" s="114"/>
      <c r="GTE219" s="114"/>
      <c r="GTF219" s="114"/>
      <c r="GTG219" s="114"/>
      <c r="GTH219" s="114"/>
      <c r="GTI219" s="114"/>
      <c r="GTJ219" s="114"/>
      <c r="GTK219" s="114"/>
      <c r="GTL219" s="114"/>
      <c r="GTM219" s="114"/>
      <c r="GTN219" s="114"/>
      <c r="GTO219" s="114"/>
      <c r="GTP219" s="114"/>
      <c r="GTQ219" s="114"/>
      <c r="GTR219" s="114"/>
      <c r="GTS219" s="114"/>
      <c r="GTT219" s="114"/>
      <c r="GTU219" s="114"/>
      <c r="GTV219" s="114"/>
      <c r="GTW219" s="114"/>
      <c r="GTX219" s="114"/>
      <c r="GTY219" s="114"/>
      <c r="GTZ219" s="114"/>
      <c r="GUA219" s="114"/>
      <c r="GUB219" s="114"/>
      <c r="GUC219" s="114"/>
      <c r="GUD219" s="114"/>
      <c r="GUE219" s="114"/>
      <c r="GUF219" s="114"/>
      <c r="GUG219" s="114"/>
      <c r="GUH219" s="114"/>
      <c r="GUI219" s="114"/>
      <c r="GUJ219" s="114"/>
      <c r="GUK219" s="114"/>
      <c r="GUL219" s="114"/>
      <c r="GUM219" s="114"/>
      <c r="GUN219" s="114"/>
      <c r="GUO219" s="114"/>
      <c r="GUP219" s="114"/>
      <c r="GUQ219" s="114"/>
      <c r="GUR219" s="114"/>
      <c r="GUS219" s="114"/>
      <c r="GUT219" s="114"/>
      <c r="GUU219" s="114"/>
      <c r="GUV219" s="114"/>
      <c r="GUW219" s="114"/>
      <c r="GUX219" s="114"/>
      <c r="GUY219" s="114"/>
      <c r="GUZ219" s="114"/>
      <c r="GVA219" s="114"/>
      <c r="GVB219" s="114"/>
      <c r="GVC219" s="114"/>
      <c r="GVD219" s="114"/>
      <c r="GVE219" s="114"/>
      <c r="GVF219" s="114"/>
      <c r="GVG219" s="114"/>
      <c r="GVH219" s="114"/>
      <c r="GVI219" s="114"/>
      <c r="GVJ219" s="114"/>
      <c r="GVK219" s="114"/>
      <c r="GVL219" s="114"/>
      <c r="GVM219" s="114"/>
      <c r="GVN219" s="114"/>
      <c r="GVO219" s="114"/>
      <c r="GVP219" s="114"/>
      <c r="GVQ219" s="114"/>
      <c r="GVR219" s="114"/>
      <c r="GVS219" s="114"/>
      <c r="GVT219" s="114"/>
      <c r="GVU219" s="114"/>
      <c r="GVV219" s="114"/>
      <c r="GVW219" s="114"/>
      <c r="GVX219" s="114"/>
      <c r="GVY219" s="114"/>
      <c r="GVZ219" s="114"/>
      <c r="GWA219" s="114"/>
      <c r="GWB219" s="114"/>
      <c r="GWC219" s="114"/>
      <c r="GWD219" s="114"/>
      <c r="GWE219" s="114"/>
      <c r="GWF219" s="114"/>
      <c r="GWG219" s="114"/>
      <c r="GWH219" s="114"/>
      <c r="GWI219" s="114"/>
      <c r="GWJ219" s="114"/>
      <c r="GWK219" s="114"/>
      <c r="GWL219" s="114"/>
      <c r="GWM219" s="114"/>
      <c r="GWN219" s="114"/>
      <c r="GWO219" s="114"/>
      <c r="GWP219" s="114"/>
      <c r="GWQ219" s="114"/>
      <c r="GWR219" s="114"/>
      <c r="GWS219" s="114"/>
      <c r="GWT219" s="114"/>
      <c r="GWU219" s="114"/>
      <c r="GWV219" s="114"/>
      <c r="GWW219" s="114"/>
      <c r="GWX219" s="114"/>
      <c r="GWY219" s="114"/>
      <c r="GWZ219" s="114"/>
      <c r="GXA219" s="114"/>
      <c r="GXB219" s="114"/>
      <c r="GXC219" s="114"/>
      <c r="GXD219" s="114"/>
      <c r="GXE219" s="114"/>
      <c r="GXF219" s="114"/>
      <c r="GXG219" s="114"/>
      <c r="GXH219" s="114"/>
      <c r="GXI219" s="114"/>
      <c r="GXJ219" s="114"/>
      <c r="GXK219" s="114"/>
      <c r="GXL219" s="114"/>
      <c r="GXM219" s="114"/>
      <c r="GXN219" s="114"/>
      <c r="GXO219" s="114"/>
      <c r="GXP219" s="114"/>
      <c r="GXQ219" s="114"/>
      <c r="GXR219" s="114"/>
      <c r="GXS219" s="114"/>
      <c r="GXT219" s="114"/>
      <c r="GXU219" s="114"/>
      <c r="GXV219" s="114"/>
      <c r="GXW219" s="114"/>
      <c r="GXX219" s="114"/>
      <c r="GXY219" s="114"/>
      <c r="GXZ219" s="114"/>
      <c r="GYA219" s="114"/>
      <c r="GYB219" s="114"/>
      <c r="GYC219" s="114"/>
      <c r="GYD219" s="114"/>
      <c r="GYE219" s="114"/>
      <c r="GYF219" s="114"/>
      <c r="GYG219" s="114"/>
      <c r="GYH219" s="114"/>
      <c r="GYI219" s="114"/>
      <c r="GYJ219" s="114"/>
      <c r="GYK219" s="114"/>
      <c r="GYL219" s="114"/>
      <c r="GYM219" s="114"/>
      <c r="GYN219" s="114"/>
      <c r="GYO219" s="114"/>
      <c r="GYP219" s="114"/>
      <c r="GYQ219" s="114"/>
      <c r="GYR219" s="114"/>
      <c r="GYS219" s="114"/>
      <c r="GYT219" s="114"/>
      <c r="GYU219" s="114"/>
      <c r="GYV219" s="114"/>
      <c r="GYW219" s="114"/>
      <c r="GYX219" s="114"/>
      <c r="GYY219" s="114"/>
      <c r="GYZ219" s="114"/>
      <c r="GZA219" s="114"/>
      <c r="GZB219" s="114"/>
      <c r="GZC219" s="114"/>
      <c r="GZD219" s="114"/>
      <c r="GZE219" s="114"/>
      <c r="GZF219" s="114"/>
      <c r="GZG219" s="114"/>
      <c r="GZH219" s="114"/>
      <c r="GZI219" s="114"/>
      <c r="GZJ219" s="114"/>
      <c r="GZK219" s="114"/>
      <c r="GZL219" s="114"/>
      <c r="GZM219" s="114"/>
      <c r="GZN219" s="114"/>
      <c r="GZO219" s="114"/>
      <c r="GZP219" s="114"/>
      <c r="GZQ219" s="114"/>
      <c r="GZR219" s="114"/>
      <c r="GZS219" s="114"/>
      <c r="GZT219" s="114"/>
      <c r="GZU219" s="114"/>
      <c r="GZV219" s="114"/>
      <c r="GZW219" s="114"/>
      <c r="GZX219" s="114"/>
      <c r="GZY219" s="114"/>
      <c r="GZZ219" s="114"/>
      <c r="HAA219" s="114"/>
      <c r="HAB219" s="114"/>
      <c r="HAC219" s="114"/>
      <c r="HAD219" s="114"/>
      <c r="HAE219" s="114"/>
      <c r="HAF219" s="114"/>
      <c r="HAG219" s="114"/>
      <c r="HAH219" s="114"/>
      <c r="HAI219" s="114"/>
      <c r="HAJ219" s="114"/>
      <c r="HAK219" s="114"/>
      <c r="HAL219" s="114"/>
      <c r="HAM219" s="114"/>
      <c r="HAN219" s="114"/>
      <c r="HAO219" s="114"/>
      <c r="HAP219" s="114"/>
      <c r="HAQ219" s="114"/>
      <c r="HAR219" s="114"/>
      <c r="HAS219" s="114"/>
      <c r="HAT219" s="114"/>
      <c r="HAU219" s="114"/>
      <c r="HAV219" s="114"/>
      <c r="HAW219" s="114"/>
      <c r="HAX219" s="114"/>
      <c r="HAY219" s="114"/>
      <c r="HAZ219" s="114"/>
      <c r="HBA219" s="114"/>
      <c r="HBB219" s="114"/>
      <c r="HBC219" s="114"/>
      <c r="HBD219" s="114"/>
      <c r="HBE219" s="114"/>
      <c r="HBF219" s="114"/>
      <c r="HBG219" s="114"/>
      <c r="HBH219" s="114"/>
      <c r="HBI219" s="114"/>
      <c r="HBJ219" s="114"/>
      <c r="HBK219" s="114"/>
      <c r="HBL219" s="114"/>
      <c r="HBM219" s="114"/>
      <c r="HBN219" s="114"/>
      <c r="HBO219" s="114"/>
      <c r="HBP219" s="114"/>
      <c r="HBQ219" s="114"/>
      <c r="HBR219" s="114"/>
      <c r="HBS219" s="114"/>
      <c r="HBT219" s="114"/>
      <c r="HBU219" s="114"/>
      <c r="HBV219" s="114"/>
      <c r="HBW219" s="114"/>
      <c r="HBX219" s="114"/>
      <c r="HBY219" s="114"/>
      <c r="HBZ219" s="114"/>
      <c r="HCA219" s="114"/>
      <c r="HCB219" s="114"/>
      <c r="HCC219" s="114"/>
      <c r="HCD219" s="114"/>
      <c r="HCE219" s="114"/>
      <c r="HCF219" s="114"/>
      <c r="HCG219" s="114"/>
      <c r="HCH219" s="114"/>
      <c r="HCI219" s="114"/>
      <c r="HCJ219" s="114"/>
      <c r="HCK219" s="114"/>
      <c r="HCL219" s="114"/>
      <c r="HCM219" s="114"/>
      <c r="HCN219" s="114"/>
      <c r="HCO219" s="114"/>
      <c r="HCP219" s="114"/>
      <c r="HCQ219" s="114"/>
      <c r="HCR219" s="114"/>
      <c r="HCS219" s="114"/>
      <c r="HCT219" s="114"/>
      <c r="HCU219" s="114"/>
      <c r="HCV219" s="114"/>
      <c r="HCW219" s="114"/>
      <c r="HCX219" s="114"/>
      <c r="HCY219" s="114"/>
      <c r="HCZ219" s="114"/>
      <c r="HDA219" s="114"/>
      <c r="HDB219" s="114"/>
      <c r="HDC219" s="114"/>
      <c r="HDD219" s="114"/>
      <c r="HDE219" s="114"/>
      <c r="HDF219" s="114"/>
      <c r="HDG219" s="114"/>
      <c r="HDH219" s="114"/>
      <c r="HDI219" s="114"/>
      <c r="HDJ219" s="114"/>
      <c r="HDK219" s="114"/>
      <c r="HDL219" s="114"/>
      <c r="HDM219" s="114"/>
      <c r="HDN219" s="114"/>
      <c r="HDO219" s="114"/>
      <c r="HDP219" s="114"/>
      <c r="HDQ219" s="114"/>
      <c r="HDR219" s="114"/>
      <c r="HDS219" s="114"/>
      <c r="HDT219" s="114"/>
      <c r="HDU219" s="114"/>
      <c r="HDV219" s="114"/>
      <c r="HDW219" s="114"/>
      <c r="HDX219" s="114"/>
      <c r="HDY219" s="114"/>
      <c r="HDZ219" s="114"/>
      <c r="HEA219" s="114"/>
      <c r="HEB219" s="114"/>
      <c r="HEC219" s="114"/>
      <c r="HED219" s="114"/>
      <c r="HEE219" s="114"/>
      <c r="HEF219" s="114"/>
      <c r="HEG219" s="114"/>
      <c r="HEH219" s="114"/>
      <c r="HEI219" s="114"/>
      <c r="HEJ219" s="114"/>
      <c r="HEK219" s="114"/>
      <c r="HEL219" s="114"/>
      <c r="HEM219" s="114"/>
      <c r="HEN219" s="114"/>
      <c r="HEO219" s="114"/>
      <c r="HEP219" s="114"/>
      <c r="HEQ219" s="114"/>
      <c r="HER219" s="114"/>
      <c r="HES219" s="114"/>
      <c r="HET219" s="114"/>
      <c r="HEU219" s="114"/>
      <c r="HEV219" s="114"/>
      <c r="HEW219" s="114"/>
      <c r="HEX219" s="114"/>
      <c r="HEY219" s="114"/>
      <c r="HEZ219" s="114"/>
      <c r="HFA219" s="114"/>
      <c r="HFB219" s="114"/>
      <c r="HFC219" s="114"/>
      <c r="HFD219" s="114"/>
      <c r="HFE219" s="114"/>
      <c r="HFF219" s="114"/>
      <c r="HFG219" s="114"/>
      <c r="HFH219" s="114"/>
      <c r="HFI219" s="114"/>
      <c r="HFJ219" s="114"/>
      <c r="HFK219" s="114"/>
      <c r="HFL219" s="114"/>
      <c r="HFM219" s="114"/>
      <c r="HFN219" s="114"/>
      <c r="HFO219" s="114"/>
      <c r="HFP219" s="114"/>
      <c r="HFQ219" s="114"/>
      <c r="HFR219" s="114"/>
      <c r="HFS219" s="114"/>
      <c r="HFT219" s="114"/>
      <c r="HFU219" s="114"/>
      <c r="HFV219" s="114"/>
      <c r="HFW219" s="114"/>
      <c r="HFX219" s="114"/>
      <c r="HFY219" s="114"/>
      <c r="HFZ219" s="114"/>
      <c r="HGA219" s="114"/>
      <c r="HGB219" s="114"/>
      <c r="HGC219" s="114"/>
      <c r="HGD219" s="114"/>
      <c r="HGE219" s="114"/>
      <c r="HGF219" s="114"/>
      <c r="HGG219" s="114"/>
      <c r="HGH219" s="114"/>
      <c r="HGI219" s="114"/>
      <c r="HGJ219" s="114"/>
      <c r="HGK219" s="114"/>
      <c r="HGL219" s="114"/>
      <c r="HGM219" s="114"/>
      <c r="HGN219" s="114"/>
      <c r="HGO219" s="114"/>
      <c r="HGP219" s="114"/>
      <c r="HGQ219" s="114"/>
      <c r="HGR219" s="114"/>
      <c r="HGS219" s="114"/>
      <c r="HGT219" s="114"/>
      <c r="HGU219" s="114"/>
      <c r="HGV219" s="114"/>
      <c r="HGW219" s="114"/>
      <c r="HGX219" s="114"/>
      <c r="HGY219" s="114"/>
      <c r="HGZ219" s="114"/>
      <c r="HHA219" s="114"/>
      <c r="HHB219" s="114"/>
      <c r="HHC219" s="114"/>
      <c r="HHD219" s="114"/>
      <c r="HHE219" s="114"/>
      <c r="HHF219" s="114"/>
      <c r="HHG219" s="114"/>
      <c r="HHH219" s="114"/>
      <c r="HHI219" s="114"/>
      <c r="HHJ219" s="114"/>
      <c r="HHK219" s="114"/>
      <c r="HHL219" s="114"/>
      <c r="HHM219" s="114"/>
      <c r="HHN219" s="114"/>
      <c r="HHO219" s="114"/>
      <c r="HHP219" s="114"/>
      <c r="HHQ219" s="114"/>
      <c r="HHR219" s="114"/>
      <c r="HHS219" s="114"/>
      <c r="HHT219" s="114"/>
      <c r="HHU219" s="114"/>
      <c r="HHV219" s="114"/>
      <c r="HHW219" s="114"/>
      <c r="HHX219" s="114"/>
      <c r="HHY219" s="114"/>
      <c r="HHZ219" s="114"/>
      <c r="HIA219" s="114"/>
      <c r="HIB219" s="114"/>
      <c r="HIC219" s="114"/>
      <c r="HID219" s="114"/>
      <c r="HIE219" s="114"/>
      <c r="HIF219" s="114"/>
      <c r="HIG219" s="114"/>
      <c r="HIH219" s="114"/>
      <c r="HII219" s="114"/>
      <c r="HIJ219" s="114"/>
      <c r="HIK219" s="114"/>
      <c r="HIL219" s="114"/>
      <c r="HIM219" s="114"/>
      <c r="HIN219" s="114"/>
      <c r="HIO219" s="114"/>
      <c r="HIP219" s="114"/>
      <c r="HIQ219" s="114"/>
      <c r="HIR219" s="114"/>
      <c r="HIS219" s="114"/>
      <c r="HIT219" s="114"/>
      <c r="HIU219" s="114"/>
      <c r="HIV219" s="114"/>
      <c r="HIW219" s="114"/>
      <c r="HIX219" s="114"/>
      <c r="HIY219" s="114"/>
      <c r="HIZ219" s="114"/>
      <c r="HJA219" s="114"/>
      <c r="HJB219" s="114"/>
      <c r="HJC219" s="114"/>
      <c r="HJD219" s="114"/>
      <c r="HJE219" s="114"/>
      <c r="HJF219" s="114"/>
      <c r="HJG219" s="114"/>
      <c r="HJH219" s="114"/>
      <c r="HJI219" s="114"/>
      <c r="HJJ219" s="114"/>
      <c r="HJK219" s="114"/>
      <c r="HJL219" s="114"/>
      <c r="HJM219" s="114"/>
      <c r="HJN219" s="114"/>
      <c r="HJO219" s="114"/>
      <c r="HJP219" s="114"/>
      <c r="HJQ219" s="114"/>
      <c r="HJR219" s="114"/>
      <c r="HJS219" s="114"/>
      <c r="HJT219" s="114"/>
      <c r="HJU219" s="114"/>
      <c r="HJV219" s="114"/>
      <c r="HJW219" s="114"/>
      <c r="HJX219" s="114"/>
      <c r="HJY219" s="114"/>
      <c r="HJZ219" s="114"/>
      <c r="HKA219" s="114"/>
      <c r="HKB219" s="114"/>
      <c r="HKC219" s="114"/>
      <c r="HKD219" s="114"/>
      <c r="HKE219" s="114"/>
      <c r="HKF219" s="114"/>
      <c r="HKG219" s="114"/>
      <c r="HKH219" s="114"/>
      <c r="HKI219" s="114"/>
      <c r="HKJ219" s="114"/>
      <c r="HKK219" s="114"/>
      <c r="HKL219" s="114"/>
      <c r="HKM219" s="114"/>
      <c r="HKN219" s="114"/>
      <c r="HKO219" s="114"/>
      <c r="HKP219" s="114"/>
      <c r="HKQ219" s="114"/>
      <c r="HKR219" s="114"/>
      <c r="HKS219" s="114"/>
      <c r="HKT219" s="114"/>
      <c r="HKU219" s="114"/>
      <c r="HKV219" s="114"/>
      <c r="HKW219" s="114"/>
      <c r="HKX219" s="114"/>
      <c r="HKY219" s="114"/>
      <c r="HKZ219" s="114"/>
      <c r="HLA219" s="114"/>
      <c r="HLB219" s="114"/>
      <c r="HLC219" s="114"/>
      <c r="HLD219" s="114"/>
      <c r="HLE219" s="114"/>
      <c r="HLF219" s="114"/>
      <c r="HLG219" s="114"/>
      <c r="HLH219" s="114"/>
      <c r="HLI219" s="114"/>
      <c r="HLJ219" s="114"/>
      <c r="HLK219" s="114"/>
      <c r="HLL219" s="114"/>
      <c r="HLM219" s="114"/>
      <c r="HLN219" s="114"/>
      <c r="HLO219" s="114"/>
      <c r="HLP219" s="114"/>
      <c r="HLQ219" s="114"/>
      <c r="HLR219" s="114"/>
      <c r="HLS219" s="114"/>
      <c r="HLT219" s="114"/>
      <c r="HLU219" s="114"/>
      <c r="HLV219" s="114"/>
      <c r="HLW219" s="114"/>
      <c r="HLX219" s="114"/>
      <c r="HLY219" s="114"/>
      <c r="HLZ219" s="114"/>
      <c r="HMA219" s="114"/>
      <c r="HMB219" s="114"/>
      <c r="HMC219" s="114"/>
      <c r="HMD219" s="114"/>
      <c r="HME219" s="114"/>
      <c r="HMF219" s="114"/>
      <c r="HMG219" s="114"/>
      <c r="HMH219" s="114"/>
      <c r="HMI219" s="114"/>
      <c r="HMJ219" s="114"/>
      <c r="HMK219" s="114"/>
      <c r="HML219" s="114"/>
      <c r="HMM219" s="114"/>
      <c r="HMN219" s="114"/>
      <c r="HMO219" s="114"/>
      <c r="HMP219" s="114"/>
      <c r="HMQ219" s="114"/>
      <c r="HMR219" s="114"/>
      <c r="HMS219" s="114"/>
      <c r="HMT219" s="114"/>
      <c r="HMU219" s="114"/>
      <c r="HMV219" s="114"/>
      <c r="HMW219" s="114"/>
      <c r="HMX219" s="114"/>
      <c r="HMY219" s="114"/>
      <c r="HMZ219" s="114"/>
      <c r="HNA219" s="114"/>
      <c r="HNB219" s="114"/>
      <c r="HNC219" s="114"/>
      <c r="HND219" s="114"/>
      <c r="HNE219" s="114"/>
      <c r="HNF219" s="114"/>
      <c r="HNG219" s="114"/>
      <c r="HNH219" s="114"/>
      <c r="HNI219" s="114"/>
      <c r="HNJ219" s="114"/>
      <c r="HNK219" s="114"/>
      <c r="HNL219" s="114"/>
      <c r="HNM219" s="114"/>
      <c r="HNN219" s="114"/>
      <c r="HNO219" s="114"/>
      <c r="HNP219" s="114"/>
      <c r="HNQ219" s="114"/>
      <c r="HNR219" s="114"/>
      <c r="HNS219" s="114"/>
      <c r="HNT219" s="114"/>
      <c r="HNU219" s="114"/>
      <c r="HNV219" s="114"/>
      <c r="HNW219" s="114"/>
      <c r="HNX219" s="114"/>
      <c r="HNY219" s="114"/>
      <c r="HNZ219" s="114"/>
      <c r="HOA219" s="114"/>
      <c r="HOB219" s="114"/>
      <c r="HOC219" s="114"/>
      <c r="HOD219" s="114"/>
      <c r="HOE219" s="114"/>
      <c r="HOF219" s="114"/>
      <c r="HOG219" s="114"/>
      <c r="HOH219" s="114"/>
      <c r="HOI219" s="114"/>
      <c r="HOJ219" s="114"/>
      <c r="HOK219" s="114"/>
      <c r="HOL219" s="114"/>
      <c r="HOM219" s="114"/>
      <c r="HON219" s="114"/>
      <c r="HOO219" s="114"/>
      <c r="HOP219" s="114"/>
      <c r="HOQ219" s="114"/>
      <c r="HOR219" s="114"/>
      <c r="HOS219" s="114"/>
      <c r="HOT219" s="114"/>
      <c r="HOU219" s="114"/>
      <c r="HOV219" s="114"/>
      <c r="HOW219" s="114"/>
      <c r="HOX219" s="114"/>
      <c r="HOY219" s="114"/>
      <c r="HOZ219" s="114"/>
      <c r="HPA219" s="114"/>
      <c r="HPB219" s="114"/>
      <c r="HPC219" s="114"/>
      <c r="HPD219" s="114"/>
      <c r="HPE219" s="114"/>
      <c r="HPF219" s="114"/>
      <c r="HPG219" s="114"/>
      <c r="HPH219" s="114"/>
      <c r="HPI219" s="114"/>
      <c r="HPJ219" s="114"/>
      <c r="HPK219" s="114"/>
      <c r="HPL219" s="114"/>
      <c r="HPM219" s="114"/>
      <c r="HPN219" s="114"/>
      <c r="HPO219" s="114"/>
      <c r="HPP219" s="114"/>
      <c r="HPQ219" s="114"/>
      <c r="HPR219" s="114"/>
      <c r="HPS219" s="114"/>
      <c r="HPT219" s="114"/>
      <c r="HPU219" s="114"/>
      <c r="HPV219" s="114"/>
      <c r="HPW219" s="114"/>
      <c r="HPX219" s="114"/>
      <c r="HPY219" s="114"/>
      <c r="HPZ219" s="114"/>
      <c r="HQA219" s="114"/>
      <c r="HQB219" s="114"/>
      <c r="HQC219" s="114"/>
      <c r="HQD219" s="114"/>
      <c r="HQE219" s="114"/>
      <c r="HQF219" s="114"/>
      <c r="HQG219" s="114"/>
      <c r="HQH219" s="114"/>
      <c r="HQI219" s="114"/>
      <c r="HQJ219" s="114"/>
      <c r="HQK219" s="114"/>
      <c r="HQL219" s="114"/>
      <c r="HQM219" s="114"/>
      <c r="HQN219" s="114"/>
      <c r="HQO219" s="114"/>
      <c r="HQP219" s="114"/>
      <c r="HQQ219" s="114"/>
      <c r="HQR219" s="114"/>
      <c r="HQS219" s="114"/>
      <c r="HQT219" s="114"/>
      <c r="HQU219" s="114"/>
      <c r="HQV219" s="114"/>
      <c r="HQW219" s="114"/>
      <c r="HQX219" s="114"/>
      <c r="HQY219" s="114"/>
      <c r="HQZ219" s="114"/>
      <c r="HRA219" s="114"/>
      <c r="HRB219" s="114"/>
      <c r="HRC219" s="114"/>
      <c r="HRD219" s="114"/>
      <c r="HRE219" s="114"/>
      <c r="HRF219" s="114"/>
      <c r="HRG219" s="114"/>
      <c r="HRH219" s="114"/>
      <c r="HRI219" s="114"/>
      <c r="HRJ219" s="114"/>
      <c r="HRK219" s="114"/>
      <c r="HRL219" s="114"/>
      <c r="HRM219" s="114"/>
      <c r="HRN219" s="114"/>
      <c r="HRO219" s="114"/>
      <c r="HRP219" s="114"/>
      <c r="HRQ219" s="114"/>
      <c r="HRR219" s="114"/>
      <c r="HRS219" s="114"/>
      <c r="HRT219" s="114"/>
      <c r="HRU219" s="114"/>
      <c r="HRV219" s="114"/>
      <c r="HRW219" s="114"/>
      <c r="HRX219" s="114"/>
      <c r="HRY219" s="114"/>
      <c r="HRZ219" s="114"/>
      <c r="HSA219" s="114"/>
      <c r="HSB219" s="114"/>
      <c r="HSC219" s="114"/>
      <c r="HSD219" s="114"/>
      <c r="HSE219" s="114"/>
      <c r="HSF219" s="114"/>
      <c r="HSG219" s="114"/>
      <c r="HSH219" s="114"/>
      <c r="HSI219" s="114"/>
      <c r="HSJ219" s="114"/>
      <c r="HSK219" s="114"/>
      <c r="HSL219" s="114"/>
      <c r="HSM219" s="114"/>
      <c r="HSN219" s="114"/>
      <c r="HSO219" s="114"/>
      <c r="HSP219" s="114"/>
      <c r="HSQ219" s="114"/>
      <c r="HSR219" s="114"/>
      <c r="HSS219" s="114"/>
      <c r="HST219" s="114"/>
      <c r="HSU219" s="114"/>
      <c r="HSV219" s="114"/>
      <c r="HSW219" s="114"/>
      <c r="HSX219" s="114"/>
      <c r="HSY219" s="114"/>
      <c r="HSZ219" s="114"/>
      <c r="HTA219" s="114"/>
      <c r="HTB219" s="114"/>
      <c r="HTC219" s="114"/>
      <c r="HTD219" s="114"/>
      <c r="HTE219" s="114"/>
      <c r="HTF219" s="114"/>
      <c r="HTG219" s="114"/>
      <c r="HTH219" s="114"/>
      <c r="HTI219" s="114"/>
      <c r="HTJ219" s="114"/>
      <c r="HTK219" s="114"/>
      <c r="HTL219" s="114"/>
      <c r="HTM219" s="114"/>
      <c r="HTN219" s="114"/>
      <c r="HTO219" s="114"/>
      <c r="HTP219" s="114"/>
      <c r="HTQ219" s="114"/>
      <c r="HTR219" s="114"/>
      <c r="HTS219" s="114"/>
      <c r="HTT219" s="114"/>
      <c r="HTU219" s="114"/>
      <c r="HTV219" s="114"/>
      <c r="HTW219" s="114"/>
      <c r="HTX219" s="114"/>
      <c r="HTY219" s="114"/>
      <c r="HTZ219" s="114"/>
      <c r="HUA219" s="114"/>
      <c r="HUB219" s="114"/>
      <c r="HUC219" s="114"/>
      <c r="HUD219" s="114"/>
      <c r="HUE219" s="114"/>
      <c r="HUF219" s="114"/>
      <c r="HUG219" s="114"/>
      <c r="HUH219" s="114"/>
      <c r="HUI219" s="114"/>
      <c r="HUJ219" s="114"/>
      <c r="HUK219" s="114"/>
      <c r="HUL219" s="114"/>
      <c r="HUM219" s="114"/>
      <c r="HUN219" s="114"/>
      <c r="HUO219" s="114"/>
      <c r="HUP219" s="114"/>
      <c r="HUQ219" s="114"/>
      <c r="HUR219" s="114"/>
      <c r="HUS219" s="114"/>
      <c r="HUT219" s="114"/>
      <c r="HUU219" s="114"/>
      <c r="HUV219" s="114"/>
      <c r="HUW219" s="114"/>
      <c r="HUX219" s="114"/>
      <c r="HUY219" s="114"/>
      <c r="HUZ219" s="114"/>
      <c r="HVA219" s="114"/>
      <c r="HVB219" s="114"/>
      <c r="HVC219" s="114"/>
      <c r="HVD219" s="114"/>
      <c r="HVE219" s="114"/>
      <c r="HVF219" s="114"/>
      <c r="HVG219" s="114"/>
      <c r="HVH219" s="114"/>
      <c r="HVI219" s="114"/>
      <c r="HVJ219" s="114"/>
      <c r="HVK219" s="114"/>
      <c r="HVL219" s="114"/>
      <c r="HVM219" s="114"/>
      <c r="HVN219" s="114"/>
      <c r="HVO219" s="114"/>
      <c r="HVP219" s="114"/>
      <c r="HVQ219" s="114"/>
      <c r="HVR219" s="114"/>
      <c r="HVS219" s="114"/>
      <c r="HVT219" s="114"/>
      <c r="HVU219" s="114"/>
      <c r="HVV219" s="114"/>
      <c r="HVW219" s="114"/>
      <c r="HVX219" s="114"/>
      <c r="HVY219" s="114"/>
      <c r="HVZ219" s="114"/>
      <c r="HWA219" s="114"/>
      <c r="HWB219" s="114"/>
      <c r="HWC219" s="114"/>
      <c r="HWD219" s="114"/>
      <c r="HWE219" s="114"/>
      <c r="HWF219" s="114"/>
      <c r="HWG219" s="114"/>
      <c r="HWH219" s="114"/>
      <c r="HWI219" s="114"/>
      <c r="HWJ219" s="114"/>
      <c r="HWK219" s="114"/>
      <c r="HWL219" s="114"/>
      <c r="HWM219" s="114"/>
      <c r="HWN219" s="114"/>
      <c r="HWO219" s="114"/>
      <c r="HWP219" s="114"/>
      <c r="HWQ219" s="114"/>
      <c r="HWR219" s="114"/>
      <c r="HWS219" s="114"/>
      <c r="HWT219" s="114"/>
      <c r="HWU219" s="114"/>
      <c r="HWV219" s="114"/>
      <c r="HWW219" s="114"/>
      <c r="HWX219" s="114"/>
      <c r="HWY219" s="114"/>
      <c r="HWZ219" s="114"/>
      <c r="HXA219" s="114"/>
      <c r="HXB219" s="114"/>
      <c r="HXC219" s="114"/>
      <c r="HXD219" s="114"/>
      <c r="HXE219" s="114"/>
      <c r="HXF219" s="114"/>
      <c r="HXG219" s="114"/>
      <c r="HXH219" s="114"/>
      <c r="HXI219" s="114"/>
      <c r="HXJ219" s="114"/>
      <c r="HXK219" s="114"/>
      <c r="HXL219" s="114"/>
      <c r="HXM219" s="114"/>
      <c r="HXN219" s="114"/>
      <c r="HXO219" s="114"/>
      <c r="HXP219" s="114"/>
      <c r="HXQ219" s="114"/>
      <c r="HXR219" s="114"/>
      <c r="HXS219" s="114"/>
      <c r="HXT219" s="114"/>
      <c r="HXU219" s="114"/>
      <c r="HXV219" s="114"/>
      <c r="HXW219" s="114"/>
      <c r="HXX219" s="114"/>
      <c r="HXY219" s="114"/>
      <c r="HXZ219" s="114"/>
      <c r="HYA219" s="114"/>
      <c r="HYB219" s="114"/>
      <c r="HYC219" s="114"/>
      <c r="HYD219" s="114"/>
      <c r="HYE219" s="114"/>
      <c r="HYF219" s="114"/>
      <c r="HYG219" s="114"/>
      <c r="HYH219" s="114"/>
      <c r="HYI219" s="114"/>
      <c r="HYJ219" s="114"/>
      <c r="HYK219" s="114"/>
      <c r="HYL219" s="114"/>
      <c r="HYM219" s="114"/>
      <c r="HYN219" s="114"/>
      <c r="HYO219" s="114"/>
      <c r="HYP219" s="114"/>
      <c r="HYQ219" s="114"/>
      <c r="HYR219" s="114"/>
      <c r="HYS219" s="114"/>
      <c r="HYT219" s="114"/>
      <c r="HYU219" s="114"/>
      <c r="HYV219" s="114"/>
      <c r="HYW219" s="114"/>
      <c r="HYX219" s="114"/>
      <c r="HYY219" s="114"/>
      <c r="HYZ219" s="114"/>
      <c r="HZA219" s="114"/>
      <c r="HZB219" s="114"/>
      <c r="HZC219" s="114"/>
      <c r="HZD219" s="114"/>
      <c r="HZE219" s="114"/>
      <c r="HZF219" s="114"/>
      <c r="HZG219" s="114"/>
      <c r="HZH219" s="114"/>
      <c r="HZI219" s="114"/>
      <c r="HZJ219" s="114"/>
      <c r="HZK219" s="114"/>
      <c r="HZL219" s="114"/>
      <c r="HZM219" s="114"/>
      <c r="HZN219" s="114"/>
      <c r="HZO219" s="114"/>
      <c r="HZP219" s="114"/>
      <c r="HZQ219" s="114"/>
      <c r="HZR219" s="114"/>
      <c r="HZS219" s="114"/>
      <c r="HZT219" s="114"/>
      <c r="HZU219" s="114"/>
      <c r="HZV219" s="114"/>
      <c r="HZW219" s="114"/>
      <c r="HZX219" s="114"/>
      <c r="HZY219" s="114"/>
      <c r="HZZ219" s="114"/>
      <c r="IAA219" s="114"/>
      <c r="IAB219" s="114"/>
      <c r="IAC219" s="114"/>
      <c r="IAD219" s="114"/>
      <c r="IAE219" s="114"/>
      <c r="IAF219" s="114"/>
      <c r="IAG219" s="114"/>
      <c r="IAH219" s="114"/>
      <c r="IAI219" s="114"/>
      <c r="IAJ219" s="114"/>
      <c r="IAK219" s="114"/>
      <c r="IAL219" s="114"/>
      <c r="IAM219" s="114"/>
      <c r="IAN219" s="114"/>
      <c r="IAO219" s="114"/>
      <c r="IAP219" s="114"/>
      <c r="IAQ219" s="114"/>
      <c r="IAR219" s="114"/>
      <c r="IAS219" s="114"/>
      <c r="IAT219" s="114"/>
      <c r="IAU219" s="114"/>
      <c r="IAV219" s="114"/>
      <c r="IAW219" s="114"/>
      <c r="IAX219" s="114"/>
      <c r="IAY219" s="114"/>
      <c r="IAZ219" s="114"/>
      <c r="IBA219" s="114"/>
      <c r="IBB219" s="114"/>
      <c r="IBC219" s="114"/>
      <c r="IBD219" s="114"/>
      <c r="IBE219" s="114"/>
      <c r="IBF219" s="114"/>
      <c r="IBG219" s="114"/>
      <c r="IBH219" s="114"/>
      <c r="IBI219" s="114"/>
      <c r="IBJ219" s="114"/>
      <c r="IBK219" s="114"/>
      <c r="IBL219" s="114"/>
      <c r="IBM219" s="114"/>
      <c r="IBN219" s="114"/>
      <c r="IBO219" s="114"/>
      <c r="IBP219" s="114"/>
      <c r="IBQ219" s="114"/>
      <c r="IBR219" s="114"/>
      <c r="IBS219" s="114"/>
      <c r="IBT219" s="114"/>
      <c r="IBU219" s="114"/>
      <c r="IBV219" s="114"/>
      <c r="IBW219" s="114"/>
      <c r="IBX219" s="114"/>
      <c r="IBY219" s="114"/>
      <c r="IBZ219" s="114"/>
      <c r="ICA219" s="114"/>
      <c r="ICB219" s="114"/>
      <c r="ICC219" s="114"/>
      <c r="ICD219" s="114"/>
      <c r="ICE219" s="114"/>
      <c r="ICF219" s="114"/>
      <c r="ICG219" s="114"/>
      <c r="ICH219" s="114"/>
      <c r="ICI219" s="114"/>
      <c r="ICJ219" s="114"/>
      <c r="ICK219" s="114"/>
      <c r="ICL219" s="114"/>
      <c r="ICM219" s="114"/>
      <c r="ICN219" s="114"/>
      <c r="ICO219" s="114"/>
      <c r="ICP219" s="114"/>
      <c r="ICQ219" s="114"/>
      <c r="ICR219" s="114"/>
      <c r="ICS219" s="114"/>
      <c r="ICT219" s="114"/>
      <c r="ICU219" s="114"/>
      <c r="ICV219" s="114"/>
      <c r="ICW219" s="114"/>
      <c r="ICX219" s="114"/>
      <c r="ICY219" s="114"/>
      <c r="ICZ219" s="114"/>
      <c r="IDA219" s="114"/>
      <c r="IDB219" s="114"/>
      <c r="IDC219" s="114"/>
      <c r="IDD219" s="114"/>
      <c r="IDE219" s="114"/>
      <c r="IDF219" s="114"/>
      <c r="IDG219" s="114"/>
      <c r="IDH219" s="114"/>
      <c r="IDI219" s="114"/>
      <c r="IDJ219" s="114"/>
      <c r="IDK219" s="114"/>
      <c r="IDL219" s="114"/>
      <c r="IDM219" s="114"/>
      <c r="IDN219" s="114"/>
      <c r="IDO219" s="114"/>
      <c r="IDP219" s="114"/>
      <c r="IDQ219" s="114"/>
      <c r="IDR219" s="114"/>
      <c r="IDS219" s="114"/>
      <c r="IDT219" s="114"/>
      <c r="IDU219" s="114"/>
      <c r="IDV219" s="114"/>
      <c r="IDW219" s="114"/>
      <c r="IDX219" s="114"/>
      <c r="IDY219" s="114"/>
      <c r="IDZ219" s="114"/>
      <c r="IEA219" s="114"/>
      <c r="IEB219" s="114"/>
      <c r="IEC219" s="114"/>
      <c r="IED219" s="114"/>
      <c r="IEE219" s="114"/>
      <c r="IEF219" s="114"/>
      <c r="IEG219" s="114"/>
      <c r="IEH219" s="114"/>
      <c r="IEI219" s="114"/>
      <c r="IEJ219" s="114"/>
      <c r="IEK219" s="114"/>
      <c r="IEL219" s="114"/>
      <c r="IEM219" s="114"/>
      <c r="IEN219" s="114"/>
      <c r="IEO219" s="114"/>
      <c r="IEP219" s="114"/>
      <c r="IEQ219" s="114"/>
      <c r="IER219" s="114"/>
      <c r="IES219" s="114"/>
      <c r="IET219" s="114"/>
      <c r="IEU219" s="114"/>
      <c r="IEV219" s="114"/>
      <c r="IEW219" s="114"/>
      <c r="IEX219" s="114"/>
      <c r="IEY219" s="114"/>
      <c r="IEZ219" s="114"/>
      <c r="IFA219" s="114"/>
      <c r="IFB219" s="114"/>
      <c r="IFC219" s="114"/>
      <c r="IFD219" s="114"/>
      <c r="IFE219" s="114"/>
      <c r="IFF219" s="114"/>
      <c r="IFG219" s="114"/>
      <c r="IFH219" s="114"/>
      <c r="IFI219" s="114"/>
      <c r="IFJ219" s="114"/>
      <c r="IFK219" s="114"/>
      <c r="IFL219" s="114"/>
      <c r="IFM219" s="114"/>
      <c r="IFN219" s="114"/>
      <c r="IFO219" s="114"/>
      <c r="IFP219" s="114"/>
      <c r="IFQ219" s="114"/>
      <c r="IFR219" s="114"/>
      <c r="IFS219" s="114"/>
      <c r="IFT219" s="114"/>
      <c r="IFU219" s="114"/>
      <c r="IFV219" s="114"/>
      <c r="IFW219" s="114"/>
      <c r="IFX219" s="114"/>
      <c r="IFY219" s="114"/>
      <c r="IFZ219" s="114"/>
      <c r="IGA219" s="114"/>
      <c r="IGB219" s="114"/>
      <c r="IGC219" s="114"/>
      <c r="IGD219" s="114"/>
      <c r="IGE219" s="114"/>
      <c r="IGF219" s="114"/>
      <c r="IGG219" s="114"/>
      <c r="IGH219" s="114"/>
      <c r="IGI219" s="114"/>
      <c r="IGJ219" s="114"/>
      <c r="IGK219" s="114"/>
      <c r="IGL219" s="114"/>
      <c r="IGM219" s="114"/>
      <c r="IGN219" s="114"/>
      <c r="IGO219" s="114"/>
      <c r="IGP219" s="114"/>
      <c r="IGQ219" s="114"/>
      <c r="IGR219" s="114"/>
      <c r="IGS219" s="114"/>
      <c r="IGT219" s="114"/>
      <c r="IGU219" s="114"/>
      <c r="IGV219" s="114"/>
      <c r="IGW219" s="114"/>
      <c r="IGX219" s="114"/>
      <c r="IGY219" s="114"/>
      <c r="IGZ219" s="114"/>
      <c r="IHA219" s="114"/>
      <c r="IHB219" s="114"/>
      <c r="IHC219" s="114"/>
      <c r="IHD219" s="114"/>
      <c r="IHE219" s="114"/>
      <c r="IHF219" s="114"/>
      <c r="IHG219" s="114"/>
      <c r="IHH219" s="114"/>
      <c r="IHI219" s="114"/>
      <c r="IHJ219" s="114"/>
      <c r="IHK219" s="114"/>
      <c r="IHL219" s="114"/>
      <c r="IHM219" s="114"/>
      <c r="IHN219" s="114"/>
      <c r="IHO219" s="114"/>
      <c r="IHP219" s="114"/>
      <c r="IHQ219" s="114"/>
      <c r="IHR219" s="114"/>
      <c r="IHS219" s="114"/>
      <c r="IHT219" s="114"/>
      <c r="IHU219" s="114"/>
      <c r="IHV219" s="114"/>
      <c r="IHW219" s="114"/>
      <c r="IHX219" s="114"/>
      <c r="IHY219" s="114"/>
      <c r="IHZ219" s="114"/>
      <c r="IIA219" s="114"/>
      <c r="IIB219" s="114"/>
      <c r="IIC219" s="114"/>
      <c r="IID219" s="114"/>
      <c r="IIE219" s="114"/>
      <c r="IIF219" s="114"/>
      <c r="IIG219" s="114"/>
      <c r="IIH219" s="114"/>
      <c r="III219" s="114"/>
      <c r="IIJ219" s="114"/>
      <c r="IIK219" s="114"/>
      <c r="IIL219" s="114"/>
      <c r="IIM219" s="114"/>
      <c r="IIN219" s="114"/>
      <c r="IIO219" s="114"/>
      <c r="IIP219" s="114"/>
      <c r="IIQ219" s="114"/>
      <c r="IIR219" s="114"/>
      <c r="IIS219" s="114"/>
      <c r="IIT219" s="114"/>
      <c r="IIU219" s="114"/>
      <c r="IIV219" s="114"/>
      <c r="IIW219" s="114"/>
      <c r="IIX219" s="114"/>
      <c r="IIY219" s="114"/>
      <c r="IIZ219" s="114"/>
      <c r="IJA219" s="114"/>
      <c r="IJB219" s="114"/>
      <c r="IJC219" s="114"/>
      <c r="IJD219" s="114"/>
      <c r="IJE219" s="114"/>
      <c r="IJF219" s="114"/>
      <c r="IJG219" s="114"/>
      <c r="IJH219" s="114"/>
      <c r="IJI219" s="114"/>
      <c r="IJJ219" s="114"/>
      <c r="IJK219" s="114"/>
      <c r="IJL219" s="114"/>
      <c r="IJM219" s="114"/>
      <c r="IJN219" s="114"/>
      <c r="IJO219" s="114"/>
      <c r="IJP219" s="114"/>
      <c r="IJQ219" s="114"/>
      <c r="IJR219" s="114"/>
      <c r="IJS219" s="114"/>
      <c r="IJT219" s="114"/>
      <c r="IJU219" s="114"/>
      <c r="IJV219" s="114"/>
      <c r="IJW219" s="114"/>
      <c r="IJX219" s="114"/>
      <c r="IJY219" s="114"/>
      <c r="IJZ219" s="114"/>
      <c r="IKA219" s="114"/>
      <c r="IKB219" s="114"/>
      <c r="IKC219" s="114"/>
      <c r="IKD219" s="114"/>
      <c r="IKE219" s="114"/>
      <c r="IKF219" s="114"/>
      <c r="IKG219" s="114"/>
      <c r="IKH219" s="114"/>
      <c r="IKI219" s="114"/>
      <c r="IKJ219" s="114"/>
      <c r="IKK219" s="114"/>
      <c r="IKL219" s="114"/>
      <c r="IKM219" s="114"/>
      <c r="IKN219" s="114"/>
      <c r="IKO219" s="114"/>
      <c r="IKP219" s="114"/>
      <c r="IKQ219" s="114"/>
      <c r="IKR219" s="114"/>
      <c r="IKS219" s="114"/>
      <c r="IKT219" s="114"/>
      <c r="IKU219" s="114"/>
      <c r="IKV219" s="114"/>
      <c r="IKW219" s="114"/>
      <c r="IKX219" s="114"/>
      <c r="IKY219" s="114"/>
      <c r="IKZ219" s="114"/>
      <c r="ILA219" s="114"/>
      <c r="ILB219" s="114"/>
      <c r="ILC219" s="114"/>
      <c r="ILD219" s="114"/>
      <c r="ILE219" s="114"/>
      <c r="ILF219" s="114"/>
      <c r="ILG219" s="114"/>
      <c r="ILH219" s="114"/>
      <c r="ILI219" s="114"/>
      <c r="ILJ219" s="114"/>
      <c r="ILK219" s="114"/>
      <c r="ILL219" s="114"/>
      <c r="ILM219" s="114"/>
      <c r="ILN219" s="114"/>
      <c r="ILO219" s="114"/>
      <c r="ILP219" s="114"/>
      <c r="ILQ219" s="114"/>
      <c r="ILR219" s="114"/>
      <c r="ILS219" s="114"/>
      <c r="ILT219" s="114"/>
      <c r="ILU219" s="114"/>
      <c r="ILV219" s="114"/>
      <c r="ILW219" s="114"/>
      <c r="ILX219" s="114"/>
      <c r="ILY219" s="114"/>
      <c r="ILZ219" s="114"/>
      <c r="IMA219" s="114"/>
      <c r="IMB219" s="114"/>
      <c r="IMC219" s="114"/>
      <c r="IMD219" s="114"/>
      <c r="IME219" s="114"/>
      <c r="IMF219" s="114"/>
      <c r="IMG219" s="114"/>
      <c r="IMH219" s="114"/>
      <c r="IMI219" s="114"/>
      <c r="IMJ219" s="114"/>
      <c r="IMK219" s="114"/>
      <c r="IML219" s="114"/>
      <c r="IMM219" s="114"/>
      <c r="IMN219" s="114"/>
      <c r="IMO219" s="114"/>
      <c r="IMP219" s="114"/>
      <c r="IMQ219" s="114"/>
      <c r="IMR219" s="114"/>
      <c r="IMS219" s="114"/>
      <c r="IMT219" s="114"/>
      <c r="IMU219" s="114"/>
      <c r="IMV219" s="114"/>
      <c r="IMW219" s="114"/>
      <c r="IMX219" s="114"/>
      <c r="IMY219" s="114"/>
      <c r="IMZ219" s="114"/>
      <c r="INA219" s="114"/>
      <c r="INB219" s="114"/>
      <c r="INC219" s="114"/>
      <c r="IND219" s="114"/>
      <c r="INE219" s="114"/>
      <c r="INF219" s="114"/>
      <c r="ING219" s="114"/>
      <c r="INH219" s="114"/>
      <c r="INI219" s="114"/>
      <c r="INJ219" s="114"/>
      <c r="INK219" s="114"/>
      <c r="INL219" s="114"/>
      <c r="INM219" s="114"/>
      <c r="INN219" s="114"/>
      <c r="INO219" s="114"/>
      <c r="INP219" s="114"/>
      <c r="INQ219" s="114"/>
      <c r="INR219" s="114"/>
      <c r="INS219" s="114"/>
      <c r="INT219" s="114"/>
      <c r="INU219" s="114"/>
      <c r="INV219" s="114"/>
      <c r="INW219" s="114"/>
      <c r="INX219" s="114"/>
      <c r="INY219" s="114"/>
      <c r="INZ219" s="114"/>
      <c r="IOA219" s="114"/>
      <c r="IOB219" s="114"/>
      <c r="IOC219" s="114"/>
      <c r="IOD219" s="114"/>
      <c r="IOE219" s="114"/>
      <c r="IOF219" s="114"/>
      <c r="IOG219" s="114"/>
      <c r="IOH219" s="114"/>
      <c r="IOI219" s="114"/>
      <c r="IOJ219" s="114"/>
      <c r="IOK219" s="114"/>
      <c r="IOL219" s="114"/>
      <c r="IOM219" s="114"/>
      <c r="ION219" s="114"/>
      <c r="IOO219" s="114"/>
      <c r="IOP219" s="114"/>
      <c r="IOQ219" s="114"/>
      <c r="IOR219" s="114"/>
      <c r="IOS219" s="114"/>
      <c r="IOT219" s="114"/>
      <c r="IOU219" s="114"/>
      <c r="IOV219" s="114"/>
      <c r="IOW219" s="114"/>
      <c r="IOX219" s="114"/>
      <c r="IOY219" s="114"/>
      <c r="IOZ219" s="114"/>
      <c r="IPA219" s="114"/>
      <c r="IPB219" s="114"/>
      <c r="IPC219" s="114"/>
      <c r="IPD219" s="114"/>
      <c r="IPE219" s="114"/>
      <c r="IPF219" s="114"/>
      <c r="IPG219" s="114"/>
      <c r="IPH219" s="114"/>
      <c r="IPI219" s="114"/>
      <c r="IPJ219" s="114"/>
      <c r="IPK219" s="114"/>
      <c r="IPL219" s="114"/>
      <c r="IPM219" s="114"/>
      <c r="IPN219" s="114"/>
      <c r="IPO219" s="114"/>
      <c r="IPP219" s="114"/>
      <c r="IPQ219" s="114"/>
      <c r="IPR219" s="114"/>
      <c r="IPS219" s="114"/>
      <c r="IPT219" s="114"/>
      <c r="IPU219" s="114"/>
      <c r="IPV219" s="114"/>
      <c r="IPW219" s="114"/>
      <c r="IPX219" s="114"/>
      <c r="IPY219" s="114"/>
      <c r="IPZ219" s="114"/>
      <c r="IQA219" s="114"/>
      <c r="IQB219" s="114"/>
      <c r="IQC219" s="114"/>
      <c r="IQD219" s="114"/>
      <c r="IQE219" s="114"/>
      <c r="IQF219" s="114"/>
      <c r="IQG219" s="114"/>
      <c r="IQH219" s="114"/>
      <c r="IQI219" s="114"/>
      <c r="IQJ219" s="114"/>
      <c r="IQK219" s="114"/>
      <c r="IQL219" s="114"/>
      <c r="IQM219" s="114"/>
      <c r="IQN219" s="114"/>
      <c r="IQO219" s="114"/>
      <c r="IQP219" s="114"/>
      <c r="IQQ219" s="114"/>
      <c r="IQR219" s="114"/>
      <c r="IQS219" s="114"/>
      <c r="IQT219" s="114"/>
      <c r="IQU219" s="114"/>
      <c r="IQV219" s="114"/>
      <c r="IQW219" s="114"/>
      <c r="IQX219" s="114"/>
      <c r="IQY219" s="114"/>
      <c r="IQZ219" s="114"/>
      <c r="IRA219" s="114"/>
      <c r="IRB219" s="114"/>
      <c r="IRC219" s="114"/>
      <c r="IRD219" s="114"/>
      <c r="IRE219" s="114"/>
      <c r="IRF219" s="114"/>
      <c r="IRG219" s="114"/>
      <c r="IRH219" s="114"/>
      <c r="IRI219" s="114"/>
      <c r="IRJ219" s="114"/>
      <c r="IRK219" s="114"/>
      <c r="IRL219" s="114"/>
      <c r="IRM219" s="114"/>
      <c r="IRN219" s="114"/>
      <c r="IRO219" s="114"/>
      <c r="IRP219" s="114"/>
      <c r="IRQ219" s="114"/>
      <c r="IRR219" s="114"/>
      <c r="IRS219" s="114"/>
      <c r="IRT219" s="114"/>
      <c r="IRU219" s="114"/>
      <c r="IRV219" s="114"/>
      <c r="IRW219" s="114"/>
      <c r="IRX219" s="114"/>
      <c r="IRY219" s="114"/>
      <c r="IRZ219" s="114"/>
      <c r="ISA219" s="114"/>
      <c r="ISB219" s="114"/>
      <c r="ISC219" s="114"/>
      <c r="ISD219" s="114"/>
      <c r="ISE219" s="114"/>
      <c r="ISF219" s="114"/>
      <c r="ISG219" s="114"/>
      <c r="ISH219" s="114"/>
      <c r="ISI219" s="114"/>
      <c r="ISJ219" s="114"/>
      <c r="ISK219" s="114"/>
      <c r="ISL219" s="114"/>
      <c r="ISM219" s="114"/>
      <c r="ISN219" s="114"/>
      <c r="ISO219" s="114"/>
      <c r="ISP219" s="114"/>
      <c r="ISQ219" s="114"/>
      <c r="ISR219" s="114"/>
      <c r="ISS219" s="114"/>
      <c r="IST219" s="114"/>
      <c r="ISU219" s="114"/>
      <c r="ISV219" s="114"/>
      <c r="ISW219" s="114"/>
      <c r="ISX219" s="114"/>
      <c r="ISY219" s="114"/>
      <c r="ISZ219" s="114"/>
      <c r="ITA219" s="114"/>
      <c r="ITB219" s="114"/>
      <c r="ITC219" s="114"/>
      <c r="ITD219" s="114"/>
      <c r="ITE219" s="114"/>
      <c r="ITF219" s="114"/>
      <c r="ITG219" s="114"/>
      <c r="ITH219" s="114"/>
      <c r="ITI219" s="114"/>
      <c r="ITJ219" s="114"/>
      <c r="ITK219" s="114"/>
      <c r="ITL219" s="114"/>
      <c r="ITM219" s="114"/>
      <c r="ITN219" s="114"/>
      <c r="ITO219" s="114"/>
      <c r="ITP219" s="114"/>
      <c r="ITQ219" s="114"/>
      <c r="ITR219" s="114"/>
      <c r="ITS219" s="114"/>
      <c r="ITT219" s="114"/>
      <c r="ITU219" s="114"/>
      <c r="ITV219" s="114"/>
      <c r="ITW219" s="114"/>
      <c r="ITX219" s="114"/>
      <c r="ITY219" s="114"/>
      <c r="ITZ219" s="114"/>
      <c r="IUA219" s="114"/>
      <c r="IUB219" s="114"/>
      <c r="IUC219" s="114"/>
      <c r="IUD219" s="114"/>
      <c r="IUE219" s="114"/>
      <c r="IUF219" s="114"/>
      <c r="IUG219" s="114"/>
      <c r="IUH219" s="114"/>
      <c r="IUI219" s="114"/>
      <c r="IUJ219" s="114"/>
      <c r="IUK219" s="114"/>
      <c r="IUL219" s="114"/>
      <c r="IUM219" s="114"/>
      <c r="IUN219" s="114"/>
      <c r="IUO219" s="114"/>
      <c r="IUP219" s="114"/>
      <c r="IUQ219" s="114"/>
      <c r="IUR219" s="114"/>
      <c r="IUS219" s="114"/>
      <c r="IUT219" s="114"/>
      <c r="IUU219" s="114"/>
      <c r="IUV219" s="114"/>
      <c r="IUW219" s="114"/>
      <c r="IUX219" s="114"/>
      <c r="IUY219" s="114"/>
      <c r="IUZ219" s="114"/>
      <c r="IVA219" s="114"/>
      <c r="IVB219" s="114"/>
      <c r="IVC219" s="114"/>
      <c r="IVD219" s="114"/>
      <c r="IVE219" s="114"/>
      <c r="IVF219" s="114"/>
      <c r="IVG219" s="114"/>
      <c r="IVH219" s="114"/>
      <c r="IVI219" s="114"/>
      <c r="IVJ219" s="114"/>
      <c r="IVK219" s="114"/>
      <c r="IVL219" s="114"/>
      <c r="IVM219" s="114"/>
      <c r="IVN219" s="114"/>
      <c r="IVO219" s="114"/>
      <c r="IVP219" s="114"/>
      <c r="IVQ219" s="114"/>
      <c r="IVR219" s="114"/>
      <c r="IVS219" s="114"/>
      <c r="IVT219" s="114"/>
      <c r="IVU219" s="114"/>
      <c r="IVV219" s="114"/>
      <c r="IVW219" s="114"/>
      <c r="IVX219" s="114"/>
      <c r="IVY219" s="114"/>
      <c r="IVZ219" s="114"/>
      <c r="IWA219" s="114"/>
      <c r="IWB219" s="114"/>
      <c r="IWC219" s="114"/>
      <c r="IWD219" s="114"/>
      <c r="IWE219" s="114"/>
      <c r="IWF219" s="114"/>
      <c r="IWG219" s="114"/>
      <c r="IWH219" s="114"/>
      <c r="IWI219" s="114"/>
      <c r="IWJ219" s="114"/>
      <c r="IWK219" s="114"/>
      <c r="IWL219" s="114"/>
      <c r="IWM219" s="114"/>
      <c r="IWN219" s="114"/>
      <c r="IWO219" s="114"/>
      <c r="IWP219" s="114"/>
      <c r="IWQ219" s="114"/>
      <c r="IWR219" s="114"/>
      <c r="IWS219" s="114"/>
      <c r="IWT219" s="114"/>
      <c r="IWU219" s="114"/>
      <c r="IWV219" s="114"/>
      <c r="IWW219" s="114"/>
      <c r="IWX219" s="114"/>
      <c r="IWY219" s="114"/>
      <c r="IWZ219" s="114"/>
      <c r="IXA219" s="114"/>
      <c r="IXB219" s="114"/>
      <c r="IXC219" s="114"/>
      <c r="IXD219" s="114"/>
      <c r="IXE219" s="114"/>
      <c r="IXF219" s="114"/>
      <c r="IXG219" s="114"/>
      <c r="IXH219" s="114"/>
      <c r="IXI219" s="114"/>
      <c r="IXJ219" s="114"/>
      <c r="IXK219" s="114"/>
      <c r="IXL219" s="114"/>
      <c r="IXM219" s="114"/>
      <c r="IXN219" s="114"/>
      <c r="IXO219" s="114"/>
      <c r="IXP219" s="114"/>
      <c r="IXQ219" s="114"/>
      <c r="IXR219" s="114"/>
      <c r="IXS219" s="114"/>
      <c r="IXT219" s="114"/>
      <c r="IXU219" s="114"/>
      <c r="IXV219" s="114"/>
      <c r="IXW219" s="114"/>
      <c r="IXX219" s="114"/>
      <c r="IXY219" s="114"/>
      <c r="IXZ219" s="114"/>
      <c r="IYA219" s="114"/>
      <c r="IYB219" s="114"/>
      <c r="IYC219" s="114"/>
      <c r="IYD219" s="114"/>
      <c r="IYE219" s="114"/>
      <c r="IYF219" s="114"/>
      <c r="IYG219" s="114"/>
      <c r="IYH219" s="114"/>
      <c r="IYI219" s="114"/>
      <c r="IYJ219" s="114"/>
      <c r="IYK219" s="114"/>
      <c r="IYL219" s="114"/>
      <c r="IYM219" s="114"/>
      <c r="IYN219" s="114"/>
      <c r="IYO219" s="114"/>
      <c r="IYP219" s="114"/>
      <c r="IYQ219" s="114"/>
      <c r="IYR219" s="114"/>
      <c r="IYS219" s="114"/>
      <c r="IYT219" s="114"/>
      <c r="IYU219" s="114"/>
      <c r="IYV219" s="114"/>
      <c r="IYW219" s="114"/>
      <c r="IYX219" s="114"/>
      <c r="IYY219" s="114"/>
      <c r="IYZ219" s="114"/>
      <c r="IZA219" s="114"/>
      <c r="IZB219" s="114"/>
      <c r="IZC219" s="114"/>
      <c r="IZD219" s="114"/>
      <c r="IZE219" s="114"/>
      <c r="IZF219" s="114"/>
      <c r="IZG219" s="114"/>
      <c r="IZH219" s="114"/>
      <c r="IZI219" s="114"/>
      <c r="IZJ219" s="114"/>
      <c r="IZK219" s="114"/>
      <c r="IZL219" s="114"/>
      <c r="IZM219" s="114"/>
      <c r="IZN219" s="114"/>
      <c r="IZO219" s="114"/>
      <c r="IZP219" s="114"/>
      <c r="IZQ219" s="114"/>
      <c r="IZR219" s="114"/>
      <c r="IZS219" s="114"/>
      <c r="IZT219" s="114"/>
      <c r="IZU219" s="114"/>
      <c r="IZV219" s="114"/>
      <c r="IZW219" s="114"/>
      <c r="IZX219" s="114"/>
      <c r="IZY219" s="114"/>
      <c r="IZZ219" s="114"/>
      <c r="JAA219" s="114"/>
      <c r="JAB219" s="114"/>
      <c r="JAC219" s="114"/>
      <c r="JAD219" s="114"/>
      <c r="JAE219" s="114"/>
      <c r="JAF219" s="114"/>
      <c r="JAG219" s="114"/>
      <c r="JAH219" s="114"/>
      <c r="JAI219" s="114"/>
      <c r="JAJ219" s="114"/>
      <c r="JAK219" s="114"/>
      <c r="JAL219" s="114"/>
      <c r="JAM219" s="114"/>
      <c r="JAN219" s="114"/>
      <c r="JAO219" s="114"/>
      <c r="JAP219" s="114"/>
      <c r="JAQ219" s="114"/>
      <c r="JAR219" s="114"/>
      <c r="JAS219" s="114"/>
      <c r="JAT219" s="114"/>
      <c r="JAU219" s="114"/>
      <c r="JAV219" s="114"/>
      <c r="JAW219" s="114"/>
      <c r="JAX219" s="114"/>
      <c r="JAY219" s="114"/>
      <c r="JAZ219" s="114"/>
      <c r="JBA219" s="114"/>
      <c r="JBB219" s="114"/>
      <c r="JBC219" s="114"/>
      <c r="JBD219" s="114"/>
      <c r="JBE219" s="114"/>
      <c r="JBF219" s="114"/>
      <c r="JBG219" s="114"/>
      <c r="JBH219" s="114"/>
      <c r="JBI219" s="114"/>
      <c r="JBJ219" s="114"/>
      <c r="JBK219" s="114"/>
      <c r="JBL219" s="114"/>
      <c r="JBM219" s="114"/>
      <c r="JBN219" s="114"/>
      <c r="JBO219" s="114"/>
      <c r="JBP219" s="114"/>
      <c r="JBQ219" s="114"/>
      <c r="JBR219" s="114"/>
      <c r="JBS219" s="114"/>
      <c r="JBT219" s="114"/>
      <c r="JBU219" s="114"/>
      <c r="JBV219" s="114"/>
      <c r="JBW219" s="114"/>
      <c r="JBX219" s="114"/>
      <c r="JBY219" s="114"/>
      <c r="JBZ219" s="114"/>
      <c r="JCA219" s="114"/>
      <c r="JCB219" s="114"/>
      <c r="JCC219" s="114"/>
      <c r="JCD219" s="114"/>
      <c r="JCE219" s="114"/>
      <c r="JCF219" s="114"/>
      <c r="JCG219" s="114"/>
      <c r="JCH219" s="114"/>
      <c r="JCI219" s="114"/>
      <c r="JCJ219" s="114"/>
      <c r="JCK219" s="114"/>
      <c r="JCL219" s="114"/>
      <c r="JCM219" s="114"/>
      <c r="JCN219" s="114"/>
      <c r="JCO219" s="114"/>
      <c r="JCP219" s="114"/>
      <c r="JCQ219" s="114"/>
      <c r="JCR219" s="114"/>
      <c r="JCS219" s="114"/>
      <c r="JCT219" s="114"/>
      <c r="JCU219" s="114"/>
      <c r="JCV219" s="114"/>
      <c r="JCW219" s="114"/>
      <c r="JCX219" s="114"/>
      <c r="JCY219" s="114"/>
      <c r="JCZ219" s="114"/>
      <c r="JDA219" s="114"/>
      <c r="JDB219" s="114"/>
      <c r="JDC219" s="114"/>
      <c r="JDD219" s="114"/>
      <c r="JDE219" s="114"/>
      <c r="JDF219" s="114"/>
      <c r="JDG219" s="114"/>
      <c r="JDH219" s="114"/>
      <c r="JDI219" s="114"/>
      <c r="JDJ219" s="114"/>
      <c r="JDK219" s="114"/>
      <c r="JDL219" s="114"/>
      <c r="JDM219" s="114"/>
      <c r="JDN219" s="114"/>
      <c r="JDO219" s="114"/>
      <c r="JDP219" s="114"/>
      <c r="JDQ219" s="114"/>
      <c r="JDR219" s="114"/>
      <c r="JDS219" s="114"/>
      <c r="JDT219" s="114"/>
      <c r="JDU219" s="114"/>
      <c r="JDV219" s="114"/>
      <c r="JDW219" s="114"/>
      <c r="JDX219" s="114"/>
      <c r="JDY219" s="114"/>
      <c r="JDZ219" s="114"/>
      <c r="JEA219" s="114"/>
      <c r="JEB219" s="114"/>
      <c r="JEC219" s="114"/>
      <c r="JED219" s="114"/>
      <c r="JEE219" s="114"/>
      <c r="JEF219" s="114"/>
      <c r="JEG219" s="114"/>
      <c r="JEH219" s="114"/>
      <c r="JEI219" s="114"/>
      <c r="JEJ219" s="114"/>
      <c r="JEK219" s="114"/>
      <c r="JEL219" s="114"/>
      <c r="JEM219" s="114"/>
      <c r="JEN219" s="114"/>
      <c r="JEO219" s="114"/>
      <c r="JEP219" s="114"/>
      <c r="JEQ219" s="114"/>
      <c r="JER219" s="114"/>
      <c r="JES219" s="114"/>
      <c r="JET219" s="114"/>
      <c r="JEU219" s="114"/>
      <c r="JEV219" s="114"/>
      <c r="JEW219" s="114"/>
      <c r="JEX219" s="114"/>
      <c r="JEY219" s="114"/>
      <c r="JEZ219" s="114"/>
      <c r="JFA219" s="114"/>
      <c r="JFB219" s="114"/>
      <c r="JFC219" s="114"/>
      <c r="JFD219" s="114"/>
      <c r="JFE219" s="114"/>
      <c r="JFF219" s="114"/>
      <c r="JFG219" s="114"/>
      <c r="JFH219" s="114"/>
      <c r="JFI219" s="114"/>
      <c r="JFJ219" s="114"/>
      <c r="JFK219" s="114"/>
      <c r="JFL219" s="114"/>
      <c r="JFM219" s="114"/>
      <c r="JFN219" s="114"/>
      <c r="JFO219" s="114"/>
      <c r="JFP219" s="114"/>
      <c r="JFQ219" s="114"/>
      <c r="JFR219" s="114"/>
      <c r="JFS219" s="114"/>
      <c r="JFT219" s="114"/>
      <c r="JFU219" s="114"/>
      <c r="JFV219" s="114"/>
      <c r="JFW219" s="114"/>
      <c r="JFX219" s="114"/>
      <c r="JFY219" s="114"/>
      <c r="JFZ219" s="114"/>
      <c r="JGA219" s="114"/>
      <c r="JGB219" s="114"/>
      <c r="JGC219" s="114"/>
      <c r="JGD219" s="114"/>
      <c r="JGE219" s="114"/>
      <c r="JGF219" s="114"/>
      <c r="JGG219" s="114"/>
      <c r="JGH219" s="114"/>
      <c r="JGI219" s="114"/>
      <c r="JGJ219" s="114"/>
      <c r="JGK219" s="114"/>
      <c r="JGL219" s="114"/>
      <c r="JGM219" s="114"/>
      <c r="JGN219" s="114"/>
      <c r="JGO219" s="114"/>
      <c r="JGP219" s="114"/>
      <c r="JGQ219" s="114"/>
      <c r="JGR219" s="114"/>
      <c r="JGS219" s="114"/>
      <c r="JGT219" s="114"/>
      <c r="JGU219" s="114"/>
      <c r="JGV219" s="114"/>
      <c r="JGW219" s="114"/>
      <c r="JGX219" s="114"/>
      <c r="JGY219" s="114"/>
      <c r="JGZ219" s="114"/>
      <c r="JHA219" s="114"/>
      <c r="JHB219" s="114"/>
      <c r="JHC219" s="114"/>
      <c r="JHD219" s="114"/>
      <c r="JHE219" s="114"/>
      <c r="JHF219" s="114"/>
      <c r="JHG219" s="114"/>
      <c r="JHH219" s="114"/>
      <c r="JHI219" s="114"/>
      <c r="JHJ219" s="114"/>
      <c r="JHK219" s="114"/>
      <c r="JHL219" s="114"/>
      <c r="JHM219" s="114"/>
      <c r="JHN219" s="114"/>
      <c r="JHO219" s="114"/>
      <c r="JHP219" s="114"/>
      <c r="JHQ219" s="114"/>
      <c r="JHR219" s="114"/>
      <c r="JHS219" s="114"/>
      <c r="JHT219" s="114"/>
      <c r="JHU219" s="114"/>
      <c r="JHV219" s="114"/>
      <c r="JHW219" s="114"/>
      <c r="JHX219" s="114"/>
      <c r="JHY219" s="114"/>
      <c r="JHZ219" s="114"/>
      <c r="JIA219" s="114"/>
      <c r="JIB219" s="114"/>
      <c r="JIC219" s="114"/>
      <c r="JID219" s="114"/>
      <c r="JIE219" s="114"/>
      <c r="JIF219" s="114"/>
      <c r="JIG219" s="114"/>
      <c r="JIH219" s="114"/>
      <c r="JII219" s="114"/>
      <c r="JIJ219" s="114"/>
      <c r="JIK219" s="114"/>
      <c r="JIL219" s="114"/>
      <c r="JIM219" s="114"/>
      <c r="JIN219" s="114"/>
      <c r="JIO219" s="114"/>
      <c r="JIP219" s="114"/>
      <c r="JIQ219" s="114"/>
      <c r="JIR219" s="114"/>
      <c r="JIS219" s="114"/>
      <c r="JIT219" s="114"/>
      <c r="JIU219" s="114"/>
      <c r="JIV219" s="114"/>
      <c r="JIW219" s="114"/>
      <c r="JIX219" s="114"/>
      <c r="JIY219" s="114"/>
      <c r="JIZ219" s="114"/>
      <c r="JJA219" s="114"/>
      <c r="JJB219" s="114"/>
      <c r="JJC219" s="114"/>
      <c r="JJD219" s="114"/>
      <c r="JJE219" s="114"/>
      <c r="JJF219" s="114"/>
      <c r="JJG219" s="114"/>
      <c r="JJH219" s="114"/>
      <c r="JJI219" s="114"/>
      <c r="JJJ219" s="114"/>
      <c r="JJK219" s="114"/>
      <c r="JJL219" s="114"/>
      <c r="JJM219" s="114"/>
      <c r="JJN219" s="114"/>
      <c r="JJO219" s="114"/>
      <c r="JJP219" s="114"/>
      <c r="JJQ219" s="114"/>
      <c r="JJR219" s="114"/>
      <c r="JJS219" s="114"/>
      <c r="JJT219" s="114"/>
      <c r="JJU219" s="114"/>
      <c r="JJV219" s="114"/>
      <c r="JJW219" s="114"/>
      <c r="JJX219" s="114"/>
      <c r="JJY219" s="114"/>
      <c r="JJZ219" s="114"/>
      <c r="JKA219" s="114"/>
      <c r="JKB219" s="114"/>
      <c r="JKC219" s="114"/>
      <c r="JKD219" s="114"/>
      <c r="JKE219" s="114"/>
      <c r="JKF219" s="114"/>
      <c r="JKG219" s="114"/>
      <c r="JKH219" s="114"/>
      <c r="JKI219" s="114"/>
      <c r="JKJ219" s="114"/>
      <c r="JKK219" s="114"/>
      <c r="JKL219" s="114"/>
      <c r="JKM219" s="114"/>
      <c r="JKN219" s="114"/>
      <c r="JKO219" s="114"/>
      <c r="JKP219" s="114"/>
      <c r="JKQ219" s="114"/>
      <c r="JKR219" s="114"/>
      <c r="JKS219" s="114"/>
      <c r="JKT219" s="114"/>
      <c r="JKU219" s="114"/>
      <c r="JKV219" s="114"/>
      <c r="JKW219" s="114"/>
      <c r="JKX219" s="114"/>
      <c r="JKY219" s="114"/>
      <c r="JKZ219" s="114"/>
      <c r="JLA219" s="114"/>
      <c r="JLB219" s="114"/>
      <c r="JLC219" s="114"/>
      <c r="JLD219" s="114"/>
      <c r="JLE219" s="114"/>
      <c r="JLF219" s="114"/>
      <c r="JLG219" s="114"/>
      <c r="JLH219" s="114"/>
      <c r="JLI219" s="114"/>
      <c r="JLJ219" s="114"/>
      <c r="JLK219" s="114"/>
      <c r="JLL219" s="114"/>
      <c r="JLM219" s="114"/>
      <c r="JLN219" s="114"/>
      <c r="JLO219" s="114"/>
      <c r="JLP219" s="114"/>
      <c r="JLQ219" s="114"/>
      <c r="JLR219" s="114"/>
      <c r="JLS219" s="114"/>
      <c r="JLT219" s="114"/>
      <c r="JLU219" s="114"/>
      <c r="JLV219" s="114"/>
      <c r="JLW219" s="114"/>
      <c r="JLX219" s="114"/>
      <c r="JLY219" s="114"/>
      <c r="JLZ219" s="114"/>
      <c r="JMA219" s="114"/>
      <c r="JMB219" s="114"/>
      <c r="JMC219" s="114"/>
      <c r="JMD219" s="114"/>
      <c r="JME219" s="114"/>
      <c r="JMF219" s="114"/>
      <c r="JMG219" s="114"/>
      <c r="JMH219" s="114"/>
      <c r="JMI219" s="114"/>
      <c r="JMJ219" s="114"/>
      <c r="JMK219" s="114"/>
      <c r="JML219" s="114"/>
      <c r="JMM219" s="114"/>
      <c r="JMN219" s="114"/>
      <c r="JMO219" s="114"/>
      <c r="JMP219" s="114"/>
      <c r="JMQ219" s="114"/>
      <c r="JMR219" s="114"/>
      <c r="JMS219" s="114"/>
      <c r="JMT219" s="114"/>
      <c r="JMU219" s="114"/>
      <c r="JMV219" s="114"/>
      <c r="JMW219" s="114"/>
      <c r="JMX219" s="114"/>
      <c r="JMY219" s="114"/>
      <c r="JMZ219" s="114"/>
      <c r="JNA219" s="114"/>
      <c r="JNB219" s="114"/>
      <c r="JNC219" s="114"/>
      <c r="JND219" s="114"/>
      <c r="JNE219" s="114"/>
      <c r="JNF219" s="114"/>
      <c r="JNG219" s="114"/>
      <c r="JNH219" s="114"/>
      <c r="JNI219" s="114"/>
      <c r="JNJ219" s="114"/>
      <c r="JNK219" s="114"/>
      <c r="JNL219" s="114"/>
      <c r="JNM219" s="114"/>
      <c r="JNN219" s="114"/>
      <c r="JNO219" s="114"/>
      <c r="JNP219" s="114"/>
      <c r="JNQ219" s="114"/>
      <c r="JNR219" s="114"/>
      <c r="JNS219" s="114"/>
      <c r="JNT219" s="114"/>
      <c r="JNU219" s="114"/>
      <c r="JNV219" s="114"/>
      <c r="JNW219" s="114"/>
      <c r="JNX219" s="114"/>
      <c r="JNY219" s="114"/>
      <c r="JNZ219" s="114"/>
      <c r="JOA219" s="114"/>
      <c r="JOB219" s="114"/>
      <c r="JOC219" s="114"/>
      <c r="JOD219" s="114"/>
      <c r="JOE219" s="114"/>
      <c r="JOF219" s="114"/>
      <c r="JOG219" s="114"/>
      <c r="JOH219" s="114"/>
      <c r="JOI219" s="114"/>
      <c r="JOJ219" s="114"/>
      <c r="JOK219" s="114"/>
      <c r="JOL219" s="114"/>
      <c r="JOM219" s="114"/>
      <c r="JON219" s="114"/>
      <c r="JOO219" s="114"/>
      <c r="JOP219" s="114"/>
      <c r="JOQ219" s="114"/>
      <c r="JOR219" s="114"/>
      <c r="JOS219" s="114"/>
      <c r="JOT219" s="114"/>
      <c r="JOU219" s="114"/>
      <c r="JOV219" s="114"/>
      <c r="JOW219" s="114"/>
      <c r="JOX219" s="114"/>
      <c r="JOY219" s="114"/>
      <c r="JOZ219" s="114"/>
      <c r="JPA219" s="114"/>
      <c r="JPB219" s="114"/>
      <c r="JPC219" s="114"/>
      <c r="JPD219" s="114"/>
      <c r="JPE219" s="114"/>
      <c r="JPF219" s="114"/>
      <c r="JPG219" s="114"/>
      <c r="JPH219" s="114"/>
      <c r="JPI219" s="114"/>
      <c r="JPJ219" s="114"/>
      <c r="JPK219" s="114"/>
      <c r="JPL219" s="114"/>
      <c r="JPM219" s="114"/>
      <c r="JPN219" s="114"/>
      <c r="JPO219" s="114"/>
      <c r="JPP219" s="114"/>
      <c r="JPQ219" s="114"/>
      <c r="JPR219" s="114"/>
      <c r="JPS219" s="114"/>
      <c r="JPT219" s="114"/>
      <c r="JPU219" s="114"/>
      <c r="JPV219" s="114"/>
      <c r="JPW219" s="114"/>
      <c r="JPX219" s="114"/>
      <c r="JPY219" s="114"/>
      <c r="JPZ219" s="114"/>
      <c r="JQA219" s="114"/>
      <c r="JQB219" s="114"/>
      <c r="JQC219" s="114"/>
      <c r="JQD219" s="114"/>
      <c r="JQE219" s="114"/>
      <c r="JQF219" s="114"/>
      <c r="JQG219" s="114"/>
      <c r="JQH219" s="114"/>
      <c r="JQI219" s="114"/>
      <c r="JQJ219" s="114"/>
      <c r="JQK219" s="114"/>
      <c r="JQL219" s="114"/>
      <c r="JQM219" s="114"/>
      <c r="JQN219" s="114"/>
      <c r="JQO219" s="114"/>
      <c r="JQP219" s="114"/>
      <c r="JQQ219" s="114"/>
      <c r="JQR219" s="114"/>
      <c r="JQS219" s="114"/>
      <c r="JQT219" s="114"/>
      <c r="JQU219" s="114"/>
      <c r="JQV219" s="114"/>
      <c r="JQW219" s="114"/>
      <c r="JQX219" s="114"/>
      <c r="JQY219" s="114"/>
      <c r="JQZ219" s="114"/>
      <c r="JRA219" s="114"/>
      <c r="JRB219" s="114"/>
      <c r="JRC219" s="114"/>
      <c r="JRD219" s="114"/>
      <c r="JRE219" s="114"/>
      <c r="JRF219" s="114"/>
      <c r="JRG219" s="114"/>
      <c r="JRH219" s="114"/>
      <c r="JRI219" s="114"/>
      <c r="JRJ219" s="114"/>
      <c r="JRK219" s="114"/>
      <c r="JRL219" s="114"/>
      <c r="JRM219" s="114"/>
      <c r="JRN219" s="114"/>
      <c r="JRO219" s="114"/>
      <c r="JRP219" s="114"/>
      <c r="JRQ219" s="114"/>
      <c r="JRR219" s="114"/>
      <c r="JRS219" s="114"/>
      <c r="JRT219" s="114"/>
      <c r="JRU219" s="114"/>
      <c r="JRV219" s="114"/>
      <c r="JRW219" s="114"/>
      <c r="JRX219" s="114"/>
      <c r="JRY219" s="114"/>
      <c r="JRZ219" s="114"/>
      <c r="JSA219" s="114"/>
      <c r="JSB219" s="114"/>
      <c r="JSC219" s="114"/>
      <c r="JSD219" s="114"/>
      <c r="JSE219" s="114"/>
      <c r="JSF219" s="114"/>
      <c r="JSG219" s="114"/>
      <c r="JSH219" s="114"/>
      <c r="JSI219" s="114"/>
      <c r="JSJ219" s="114"/>
      <c r="JSK219" s="114"/>
      <c r="JSL219" s="114"/>
      <c r="JSM219" s="114"/>
      <c r="JSN219" s="114"/>
      <c r="JSO219" s="114"/>
      <c r="JSP219" s="114"/>
      <c r="JSQ219" s="114"/>
      <c r="JSR219" s="114"/>
      <c r="JSS219" s="114"/>
      <c r="JST219" s="114"/>
      <c r="JSU219" s="114"/>
      <c r="JSV219" s="114"/>
      <c r="JSW219" s="114"/>
      <c r="JSX219" s="114"/>
      <c r="JSY219" s="114"/>
      <c r="JSZ219" s="114"/>
      <c r="JTA219" s="114"/>
      <c r="JTB219" s="114"/>
      <c r="JTC219" s="114"/>
      <c r="JTD219" s="114"/>
      <c r="JTE219" s="114"/>
      <c r="JTF219" s="114"/>
      <c r="JTG219" s="114"/>
      <c r="JTH219" s="114"/>
      <c r="JTI219" s="114"/>
      <c r="JTJ219" s="114"/>
      <c r="JTK219" s="114"/>
      <c r="JTL219" s="114"/>
      <c r="JTM219" s="114"/>
      <c r="JTN219" s="114"/>
      <c r="JTO219" s="114"/>
      <c r="JTP219" s="114"/>
      <c r="JTQ219" s="114"/>
      <c r="JTR219" s="114"/>
      <c r="JTS219" s="114"/>
      <c r="JTT219" s="114"/>
      <c r="JTU219" s="114"/>
      <c r="JTV219" s="114"/>
      <c r="JTW219" s="114"/>
      <c r="JTX219" s="114"/>
      <c r="JTY219" s="114"/>
      <c r="JTZ219" s="114"/>
      <c r="JUA219" s="114"/>
      <c r="JUB219" s="114"/>
      <c r="JUC219" s="114"/>
      <c r="JUD219" s="114"/>
      <c r="JUE219" s="114"/>
      <c r="JUF219" s="114"/>
      <c r="JUG219" s="114"/>
      <c r="JUH219" s="114"/>
      <c r="JUI219" s="114"/>
      <c r="JUJ219" s="114"/>
      <c r="JUK219" s="114"/>
      <c r="JUL219" s="114"/>
      <c r="JUM219" s="114"/>
      <c r="JUN219" s="114"/>
      <c r="JUO219" s="114"/>
      <c r="JUP219" s="114"/>
      <c r="JUQ219" s="114"/>
      <c r="JUR219" s="114"/>
      <c r="JUS219" s="114"/>
      <c r="JUT219" s="114"/>
      <c r="JUU219" s="114"/>
      <c r="JUV219" s="114"/>
      <c r="JUW219" s="114"/>
      <c r="JUX219" s="114"/>
      <c r="JUY219" s="114"/>
      <c r="JUZ219" s="114"/>
      <c r="JVA219" s="114"/>
      <c r="JVB219" s="114"/>
      <c r="JVC219" s="114"/>
      <c r="JVD219" s="114"/>
      <c r="JVE219" s="114"/>
      <c r="JVF219" s="114"/>
      <c r="JVG219" s="114"/>
      <c r="JVH219" s="114"/>
      <c r="JVI219" s="114"/>
      <c r="JVJ219" s="114"/>
      <c r="JVK219" s="114"/>
      <c r="JVL219" s="114"/>
      <c r="JVM219" s="114"/>
      <c r="JVN219" s="114"/>
      <c r="JVO219" s="114"/>
      <c r="JVP219" s="114"/>
      <c r="JVQ219" s="114"/>
      <c r="JVR219" s="114"/>
      <c r="JVS219" s="114"/>
      <c r="JVT219" s="114"/>
      <c r="JVU219" s="114"/>
      <c r="JVV219" s="114"/>
      <c r="JVW219" s="114"/>
      <c r="JVX219" s="114"/>
      <c r="JVY219" s="114"/>
      <c r="JVZ219" s="114"/>
      <c r="JWA219" s="114"/>
      <c r="JWB219" s="114"/>
      <c r="JWC219" s="114"/>
      <c r="JWD219" s="114"/>
      <c r="JWE219" s="114"/>
      <c r="JWF219" s="114"/>
      <c r="JWG219" s="114"/>
      <c r="JWH219" s="114"/>
      <c r="JWI219" s="114"/>
      <c r="JWJ219" s="114"/>
      <c r="JWK219" s="114"/>
      <c r="JWL219" s="114"/>
      <c r="JWM219" s="114"/>
      <c r="JWN219" s="114"/>
      <c r="JWO219" s="114"/>
      <c r="JWP219" s="114"/>
      <c r="JWQ219" s="114"/>
      <c r="JWR219" s="114"/>
      <c r="JWS219" s="114"/>
      <c r="JWT219" s="114"/>
      <c r="JWU219" s="114"/>
      <c r="JWV219" s="114"/>
      <c r="JWW219" s="114"/>
      <c r="JWX219" s="114"/>
      <c r="JWY219" s="114"/>
      <c r="JWZ219" s="114"/>
      <c r="JXA219" s="114"/>
      <c r="JXB219" s="114"/>
      <c r="JXC219" s="114"/>
      <c r="JXD219" s="114"/>
      <c r="JXE219" s="114"/>
      <c r="JXF219" s="114"/>
      <c r="JXG219" s="114"/>
      <c r="JXH219" s="114"/>
      <c r="JXI219" s="114"/>
      <c r="JXJ219" s="114"/>
      <c r="JXK219" s="114"/>
      <c r="JXL219" s="114"/>
      <c r="JXM219" s="114"/>
      <c r="JXN219" s="114"/>
      <c r="JXO219" s="114"/>
      <c r="JXP219" s="114"/>
      <c r="JXQ219" s="114"/>
      <c r="JXR219" s="114"/>
      <c r="JXS219" s="114"/>
      <c r="JXT219" s="114"/>
      <c r="JXU219" s="114"/>
      <c r="JXV219" s="114"/>
      <c r="JXW219" s="114"/>
      <c r="JXX219" s="114"/>
      <c r="JXY219" s="114"/>
      <c r="JXZ219" s="114"/>
      <c r="JYA219" s="114"/>
      <c r="JYB219" s="114"/>
      <c r="JYC219" s="114"/>
      <c r="JYD219" s="114"/>
      <c r="JYE219" s="114"/>
      <c r="JYF219" s="114"/>
      <c r="JYG219" s="114"/>
      <c r="JYH219" s="114"/>
      <c r="JYI219" s="114"/>
      <c r="JYJ219" s="114"/>
      <c r="JYK219" s="114"/>
      <c r="JYL219" s="114"/>
      <c r="JYM219" s="114"/>
      <c r="JYN219" s="114"/>
      <c r="JYO219" s="114"/>
      <c r="JYP219" s="114"/>
      <c r="JYQ219" s="114"/>
      <c r="JYR219" s="114"/>
      <c r="JYS219" s="114"/>
      <c r="JYT219" s="114"/>
      <c r="JYU219" s="114"/>
      <c r="JYV219" s="114"/>
      <c r="JYW219" s="114"/>
      <c r="JYX219" s="114"/>
      <c r="JYY219" s="114"/>
      <c r="JYZ219" s="114"/>
      <c r="JZA219" s="114"/>
      <c r="JZB219" s="114"/>
      <c r="JZC219" s="114"/>
      <c r="JZD219" s="114"/>
      <c r="JZE219" s="114"/>
      <c r="JZF219" s="114"/>
      <c r="JZG219" s="114"/>
      <c r="JZH219" s="114"/>
      <c r="JZI219" s="114"/>
      <c r="JZJ219" s="114"/>
      <c r="JZK219" s="114"/>
      <c r="JZL219" s="114"/>
      <c r="JZM219" s="114"/>
      <c r="JZN219" s="114"/>
      <c r="JZO219" s="114"/>
      <c r="JZP219" s="114"/>
      <c r="JZQ219" s="114"/>
      <c r="JZR219" s="114"/>
      <c r="JZS219" s="114"/>
      <c r="JZT219" s="114"/>
      <c r="JZU219" s="114"/>
      <c r="JZV219" s="114"/>
      <c r="JZW219" s="114"/>
      <c r="JZX219" s="114"/>
      <c r="JZY219" s="114"/>
      <c r="JZZ219" s="114"/>
      <c r="KAA219" s="114"/>
      <c r="KAB219" s="114"/>
      <c r="KAC219" s="114"/>
      <c r="KAD219" s="114"/>
      <c r="KAE219" s="114"/>
      <c r="KAF219" s="114"/>
      <c r="KAG219" s="114"/>
      <c r="KAH219" s="114"/>
      <c r="KAI219" s="114"/>
      <c r="KAJ219" s="114"/>
      <c r="KAK219" s="114"/>
      <c r="KAL219" s="114"/>
      <c r="KAM219" s="114"/>
      <c r="KAN219" s="114"/>
      <c r="KAO219" s="114"/>
      <c r="KAP219" s="114"/>
      <c r="KAQ219" s="114"/>
      <c r="KAR219" s="114"/>
      <c r="KAS219" s="114"/>
      <c r="KAT219" s="114"/>
      <c r="KAU219" s="114"/>
      <c r="KAV219" s="114"/>
      <c r="KAW219" s="114"/>
      <c r="KAX219" s="114"/>
      <c r="KAY219" s="114"/>
      <c r="KAZ219" s="114"/>
      <c r="KBA219" s="114"/>
      <c r="KBB219" s="114"/>
      <c r="KBC219" s="114"/>
      <c r="KBD219" s="114"/>
      <c r="KBE219" s="114"/>
      <c r="KBF219" s="114"/>
      <c r="KBG219" s="114"/>
      <c r="KBH219" s="114"/>
      <c r="KBI219" s="114"/>
      <c r="KBJ219" s="114"/>
      <c r="KBK219" s="114"/>
      <c r="KBL219" s="114"/>
      <c r="KBM219" s="114"/>
      <c r="KBN219" s="114"/>
      <c r="KBO219" s="114"/>
      <c r="KBP219" s="114"/>
      <c r="KBQ219" s="114"/>
      <c r="KBR219" s="114"/>
      <c r="KBS219" s="114"/>
      <c r="KBT219" s="114"/>
      <c r="KBU219" s="114"/>
      <c r="KBV219" s="114"/>
      <c r="KBW219" s="114"/>
      <c r="KBX219" s="114"/>
      <c r="KBY219" s="114"/>
      <c r="KBZ219" s="114"/>
      <c r="KCA219" s="114"/>
      <c r="KCB219" s="114"/>
      <c r="KCC219" s="114"/>
      <c r="KCD219" s="114"/>
      <c r="KCE219" s="114"/>
      <c r="KCF219" s="114"/>
      <c r="KCG219" s="114"/>
      <c r="KCH219" s="114"/>
      <c r="KCI219" s="114"/>
      <c r="KCJ219" s="114"/>
      <c r="KCK219" s="114"/>
      <c r="KCL219" s="114"/>
      <c r="KCM219" s="114"/>
      <c r="KCN219" s="114"/>
      <c r="KCO219" s="114"/>
      <c r="KCP219" s="114"/>
      <c r="KCQ219" s="114"/>
      <c r="KCR219" s="114"/>
      <c r="KCS219" s="114"/>
      <c r="KCT219" s="114"/>
      <c r="KCU219" s="114"/>
      <c r="KCV219" s="114"/>
      <c r="KCW219" s="114"/>
      <c r="KCX219" s="114"/>
      <c r="KCY219" s="114"/>
      <c r="KCZ219" s="114"/>
      <c r="KDA219" s="114"/>
      <c r="KDB219" s="114"/>
      <c r="KDC219" s="114"/>
      <c r="KDD219" s="114"/>
      <c r="KDE219" s="114"/>
      <c r="KDF219" s="114"/>
      <c r="KDG219" s="114"/>
      <c r="KDH219" s="114"/>
      <c r="KDI219" s="114"/>
      <c r="KDJ219" s="114"/>
      <c r="KDK219" s="114"/>
      <c r="KDL219" s="114"/>
      <c r="KDM219" s="114"/>
      <c r="KDN219" s="114"/>
      <c r="KDO219" s="114"/>
      <c r="KDP219" s="114"/>
      <c r="KDQ219" s="114"/>
      <c r="KDR219" s="114"/>
      <c r="KDS219" s="114"/>
      <c r="KDT219" s="114"/>
      <c r="KDU219" s="114"/>
      <c r="KDV219" s="114"/>
      <c r="KDW219" s="114"/>
      <c r="KDX219" s="114"/>
      <c r="KDY219" s="114"/>
      <c r="KDZ219" s="114"/>
      <c r="KEA219" s="114"/>
      <c r="KEB219" s="114"/>
      <c r="KEC219" s="114"/>
      <c r="KED219" s="114"/>
      <c r="KEE219" s="114"/>
      <c r="KEF219" s="114"/>
      <c r="KEG219" s="114"/>
      <c r="KEH219" s="114"/>
      <c r="KEI219" s="114"/>
      <c r="KEJ219" s="114"/>
      <c r="KEK219" s="114"/>
      <c r="KEL219" s="114"/>
      <c r="KEM219" s="114"/>
      <c r="KEN219" s="114"/>
      <c r="KEO219" s="114"/>
      <c r="KEP219" s="114"/>
      <c r="KEQ219" s="114"/>
      <c r="KER219" s="114"/>
      <c r="KES219" s="114"/>
      <c r="KET219" s="114"/>
      <c r="KEU219" s="114"/>
      <c r="KEV219" s="114"/>
      <c r="KEW219" s="114"/>
      <c r="KEX219" s="114"/>
      <c r="KEY219" s="114"/>
      <c r="KEZ219" s="114"/>
      <c r="KFA219" s="114"/>
      <c r="KFB219" s="114"/>
      <c r="KFC219" s="114"/>
      <c r="KFD219" s="114"/>
      <c r="KFE219" s="114"/>
      <c r="KFF219" s="114"/>
      <c r="KFG219" s="114"/>
      <c r="KFH219" s="114"/>
      <c r="KFI219" s="114"/>
      <c r="KFJ219" s="114"/>
      <c r="KFK219" s="114"/>
      <c r="KFL219" s="114"/>
      <c r="KFM219" s="114"/>
      <c r="KFN219" s="114"/>
      <c r="KFO219" s="114"/>
      <c r="KFP219" s="114"/>
      <c r="KFQ219" s="114"/>
      <c r="KFR219" s="114"/>
      <c r="KFS219" s="114"/>
      <c r="KFT219" s="114"/>
      <c r="KFU219" s="114"/>
      <c r="KFV219" s="114"/>
      <c r="KFW219" s="114"/>
      <c r="KFX219" s="114"/>
      <c r="KFY219" s="114"/>
      <c r="KFZ219" s="114"/>
      <c r="KGA219" s="114"/>
      <c r="KGB219" s="114"/>
      <c r="KGC219" s="114"/>
      <c r="KGD219" s="114"/>
      <c r="KGE219" s="114"/>
      <c r="KGF219" s="114"/>
      <c r="KGG219" s="114"/>
      <c r="KGH219" s="114"/>
      <c r="KGI219" s="114"/>
      <c r="KGJ219" s="114"/>
      <c r="KGK219" s="114"/>
      <c r="KGL219" s="114"/>
      <c r="KGM219" s="114"/>
      <c r="KGN219" s="114"/>
      <c r="KGO219" s="114"/>
      <c r="KGP219" s="114"/>
      <c r="KGQ219" s="114"/>
      <c r="KGR219" s="114"/>
      <c r="KGS219" s="114"/>
      <c r="KGT219" s="114"/>
      <c r="KGU219" s="114"/>
      <c r="KGV219" s="114"/>
      <c r="KGW219" s="114"/>
      <c r="KGX219" s="114"/>
      <c r="KGY219" s="114"/>
      <c r="KGZ219" s="114"/>
      <c r="KHA219" s="114"/>
      <c r="KHB219" s="114"/>
      <c r="KHC219" s="114"/>
      <c r="KHD219" s="114"/>
      <c r="KHE219" s="114"/>
      <c r="KHF219" s="114"/>
      <c r="KHG219" s="114"/>
      <c r="KHH219" s="114"/>
      <c r="KHI219" s="114"/>
      <c r="KHJ219" s="114"/>
      <c r="KHK219" s="114"/>
      <c r="KHL219" s="114"/>
      <c r="KHM219" s="114"/>
      <c r="KHN219" s="114"/>
      <c r="KHO219" s="114"/>
      <c r="KHP219" s="114"/>
      <c r="KHQ219" s="114"/>
      <c r="KHR219" s="114"/>
      <c r="KHS219" s="114"/>
      <c r="KHT219" s="114"/>
      <c r="KHU219" s="114"/>
      <c r="KHV219" s="114"/>
      <c r="KHW219" s="114"/>
      <c r="KHX219" s="114"/>
      <c r="KHY219" s="114"/>
      <c r="KHZ219" s="114"/>
      <c r="KIA219" s="114"/>
      <c r="KIB219" s="114"/>
      <c r="KIC219" s="114"/>
      <c r="KID219" s="114"/>
      <c r="KIE219" s="114"/>
      <c r="KIF219" s="114"/>
      <c r="KIG219" s="114"/>
      <c r="KIH219" s="114"/>
      <c r="KII219" s="114"/>
      <c r="KIJ219" s="114"/>
      <c r="KIK219" s="114"/>
      <c r="KIL219" s="114"/>
      <c r="KIM219" s="114"/>
      <c r="KIN219" s="114"/>
      <c r="KIO219" s="114"/>
      <c r="KIP219" s="114"/>
      <c r="KIQ219" s="114"/>
      <c r="KIR219" s="114"/>
      <c r="KIS219" s="114"/>
      <c r="KIT219" s="114"/>
      <c r="KIU219" s="114"/>
      <c r="KIV219" s="114"/>
      <c r="KIW219" s="114"/>
      <c r="KIX219" s="114"/>
      <c r="KIY219" s="114"/>
      <c r="KIZ219" s="114"/>
      <c r="KJA219" s="114"/>
      <c r="KJB219" s="114"/>
      <c r="KJC219" s="114"/>
      <c r="KJD219" s="114"/>
      <c r="KJE219" s="114"/>
      <c r="KJF219" s="114"/>
      <c r="KJG219" s="114"/>
      <c r="KJH219" s="114"/>
      <c r="KJI219" s="114"/>
      <c r="KJJ219" s="114"/>
      <c r="KJK219" s="114"/>
      <c r="KJL219" s="114"/>
      <c r="KJM219" s="114"/>
      <c r="KJN219" s="114"/>
      <c r="KJO219" s="114"/>
      <c r="KJP219" s="114"/>
      <c r="KJQ219" s="114"/>
      <c r="KJR219" s="114"/>
      <c r="KJS219" s="114"/>
      <c r="KJT219" s="114"/>
      <c r="KJU219" s="114"/>
      <c r="KJV219" s="114"/>
      <c r="KJW219" s="114"/>
      <c r="KJX219" s="114"/>
      <c r="KJY219" s="114"/>
      <c r="KJZ219" s="114"/>
      <c r="KKA219" s="114"/>
      <c r="KKB219" s="114"/>
      <c r="KKC219" s="114"/>
      <c r="KKD219" s="114"/>
      <c r="KKE219" s="114"/>
      <c r="KKF219" s="114"/>
      <c r="KKG219" s="114"/>
      <c r="KKH219" s="114"/>
      <c r="KKI219" s="114"/>
      <c r="KKJ219" s="114"/>
      <c r="KKK219" s="114"/>
      <c r="KKL219" s="114"/>
      <c r="KKM219" s="114"/>
      <c r="KKN219" s="114"/>
      <c r="KKO219" s="114"/>
      <c r="KKP219" s="114"/>
      <c r="KKQ219" s="114"/>
      <c r="KKR219" s="114"/>
      <c r="KKS219" s="114"/>
      <c r="KKT219" s="114"/>
      <c r="KKU219" s="114"/>
      <c r="KKV219" s="114"/>
      <c r="KKW219" s="114"/>
      <c r="KKX219" s="114"/>
      <c r="KKY219" s="114"/>
      <c r="KKZ219" s="114"/>
      <c r="KLA219" s="114"/>
      <c r="KLB219" s="114"/>
      <c r="KLC219" s="114"/>
      <c r="KLD219" s="114"/>
      <c r="KLE219" s="114"/>
      <c r="KLF219" s="114"/>
      <c r="KLG219" s="114"/>
      <c r="KLH219" s="114"/>
      <c r="KLI219" s="114"/>
      <c r="KLJ219" s="114"/>
      <c r="KLK219" s="114"/>
      <c r="KLL219" s="114"/>
      <c r="KLM219" s="114"/>
      <c r="KLN219" s="114"/>
      <c r="KLO219" s="114"/>
      <c r="KLP219" s="114"/>
      <c r="KLQ219" s="114"/>
      <c r="KLR219" s="114"/>
      <c r="KLS219" s="114"/>
      <c r="KLT219" s="114"/>
      <c r="KLU219" s="114"/>
      <c r="KLV219" s="114"/>
      <c r="KLW219" s="114"/>
      <c r="KLX219" s="114"/>
      <c r="KLY219" s="114"/>
      <c r="KLZ219" s="114"/>
      <c r="KMA219" s="114"/>
      <c r="KMB219" s="114"/>
      <c r="KMC219" s="114"/>
      <c r="KMD219" s="114"/>
      <c r="KME219" s="114"/>
      <c r="KMF219" s="114"/>
      <c r="KMG219" s="114"/>
      <c r="KMH219" s="114"/>
      <c r="KMI219" s="114"/>
      <c r="KMJ219" s="114"/>
      <c r="KMK219" s="114"/>
      <c r="KML219" s="114"/>
      <c r="KMM219" s="114"/>
      <c r="KMN219" s="114"/>
      <c r="KMO219" s="114"/>
      <c r="KMP219" s="114"/>
      <c r="KMQ219" s="114"/>
      <c r="KMR219" s="114"/>
      <c r="KMS219" s="114"/>
      <c r="KMT219" s="114"/>
      <c r="KMU219" s="114"/>
      <c r="KMV219" s="114"/>
      <c r="KMW219" s="114"/>
      <c r="KMX219" s="114"/>
      <c r="KMY219" s="114"/>
      <c r="KMZ219" s="114"/>
      <c r="KNA219" s="114"/>
      <c r="KNB219" s="114"/>
      <c r="KNC219" s="114"/>
      <c r="KND219" s="114"/>
      <c r="KNE219" s="114"/>
      <c r="KNF219" s="114"/>
      <c r="KNG219" s="114"/>
      <c r="KNH219" s="114"/>
      <c r="KNI219" s="114"/>
      <c r="KNJ219" s="114"/>
      <c r="KNK219" s="114"/>
      <c r="KNL219" s="114"/>
      <c r="KNM219" s="114"/>
      <c r="KNN219" s="114"/>
      <c r="KNO219" s="114"/>
      <c r="KNP219" s="114"/>
      <c r="KNQ219" s="114"/>
      <c r="KNR219" s="114"/>
      <c r="KNS219" s="114"/>
      <c r="KNT219" s="114"/>
      <c r="KNU219" s="114"/>
      <c r="KNV219" s="114"/>
      <c r="KNW219" s="114"/>
      <c r="KNX219" s="114"/>
      <c r="KNY219" s="114"/>
      <c r="KNZ219" s="114"/>
      <c r="KOA219" s="114"/>
      <c r="KOB219" s="114"/>
      <c r="KOC219" s="114"/>
      <c r="KOD219" s="114"/>
      <c r="KOE219" s="114"/>
      <c r="KOF219" s="114"/>
      <c r="KOG219" s="114"/>
      <c r="KOH219" s="114"/>
      <c r="KOI219" s="114"/>
      <c r="KOJ219" s="114"/>
      <c r="KOK219" s="114"/>
      <c r="KOL219" s="114"/>
      <c r="KOM219" s="114"/>
      <c r="KON219" s="114"/>
      <c r="KOO219" s="114"/>
      <c r="KOP219" s="114"/>
      <c r="KOQ219" s="114"/>
      <c r="KOR219" s="114"/>
      <c r="KOS219" s="114"/>
      <c r="KOT219" s="114"/>
      <c r="KOU219" s="114"/>
      <c r="KOV219" s="114"/>
      <c r="KOW219" s="114"/>
      <c r="KOX219" s="114"/>
      <c r="KOY219" s="114"/>
      <c r="KOZ219" s="114"/>
      <c r="KPA219" s="114"/>
      <c r="KPB219" s="114"/>
      <c r="KPC219" s="114"/>
      <c r="KPD219" s="114"/>
      <c r="KPE219" s="114"/>
      <c r="KPF219" s="114"/>
      <c r="KPG219" s="114"/>
      <c r="KPH219" s="114"/>
      <c r="KPI219" s="114"/>
      <c r="KPJ219" s="114"/>
      <c r="KPK219" s="114"/>
      <c r="KPL219" s="114"/>
      <c r="KPM219" s="114"/>
      <c r="KPN219" s="114"/>
      <c r="KPO219" s="114"/>
      <c r="KPP219" s="114"/>
      <c r="KPQ219" s="114"/>
      <c r="KPR219" s="114"/>
      <c r="KPS219" s="114"/>
      <c r="KPT219" s="114"/>
      <c r="KPU219" s="114"/>
      <c r="KPV219" s="114"/>
      <c r="KPW219" s="114"/>
      <c r="KPX219" s="114"/>
      <c r="KPY219" s="114"/>
      <c r="KPZ219" s="114"/>
      <c r="KQA219" s="114"/>
      <c r="KQB219" s="114"/>
      <c r="KQC219" s="114"/>
      <c r="KQD219" s="114"/>
      <c r="KQE219" s="114"/>
      <c r="KQF219" s="114"/>
      <c r="KQG219" s="114"/>
      <c r="KQH219" s="114"/>
      <c r="KQI219" s="114"/>
      <c r="KQJ219" s="114"/>
      <c r="KQK219" s="114"/>
      <c r="KQL219" s="114"/>
      <c r="KQM219" s="114"/>
      <c r="KQN219" s="114"/>
      <c r="KQO219" s="114"/>
      <c r="KQP219" s="114"/>
      <c r="KQQ219" s="114"/>
      <c r="KQR219" s="114"/>
      <c r="KQS219" s="114"/>
      <c r="KQT219" s="114"/>
      <c r="KQU219" s="114"/>
      <c r="KQV219" s="114"/>
      <c r="KQW219" s="114"/>
      <c r="KQX219" s="114"/>
      <c r="KQY219" s="114"/>
      <c r="KQZ219" s="114"/>
      <c r="KRA219" s="114"/>
      <c r="KRB219" s="114"/>
      <c r="KRC219" s="114"/>
      <c r="KRD219" s="114"/>
      <c r="KRE219" s="114"/>
      <c r="KRF219" s="114"/>
      <c r="KRG219" s="114"/>
      <c r="KRH219" s="114"/>
      <c r="KRI219" s="114"/>
      <c r="KRJ219" s="114"/>
      <c r="KRK219" s="114"/>
      <c r="KRL219" s="114"/>
      <c r="KRM219" s="114"/>
      <c r="KRN219" s="114"/>
      <c r="KRO219" s="114"/>
      <c r="KRP219" s="114"/>
      <c r="KRQ219" s="114"/>
      <c r="KRR219" s="114"/>
      <c r="KRS219" s="114"/>
      <c r="KRT219" s="114"/>
      <c r="KRU219" s="114"/>
      <c r="KRV219" s="114"/>
      <c r="KRW219" s="114"/>
      <c r="KRX219" s="114"/>
      <c r="KRY219" s="114"/>
      <c r="KRZ219" s="114"/>
      <c r="KSA219" s="114"/>
      <c r="KSB219" s="114"/>
      <c r="KSC219" s="114"/>
      <c r="KSD219" s="114"/>
      <c r="KSE219" s="114"/>
      <c r="KSF219" s="114"/>
      <c r="KSG219" s="114"/>
      <c r="KSH219" s="114"/>
      <c r="KSI219" s="114"/>
      <c r="KSJ219" s="114"/>
      <c r="KSK219" s="114"/>
      <c r="KSL219" s="114"/>
      <c r="KSM219" s="114"/>
      <c r="KSN219" s="114"/>
      <c r="KSO219" s="114"/>
      <c r="KSP219" s="114"/>
      <c r="KSQ219" s="114"/>
      <c r="KSR219" s="114"/>
      <c r="KSS219" s="114"/>
      <c r="KST219" s="114"/>
      <c r="KSU219" s="114"/>
      <c r="KSV219" s="114"/>
      <c r="KSW219" s="114"/>
      <c r="KSX219" s="114"/>
      <c r="KSY219" s="114"/>
      <c r="KSZ219" s="114"/>
      <c r="KTA219" s="114"/>
      <c r="KTB219" s="114"/>
      <c r="KTC219" s="114"/>
      <c r="KTD219" s="114"/>
      <c r="KTE219" s="114"/>
      <c r="KTF219" s="114"/>
      <c r="KTG219" s="114"/>
      <c r="KTH219" s="114"/>
      <c r="KTI219" s="114"/>
      <c r="KTJ219" s="114"/>
      <c r="KTK219" s="114"/>
      <c r="KTL219" s="114"/>
      <c r="KTM219" s="114"/>
      <c r="KTN219" s="114"/>
      <c r="KTO219" s="114"/>
      <c r="KTP219" s="114"/>
      <c r="KTQ219" s="114"/>
      <c r="KTR219" s="114"/>
      <c r="KTS219" s="114"/>
      <c r="KTT219" s="114"/>
      <c r="KTU219" s="114"/>
      <c r="KTV219" s="114"/>
      <c r="KTW219" s="114"/>
      <c r="KTX219" s="114"/>
      <c r="KTY219" s="114"/>
      <c r="KTZ219" s="114"/>
      <c r="KUA219" s="114"/>
      <c r="KUB219" s="114"/>
      <c r="KUC219" s="114"/>
      <c r="KUD219" s="114"/>
      <c r="KUE219" s="114"/>
      <c r="KUF219" s="114"/>
      <c r="KUG219" s="114"/>
      <c r="KUH219" s="114"/>
      <c r="KUI219" s="114"/>
      <c r="KUJ219" s="114"/>
      <c r="KUK219" s="114"/>
      <c r="KUL219" s="114"/>
      <c r="KUM219" s="114"/>
      <c r="KUN219" s="114"/>
      <c r="KUO219" s="114"/>
      <c r="KUP219" s="114"/>
      <c r="KUQ219" s="114"/>
      <c r="KUR219" s="114"/>
      <c r="KUS219" s="114"/>
      <c r="KUT219" s="114"/>
      <c r="KUU219" s="114"/>
      <c r="KUV219" s="114"/>
      <c r="KUW219" s="114"/>
      <c r="KUX219" s="114"/>
      <c r="KUY219" s="114"/>
      <c r="KUZ219" s="114"/>
      <c r="KVA219" s="114"/>
      <c r="KVB219" s="114"/>
      <c r="KVC219" s="114"/>
      <c r="KVD219" s="114"/>
      <c r="KVE219" s="114"/>
      <c r="KVF219" s="114"/>
      <c r="KVG219" s="114"/>
      <c r="KVH219" s="114"/>
      <c r="KVI219" s="114"/>
      <c r="KVJ219" s="114"/>
      <c r="KVK219" s="114"/>
      <c r="KVL219" s="114"/>
      <c r="KVM219" s="114"/>
      <c r="KVN219" s="114"/>
      <c r="KVO219" s="114"/>
      <c r="KVP219" s="114"/>
      <c r="KVQ219" s="114"/>
      <c r="KVR219" s="114"/>
      <c r="KVS219" s="114"/>
      <c r="KVT219" s="114"/>
      <c r="KVU219" s="114"/>
      <c r="KVV219" s="114"/>
      <c r="KVW219" s="114"/>
      <c r="KVX219" s="114"/>
      <c r="KVY219" s="114"/>
      <c r="KVZ219" s="114"/>
      <c r="KWA219" s="114"/>
      <c r="KWB219" s="114"/>
      <c r="KWC219" s="114"/>
      <c r="KWD219" s="114"/>
      <c r="KWE219" s="114"/>
      <c r="KWF219" s="114"/>
      <c r="KWG219" s="114"/>
      <c r="KWH219" s="114"/>
      <c r="KWI219" s="114"/>
      <c r="KWJ219" s="114"/>
      <c r="KWK219" s="114"/>
      <c r="KWL219" s="114"/>
      <c r="KWM219" s="114"/>
      <c r="KWN219" s="114"/>
      <c r="KWO219" s="114"/>
      <c r="KWP219" s="114"/>
      <c r="KWQ219" s="114"/>
      <c r="KWR219" s="114"/>
      <c r="KWS219" s="114"/>
      <c r="KWT219" s="114"/>
      <c r="KWU219" s="114"/>
      <c r="KWV219" s="114"/>
      <c r="KWW219" s="114"/>
      <c r="KWX219" s="114"/>
      <c r="KWY219" s="114"/>
      <c r="KWZ219" s="114"/>
      <c r="KXA219" s="114"/>
      <c r="KXB219" s="114"/>
      <c r="KXC219" s="114"/>
      <c r="KXD219" s="114"/>
      <c r="KXE219" s="114"/>
      <c r="KXF219" s="114"/>
      <c r="KXG219" s="114"/>
      <c r="KXH219" s="114"/>
      <c r="KXI219" s="114"/>
      <c r="KXJ219" s="114"/>
      <c r="KXK219" s="114"/>
      <c r="KXL219" s="114"/>
      <c r="KXM219" s="114"/>
      <c r="KXN219" s="114"/>
      <c r="KXO219" s="114"/>
      <c r="KXP219" s="114"/>
      <c r="KXQ219" s="114"/>
      <c r="KXR219" s="114"/>
      <c r="KXS219" s="114"/>
      <c r="KXT219" s="114"/>
      <c r="KXU219" s="114"/>
      <c r="KXV219" s="114"/>
      <c r="KXW219" s="114"/>
      <c r="KXX219" s="114"/>
      <c r="KXY219" s="114"/>
      <c r="KXZ219" s="114"/>
      <c r="KYA219" s="114"/>
      <c r="KYB219" s="114"/>
      <c r="KYC219" s="114"/>
      <c r="KYD219" s="114"/>
      <c r="KYE219" s="114"/>
      <c r="KYF219" s="114"/>
      <c r="KYG219" s="114"/>
      <c r="KYH219" s="114"/>
      <c r="KYI219" s="114"/>
      <c r="KYJ219" s="114"/>
      <c r="KYK219" s="114"/>
      <c r="KYL219" s="114"/>
      <c r="KYM219" s="114"/>
      <c r="KYN219" s="114"/>
      <c r="KYO219" s="114"/>
      <c r="KYP219" s="114"/>
      <c r="KYQ219" s="114"/>
      <c r="KYR219" s="114"/>
      <c r="KYS219" s="114"/>
      <c r="KYT219" s="114"/>
      <c r="KYU219" s="114"/>
      <c r="KYV219" s="114"/>
      <c r="KYW219" s="114"/>
      <c r="KYX219" s="114"/>
      <c r="KYY219" s="114"/>
      <c r="KYZ219" s="114"/>
      <c r="KZA219" s="114"/>
      <c r="KZB219" s="114"/>
      <c r="KZC219" s="114"/>
      <c r="KZD219" s="114"/>
      <c r="KZE219" s="114"/>
      <c r="KZF219" s="114"/>
      <c r="KZG219" s="114"/>
      <c r="KZH219" s="114"/>
      <c r="KZI219" s="114"/>
      <c r="KZJ219" s="114"/>
      <c r="KZK219" s="114"/>
      <c r="KZL219" s="114"/>
      <c r="KZM219" s="114"/>
      <c r="KZN219" s="114"/>
      <c r="KZO219" s="114"/>
      <c r="KZP219" s="114"/>
      <c r="KZQ219" s="114"/>
      <c r="KZR219" s="114"/>
      <c r="KZS219" s="114"/>
      <c r="KZT219" s="114"/>
      <c r="KZU219" s="114"/>
      <c r="KZV219" s="114"/>
      <c r="KZW219" s="114"/>
      <c r="KZX219" s="114"/>
      <c r="KZY219" s="114"/>
      <c r="KZZ219" s="114"/>
      <c r="LAA219" s="114"/>
      <c r="LAB219" s="114"/>
      <c r="LAC219" s="114"/>
      <c r="LAD219" s="114"/>
      <c r="LAE219" s="114"/>
      <c r="LAF219" s="114"/>
      <c r="LAG219" s="114"/>
      <c r="LAH219" s="114"/>
      <c r="LAI219" s="114"/>
      <c r="LAJ219" s="114"/>
      <c r="LAK219" s="114"/>
      <c r="LAL219" s="114"/>
      <c r="LAM219" s="114"/>
      <c r="LAN219" s="114"/>
      <c r="LAO219" s="114"/>
      <c r="LAP219" s="114"/>
      <c r="LAQ219" s="114"/>
      <c r="LAR219" s="114"/>
      <c r="LAS219" s="114"/>
      <c r="LAT219" s="114"/>
      <c r="LAU219" s="114"/>
      <c r="LAV219" s="114"/>
      <c r="LAW219" s="114"/>
      <c r="LAX219" s="114"/>
      <c r="LAY219" s="114"/>
      <c r="LAZ219" s="114"/>
      <c r="LBA219" s="114"/>
      <c r="LBB219" s="114"/>
      <c r="LBC219" s="114"/>
      <c r="LBD219" s="114"/>
      <c r="LBE219" s="114"/>
      <c r="LBF219" s="114"/>
      <c r="LBG219" s="114"/>
      <c r="LBH219" s="114"/>
      <c r="LBI219" s="114"/>
      <c r="LBJ219" s="114"/>
      <c r="LBK219" s="114"/>
      <c r="LBL219" s="114"/>
      <c r="LBM219" s="114"/>
      <c r="LBN219" s="114"/>
      <c r="LBO219" s="114"/>
      <c r="LBP219" s="114"/>
      <c r="LBQ219" s="114"/>
      <c r="LBR219" s="114"/>
      <c r="LBS219" s="114"/>
      <c r="LBT219" s="114"/>
      <c r="LBU219" s="114"/>
      <c r="LBV219" s="114"/>
      <c r="LBW219" s="114"/>
      <c r="LBX219" s="114"/>
      <c r="LBY219" s="114"/>
      <c r="LBZ219" s="114"/>
      <c r="LCA219" s="114"/>
      <c r="LCB219" s="114"/>
      <c r="LCC219" s="114"/>
      <c r="LCD219" s="114"/>
      <c r="LCE219" s="114"/>
      <c r="LCF219" s="114"/>
      <c r="LCG219" s="114"/>
      <c r="LCH219" s="114"/>
      <c r="LCI219" s="114"/>
      <c r="LCJ219" s="114"/>
      <c r="LCK219" s="114"/>
      <c r="LCL219" s="114"/>
      <c r="LCM219" s="114"/>
      <c r="LCN219" s="114"/>
      <c r="LCO219" s="114"/>
      <c r="LCP219" s="114"/>
      <c r="LCQ219" s="114"/>
      <c r="LCR219" s="114"/>
      <c r="LCS219" s="114"/>
      <c r="LCT219" s="114"/>
      <c r="LCU219" s="114"/>
      <c r="LCV219" s="114"/>
      <c r="LCW219" s="114"/>
      <c r="LCX219" s="114"/>
      <c r="LCY219" s="114"/>
      <c r="LCZ219" s="114"/>
      <c r="LDA219" s="114"/>
      <c r="LDB219" s="114"/>
      <c r="LDC219" s="114"/>
      <c r="LDD219" s="114"/>
      <c r="LDE219" s="114"/>
      <c r="LDF219" s="114"/>
      <c r="LDG219" s="114"/>
      <c r="LDH219" s="114"/>
      <c r="LDI219" s="114"/>
      <c r="LDJ219" s="114"/>
      <c r="LDK219" s="114"/>
      <c r="LDL219" s="114"/>
      <c r="LDM219" s="114"/>
      <c r="LDN219" s="114"/>
      <c r="LDO219" s="114"/>
      <c r="LDP219" s="114"/>
      <c r="LDQ219" s="114"/>
      <c r="LDR219" s="114"/>
      <c r="LDS219" s="114"/>
      <c r="LDT219" s="114"/>
      <c r="LDU219" s="114"/>
      <c r="LDV219" s="114"/>
      <c r="LDW219" s="114"/>
      <c r="LDX219" s="114"/>
      <c r="LDY219" s="114"/>
      <c r="LDZ219" s="114"/>
      <c r="LEA219" s="114"/>
      <c r="LEB219" s="114"/>
      <c r="LEC219" s="114"/>
      <c r="LED219" s="114"/>
      <c r="LEE219" s="114"/>
      <c r="LEF219" s="114"/>
      <c r="LEG219" s="114"/>
      <c r="LEH219" s="114"/>
      <c r="LEI219" s="114"/>
      <c r="LEJ219" s="114"/>
      <c r="LEK219" s="114"/>
      <c r="LEL219" s="114"/>
      <c r="LEM219" s="114"/>
      <c r="LEN219" s="114"/>
      <c r="LEO219" s="114"/>
      <c r="LEP219" s="114"/>
      <c r="LEQ219" s="114"/>
      <c r="LER219" s="114"/>
      <c r="LES219" s="114"/>
      <c r="LET219" s="114"/>
      <c r="LEU219" s="114"/>
      <c r="LEV219" s="114"/>
      <c r="LEW219" s="114"/>
      <c r="LEX219" s="114"/>
      <c r="LEY219" s="114"/>
      <c r="LEZ219" s="114"/>
      <c r="LFA219" s="114"/>
      <c r="LFB219" s="114"/>
      <c r="LFC219" s="114"/>
      <c r="LFD219" s="114"/>
      <c r="LFE219" s="114"/>
      <c r="LFF219" s="114"/>
      <c r="LFG219" s="114"/>
      <c r="LFH219" s="114"/>
      <c r="LFI219" s="114"/>
      <c r="LFJ219" s="114"/>
      <c r="LFK219" s="114"/>
      <c r="LFL219" s="114"/>
      <c r="LFM219" s="114"/>
      <c r="LFN219" s="114"/>
      <c r="LFO219" s="114"/>
      <c r="LFP219" s="114"/>
      <c r="LFQ219" s="114"/>
      <c r="LFR219" s="114"/>
      <c r="LFS219" s="114"/>
      <c r="LFT219" s="114"/>
      <c r="LFU219" s="114"/>
      <c r="LFV219" s="114"/>
      <c r="LFW219" s="114"/>
      <c r="LFX219" s="114"/>
      <c r="LFY219" s="114"/>
      <c r="LFZ219" s="114"/>
      <c r="LGA219" s="114"/>
      <c r="LGB219" s="114"/>
      <c r="LGC219" s="114"/>
      <c r="LGD219" s="114"/>
      <c r="LGE219" s="114"/>
      <c r="LGF219" s="114"/>
      <c r="LGG219" s="114"/>
      <c r="LGH219" s="114"/>
      <c r="LGI219" s="114"/>
      <c r="LGJ219" s="114"/>
      <c r="LGK219" s="114"/>
      <c r="LGL219" s="114"/>
      <c r="LGM219" s="114"/>
      <c r="LGN219" s="114"/>
      <c r="LGO219" s="114"/>
      <c r="LGP219" s="114"/>
      <c r="LGQ219" s="114"/>
      <c r="LGR219" s="114"/>
      <c r="LGS219" s="114"/>
      <c r="LGT219" s="114"/>
      <c r="LGU219" s="114"/>
      <c r="LGV219" s="114"/>
      <c r="LGW219" s="114"/>
      <c r="LGX219" s="114"/>
      <c r="LGY219" s="114"/>
      <c r="LGZ219" s="114"/>
      <c r="LHA219" s="114"/>
      <c r="LHB219" s="114"/>
      <c r="LHC219" s="114"/>
      <c r="LHD219" s="114"/>
      <c r="LHE219" s="114"/>
      <c r="LHF219" s="114"/>
      <c r="LHG219" s="114"/>
      <c r="LHH219" s="114"/>
      <c r="LHI219" s="114"/>
      <c r="LHJ219" s="114"/>
      <c r="LHK219" s="114"/>
      <c r="LHL219" s="114"/>
      <c r="LHM219" s="114"/>
      <c r="LHN219" s="114"/>
      <c r="LHO219" s="114"/>
      <c r="LHP219" s="114"/>
      <c r="LHQ219" s="114"/>
      <c r="LHR219" s="114"/>
      <c r="LHS219" s="114"/>
      <c r="LHT219" s="114"/>
      <c r="LHU219" s="114"/>
      <c r="LHV219" s="114"/>
      <c r="LHW219" s="114"/>
      <c r="LHX219" s="114"/>
      <c r="LHY219" s="114"/>
      <c r="LHZ219" s="114"/>
      <c r="LIA219" s="114"/>
      <c r="LIB219" s="114"/>
      <c r="LIC219" s="114"/>
      <c r="LID219" s="114"/>
      <c r="LIE219" s="114"/>
      <c r="LIF219" s="114"/>
      <c r="LIG219" s="114"/>
      <c r="LIH219" s="114"/>
      <c r="LII219" s="114"/>
      <c r="LIJ219" s="114"/>
      <c r="LIK219" s="114"/>
      <c r="LIL219" s="114"/>
      <c r="LIM219" s="114"/>
      <c r="LIN219" s="114"/>
      <c r="LIO219" s="114"/>
      <c r="LIP219" s="114"/>
      <c r="LIQ219" s="114"/>
      <c r="LIR219" s="114"/>
      <c r="LIS219" s="114"/>
      <c r="LIT219" s="114"/>
      <c r="LIU219" s="114"/>
      <c r="LIV219" s="114"/>
      <c r="LIW219" s="114"/>
      <c r="LIX219" s="114"/>
      <c r="LIY219" s="114"/>
      <c r="LIZ219" s="114"/>
      <c r="LJA219" s="114"/>
      <c r="LJB219" s="114"/>
      <c r="LJC219" s="114"/>
      <c r="LJD219" s="114"/>
      <c r="LJE219" s="114"/>
      <c r="LJF219" s="114"/>
      <c r="LJG219" s="114"/>
      <c r="LJH219" s="114"/>
      <c r="LJI219" s="114"/>
      <c r="LJJ219" s="114"/>
      <c r="LJK219" s="114"/>
      <c r="LJL219" s="114"/>
      <c r="LJM219" s="114"/>
      <c r="LJN219" s="114"/>
      <c r="LJO219" s="114"/>
      <c r="LJP219" s="114"/>
      <c r="LJQ219" s="114"/>
      <c r="LJR219" s="114"/>
      <c r="LJS219" s="114"/>
      <c r="LJT219" s="114"/>
      <c r="LJU219" s="114"/>
      <c r="LJV219" s="114"/>
      <c r="LJW219" s="114"/>
      <c r="LJX219" s="114"/>
      <c r="LJY219" s="114"/>
      <c r="LJZ219" s="114"/>
      <c r="LKA219" s="114"/>
      <c r="LKB219" s="114"/>
      <c r="LKC219" s="114"/>
      <c r="LKD219" s="114"/>
      <c r="LKE219" s="114"/>
      <c r="LKF219" s="114"/>
      <c r="LKG219" s="114"/>
      <c r="LKH219" s="114"/>
      <c r="LKI219" s="114"/>
      <c r="LKJ219" s="114"/>
      <c r="LKK219" s="114"/>
      <c r="LKL219" s="114"/>
      <c r="LKM219" s="114"/>
      <c r="LKN219" s="114"/>
      <c r="LKO219" s="114"/>
      <c r="LKP219" s="114"/>
      <c r="LKQ219" s="114"/>
      <c r="LKR219" s="114"/>
      <c r="LKS219" s="114"/>
      <c r="LKT219" s="114"/>
      <c r="LKU219" s="114"/>
      <c r="LKV219" s="114"/>
      <c r="LKW219" s="114"/>
      <c r="LKX219" s="114"/>
      <c r="LKY219" s="114"/>
      <c r="LKZ219" s="114"/>
      <c r="LLA219" s="114"/>
      <c r="LLB219" s="114"/>
      <c r="LLC219" s="114"/>
      <c r="LLD219" s="114"/>
      <c r="LLE219" s="114"/>
      <c r="LLF219" s="114"/>
      <c r="LLG219" s="114"/>
      <c r="LLH219" s="114"/>
      <c r="LLI219" s="114"/>
      <c r="LLJ219" s="114"/>
      <c r="LLK219" s="114"/>
      <c r="LLL219" s="114"/>
      <c r="LLM219" s="114"/>
      <c r="LLN219" s="114"/>
      <c r="LLO219" s="114"/>
      <c r="LLP219" s="114"/>
      <c r="LLQ219" s="114"/>
      <c r="LLR219" s="114"/>
      <c r="LLS219" s="114"/>
      <c r="LLT219" s="114"/>
      <c r="LLU219" s="114"/>
      <c r="LLV219" s="114"/>
      <c r="LLW219" s="114"/>
      <c r="LLX219" s="114"/>
      <c r="LLY219" s="114"/>
      <c r="LLZ219" s="114"/>
      <c r="LMA219" s="114"/>
      <c r="LMB219" s="114"/>
      <c r="LMC219" s="114"/>
      <c r="LMD219" s="114"/>
      <c r="LME219" s="114"/>
      <c r="LMF219" s="114"/>
      <c r="LMG219" s="114"/>
      <c r="LMH219" s="114"/>
      <c r="LMI219" s="114"/>
      <c r="LMJ219" s="114"/>
      <c r="LMK219" s="114"/>
      <c r="LML219" s="114"/>
      <c r="LMM219" s="114"/>
      <c r="LMN219" s="114"/>
      <c r="LMO219" s="114"/>
      <c r="LMP219" s="114"/>
      <c r="LMQ219" s="114"/>
      <c r="LMR219" s="114"/>
      <c r="LMS219" s="114"/>
      <c r="LMT219" s="114"/>
      <c r="LMU219" s="114"/>
      <c r="LMV219" s="114"/>
      <c r="LMW219" s="114"/>
      <c r="LMX219" s="114"/>
      <c r="LMY219" s="114"/>
      <c r="LMZ219" s="114"/>
      <c r="LNA219" s="114"/>
      <c r="LNB219" s="114"/>
      <c r="LNC219" s="114"/>
      <c r="LND219" s="114"/>
      <c r="LNE219" s="114"/>
      <c r="LNF219" s="114"/>
      <c r="LNG219" s="114"/>
      <c r="LNH219" s="114"/>
      <c r="LNI219" s="114"/>
      <c r="LNJ219" s="114"/>
      <c r="LNK219" s="114"/>
      <c r="LNL219" s="114"/>
      <c r="LNM219" s="114"/>
      <c r="LNN219" s="114"/>
      <c r="LNO219" s="114"/>
      <c r="LNP219" s="114"/>
      <c r="LNQ219" s="114"/>
      <c r="LNR219" s="114"/>
      <c r="LNS219" s="114"/>
      <c r="LNT219" s="114"/>
      <c r="LNU219" s="114"/>
      <c r="LNV219" s="114"/>
      <c r="LNW219" s="114"/>
      <c r="LNX219" s="114"/>
      <c r="LNY219" s="114"/>
      <c r="LNZ219" s="114"/>
      <c r="LOA219" s="114"/>
      <c r="LOB219" s="114"/>
      <c r="LOC219" s="114"/>
      <c r="LOD219" s="114"/>
      <c r="LOE219" s="114"/>
      <c r="LOF219" s="114"/>
      <c r="LOG219" s="114"/>
      <c r="LOH219" s="114"/>
      <c r="LOI219" s="114"/>
      <c r="LOJ219" s="114"/>
      <c r="LOK219" s="114"/>
      <c r="LOL219" s="114"/>
      <c r="LOM219" s="114"/>
      <c r="LON219" s="114"/>
      <c r="LOO219" s="114"/>
      <c r="LOP219" s="114"/>
      <c r="LOQ219" s="114"/>
      <c r="LOR219" s="114"/>
      <c r="LOS219" s="114"/>
      <c r="LOT219" s="114"/>
      <c r="LOU219" s="114"/>
      <c r="LOV219" s="114"/>
      <c r="LOW219" s="114"/>
      <c r="LOX219" s="114"/>
      <c r="LOY219" s="114"/>
      <c r="LOZ219" s="114"/>
      <c r="LPA219" s="114"/>
      <c r="LPB219" s="114"/>
      <c r="LPC219" s="114"/>
      <c r="LPD219" s="114"/>
      <c r="LPE219" s="114"/>
      <c r="LPF219" s="114"/>
      <c r="LPG219" s="114"/>
      <c r="LPH219" s="114"/>
      <c r="LPI219" s="114"/>
      <c r="LPJ219" s="114"/>
      <c r="LPK219" s="114"/>
      <c r="LPL219" s="114"/>
      <c r="LPM219" s="114"/>
      <c r="LPN219" s="114"/>
      <c r="LPO219" s="114"/>
      <c r="LPP219" s="114"/>
      <c r="LPQ219" s="114"/>
      <c r="LPR219" s="114"/>
      <c r="LPS219" s="114"/>
      <c r="LPT219" s="114"/>
      <c r="LPU219" s="114"/>
      <c r="LPV219" s="114"/>
      <c r="LPW219" s="114"/>
      <c r="LPX219" s="114"/>
      <c r="LPY219" s="114"/>
      <c r="LPZ219" s="114"/>
      <c r="LQA219" s="114"/>
      <c r="LQB219" s="114"/>
      <c r="LQC219" s="114"/>
      <c r="LQD219" s="114"/>
      <c r="LQE219" s="114"/>
      <c r="LQF219" s="114"/>
      <c r="LQG219" s="114"/>
      <c r="LQH219" s="114"/>
      <c r="LQI219" s="114"/>
      <c r="LQJ219" s="114"/>
      <c r="LQK219" s="114"/>
      <c r="LQL219" s="114"/>
      <c r="LQM219" s="114"/>
      <c r="LQN219" s="114"/>
      <c r="LQO219" s="114"/>
      <c r="LQP219" s="114"/>
      <c r="LQQ219" s="114"/>
      <c r="LQR219" s="114"/>
      <c r="LQS219" s="114"/>
      <c r="LQT219" s="114"/>
      <c r="LQU219" s="114"/>
      <c r="LQV219" s="114"/>
      <c r="LQW219" s="114"/>
      <c r="LQX219" s="114"/>
      <c r="LQY219" s="114"/>
      <c r="LQZ219" s="114"/>
      <c r="LRA219" s="114"/>
      <c r="LRB219" s="114"/>
      <c r="LRC219" s="114"/>
      <c r="LRD219" s="114"/>
      <c r="LRE219" s="114"/>
      <c r="LRF219" s="114"/>
      <c r="LRG219" s="114"/>
      <c r="LRH219" s="114"/>
      <c r="LRI219" s="114"/>
      <c r="LRJ219" s="114"/>
      <c r="LRK219" s="114"/>
      <c r="LRL219" s="114"/>
      <c r="LRM219" s="114"/>
      <c r="LRN219" s="114"/>
      <c r="LRO219" s="114"/>
      <c r="LRP219" s="114"/>
      <c r="LRQ219" s="114"/>
      <c r="LRR219" s="114"/>
      <c r="LRS219" s="114"/>
      <c r="LRT219" s="114"/>
      <c r="LRU219" s="114"/>
      <c r="LRV219" s="114"/>
      <c r="LRW219" s="114"/>
      <c r="LRX219" s="114"/>
      <c r="LRY219" s="114"/>
      <c r="LRZ219" s="114"/>
      <c r="LSA219" s="114"/>
      <c r="LSB219" s="114"/>
      <c r="LSC219" s="114"/>
      <c r="LSD219" s="114"/>
      <c r="LSE219" s="114"/>
      <c r="LSF219" s="114"/>
      <c r="LSG219" s="114"/>
      <c r="LSH219" s="114"/>
      <c r="LSI219" s="114"/>
      <c r="LSJ219" s="114"/>
      <c r="LSK219" s="114"/>
      <c r="LSL219" s="114"/>
      <c r="LSM219" s="114"/>
      <c r="LSN219" s="114"/>
      <c r="LSO219" s="114"/>
      <c r="LSP219" s="114"/>
      <c r="LSQ219" s="114"/>
      <c r="LSR219" s="114"/>
      <c r="LSS219" s="114"/>
      <c r="LST219" s="114"/>
      <c r="LSU219" s="114"/>
      <c r="LSV219" s="114"/>
      <c r="LSW219" s="114"/>
      <c r="LSX219" s="114"/>
      <c r="LSY219" s="114"/>
      <c r="LSZ219" s="114"/>
      <c r="LTA219" s="114"/>
      <c r="LTB219" s="114"/>
      <c r="LTC219" s="114"/>
      <c r="LTD219" s="114"/>
      <c r="LTE219" s="114"/>
      <c r="LTF219" s="114"/>
      <c r="LTG219" s="114"/>
      <c r="LTH219" s="114"/>
      <c r="LTI219" s="114"/>
      <c r="LTJ219" s="114"/>
      <c r="LTK219" s="114"/>
      <c r="LTL219" s="114"/>
      <c r="LTM219" s="114"/>
      <c r="LTN219" s="114"/>
      <c r="LTO219" s="114"/>
      <c r="LTP219" s="114"/>
      <c r="LTQ219" s="114"/>
      <c r="LTR219" s="114"/>
      <c r="LTS219" s="114"/>
      <c r="LTT219" s="114"/>
      <c r="LTU219" s="114"/>
      <c r="LTV219" s="114"/>
      <c r="LTW219" s="114"/>
      <c r="LTX219" s="114"/>
      <c r="LTY219" s="114"/>
      <c r="LTZ219" s="114"/>
      <c r="LUA219" s="114"/>
      <c r="LUB219" s="114"/>
      <c r="LUC219" s="114"/>
      <c r="LUD219" s="114"/>
      <c r="LUE219" s="114"/>
      <c r="LUF219" s="114"/>
      <c r="LUG219" s="114"/>
      <c r="LUH219" s="114"/>
      <c r="LUI219" s="114"/>
      <c r="LUJ219" s="114"/>
      <c r="LUK219" s="114"/>
      <c r="LUL219" s="114"/>
      <c r="LUM219" s="114"/>
      <c r="LUN219" s="114"/>
      <c r="LUO219" s="114"/>
      <c r="LUP219" s="114"/>
      <c r="LUQ219" s="114"/>
      <c r="LUR219" s="114"/>
      <c r="LUS219" s="114"/>
      <c r="LUT219" s="114"/>
      <c r="LUU219" s="114"/>
      <c r="LUV219" s="114"/>
      <c r="LUW219" s="114"/>
      <c r="LUX219" s="114"/>
      <c r="LUY219" s="114"/>
      <c r="LUZ219" s="114"/>
      <c r="LVA219" s="114"/>
      <c r="LVB219" s="114"/>
      <c r="LVC219" s="114"/>
      <c r="LVD219" s="114"/>
      <c r="LVE219" s="114"/>
      <c r="LVF219" s="114"/>
      <c r="LVG219" s="114"/>
      <c r="LVH219" s="114"/>
      <c r="LVI219" s="114"/>
      <c r="LVJ219" s="114"/>
      <c r="LVK219" s="114"/>
      <c r="LVL219" s="114"/>
      <c r="LVM219" s="114"/>
      <c r="LVN219" s="114"/>
      <c r="LVO219" s="114"/>
      <c r="LVP219" s="114"/>
      <c r="LVQ219" s="114"/>
      <c r="LVR219" s="114"/>
      <c r="LVS219" s="114"/>
      <c r="LVT219" s="114"/>
      <c r="LVU219" s="114"/>
      <c r="LVV219" s="114"/>
      <c r="LVW219" s="114"/>
      <c r="LVX219" s="114"/>
      <c r="LVY219" s="114"/>
      <c r="LVZ219" s="114"/>
      <c r="LWA219" s="114"/>
      <c r="LWB219" s="114"/>
      <c r="LWC219" s="114"/>
      <c r="LWD219" s="114"/>
      <c r="LWE219" s="114"/>
      <c r="LWF219" s="114"/>
      <c r="LWG219" s="114"/>
      <c r="LWH219" s="114"/>
      <c r="LWI219" s="114"/>
      <c r="LWJ219" s="114"/>
      <c r="LWK219" s="114"/>
      <c r="LWL219" s="114"/>
      <c r="LWM219" s="114"/>
      <c r="LWN219" s="114"/>
      <c r="LWO219" s="114"/>
      <c r="LWP219" s="114"/>
      <c r="LWQ219" s="114"/>
      <c r="LWR219" s="114"/>
      <c r="LWS219" s="114"/>
      <c r="LWT219" s="114"/>
      <c r="LWU219" s="114"/>
      <c r="LWV219" s="114"/>
      <c r="LWW219" s="114"/>
      <c r="LWX219" s="114"/>
      <c r="LWY219" s="114"/>
      <c r="LWZ219" s="114"/>
      <c r="LXA219" s="114"/>
      <c r="LXB219" s="114"/>
      <c r="LXC219" s="114"/>
      <c r="LXD219" s="114"/>
      <c r="LXE219" s="114"/>
      <c r="LXF219" s="114"/>
      <c r="LXG219" s="114"/>
      <c r="LXH219" s="114"/>
      <c r="LXI219" s="114"/>
      <c r="LXJ219" s="114"/>
      <c r="LXK219" s="114"/>
      <c r="LXL219" s="114"/>
      <c r="LXM219" s="114"/>
      <c r="LXN219" s="114"/>
      <c r="LXO219" s="114"/>
      <c r="LXP219" s="114"/>
      <c r="LXQ219" s="114"/>
      <c r="LXR219" s="114"/>
      <c r="LXS219" s="114"/>
      <c r="LXT219" s="114"/>
      <c r="LXU219" s="114"/>
      <c r="LXV219" s="114"/>
      <c r="LXW219" s="114"/>
      <c r="LXX219" s="114"/>
      <c r="LXY219" s="114"/>
      <c r="LXZ219" s="114"/>
      <c r="LYA219" s="114"/>
      <c r="LYB219" s="114"/>
      <c r="LYC219" s="114"/>
      <c r="LYD219" s="114"/>
      <c r="LYE219" s="114"/>
      <c r="LYF219" s="114"/>
      <c r="LYG219" s="114"/>
      <c r="LYH219" s="114"/>
      <c r="LYI219" s="114"/>
      <c r="LYJ219" s="114"/>
      <c r="LYK219" s="114"/>
      <c r="LYL219" s="114"/>
      <c r="LYM219" s="114"/>
      <c r="LYN219" s="114"/>
      <c r="LYO219" s="114"/>
      <c r="LYP219" s="114"/>
      <c r="LYQ219" s="114"/>
      <c r="LYR219" s="114"/>
      <c r="LYS219" s="114"/>
      <c r="LYT219" s="114"/>
      <c r="LYU219" s="114"/>
      <c r="LYV219" s="114"/>
      <c r="LYW219" s="114"/>
      <c r="LYX219" s="114"/>
      <c r="LYY219" s="114"/>
      <c r="LYZ219" s="114"/>
      <c r="LZA219" s="114"/>
      <c r="LZB219" s="114"/>
      <c r="LZC219" s="114"/>
      <c r="LZD219" s="114"/>
      <c r="LZE219" s="114"/>
      <c r="LZF219" s="114"/>
      <c r="LZG219" s="114"/>
      <c r="LZH219" s="114"/>
      <c r="LZI219" s="114"/>
      <c r="LZJ219" s="114"/>
      <c r="LZK219" s="114"/>
      <c r="LZL219" s="114"/>
      <c r="LZM219" s="114"/>
      <c r="LZN219" s="114"/>
      <c r="LZO219" s="114"/>
      <c r="LZP219" s="114"/>
      <c r="LZQ219" s="114"/>
      <c r="LZR219" s="114"/>
      <c r="LZS219" s="114"/>
      <c r="LZT219" s="114"/>
      <c r="LZU219" s="114"/>
      <c r="LZV219" s="114"/>
      <c r="LZW219" s="114"/>
      <c r="LZX219" s="114"/>
      <c r="LZY219" s="114"/>
      <c r="LZZ219" s="114"/>
      <c r="MAA219" s="114"/>
      <c r="MAB219" s="114"/>
      <c r="MAC219" s="114"/>
      <c r="MAD219" s="114"/>
      <c r="MAE219" s="114"/>
      <c r="MAF219" s="114"/>
      <c r="MAG219" s="114"/>
      <c r="MAH219" s="114"/>
      <c r="MAI219" s="114"/>
      <c r="MAJ219" s="114"/>
      <c r="MAK219" s="114"/>
      <c r="MAL219" s="114"/>
      <c r="MAM219" s="114"/>
      <c r="MAN219" s="114"/>
      <c r="MAO219" s="114"/>
      <c r="MAP219" s="114"/>
      <c r="MAQ219" s="114"/>
      <c r="MAR219" s="114"/>
      <c r="MAS219" s="114"/>
      <c r="MAT219" s="114"/>
      <c r="MAU219" s="114"/>
      <c r="MAV219" s="114"/>
      <c r="MAW219" s="114"/>
      <c r="MAX219" s="114"/>
      <c r="MAY219" s="114"/>
      <c r="MAZ219" s="114"/>
      <c r="MBA219" s="114"/>
      <c r="MBB219" s="114"/>
      <c r="MBC219" s="114"/>
      <c r="MBD219" s="114"/>
      <c r="MBE219" s="114"/>
      <c r="MBF219" s="114"/>
      <c r="MBG219" s="114"/>
      <c r="MBH219" s="114"/>
      <c r="MBI219" s="114"/>
      <c r="MBJ219" s="114"/>
      <c r="MBK219" s="114"/>
      <c r="MBL219" s="114"/>
      <c r="MBM219" s="114"/>
      <c r="MBN219" s="114"/>
      <c r="MBO219" s="114"/>
      <c r="MBP219" s="114"/>
      <c r="MBQ219" s="114"/>
      <c r="MBR219" s="114"/>
      <c r="MBS219" s="114"/>
      <c r="MBT219" s="114"/>
      <c r="MBU219" s="114"/>
      <c r="MBV219" s="114"/>
      <c r="MBW219" s="114"/>
      <c r="MBX219" s="114"/>
      <c r="MBY219" s="114"/>
      <c r="MBZ219" s="114"/>
      <c r="MCA219" s="114"/>
      <c r="MCB219" s="114"/>
      <c r="MCC219" s="114"/>
      <c r="MCD219" s="114"/>
      <c r="MCE219" s="114"/>
      <c r="MCF219" s="114"/>
      <c r="MCG219" s="114"/>
      <c r="MCH219" s="114"/>
      <c r="MCI219" s="114"/>
      <c r="MCJ219" s="114"/>
      <c r="MCK219" s="114"/>
      <c r="MCL219" s="114"/>
      <c r="MCM219" s="114"/>
      <c r="MCN219" s="114"/>
      <c r="MCO219" s="114"/>
      <c r="MCP219" s="114"/>
      <c r="MCQ219" s="114"/>
      <c r="MCR219" s="114"/>
      <c r="MCS219" s="114"/>
      <c r="MCT219" s="114"/>
      <c r="MCU219" s="114"/>
      <c r="MCV219" s="114"/>
      <c r="MCW219" s="114"/>
      <c r="MCX219" s="114"/>
      <c r="MCY219" s="114"/>
      <c r="MCZ219" s="114"/>
      <c r="MDA219" s="114"/>
      <c r="MDB219" s="114"/>
      <c r="MDC219" s="114"/>
      <c r="MDD219" s="114"/>
      <c r="MDE219" s="114"/>
      <c r="MDF219" s="114"/>
      <c r="MDG219" s="114"/>
      <c r="MDH219" s="114"/>
      <c r="MDI219" s="114"/>
      <c r="MDJ219" s="114"/>
      <c r="MDK219" s="114"/>
      <c r="MDL219" s="114"/>
      <c r="MDM219" s="114"/>
      <c r="MDN219" s="114"/>
      <c r="MDO219" s="114"/>
      <c r="MDP219" s="114"/>
      <c r="MDQ219" s="114"/>
      <c r="MDR219" s="114"/>
      <c r="MDS219" s="114"/>
      <c r="MDT219" s="114"/>
      <c r="MDU219" s="114"/>
      <c r="MDV219" s="114"/>
      <c r="MDW219" s="114"/>
      <c r="MDX219" s="114"/>
      <c r="MDY219" s="114"/>
      <c r="MDZ219" s="114"/>
      <c r="MEA219" s="114"/>
      <c r="MEB219" s="114"/>
      <c r="MEC219" s="114"/>
      <c r="MED219" s="114"/>
      <c r="MEE219" s="114"/>
      <c r="MEF219" s="114"/>
      <c r="MEG219" s="114"/>
      <c r="MEH219" s="114"/>
      <c r="MEI219" s="114"/>
      <c r="MEJ219" s="114"/>
      <c r="MEK219" s="114"/>
      <c r="MEL219" s="114"/>
      <c r="MEM219" s="114"/>
      <c r="MEN219" s="114"/>
      <c r="MEO219" s="114"/>
      <c r="MEP219" s="114"/>
      <c r="MEQ219" s="114"/>
      <c r="MER219" s="114"/>
      <c r="MES219" s="114"/>
      <c r="MET219" s="114"/>
      <c r="MEU219" s="114"/>
      <c r="MEV219" s="114"/>
      <c r="MEW219" s="114"/>
      <c r="MEX219" s="114"/>
      <c r="MEY219" s="114"/>
      <c r="MEZ219" s="114"/>
      <c r="MFA219" s="114"/>
      <c r="MFB219" s="114"/>
      <c r="MFC219" s="114"/>
      <c r="MFD219" s="114"/>
      <c r="MFE219" s="114"/>
      <c r="MFF219" s="114"/>
      <c r="MFG219" s="114"/>
      <c r="MFH219" s="114"/>
      <c r="MFI219" s="114"/>
      <c r="MFJ219" s="114"/>
      <c r="MFK219" s="114"/>
      <c r="MFL219" s="114"/>
      <c r="MFM219" s="114"/>
      <c r="MFN219" s="114"/>
      <c r="MFO219" s="114"/>
      <c r="MFP219" s="114"/>
      <c r="MFQ219" s="114"/>
      <c r="MFR219" s="114"/>
      <c r="MFS219" s="114"/>
      <c r="MFT219" s="114"/>
      <c r="MFU219" s="114"/>
      <c r="MFV219" s="114"/>
      <c r="MFW219" s="114"/>
      <c r="MFX219" s="114"/>
      <c r="MFY219" s="114"/>
      <c r="MFZ219" s="114"/>
      <c r="MGA219" s="114"/>
      <c r="MGB219" s="114"/>
      <c r="MGC219" s="114"/>
      <c r="MGD219" s="114"/>
      <c r="MGE219" s="114"/>
      <c r="MGF219" s="114"/>
      <c r="MGG219" s="114"/>
      <c r="MGH219" s="114"/>
      <c r="MGI219" s="114"/>
      <c r="MGJ219" s="114"/>
      <c r="MGK219" s="114"/>
      <c r="MGL219" s="114"/>
      <c r="MGM219" s="114"/>
      <c r="MGN219" s="114"/>
      <c r="MGO219" s="114"/>
      <c r="MGP219" s="114"/>
      <c r="MGQ219" s="114"/>
      <c r="MGR219" s="114"/>
      <c r="MGS219" s="114"/>
      <c r="MGT219" s="114"/>
      <c r="MGU219" s="114"/>
      <c r="MGV219" s="114"/>
      <c r="MGW219" s="114"/>
      <c r="MGX219" s="114"/>
      <c r="MGY219" s="114"/>
      <c r="MGZ219" s="114"/>
      <c r="MHA219" s="114"/>
      <c r="MHB219" s="114"/>
      <c r="MHC219" s="114"/>
      <c r="MHD219" s="114"/>
      <c r="MHE219" s="114"/>
      <c r="MHF219" s="114"/>
      <c r="MHG219" s="114"/>
      <c r="MHH219" s="114"/>
      <c r="MHI219" s="114"/>
      <c r="MHJ219" s="114"/>
      <c r="MHK219" s="114"/>
      <c r="MHL219" s="114"/>
      <c r="MHM219" s="114"/>
      <c r="MHN219" s="114"/>
      <c r="MHO219" s="114"/>
      <c r="MHP219" s="114"/>
      <c r="MHQ219" s="114"/>
      <c r="MHR219" s="114"/>
      <c r="MHS219" s="114"/>
      <c r="MHT219" s="114"/>
      <c r="MHU219" s="114"/>
      <c r="MHV219" s="114"/>
      <c r="MHW219" s="114"/>
      <c r="MHX219" s="114"/>
      <c r="MHY219" s="114"/>
      <c r="MHZ219" s="114"/>
      <c r="MIA219" s="114"/>
      <c r="MIB219" s="114"/>
      <c r="MIC219" s="114"/>
      <c r="MID219" s="114"/>
      <c r="MIE219" s="114"/>
      <c r="MIF219" s="114"/>
      <c r="MIG219" s="114"/>
      <c r="MIH219" s="114"/>
      <c r="MII219" s="114"/>
      <c r="MIJ219" s="114"/>
      <c r="MIK219" s="114"/>
      <c r="MIL219" s="114"/>
      <c r="MIM219" s="114"/>
      <c r="MIN219" s="114"/>
      <c r="MIO219" s="114"/>
      <c r="MIP219" s="114"/>
      <c r="MIQ219" s="114"/>
      <c r="MIR219" s="114"/>
      <c r="MIS219" s="114"/>
      <c r="MIT219" s="114"/>
      <c r="MIU219" s="114"/>
      <c r="MIV219" s="114"/>
      <c r="MIW219" s="114"/>
      <c r="MIX219" s="114"/>
      <c r="MIY219" s="114"/>
      <c r="MIZ219" s="114"/>
      <c r="MJA219" s="114"/>
      <c r="MJB219" s="114"/>
      <c r="MJC219" s="114"/>
      <c r="MJD219" s="114"/>
      <c r="MJE219" s="114"/>
      <c r="MJF219" s="114"/>
      <c r="MJG219" s="114"/>
      <c r="MJH219" s="114"/>
      <c r="MJI219" s="114"/>
      <c r="MJJ219" s="114"/>
      <c r="MJK219" s="114"/>
      <c r="MJL219" s="114"/>
      <c r="MJM219" s="114"/>
      <c r="MJN219" s="114"/>
      <c r="MJO219" s="114"/>
      <c r="MJP219" s="114"/>
      <c r="MJQ219" s="114"/>
      <c r="MJR219" s="114"/>
      <c r="MJS219" s="114"/>
      <c r="MJT219" s="114"/>
      <c r="MJU219" s="114"/>
      <c r="MJV219" s="114"/>
      <c r="MJW219" s="114"/>
      <c r="MJX219" s="114"/>
      <c r="MJY219" s="114"/>
      <c r="MJZ219" s="114"/>
      <c r="MKA219" s="114"/>
      <c r="MKB219" s="114"/>
      <c r="MKC219" s="114"/>
      <c r="MKD219" s="114"/>
      <c r="MKE219" s="114"/>
      <c r="MKF219" s="114"/>
      <c r="MKG219" s="114"/>
      <c r="MKH219" s="114"/>
      <c r="MKI219" s="114"/>
      <c r="MKJ219" s="114"/>
      <c r="MKK219" s="114"/>
      <c r="MKL219" s="114"/>
      <c r="MKM219" s="114"/>
      <c r="MKN219" s="114"/>
      <c r="MKO219" s="114"/>
      <c r="MKP219" s="114"/>
      <c r="MKQ219" s="114"/>
      <c r="MKR219" s="114"/>
      <c r="MKS219" s="114"/>
      <c r="MKT219" s="114"/>
      <c r="MKU219" s="114"/>
      <c r="MKV219" s="114"/>
      <c r="MKW219" s="114"/>
      <c r="MKX219" s="114"/>
      <c r="MKY219" s="114"/>
      <c r="MKZ219" s="114"/>
      <c r="MLA219" s="114"/>
      <c r="MLB219" s="114"/>
      <c r="MLC219" s="114"/>
      <c r="MLD219" s="114"/>
      <c r="MLE219" s="114"/>
      <c r="MLF219" s="114"/>
      <c r="MLG219" s="114"/>
      <c r="MLH219" s="114"/>
      <c r="MLI219" s="114"/>
      <c r="MLJ219" s="114"/>
      <c r="MLK219" s="114"/>
      <c r="MLL219" s="114"/>
      <c r="MLM219" s="114"/>
      <c r="MLN219" s="114"/>
      <c r="MLO219" s="114"/>
      <c r="MLP219" s="114"/>
      <c r="MLQ219" s="114"/>
      <c r="MLR219" s="114"/>
      <c r="MLS219" s="114"/>
      <c r="MLT219" s="114"/>
      <c r="MLU219" s="114"/>
      <c r="MLV219" s="114"/>
      <c r="MLW219" s="114"/>
      <c r="MLX219" s="114"/>
      <c r="MLY219" s="114"/>
      <c r="MLZ219" s="114"/>
      <c r="MMA219" s="114"/>
      <c r="MMB219" s="114"/>
      <c r="MMC219" s="114"/>
      <c r="MMD219" s="114"/>
      <c r="MME219" s="114"/>
      <c r="MMF219" s="114"/>
      <c r="MMG219" s="114"/>
      <c r="MMH219" s="114"/>
      <c r="MMI219" s="114"/>
      <c r="MMJ219" s="114"/>
      <c r="MMK219" s="114"/>
      <c r="MML219" s="114"/>
      <c r="MMM219" s="114"/>
      <c r="MMN219" s="114"/>
      <c r="MMO219" s="114"/>
      <c r="MMP219" s="114"/>
      <c r="MMQ219" s="114"/>
      <c r="MMR219" s="114"/>
      <c r="MMS219" s="114"/>
      <c r="MMT219" s="114"/>
      <c r="MMU219" s="114"/>
      <c r="MMV219" s="114"/>
      <c r="MMW219" s="114"/>
      <c r="MMX219" s="114"/>
      <c r="MMY219" s="114"/>
      <c r="MMZ219" s="114"/>
      <c r="MNA219" s="114"/>
      <c r="MNB219" s="114"/>
      <c r="MNC219" s="114"/>
      <c r="MND219" s="114"/>
      <c r="MNE219" s="114"/>
      <c r="MNF219" s="114"/>
      <c r="MNG219" s="114"/>
      <c r="MNH219" s="114"/>
      <c r="MNI219" s="114"/>
      <c r="MNJ219" s="114"/>
      <c r="MNK219" s="114"/>
      <c r="MNL219" s="114"/>
      <c r="MNM219" s="114"/>
      <c r="MNN219" s="114"/>
      <c r="MNO219" s="114"/>
      <c r="MNP219" s="114"/>
      <c r="MNQ219" s="114"/>
      <c r="MNR219" s="114"/>
      <c r="MNS219" s="114"/>
      <c r="MNT219" s="114"/>
      <c r="MNU219" s="114"/>
      <c r="MNV219" s="114"/>
      <c r="MNW219" s="114"/>
      <c r="MNX219" s="114"/>
      <c r="MNY219" s="114"/>
      <c r="MNZ219" s="114"/>
      <c r="MOA219" s="114"/>
      <c r="MOB219" s="114"/>
      <c r="MOC219" s="114"/>
      <c r="MOD219" s="114"/>
      <c r="MOE219" s="114"/>
      <c r="MOF219" s="114"/>
      <c r="MOG219" s="114"/>
      <c r="MOH219" s="114"/>
      <c r="MOI219" s="114"/>
      <c r="MOJ219" s="114"/>
      <c r="MOK219" s="114"/>
      <c r="MOL219" s="114"/>
      <c r="MOM219" s="114"/>
      <c r="MON219" s="114"/>
      <c r="MOO219" s="114"/>
      <c r="MOP219" s="114"/>
      <c r="MOQ219" s="114"/>
      <c r="MOR219" s="114"/>
      <c r="MOS219" s="114"/>
      <c r="MOT219" s="114"/>
      <c r="MOU219" s="114"/>
      <c r="MOV219" s="114"/>
      <c r="MOW219" s="114"/>
      <c r="MOX219" s="114"/>
      <c r="MOY219" s="114"/>
      <c r="MOZ219" s="114"/>
      <c r="MPA219" s="114"/>
      <c r="MPB219" s="114"/>
      <c r="MPC219" s="114"/>
      <c r="MPD219" s="114"/>
      <c r="MPE219" s="114"/>
      <c r="MPF219" s="114"/>
      <c r="MPG219" s="114"/>
      <c r="MPH219" s="114"/>
      <c r="MPI219" s="114"/>
      <c r="MPJ219" s="114"/>
      <c r="MPK219" s="114"/>
      <c r="MPL219" s="114"/>
      <c r="MPM219" s="114"/>
      <c r="MPN219" s="114"/>
      <c r="MPO219" s="114"/>
      <c r="MPP219" s="114"/>
      <c r="MPQ219" s="114"/>
      <c r="MPR219" s="114"/>
      <c r="MPS219" s="114"/>
      <c r="MPT219" s="114"/>
      <c r="MPU219" s="114"/>
      <c r="MPV219" s="114"/>
      <c r="MPW219" s="114"/>
      <c r="MPX219" s="114"/>
      <c r="MPY219" s="114"/>
      <c r="MPZ219" s="114"/>
      <c r="MQA219" s="114"/>
      <c r="MQB219" s="114"/>
      <c r="MQC219" s="114"/>
      <c r="MQD219" s="114"/>
      <c r="MQE219" s="114"/>
      <c r="MQF219" s="114"/>
      <c r="MQG219" s="114"/>
      <c r="MQH219" s="114"/>
      <c r="MQI219" s="114"/>
      <c r="MQJ219" s="114"/>
      <c r="MQK219" s="114"/>
      <c r="MQL219" s="114"/>
      <c r="MQM219" s="114"/>
      <c r="MQN219" s="114"/>
      <c r="MQO219" s="114"/>
      <c r="MQP219" s="114"/>
      <c r="MQQ219" s="114"/>
      <c r="MQR219" s="114"/>
      <c r="MQS219" s="114"/>
      <c r="MQT219" s="114"/>
      <c r="MQU219" s="114"/>
      <c r="MQV219" s="114"/>
      <c r="MQW219" s="114"/>
      <c r="MQX219" s="114"/>
      <c r="MQY219" s="114"/>
      <c r="MQZ219" s="114"/>
      <c r="MRA219" s="114"/>
      <c r="MRB219" s="114"/>
      <c r="MRC219" s="114"/>
      <c r="MRD219" s="114"/>
      <c r="MRE219" s="114"/>
      <c r="MRF219" s="114"/>
      <c r="MRG219" s="114"/>
      <c r="MRH219" s="114"/>
      <c r="MRI219" s="114"/>
      <c r="MRJ219" s="114"/>
      <c r="MRK219" s="114"/>
      <c r="MRL219" s="114"/>
      <c r="MRM219" s="114"/>
      <c r="MRN219" s="114"/>
      <c r="MRO219" s="114"/>
      <c r="MRP219" s="114"/>
      <c r="MRQ219" s="114"/>
      <c r="MRR219" s="114"/>
      <c r="MRS219" s="114"/>
      <c r="MRT219" s="114"/>
      <c r="MRU219" s="114"/>
      <c r="MRV219" s="114"/>
      <c r="MRW219" s="114"/>
      <c r="MRX219" s="114"/>
      <c r="MRY219" s="114"/>
      <c r="MRZ219" s="114"/>
      <c r="MSA219" s="114"/>
      <c r="MSB219" s="114"/>
      <c r="MSC219" s="114"/>
      <c r="MSD219" s="114"/>
      <c r="MSE219" s="114"/>
      <c r="MSF219" s="114"/>
      <c r="MSG219" s="114"/>
      <c r="MSH219" s="114"/>
      <c r="MSI219" s="114"/>
      <c r="MSJ219" s="114"/>
      <c r="MSK219" s="114"/>
      <c r="MSL219" s="114"/>
      <c r="MSM219" s="114"/>
      <c r="MSN219" s="114"/>
      <c r="MSO219" s="114"/>
      <c r="MSP219" s="114"/>
      <c r="MSQ219" s="114"/>
      <c r="MSR219" s="114"/>
      <c r="MSS219" s="114"/>
      <c r="MST219" s="114"/>
      <c r="MSU219" s="114"/>
      <c r="MSV219" s="114"/>
      <c r="MSW219" s="114"/>
      <c r="MSX219" s="114"/>
      <c r="MSY219" s="114"/>
      <c r="MSZ219" s="114"/>
      <c r="MTA219" s="114"/>
      <c r="MTB219" s="114"/>
      <c r="MTC219" s="114"/>
      <c r="MTD219" s="114"/>
      <c r="MTE219" s="114"/>
      <c r="MTF219" s="114"/>
      <c r="MTG219" s="114"/>
      <c r="MTH219" s="114"/>
      <c r="MTI219" s="114"/>
      <c r="MTJ219" s="114"/>
      <c r="MTK219" s="114"/>
      <c r="MTL219" s="114"/>
      <c r="MTM219" s="114"/>
      <c r="MTN219" s="114"/>
      <c r="MTO219" s="114"/>
      <c r="MTP219" s="114"/>
      <c r="MTQ219" s="114"/>
      <c r="MTR219" s="114"/>
      <c r="MTS219" s="114"/>
      <c r="MTT219" s="114"/>
      <c r="MTU219" s="114"/>
      <c r="MTV219" s="114"/>
      <c r="MTW219" s="114"/>
      <c r="MTX219" s="114"/>
      <c r="MTY219" s="114"/>
      <c r="MTZ219" s="114"/>
      <c r="MUA219" s="114"/>
      <c r="MUB219" s="114"/>
      <c r="MUC219" s="114"/>
      <c r="MUD219" s="114"/>
      <c r="MUE219" s="114"/>
      <c r="MUF219" s="114"/>
      <c r="MUG219" s="114"/>
      <c r="MUH219" s="114"/>
      <c r="MUI219" s="114"/>
      <c r="MUJ219" s="114"/>
      <c r="MUK219" s="114"/>
      <c r="MUL219" s="114"/>
      <c r="MUM219" s="114"/>
      <c r="MUN219" s="114"/>
      <c r="MUO219" s="114"/>
      <c r="MUP219" s="114"/>
      <c r="MUQ219" s="114"/>
      <c r="MUR219" s="114"/>
      <c r="MUS219" s="114"/>
      <c r="MUT219" s="114"/>
      <c r="MUU219" s="114"/>
      <c r="MUV219" s="114"/>
      <c r="MUW219" s="114"/>
      <c r="MUX219" s="114"/>
      <c r="MUY219" s="114"/>
      <c r="MUZ219" s="114"/>
      <c r="MVA219" s="114"/>
      <c r="MVB219" s="114"/>
      <c r="MVC219" s="114"/>
      <c r="MVD219" s="114"/>
      <c r="MVE219" s="114"/>
      <c r="MVF219" s="114"/>
      <c r="MVG219" s="114"/>
      <c r="MVH219" s="114"/>
      <c r="MVI219" s="114"/>
      <c r="MVJ219" s="114"/>
      <c r="MVK219" s="114"/>
      <c r="MVL219" s="114"/>
      <c r="MVM219" s="114"/>
      <c r="MVN219" s="114"/>
      <c r="MVO219" s="114"/>
      <c r="MVP219" s="114"/>
      <c r="MVQ219" s="114"/>
      <c r="MVR219" s="114"/>
      <c r="MVS219" s="114"/>
      <c r="MVT219" s="114"/>
      <c r="MVU219" s="114"/>
      <c r="MVV219" s="114"/>
      <c r="MVW219" s="114"/>
      <c r="MVX219" s="114"/>
      <c r="MVY219" s="114"/>
      <c r="MVZ219" s="114"/>
      <c r="MWA219" s="114"/>
      <c r="MWB219" s="114"/>
      <c r="MWC219" s="114"/>
      <c r="MWD219" s="114"/>
      <c r="MWE219" s="114"/>
      <c r="MWF219" s="114"/>
      <c r="MWG219" s="114"/>
      <c r="MWH219" s="114"/>
      <c r="MWI219" s="114"/>
      <c r="MWJ219" s="114"/>
      <c r="MWK219" s="114"/>
      <c r="MWL219" s="114"/>
      <c r="MWM219" s="114"/>
      <c r="MWN219" s="114"/>
      <c r="MWO219" s="114"/>
      <c r="MWP219" s="114"/>
      <c r="MWQ219" s="114"/>
      <c r="MWR219" s="114"/>
      <c r="MWS219" s="114"/>
      <c r="MWT219" s="114"/>
      <c r="MWU219" s="114"/>
      <c r="MWV219" s="114"/>
      <c r="MWW219" s="114"/>
      <c r="MWX219" s="114"/>
      <c r="MWY219" s="114"/>
      <c r="MWZ219" s="114"/>
      <c r="MXA219" s="114"/>
      <c r="MXB219" s="114"/>
      <c r="MXC219" s="114"/>
      <c r="MXD219" s="114"/>
      <c r="MXE219" s="114"/>
      <c r="MXF219" s="114"/>
      <c r="MXG219" s="114"/>
      <c r="MXH219" s="114"/>
      <c r="MXI219" s="114"/>
      <c r="MXJ219" s="114"/>
      <c r="MXK219" s="114"/>
      <c r="MXL219" s="114"/>
      <c r="MXM219" s="114"/>
      <c r="MXN219" s="114"/>
      <c r="MXO219" s="114"/>
      <c r="MXP219" s="114"/>
      <c r="MXQ219" s="114"/>
      <c r="MXR219" s="114"/>
      <c r="MXS219" s="114"/>
      <c r="MXT219" s="114"/>
      <c r="MXU219" s="114"/>
      <c r="MXV219" s="114"/>
      <c r="MXW219" s="114"/>
      <c r="MXX219" s="114"/>
      <c r="MXY219" s="114"/>
      <c r="MXZ219" s="114"/>
      <c r="MYA219" s="114"/>
      <c r="MYB219" s="114"/>
      <c r="MYC219" s="114"/>
      <c r="MYD219" s="114"/>
      <c r="MYE219" s="114"/>
      <c r="MYF219" s="114"/>
      <c r="MYG219" s="114"/>
      <c r="MYH219" s="114"/>
      <c r="MYI219" s="114"/>
      <c r="MYJ219" s="114"/>
      <c r="MYK219" s="114"/>
      <c r="MYL219" s="114"/>
      <c r="MYM219" s="114"/>
      <c r="MYN219" s="114"/>
      <c r="MYO219" s="114"/>
      <c r="MYP219" s="114"/>
      <c r="MYQ219" s="114"/>
      <c r="MYR219" s="114"/>
      <c r="MYS219" s="114"/>
      <c r="MYT219" s="114"/>
      <c r="MYU219" s="114"/>
      <c r="MYV219" s="114"/>
      <c r="MYW219" s="114"/>
      <c r="MYX219" s="114"/>
      <c r="MYY219" s="114"/>
      <c r="MYZ219" s="114"/>
      <c r="MZA219" s="114"/>
      <c r="MZB219" s="114"/>
      <c r="MZC219" s="114"/>
      <c r="MZD219" s="114"/>
      <c r="MZE219" s="114"/>
      <c r="MZF219" s="114"/>
      <c r="MZG219" s="114"/>
      <c r="MZH219" s="114"/>
      <c r="MZI219" s="114"/>
      <c r="MZJ219" s="114"/>
      <c r="MZK219" s="114"/>
      <c r="MZL219" s="114"/>
      <c r="MZM219" s="114"/>
      <c r="MZN219" s="114"/>
      <c r="MZO219" s="114"/>
      <c r="MZP219" s="114"/>
      <c r="MZQ219" s="114"/>
      <c r="MZR219" s="114"/>
      <c r="MZS219" s="114"/>
      <c r="MZT219" s="114"/>
      <c r="MZU219" s="114"/>
      <c r="MZV219" s="114"/>
      <c r="MZW219" s="114"/>
      <c r="MZX219" s="114"/>
      <c r="MZY219" s="114"/>
      <c r="MZZ219" s="114"/>
      <c r="NAA219" s="114"/>
      <c r="NAB219" s="114"/>
      <c r="NAC219" s="114"/>
      <c r="NAD219" s="114"/>
      <c r="NAE219" s="114"/>
      <c r="NAF219" s="114"/>
      <c r="NAG219" s="114"/>
      <c r="NAH219" s="114"/>
      <c r="NAI219" s="114"/>
      <c r="NAJ219" s="114"/>
      <c r="NAK219" s="114"/>
      <c r="NAL219" s="114"/>
      <c r="NAM219" s="114"/>
      <c r="NAN219" s="114"/>
      <c r="NAO219" s="114"/>
      <c r="NAP219" s="114"/>
      <c r="NAQ219" s="114"/>
      <c r="NAR219" s="114"/>
      <c r="NAS219" s="114"/>
      <c r="NAT219" s="114"/>
      <c r="NAU219" s="114"/>
      <c r="NAV219" s="114"/>
      <c r="NAW219" s="114"/>
      <c r="NAX219" s="114"/>
      <c r="NAY219" s="114"/>
      <c r="NAZ219" s="114"/>
      <c r="NBA219" s="114"/>
      <c r="NBB219" s="114"/>
      <c r="NBC219" s="114"/>
      <c r="NBD219" s="114"/>
      <c r="NBE219" s="114"/>
      <c r="NBF219" s="114"/>
      <c r="NBG219" s="114"/>
      <c r="NBH219" s="114"/>
      <c r="NBI219" s="114"/>
      <c r="NBJ219" s="114"/>
      <c r="NBK219" s="114"/>
      <c r="NBL219" s="114"/>
      <c r="NBM219" s="114"/>
      <c r="NBN219" s="114"/>
      <c r="NBO219" s="114"/>
      <c r="NBP219" s="114"/>
      <c r="NBQ219" s="114"/>
      <c r="NBR219" s="114"/>
      <c r="NBS219" s="114"/>
      <c r="NBT219" s="114"/>
      <c r="NBU219" s="114"/>
      <c r="NBV219" s="114"/>
      <c r="NBW219" s="114"/>
      <c r="NBX219" s="114"/>
      <c r="NBY219" s="114"/>
      <c r="NBZ219" s="114"/>
      <c r="NCA219" s="114"/>
      <c r="NCB219" s="114"/>
      <c r="NCC219" s="114"/>
      <c r="NCD219" s="114"/>
      <c r="NCE219" s="114"/>
      <c r="NCF219" s="114"/>
      <c r="NCG219" s="114"/>
      <c r="NCH219" s="114"/>
      <c r="NCI219" s="114"/>
      <c r="NCJ219" s="114"/>
      <c r="NCK219" s="114"/>
      <c r="NCL219" s="114"/>
      <c r="NCM219" s="114"/>
      <c r="NCN219" s="114"/>
      <c r="NCO219" s="114"/>
      <c r="NCP219" s="114"/>
      <c r="NCQ219" s="114"/>
      <c r="NCR219" s="114"/>
      <c r="NCS219" s="114"/>
      <c r="NCT219" s="114"/>
      <c r="NCU219" s="114"/>
      <c r="NCV219" s="114"/>
      <c r="NCW219" s="114"/>
      <c r="NCX219" s="114"/>
      <c r="NCY219" s="114"/>
      <c r="NCZ219" s="114"/>
      <c r="NDA219" s="114"/>
      <c r="NDB219" s="114"/>
      <c r="NDC219" s="114"/>
      <c r="NDD219" s="114"/>
      <c r="NDE219" s="114"/>
      <c r="NDF219" s="114"/>
      <c r="NDG219" s="114"/>
      <c r="NDH219" s="114"/>
      <c r="NDI219" s="114"/>
      <c r="NDJ219" s="114"/>
      <c r="NDK219" s="114"/>
      <c r="NDL219" s="114"/>
      <c r="NDM219" s="114"/>
      <c r="NDN219" s="114"/>
      <c r="NDO219" s="114"/>
      <c r="NDP219" s="114"/>
      <c r="NDQ219" s="114"/>
      <c r="NDR219" s="114"/>
      <c r="NDS219" s="114"/>
      <c r="NDT219" s="114"/>
      <c r="NDU219" s="114"/>
      <c r="NDV219" s="114"/>
      <c r="NDW219" s="114"/>
      <c r="NDX219" s="114"/>
      <c r="NDY219" s="114"/>
      <c r="NDZ219" s="114"/>
      <c r="NEA219" s="114"/>
      <c r="NEB219" s="114"/>
      <c r="NEC219" s="114"/>
      <c r="NED219" s="114"/>
      <c r="NEE219" s="114"/>
      <c r="NEF219" s="114"/>
      <c r="NEG219" s="114"/>
      <c r="NEH219" s="114"/>
      <c r="NEI219" s="114"/>
      <c r="NEJ219" s="114"/>
      <c r="NEK219" s="114"/>
      <c r="NEL219" s="114"/>
      <c r="NEM219" s="114"/>
      <c r="NEN219" s="114"/>
      <c r="NEO219" s="114"/>
      <c r="NEP219" s="114"/>
      <c r="NEQ219" s="114"/>
      <c r="NER219" s="114"/>
      <c r="NES219" s="114"/>
      <c r="NET219" s="114"/>
      <c r="NEU219" s="114"/>
      <c r="NEV219" s="114"/>
      <c r="NEW219" s="114"/>
      <c r="NEX219" s="114"/>
      <c r="NEY219" s="114"/>
      <c r="NEZ219" s="114"/>
      <c r="NFA219" s="114"/>
      <c r="NFB219" s="114"/>
      <c r="NFC219" s="114"/>
      <c r="NFD219" s="114"/>
      <c r="NFE219" s="114"/>
      <c r="NFF219" s="114"/>
      <c r="NFG219" s="114"/>
      <c r="NFH219" s="114"/>
      <c r="NFI219" s="114"/>
      <c r="NFJ219" s="114"/>
      <c r="NFK219" s="114"/>
      <c r="NFL219" s="114"/>
      <c r="NFM219" s="114"/>
      <c r="NFN219" s="114"/>
      <c r="NFO219" s="114"/>
      <c r="NFP219" s="114"/>
      <c r="NFQ219" s="114"/>
      <c r="NFR219" s="114"/>
      <c r="NFS219" s="114"/>
      <c r="NFT219" s="114"/>
      <c r="NFU219" s="114"/>
      <c r="NFV219" s="114"/>
      <c r="NFW219" s="114"/>
      <c r="NFX219" s="114"/>
      <c r="NFY219" s="114"/>
      <c r="NFZ219" s="114"/>
      <c r="NGA219" s="114"/>
      <c r="NGB219" s="114"/>
      <c r="NGC219" s="114"/>
      <c r="NGD219" s="114"/>
      <c r="NGE219" s="114"/>
      <c r="NGF219" s="114"/>
      <c r="NGG219" s="114"/>
      <c r="NGH219" s="114"/>
      <c r="NGI219" s="114"/>
      <c r="NGJ219" s="114"/>
      <c r="NGK219" s="114"/>
      <c r="NGL219" s="114"/>
      <c r="NGM219" s="114"/>
      <c r="NGN219" s="114"/>
      <c r="NGO219" s="114"/>
      <c r="NGP219" s="114"/>
      <c r="NGQ219" s="114"/>
      <c r="NGR219" s="114"/>
      <c r="NGS219" s="114"/>
      <c r="NGT219" s="114"/>
      <c r="NGU219" s="114"/>
      <c r="NGV219" s="114"/>
      <c r="NGW219" s="114"/>
      <c r="NGX219" s="114"/>
      <c r="NGY219" s="114"/>
      <c r="NGZ219" s="114"/>
      <c r="NHA219" s="114"/>
      <c r="NHB219" s="114"/>
      <c r="NHC219" s="114"/>
      <c r="NHD219" s="114"/>
      <c r="NHE219" s="114"/>
      <c r="NHF219" s="114"/>
      <c r="NHG219" s="114"/>
      <c r="NHH219" s="114"/>
      <c r="NHI219" s="114"/>
      <c r="NHJ219" s="114"/>
      <c r="NHK219" s="114"/>
      <c r="NHL219" s="114"/>
      <c r="NHM219" s="114"/>
      <c r="NHN219" s="114"/>
      <c r="NHO219" s="114"/>
      <c r="NHP219" s="114"/>
      <c r="NHQ219" s="114"/>
      <c r="NHR219" s="114"/>
      <c r="NHS219" s="114"/>
      <c r="NHT219" s="114"/>
      <c r="NHU219" s="114"/>
      <c r="NHV219" s="114"/>
      <c r="NHW219" s="114"/>
      <c r="NHX219" s="114"/>
      <c r="NHY219" s="114"/>
      <c r="NHZ219" s="114"/>
      <c r="NIA219" s="114"/>
      <c r="NIB219" s="114"/>
      <c r="NIC219" s="114"/>
      <c r="NID219" s="114"/>
      <c r="NIE219" s="114"/>
      <c r="NIF219" s="114"/>
      <c r="NIG219" s="114"/>
      <c r="NIH219" s="114"/>
      <c r="NII219" s="114"/>
      <c r="NIJ219" s="114"/>
      <c r="NIK219" s="114"/>
      <c r="NIL219" s="114"/>
      <c r="NIM219" s="114"/>
      <c r="NIN219" s="114"/>
      <c r="NIO219" s="114"/>
      <c r="NIP219" s="114"/>
      <c r="NIQ219" s="114"/>
      <c r="NIR219" s="114"/>
      <c r="NIS219" s="114"/>
      <c r="NIT219" s="114"/>
      <c r="NIU219" s="114"/>
      <c r="NIV219" s="114"/>
      <c r="NIW219" s="114"/>
      <c r="NIX219" s="114"/>
      <c r="NIY219" s="114"/>
      <c r="NIZ219" s="114"/>
      <c r="NJA219" s="114"/>
      <c r="NJB219" s="114"/>
      <c r="NJC219" s="114"/>
      <c r="NJD219" s="114"/>
      <c r="NJE219" s="114"/>
      <c r="NJF219" s="114"/>
      <c r="NJG219" s="114"/>
      <c r="NJH219" s="114"/>
      <c r="NJI219" s="114"/>
      <c r="NJJ219" s="114"/>
      <c r="NJK219" s="114"/>
      <c r="NJL219" s="114"/>
      <c r="NJM219" s="114"/>
      <c r="NJN219" s="114"/>
      <c r="NJO219" s="114"/>
      <c r="NJP219" s="114"/>
      <c r="NJQ219" s="114"/>
      <c r="NJR219" s="114"/>
      <c r="NJS219" s="114"/>
      <c r="NJT219" s="114"/>
      <c r="NJU219" s="114"/>
      <c r="NJV219" s="114"/>
      <c r="NJW219" s="114"/>
      <c r="NJX219" s="114"/>
      <c r="NJY219" s="114"/>
      <c r="NJZ219" s="114"/>
      <c r="NKA219" s="114"/>
      <c r="NKB219" s="114"/>
      <c r="NKC219" s="114"/>
      <c r="NKD219" s="114"/>
      <c r="NKE219" s="114"/>
      <c r="NKF219" s="114"/>
      <c r="NKG219" s="114"/>
      <c r="NKH219" s="114"/>
      <c r="NKI219" s="114"/>
      <c r="NKJ219" s="114"/>
      <c r="NKK219" s="114"/>
      <c r="NKL219" s="114"/>
      <c r="NKM219" s="114"/>
      <c r="NKN219" s="114"/>
      <c r="NKO219" s="114"/>
      <c r="NKP219" s="114"/>
      <c r="NKQ219" s="114"/>
      <c r="NKR219" s="114"/>
      <c r="NKS219" s="114"/>
      <c r="NKT219" s="114"/>
      <c r="NKU219" s="114"/>
      <c r="NKV219" s="114"/>
      <c r="NKW219" s="114"/>
      <c r="NKX219" s="114"/>
      <c r="NKY219" s="114"/>
      <c r="NKZ219" s="114"/>
      <c r="NLA219" s="114"/>
      <c r="NLB219" s="114"/>
      <c r="NLC219" s="114"/>
      <c r="NLD219" s="114"/>
      <c r="NLE219" s="114"/>
      <c r="NLF219" s="114"/>
      <c r="NLG219" s="114"/>
      <c r="NLH219" s="114"/>
      <c r="NLI219" s="114"/>
      <c r="NLJ219" s="114"/>
      <c r="NLK219" s="114"/>
      <c r="NLL219" s="114"/>
      <c r="NLM219" s="114"/>
      <c r="NLN219" s="114"/>
      <c r="NLO219" s="114"/>
      <c r="NLP219" s="114"/>
      <c r="NLQ219" s="114"/>
      <c r="NLR219" s="114"/>
      <c r="NLS219" s="114"/>
      <c r="NLT219" s="114"/>
      <c r="NLU219" s="114"/>
      <c r="NLV219" s="114"/>
      <c r="NLW219" s="114"/>
      <c r="NLX219" s="114"/>
      <c r="NLY219" s="114"/>
      <c r="NLZ219" s="114"/>
      <c r="NMA219" s="114"/>
      <c r="NMB219" s="114"/>
      <c r="NMC219" s="114"/>
      <c r="NMD219" s="114"/>
      <c r="NME219" s="114"/>
      <c r="NMF219" s="114"/>
      <c r="NMG219" s="114"/>
      <c r="NMH219" s="114"/>
      <c r="NMI219" s="114"/>
      <c r="NMJ219" s="114"/>
      <c r="NMK219" s="114"/>
      <c r="NML219" s="114"/>
      <c r="NMM219" s="114"/>
      <c r="NMN219" s="114"/>
      <c r="NMO219" s="114"/>
      <c r="NMP219" s="114"/>
      <c r="NMQ219" s="114"/>
      <c r="NMR219" s="114"/>
      <c r="NMS219" s="114"/>
      <c r="NMT219" s="114"/>
      <c r="NMU219" s="114"/>
      <c r="NMV219" s="114"/>
      <c r="NMW219" s="114"/>
      <c r="NMX219" s="114"/>
      <c r="NMY219" s="114"/>
      <c r="NMZ219" s="114"/>
      <c r="NNA219" s="114"/>
      <c r="NNB219" s="114"/>
      <c r="NNC219" s="114"/>
      <c r="NND219" s="114"/>
      <c r="NNE219" s="114"/>
      <c r="NNF219" s="114"/>
      <c r="NNG219" s="114"/>
      <c r="NNH219" s="114"/>
      <c r="NNI219" s="114"/>
      <c r="NNJ219" s="114"/>
      <c r="NNK219" s="114"/>
      <c r="NNL219" s="114"/>
      <c r="NNM219" s="114"/>
      <c r="NNN219" s="114"/>
      <c r="NNO219" s="114"/>
      <c r="NNP219" s="114"/>
      <c r="NNQ219" s="114"/>
      <c r="NNR219" s="114"/>
      <c r="NNS219" s="114"/>
      <c r="NNT219" s="114"/>
      <c r="NNU219" s="114"/>
      <c r="NNV219" s="114"/>
      <c r="NNW219" s="114"/>
      <c r="NNX219" s="114"/>
      <c r="NNY219" s="114"/>
      <c r="NNZ219" s="114"/>
      <c r="NOA219" s="114"/>
      <c r="NOB219" s="114"/>
      <c r="NOC219" s="114"/>
      <c r="NOD219" s="114"/>
      <c r="NOE219" s="114"/>
      <c r="NOF219" s="114"/>
      <c r="NOG219" s="114"/>
      <c r="NOH219" s="114"/>
      <c r="NOI219" s="114"/>
      <c r="NOJ219" s="114"/>
      <c r="NOK219" s="114"/>
      <c r="NOL219" s="114"/>
      <c r="NOM219" s="114"/>
      <c r="NON219" s="114"/>
      <c r="NOO219" s="114"/>
      <c r="NOP219" s="114"/>
      <c r="NOQ219" s="114"/>
      <c r="NOR219" s="114"/>
      <c r="NOS219" s="114"/>
      <c r="NOT219" s="114"/>
      <c r="NOU219" s="114"/>
      <c r="NOV219" s="114"/>
      <c r="NOW219" s="114"/>
      <c r="NOX219" s="114"/>
      <c r="NOY219" s="114"/>
      <c r="NOZ219" s="114"/>
      <c r="NPA219" s="114"/>
      <c r="NPB219" s="114"/>
      <c r="NPC219" s="114"/>
      <c r="NPD219" s="114"/>
      <c r="NPE219" s="114"/>
      <c r="NPF219" s="114"/>
      <c r="NPG219" s="114"/>
      <c r="NPH219" s="114"/>
      <c r="NPI219" s="114"/>
      <c r="NPJ219" s="114"/>
      <c r="NPK219" s="114"/>
      <c r="NPL219" s="114"/>
      <c r="NPM219" s="114"/>
      <c r="NPN219" s="114"/>
      <c r="NPO219" s="114"/>
      <c r="NPP219" s="114"/>
      <c r="NPQ219" s="114"/>
      <c r="NPR219" s="114"/>
      <c r="NPS219" s="114"/>
      <c r="NPT219" s="114"/>
      <c r="NPU219" s="114"/>
      <c r="NPV219" s="114"/>
      <c r="NPW219" s="114"/>
      <c r="NPX219" s="114"/>
      <c r="NPY219" s="114"/>
      <c r="NPZ219" s="114"/>
      <c r="NQA219" s="114"/>
      <c r="NQB219" s="114"/>
      <c r="NQC219" s="114"/>
      <c r="NQD219" s="114"/>
      <c r="NQE219" s="114"/>
      <c r="NQF219" s="114"/>
      <c r="NQG219" s="114"/>
      <c r="NQH219" s="114"/>
      <c r="NQI219" s="114"/>
      <c r="NQJ219" s="114"/>
      <c r="NQK219" s="114"/>
      <c r="NQL219" s="114"/>
      <c r="NQM219" s="114"/>
      <c r="NQN219" s="114"/>
      <c r="NQO219" s="114"/>
      <c r="NQP219" s="114"/>
      <c r="NQQ219" s="114"/>
      <c r="NQR219" s="114"/>
      <c r="NQS219" s="114"/>
      <c r="NQT219" s="114"/>
      <c r="NQU219" s="114"/>
      <c r="NQV219" s="114"/>
      <c r="NQW219" s="114"/>
      <c r="NQX219" s="114"/>
      <c r="NQY219" s="114"/>
      <c r="NQZ219" s="114"/>
      <c r="NRA219" s="114"/>
      <c r="NRB219" s="114"/>
      <c r="NRC219" s="114"/>
      <c r="NRD219" s="114"/>
      <c r="NRE219" s="114"/>
      <c r="NRF219" s="114"/>
      <c r="NRG219" s="114"/>
      <c r="NRH219" s="114"/>
      <c r="NRI219" s="114"/>
      <c r="NRJ219" s="114"/>
      <c r="NRK219" s="114"/>
      <c r="NRL219" s="114"/>
      <c r="NRM219" s="114"/>
      <c r="NRN219" s="114"/>
      <c r="NRO219" s="114"/>
      <c r="NRP219" s="114"/>
      <c r="NRQ219" s="114"/>
      <c r="NRR219" s="114"/>
      <c r="NRS219" s="114"/>
      <c r="NRT219" s="114"/>
      <c r="NRU219" s="114"/>
      <c r="NRV219" s="114"/>
      <c r="NRW219" s="114"/>
      <c r="NRX219" s="114"/>
      <c r="NRY219" s="114"/>
      <c r="NRZ219" s="114"/>
      <c r="NSA219" s="114"/>
      <c r="NSB219" s="114"/>
      <c r="NSC219" s="114"/>
      <c r="NSD219" s="114"/>
      <c r="NSE219" s="114"/>
      <c r="NSF219" s="114"/>
      <c r="NSG219" s="114"/>
      <c r="NSH219" s="114"/>
      <c r="NSI219" s="114"/>
      <c r="NSJ219" s="114"/>
      <c r="NSK219" s="114"/>
      <c r="NSL219" s="114"/>
      <c r="NSM219" s="114"/>
      <c r="NSN219" s="114"/>
      <c r="NSO219" s="114"/>
      <c r="NSP219" s="114"/>
      <c r="NSQ219" s="114"/>
      <c r="NSR219" s="114"/>
      <c r="NSS219" s="114"/>
      <c r="NST219" s="114"/>
      <c r="NSU219" s="114"/>
      <c r="NSV219" s="114"/>
      <c r="NSW219" s="114"/>
      <c r="NSX219" s="114"/>
      <c r="NSY219" s="114"/>
      <c r="NSZ219" s="114"/>
      <c r="NTA219" s="114"/>
      <c r="NTB219" s="114"/>
      <c r="NTC219" s="114"/>
      <c r="NTD219" s="114"/>
      <c r="NTE219" s="114"/>
      <c r="NTF219" s="114"/>
      <c r="NTG219" s="114"/>
      <c r="NTH219" s="114"/>
      <c r="NTI219" s="114"/>
      <c r="NTJ219" s="114"/>
      <c r="NTK219" s="114"/>
      <c r="NTL219" s="114"/>
      <c r="NTM219" s="114"/>
      <c r="NTN219" s="114"/>
      <c r="NTO219" s="114"/>
      <c r="NTP219" s="114"/>
      <c r="NTQ219" s="114"/>
      <c r="NTR219" s="114"/>
      <c r="NTS219" s="114"/>
      <c r="NTT219" s="114"/>
      <c r="NTU219" s="114"/>
      <c r="NTV219" s="114"/>
      <c r="NTW219" s="114"/>
      <c r="NTX219" s="114"/>
      <c r="NTY219" s="114"/>
      <c r="NTZ219" s="114"/>
      <c r="NUA219" s="114"/>
      <c r="NUB219" s="114"/>
      <c r="NUC219" s="114"/>
      <c r="NUD219" s="114"/>
      <c r="NUE219" s="114"/>
      <c r="NUF219" s="114"/>
      <c r="NUG219" s="114"/>
      <c r="NUH219" s="114"/>
      <c r="NUI219" s="114"/>
      <c r="NUJ219" s="114"/>
      <c r="NUK219" s="114"/>
      <c r="NUL219" s="114"/>
      <c r="NUM219" s="114"/>
      <c r="NUN219" s="114"/>
      <c r="NUO219" s="114"/>
      <c r="NUP219" s="114"/>
      <c r="NUQ219" s="114"/>
      <c r="NUR219" s="114"/>
      <c r="NUS219" s="114"/>
      <c r="NUT219" s="114"/>
      <c r="NUU219" s="114"/>
      <c r="NUV219" s="114"/>
      <c r="NUW219" s="114"/>
      <c r="NUX219" s="114"/>
      <c r="NUY219" s="114"/>
      <c r="NUZ219" s="114"/>
      <c r="NVA219" s="114"/>
      <c r="NVB219" s="114"/>
      <c r="NVC219" s="114"/>
      <c r="NVD219" s="114"/>
      <c r="NVE219" s="114"/>
      <c r="NVF219" s="114"/>
      <c r="NVG219" s="114"/>
      <c r="NVH219" s="114"/>
      <c r="NVI219" s="114"/>
      <c r="NVJ219" s="114"/>
      <c r="NVK219" s="114"/>
      <c r="NVL219" s="114"/>
      <c r="NVM219" s="114"/>
      <c r="NVN219" s="114"/>
      <c r="NVO219" s="114"/>
      <c r="NVP219" s="114"/>
      <c r="NVQ219" s="114"/>
      <c r="NVR219" s="114"/>
      <c r="NVS219" s="114"/>
      <c r="NVT219" s="114"/>
      <c r="NVU219" s="114"/>
      <c r="NVV219" s="114"/>
      <c r="NVW219" s="114"/>
      <c r="NVX219" s="114"/>
      <c r="NVY219" s="114"/>
      <c r="NVZ219" s="114"/>
      <c r="NWA219" s="114"/>
      <c r="NWB219" s="114"/>
      <c r="NWC219" s="114"/>
      <c r="NWD219" s="114"/>
      <c r="NWE219" s="114"/>
      <c r="NWF219" s="114"/>
      <c r="NWG219" s="114"/>
      <c r="NWH219" s="114"/>
      <c r="NWI219" s="114"/>
      <c r="NWJ219" s="114"/>
      <c r="NWK219" s="114"/>
      <c r="NWL219" s="114"/>
      <c r="NWM219" s="114"/>
      <c r="NWN219" s="114"/>
      <c r="NWO219" s="114"/>
      <c r="NWP219" s="114"/>
      <c r="NWQ219" s="114"/>
      <c r="NWR219" s="114"/>
      <c r="NWS219" s="114"/>
      <c r="NWT219" s="114"/>
      <c r="NWU219" s="114"/>
      <c r="NWV219" s="114"/>
      <c r="NWW219" s="114"/>
      <c r="NWX219" s="114"/>
      <c r="NWY219" s="114"/>
      <c r="NWZ219" s="114"/>
      <c r="NXA219" s="114"/>
      <c r="NXB219" s="114"/>
      <c r="NXC219" s="114"/>
      <c r="NXD219" s="114"/>
      <c r="NXE219" s="114"/>
      <c r="NXF219" s="114"/>
      <c r="NXG219" s="114"/>
      <c r="NXH219" s="114"/>
      <c r="NXI219" s="114"/>
      <c r="NXJ219" s="114"/>
      <c r="NXK219" s="114"/>
      <c r="NXL219" s="114"/>
      <c r="NXM219" s="114"/>
      <c r="NXN219" s="114"/>
      <c r="NXO219" s="114"/>
      <c r="NXP219" s="114"/>
      <c r="NXQ219" s="114"/>
      <c r="NXR219" s="114"/>
      <c r="NXS219" s="114"/>
      <c r="NXT219" s="114"/>
      <c r="NXU219" s="114"/>
      <c r="NXV219" s="114"/>
      <c r="NXW219" s="114"/>
      <c r="NXX219" s="114"/>
      <c r="NXY219" s="114"/>
      <c r="NXZ219" s="114"/>
      <c r="NYA219" s="114"/>
      <c r="NYB219" s="114"/>
      <c r="NYC219" s="114"/>
      <c r="NYD219" s="114"/>
      <c r="NYE219" s="114"/>
      <c r="NYF219" s="114"/>
      <c r="NYG219" s="114"/>
      <c r="NYH219" s="114"/>
      <c r="NYI219" s="114"/>
      <c r="NYJ219" s="114"/>
      <c r="NYK219" s="114"/>
      <c r="NYL219" s="114"/>
      <c r="NYM219" s="114"/>
      <c r="NYN219" s="114"/>
      <c r="NYO219" s="114"/>
      <c r="NYP219" s="114"/>
      <c r="NYQ219" s="114"/>
      <c r="NYR219" s="114"/>
      <c r="NYS219" s="114"/>
      <c r="NYT219" s="114"/>
      <c r="NYU219" s="114"/>
      <c r="NYV219" s="114"/>
      <c r="NYW219" s="114"/>
      <c r="NYX219" s="114"/>
      <c r="NYY219" s="114"/>
      <c r="NYZ219" s="114"/>
      <c r="NZA219" s="114"/>
      <c r="NZB219" s="114"/>
      <c r="NZC219" s="114"/>
      <c r="NZD219" s="114"/>
      <c r="NZE219" s="114"/>
      <c r="NZF219" s="114"/>
      <c r="NZG219" s="114"/>
      <c r="NZH219" s="114"/>
      <c r="NZI219" s="114"/>
      <c r="NZJ219" s="114"/>
      <c r="NZK219" s="114"/>
      <c r="NZL219" s="114"/>
      <c r="NZM219" s="114"/>
      <c r="NZN219" s="114"/>
      <c r="NZO219" s="114"/>
      <c r="NZP219" s="114"/>
      <c r="NZQ219" s="114"/>
      <c r="NZR219" s="114"/>
      <c r="NZS219" s="114"/>
      <c r="NZT219" s="114"/>
      <c r="NZU219" s="114"/>
      <c r="NZV219" s="114"/>
      <c r="NZW219" s="114"/>
      <c r="NZX219" s="114"/>
      <c r="NZY219" s="114"/>
      <c r="NZZ219" s="114"/>
      <c r="OAA219" s="114"/>
      <c r="OAB219" s="114"/>
      <c r="OAC219" s="114"/>
      <c r="OAD219" s="114"/>
      <c r="OAE219" s="114"/>
      <c r="OAF219" s="114"/>
      <c r="OAG219" s="114"/>
      <c r="OAH219" s="114"/>
      <c r="OAI219" s="114"/>
      <c r="OAJ219" s="114"/>
      <c r="OAK219" s="114"/>
      <c r="OAL219" s="114"/>
      <c r="OAM219" s="114"/>
      <c r="OAN219" s="114"/>
      <c r="OAO219" s="114"/>
      <c r="OAP219" s="114"/>
      <c r="OAQ219" s="114"/>
      <c r="OAR219" s="114"/>
      <c r="OAS219" s="114"/>
      <c r="OAT219" s="114"/>
      <c r="OAU219" s="114"/>
      <c r="OAV219" s="114"/>
      <c r="OAW219" s="114"/>
      <c r="OAX219" s="114"/>
      <c r="OAY219" s="114"/>
      <c r="OAZ219" s="114"/>
      <c r="OBA219" s="114"/>
      <c r="OBB219" s="114"/>
      <c r="OBC219" s="114"/>
      <c r="OBD219" s="114"/>
      <c r="OBE219" s="114"/>
      <c r="OBF219" s="114"/>
      <c r="OBG219" s="114"/>
      <c r="OBH219" s="114"/>
      <c r="OBI219" s="114"/>
      <c r="OBJ219" s="114"/>
      <c r="OBK219" s="114"/>
      <c r="OBL219" s="114"/>
      <c r="OBM219" s="114"/>
      <c r="OBN219" s="114"/>
      <c r="OBO219" s="114"/>
      <c r="OBP219" s="114"/>
      <c r="OBQ219" s="114"/>
      <c r="OBR219" s="114"/>
      <c r="OBS219" s="114"/>
      <c r="OBT219" s="114"/>
      <c r="OBU219" s="114"/>
      <c r="OBV219" s="114"/>
      <c r="OBW219" s="114"/>
      <c r="OBX219" s="114"/>
      <c r="OBY219" s="114"/>
      <c r="OBZ219" s="114"/>
      <c r="OCA219" s="114"/>
      <c r="OCB219" s="114"/>
      <c r="OCC219" s="114"/>
      <c r="OCD219" s="114"/>
      <c r="OCE219" s="114"/>
      <c r="OCF219" s="114"/>
      <c r="OCG219" s="114"/>
      <c r="OCH219" s="114"/>
      <c r="OCI219" s="114"/>
      <c r="OCJ219" s="114"/>
      <c r="OCK219" s="114"/>
      <c r="OCL219" s="114"/>
      <c r="OCM219" s="114"/>
      <c r="OCN219" s="114"/>
      <c r="OCO219" s="114"/>
      <c r="OCP219" s="114"/>
      <c r="OCQ219" s="114"/>
      <c r="OCR219" s="114"/>
      <c r="OCS219" s="114"/>
      <c r="OCT219" s="114"/>
      <c r="OCU219" s="114"/>
      <c r="OCV219" s="114"/>
      <c r="OCW219" s="114"/>
      <c r="OCX219" s="114"/>
      <c r="OCY219" s="114"/>
      <c r="OCZ219" s="114"/>
      <c r="ODA219" s="114"/>
      <c r="ODB219" s="114"/>
      <c r="ODC219" s="114"/>
      <c r="ODD219" s="114"/>
      <c r="ODE219" s="114"/>
      <c r="ODF219" s="114"/>
      <c r="ODG219" s="114"/>
      <c r="ODH219" s="114"/>
      <c r="ODI219" s="114"/>
      <c r="ODJ219" s="114"/>
      <c r="ODK219" s="114"/>
      <c r="ODL219" s="114"/>
      <c r="ODM219" s="114"/>
      <c r="ODN219" s="114"/>
      <c r="ODO219" s="114"/>
      <c r="ODP219" s="114"/>
      <c r="ODQ219" s="114"/>
      <c r="ODR219" s="114"/>
      <c r="ODS219" s="114"/>
      <c r="ODT219" s="114"/>
      <c r="ODU219" s="114"/>
      <c r="ODV219" s="114"/>
      <c r="ODW219" s="114"/>
      <c r="ODX219" s="114"/>
      <c r="ODY219" s="114"/>
      <c r="ODZ219" s="114"/>
      <c r="OEA219" s="114"/>
      <c r="OEB219" s="114"/>
      <c r="OEC219" s="114"/>
      <c r="OED219" s="114"/>
      <c r="OEE219" s="114"/>
      <c r="OEF219" s="114"/>
      <c r="OEG219" s="114"/>
      <c r="OEH219" s="114"/>
      <c r="OEI219" s="114"/>
      <c r="OEJ219" s="114"/>
      <c r="OEK219" s="114"/>
      <c r="OEL219" s="114"/>
      <c r="OEM219" s="114"/>
      <c r="OEN219" s="114"/>
      <c r="OEO219" s="114"/>
      <c r="OEP219" s="114"/>
      <c r="OEQ219" s="114"/>
      <c r="OER219" s="114"/>
      <c r="OES219" s="114"/>
      <c r="OET219" s="114"/>
      <c r="OEU219" s="114"/>
      <c r="OEV219" s="114"/>
      <c r="OEW219" s="114"/>
      <c r="OEX219" s="114"/>
      <c r="OEY219" s="114"/>
      <c r="OEZ219" s="114"/>
      <c r="OFA219" s="114"/>
      <c r="OFB219" s="114"/>
      <c r="OFC219" s="114"/>
      <c r="OFD219" s="114"/>
      <c r="OFE219" s="114"/>
      <c r="OFF219" s="114"/>
      <c r="OFG219" s="114"/>
      <c r="OFH219" s="114"/>
      <c r="OFI219" s="114"/>
      <c r="OFJ219" s="114"/>
      <c r="OFK219" s="114"/>
      <c r="OFL219" s="114"/>
      <c r="OFM219" s="114"/>
      <c r="OFN219" s="114"/>
      <c r="OFO219" s="114"/>
      <c r="OFP219" s="114"/>
      <c r="OFQ219" s="114"/>
      <c r="OFR219" s="114"/>
      <c r="OFS219" s="114"/>
      <c r="OFT219" s="114"/>
      <c r="OFU219" s="114"/>
      <c r="OFV219" s="114"/>
      <c r="OFW219" s="114"/>
      <c r="OFX219" s="114"/>
      <c r="OFY219" s="114"/>
      <c r="OFZ219" s="114"/>
      <c r="OGA219" s="114"/>
      <c r="OGB219" s="114"/>
      <c r="OGC219" s="114"/>
      <c r="OGD219" s="114"/>
      <c r="OGE219" s="114"/>
      <c r="OGF219" s="114"/>
      <c r="OGG219" s="114"/>
      <c r="OGH219" s="114"/>
      <c r="OGI219" s="114"/>
      <c r="OGJ219" s="114"/>
      <c r="OGK219" s="114"/>
      <c r="OGL219" s="114"/>
      <c r="OGM219" s="114"/>
      <c r="OGN219" s="114"/>
      <c r="OGO219" s="114"/>
      <c r="OGP219" s="114"/>
      <c r="OGQ219" s="114"/>
      <c r="OGR219" s="114"/>
      <c r="OGS219" s="114"/>
      <c r="OGT219" s="114"/>
      <c r="OGU219" s="114"/>
      <c r="OGV219" s="114"/>
      <c r="OGW219" s="114"/>
      <c r="OGX219" s="114"/>
      <c r="OGY219" s="114"/>
      <c r="OGZ219" s="114"/>
      <c r="OHA219" s="114"/>
      <c r="OHB219" s="114"/>
      <c r="OHC219" s="114"/>
      <c r="OHD219" s="114"/>
      <c r="OHE219" s="114"/>
      <c r="OHF219" s="114"/>
      <c r="OHG219" s="114"/>
      <c r="OHH219" s="114"/>
      <c r="OHI219" s="114"/>
      <c r="OHJ219" s="114"/>
      <c r="OHK219" s="114"/>
      <c r="OHL219" s="114"/>
      <c r="OHM219" s="114"/>
      <c r="OHN219" s="114"/>
      <c r="OHO219" s="114"/>
      <c r="OHP219" s="114"/>
      <c r="OHQ219" s="114"/>
      <c r="OHR219" s="114"/>
      <c r="OHS219" s="114"/>
      <c r="OHT219" s="114"/>
      <c r="OHU219" s="114"/>
      <c r="OHV219" s="114"/>
      <c r="OHW219" s="114"/>
      <c r="OHX219" s="114"/>
      <c r="OHY219" s="114"/>
      <c r="OHZ219" s="114"/>
      <c r="OIA219" s="114"/>
      <c r="OIB219" s="114"/>
      <c r="OIC219" s="114"/>
      <c r="OID219" s="114"/>
      <c r="OIE219" s="114"/>
      <c r="OIF219" s="114"/>
      <c r="OIG219" s="114"/>
      <c r="OIH219" s="114"/>
      <c r="OII219" s="114"/>
      <c r="OIJ219" s="114"/>
      <c r="OIK219" s="114"/>
      <c r="OIL219" s="114"/>
      <c r="OIM219" s="114"/>
      <c r="OIN219" s="114"/>
      <c r="OIO219" s="114"/>
      <c r="OIP219" s="114"/>
      <c r="OIQ219" s="114"/>
      <c r="OIR219" s="114"/>
      <c r="OIS219" s="114"/>
      <c r="OIT219" s="114"/>
      <c r="OIU219" s="114"/>
      <c r="OIV219" s="114"/>
      <c r="OIW219" s="114"/>
      <c r="OIX219" s="114"/>
      <c r="OIY219" s="114"/>
      <c r="OIZ219" s="114"/>
      <c r="OJA219" s="114"/>
      <c r="OJB219" s="114"/>
      <c r="OJC219" s="114"/>
      <c r="OJD219" s="114"/>
      <c r="OJE219" s="114"/>
      <c r="OJF219" s="114"/>
      <c r="OJG219" s="114"/>
      <c r="OJH219" s="114"/>
      <c r="OJI219" s="114"/>
      <c r="OJJ219" s="114"/>
      <c r="OJK219" s="114"/>
      <c r="OJL219" s="114"/>
      <c r="OJM219" s="114"/>
      <c r="OJN219" s="114"/>
      <c r="OJO219" s="114"/>
      <c r="OJP219" s="114"/>
      <c r="OJQ219" s="114"/>
      <c r="OJR219" s="114"/>
      <c r="OJS219" s="114"/>
      <c r="OJT219" s="114"/>
      <c r="OJU219" s="114"/>
      <c r="OJV219" s="114"/>
      <c r="OJW219" s="114"/>
      <c r="OJX219" s="114"/>
      <c r="OJY219" s="114"/>
      <c r="OJZ219" s="114"/>
      <c r="OKA219" s="114"/>
      <c r="OKB219" s="114"/>
      <c r="OKC219" s="114"/>
      <c r="OKD219" s="114"/>
      <c r="OKE219" s="114"/>
      <c r="OKF219" s="114"/>
      <c r="OKG219" s="114"/>
      <c r="OKH219" s="114"/>
      <c r="OKI219" s="114"/>
      <c r="OKJ219" s="114"/>
      <c r="OKK219" s="114"/>
      <c r="OKL219" s="114"/>
      <c r="OKM219" s="114"/>
      <c r="OKN219" s="114"/>
      <c r="OKO219" s="114"/>
      <c r="OKP219" s="114"/>
      <c r="OKQ219" s="114"/>
      <c r="OKR219" s="114"/>
      <c r="OKS219" s="114"/>
      <c r="OKT219" s="114"/>
      <c r="OKU219" s="114"/>
      <c r="OKV219" s="114"/>
      <c r="OKW219" s="114"/>
      <c r="OKX219" s="114"/>
      <c r="OKY219" s="114"/>
      <c r="OKZ219" s="114"/>
      <c r="OLA219" s="114"/>
      <c r="OLB219" s="114"/>
      <c r="OLC219" s="114"/>
      <c r="OLD219" s="114"/>
      <c r="OLE219" s="114"/>
      <c r="OLF219" s="114"/>
      <c r="OLG219" s="114"/>
      <c r="OLH219" s="114"/>
      <c r="OLI219" s="114"/>
      <c r="OLJ219" s="114"/>
      <c r="OLK219" s="114"/>
      <c r="OLL219" s="114"/>
      <c r="OLM219" s="114"/>
      <c r="OLN219" s="114"/>
      <c r="OLO219" s="114"/>
      <c r="OLP219" s="114"/>
      <c r="OLQ219" s="114"/>
      <c r="OLR219" s="114"/>
      <c r="OLS219" s="114"/>
      <c r="OLT219" s="114"/>
      <c r="OLU219" s="114"/>
      <c r="OLV219" s="114"/>
      <c r="OLW219" s="114"/>
      <c r="OLX219" s="114"/>
      <c r="OLY219" s="114"/>
      <c r="OLZ219" s="114"/>
      <c r="OMA219" s="114"/>
      <c r="OMB219" s="114"/>
      <c r="OMC219" s="114"/>
      <c r="OMD219" s="114"/>
      <c r="OME219" s="114"/>
      <c r="OMF219" s="114"/>
      <c r="OMG219" s="114"/>
      <c r="OMH219" s="114"/>
      <c r="OMI219" s="114"/>
      <c r="OMJ219" s="114"/>
      <c r="OMK219" s="114"/>
      <c r="OML219" s="114"/>
      <c r="OMM219" s="114"/>
      <c r="OMN219" s="114"/>
      <c r="OMO219" s="114"/>
      <c r="OMP219" s="114"/>
      <c r="OMQ219" s="114"/>
      <c r="OMR219" s="114"/>
      <c r="OMS219" s="114"/>
      <c r="OMT219" s="114"/>
      <c r="OMU219" s="114"/>
      <c r="OMV219" s="114"/>
      <c r="OMW219" s="114"/>
      <c r="OMX219" s="114"/>
      <c r="OMY219" s="114"/>
      <c r="OMZ219" s="114"/>
      <c r="ONA219" s="114"/>
      <c r="ONB219" s="114"/>
      <c r="ONC219" s="114"/>
      <c r="OND219" s="114"/>
      <c r="ONE219" s="114"/>
      <c r="ONF219" s="114"/>
      <c r="ONG219" s="114"/>
      <c r="ONH219" s="114"/>
      <c r="ONI219" s="114"/>
      <c r="ONJ219" s="114"/>
      <c r="ONK219" s="114"/>
      <c r="ONL219" s="114"/>
      <c r="ONM219" s="114"/>
      <c r="ONN219" s="114"/>
      <c r="ONO219" s="114"/>
      <c r="ONP219" s="114"/>
      <c r="ONQ219" s="114"/>
      <c r="ONR219" s="114"/>
      <c r="ONS219" s="114"/>
      <c r="ONT219" s="114"/>
      <c r="ONU219" s="114"/>
      <c r="ONV219" s="114"/>
      <c r="ONW219" s="114"/>
      <c r="ONX219" s="114"/>
      <c r="ONY219" s="114"/>
      <c r="ONZ219" s="114"/>
      <c r="OOA219" s="114"/>
      <c r="OOB219" s="114"/>
      <c r="OOC219" s="114"/>
      <c r="OOD219" s="114"/>
      <c r="OOE219" s="114"/>
      <c r="OOF219" s="114"/>
      <c r="OOG219" s="114"/>
      <c r="OOH219" s="114"/>
      <c r="OOI219" s="114"/>
      <c r="OOJ219" s="114"/>
      <c r="OOK219" s="114"/>
      <c r="OOL219" s="114"/>
      <c r="OOM219" s="114"/>
      <c r="OON219" s="114"/>
      <c r="OOO219" s="114"/>
      <c r="OOP219" s="114"/>
      <c r="OOQ219" s="114"/>
      <c r="OOR219" s="114"/>
      <c r="OOS219" s="114"/>
      <c r="OOT219" s="114"/>
      <c r="OOU219" s="114"/>
      <c r="OOV219" s="114"/>
      <c r="OOW219" s="114"/>
      <c r="OOX219" s="114"/>
      <c r="OOY219" s="114"/>
      <c r="OOZ219" s="114"/>
      <c r="OPA219" s="114"/>
      <c r="OPB219" s="114"/>
      <c r="OPC219" s="114"/>
      <c r="OPD219" s="114"/>
      <c r="OPE219" s="114"/>
      <c r="OPF219" s="114"/>
      <c r="OPG219" s="114"/>
      <c r="OPH219" s="114"/>
      <c r="OPI219" s="114"/>
      <c r="OPJ219" s="114"/>
      <c r="OPK219" s="114"/>
      <c r="OPL219" s="114"/>
      <c r="OPM219" s="114"/>
      <c r="OPN219" s="114"/>
      <c r="OPO219" s="114"/>
      <c r="OPP219" s="114"/>
      <c r="OPQ219" s="114"/>
      <c r="OPR219" s="114"/>
      <c r="OPS219" s="114"/>
      <c r="OPT219" s="114"/>
      <c r="OPU219" s="114"/>
      <c r="OPV219" s="114"/>
      <c r="OPW219" s="114"/>
      <c r="OPX219" s="114"/>
      <c r="OPY219" s="114"/>
      <c r="OPZ219" s="114"/>
      <c r="OQA219" s="114"/>
      <c r="OQB219" s="114"/>
      <c r="OQC219" s="114"/>
      <c r="OQD219" s="114"/>
      <c r="OQE219" s="114"/>
      <c r="OQF219" s="114"/>
      <c r="OQG219" s="114"/>
      <c r="OQH219" s="114"/>
      <c r="OQI219" s="114"/>
      <c r="OQJ219" s="114"/>
      <c r="OQK219" s="114"/>
      <c r="OQL219" s="114"/>
      <c r="OQM219" s="114"/>
      <c r="OQN219" s="114"/>
      <c r="OQO219" s="114"/>
      <c r="OQP219" s="114"/>
      <c r="OQQ219" s="114"/>
      <c r="OQR219" s="114"/>
      <c r="OQS219" s="114"/>
      <c r="OQT219" s="114"/>
      <c r="OQU219" s="114"/>
      <c r="OQV219" s="114"/>
      <c r="OQW219" s="114"/>
      <c r="OQX219" s="114"/>
      <c r="OQY219" s="114"/>
      <c r="OQZ219" s="114"/>
      <c r="ORA219" s="114"/>
      <c r="ORB219" s="114"/>
      <c r="ORC219" s="114"/>
      <c r="ORD219" s="114"/>
      <c r="ORE219" s="114"/>
      <c r="ORF219" s="114"/>
      <c r="ORG219" s="114"/>
      <c r="ORH219" s="114"/>
      <c r="ORI219" s="114"/>
      <c r="ORJ219" s="114"/>
      <c r="ORK219" s="114"/>
      <c r="ORL219" s="114"/>
      <c r="ORM219" s="114"/>
      <c r="ORN219" s="114"/>
      <c r="ORO219" s="114"/>
      <c r="ORP219" s="114"/>
      <c r="ORQ219" s="114"/>
      <c r="ORR219" s="114"/>
      <c r="ORS219" s="114"/>
      <c r="ORT219" s="114"/>
      <c r="ORU219" s="114"/>
      <c r="ORV219" s="114"/>
      <c r="ORW219" s="114"/>
      <c r="ORX219" s="114"/>
      <c r="ORY219" s="114"/>
      <c r="ORZ219" s="114"/>
      <c r="OSA219" s="114"/>
      <c r="OSB219" s="114"/>
      <c r="OSC219" s="114"/>
      <c r="OSD219" s="114"/>
      <c r="OSE219" s="114"/>
      <c r="OSF219" s="114"/>
      <c r="OSG219" s="114"/>
      <c r="OSH219" s="114"/>
      <c r="OSI219" s="114"/>
      <c r="OSJ219" s="114"/>
      <c r="OSK219" s="114"/>
      <c r="OSL219" s="114"/>
      <c r="OSM219" s="114"/>
      <c r="OSN219" s="114"/>
      <c r="OSO219" s="114"/>
      <c r="OSP219" s="114"/>
      <c r="OSQ219" s="114"/>
      <c r="OSR219" s="114"/>
      <c r="OSS219" s="114"/>
      <c r="OST219" s="114"/>
      <c r="OSU219" s="114"/>
      <c r="OSV219" s="114"/>
      <c r="OSW219" s="114"/>
      <c r="OSX219" s="114"/>
      <c r="OSY219" s="114"/>
      <c r="OSZ219" s="114"/>
      <c r="OTA219" s="114"/>
      <c r="OTB219" s="114"/>
      <c r="OTC219" s="114"/>
      <c r="OTD219" s="114"/>
      <c r="OTE219" s="114"/>
      <c r="OTF219" s="114"/>
      <c r="OTG219" s="114"/>
      <c r="OTH219" s="114"/>
      <c r="OTI219" s="114"/>
      <c r="OTJ219" s="114"/>
      <c r="OTK219" s="114"/>
      <c r="OTL219" s="114"/>
      <c r="OTM219" s="114"/>
      <c r="OTN219" s="114"/>
      <c r="OTO219" s="114"/>
      <c r="OTP219" s="114"/>
      <c r="OTQ219" s="114"/>
      <c r="OTR219" s="114"/>
      <c r="OTS219" s="114"/>
      <c r="OTT219" s="114"/>
      <c r="OTU219" s="114"/>
      <c r="OTV219" s="114"/>
      <c r="OTW219" s="114"/>
      <c r="OTX219" s="114"/>
      <c r="OTY219" s="114"/>
      <c r="OTZ219" s="114"/>
      <c r="OUA219" s="114"/>
      <c r="OUB219" s="114"/>
      <c r="OUC219" s="114"/>
      <c r="OUD219" s="114"/>
      <c r="OUE219" s="114"/>
      <c r="OUF219" s="114"/>
      <c r="OUG219" s="114"/>
      <c r="OUH219" s="114"/>
      <c r="OUI219" s="114"/>
      <c r="OUJ219" s="114"/>
      <c r="OUK219" s="114"/>
      <c r="OUL219" s="114"/>
      <c r="OUM219" s="114"/>
      <c r="OUN219" s="114"/>
      <c r="OUO219" s="114"/>
      <c r="OUP219" s="114"/>
      <c r="OUQ219" s="114"/>
      <c r="OUR219" s="114"/>
      <c r="OUS219" s="114"/>
      <c r="OUT219" s="114"/>
      <c r="OUU219" s="114"/>
      <c r="OUV219" s="114"/>
      <c r="OUW219" s="114"/>
      <c r="OUX219" s="114"/>
      <c r="OUY219" s="114"/>
      <c r="OUZ219" s="114"/>
      <c r="OVA219" s="114"/>
      <c r="OVB219" s="114"/>
      <c r="OVC219" s="114"/>
      <c r="OVD219" s="114"/>
      <c r="OVE219" s="114"/>
      <c r="OVF219" s="114"/>
      <c r="OVG219" s="114"/>
      <c r="OVH219" s="114"/>
      <c r="OVI219" s="114"/>
      <c r="OVJ219" s="114"/>
      <c r="OVK219" s="114"/>
      <c r="OVL219" s="114"/>
      <c r="OVM219" s="114"/>
      <c r="OVN219" s="114"/>
      <c r="OVO219" s="114"/>
      <c r="OVP219" s="114"/>
      <c r="OVQ219" s="114"/>
      <c r="OVR219" s="114"/>
      <c r="OVS219" s="114"/>
      <c r="OVT219" s="114"/>
      <c r="OVU219" s="114"/>
      <c r="OVV219" s="114"/>
      <c r="OVW219" s="114"/>
      <c r="OVX219" s="114"/>
      <c r="OVY219" s="114"/>
      <c r="OVZ219" s="114"/>
      <c r="OWA219" s="114"/>
      <c r="OWB219" s="114"/>
      <c r="OWC219" s="114"/>
      <c r="OWD219" s="114"/>
      <c r="OWE219" s="114"/>
      <c r="OWF219" s="114"/>
      <c r="OWG219" s="114"/>
      <c r="OWH219" s="114"/>
      <c r="OWI219" s="114"/>
      <c r="OWJ219" s="114"/>
      <c r="OWK219" s="114"/>
      <c r="OWL219" s="114"/>
      <c r="OWM219" s="114"/>
      <c r="OWN219" s="114"/>
      <c r="OWO219" s="114"/>
      <c r="OWP219" s="114"/>
      <c r="OWQ219" s="114"/>
      <c r="OWR219" s="114"/>
      <c r="OWS219" s="114"/>
      <c r="OWT219" s="114"/>
      <c r="OWU219" s="114"/>
      <c r="OWV219" s="114"/>
      <c r="OWW219" s="114"/>
      <c r="OWX219" s="114"/>
      <c r="OWY219" s="114"/>
      <c r="OWZ219" s="114"/>
      <c r="OXA219" s="114"/>
      <c r="OXB219" s="114"/>
      <c r="OXC219" s="114"/>
      <c r="OXD219" s="114"/>
      <c r="OXE219" s="114"/>
      <c r="OXF219" s="114"/>
      <c r="OXG219" s="114"/>
      <c r="OXH219" s="114"/>
      <c r="OXI219" s="114"/>
      <c r="OXJ219" s="114"/>
      <c r="OXK219" s="114"/>
      <c r="OXL219" s="114"/>
      <c r="OXM219" s="114"/>
      <c r="OXN219" s="114"/>
      <c r="OXO219" s="114"/>
      <c r="OXP219" s="114"/>
      <c r="OXQ219" s="114"/>
      <c r="OXR219" s="114"/>
      <c r="OXS219" s="114"/>
      <c r="OXT219" s="114"/>
      <c r="OXU219" s="114"/>
      <c r="OXV219" s="114"/>
      <c r="OXW219" s="114"/>
      <c r="OXX219" s="114"/>
      <c r="OXY219" s="114"/>
      <c r="OXZ219" s="114"/>
      <c r="OYA219" s="114"/>
      <c r="OYB219" s="114"/>
      <c r="OYC219" s="114"/>
      <c r="OYD219" s="114"/>
      <c r="OYE219" s="114"/>
      <c r="OYF219" s="114"/>
      <c r="OYG219" s="114"/>
      <c r="OYH219" s="114"/>
      <c r="OYI219" s="114"/>
      <c r="OYJ219" s="114"/>
      <c r="OYK219" s="114"/>
      <c r="OYL219" s="114"/>
      <c r="OYM219" s="114"/>
      <c r="OYN219" s="114"/>
      <c r="OYO219" s="114"/>
      <c r="OYP219" s="114"/>
      <c r="OYQ219" s="114"/>
      <c r="OYR219" s="114"/>
      <c r="OYS219" s="114"/>
      <c r="OYT219" s="114"/>
      <c r="OYU219" s="114"/>
      <c r="OYV219" s="114"/>
      <c r="OYW219" s="114"/>
      <c r="OYX219" s="114"/>
      <c r="OYY219" s="114"/>
      <c r="OYZ219" s="114"/>
      <c r="OZA219" s="114"/>
      <c r="OZB219" s="114"/>
      <c r="OZC219" s="114"/>
      <c r="OZD219" s="114"/>
      <c r="OZE219" s="114"/>
      <c r="OZF219" s="114"/>
      <c r="OZG219" s="114"/>
      <c r="OZH219" s="114"/>
      <c r="OZI219" s="114"/>
      <c r="OZJ219" s="114"/>
      <c r="OZK219" s="114"/>
      <c r="OZL219" s="114"/>
      <c r="OZM219" s="114"/>
      <c r="OZN219" s="114"/>
      <c r="OZO219" s="114"/>
      <c r="OZP219" s="114"/>
      <c r="OZQ219" s="114"/>
      <c r="OZR219" s="114"/>
      <c r="OZS219" s="114"/>
      <c r="OZT219" s="114"/>
      <c r="OZU219" s="114"/>
      <c r="OZV219" s="114"/>
      <c r="OZW219" s="114"/>
      <c r="OZX219" s="114"/>
      <c r="OZY219" s="114"/>
      <c r="OZZ219" s="114"/>
      <c r="PAA219" s="114"/>
      <c r="PAB219" s="114"/>
      <c r="PAC219" s="114"/>
      <c r="PAD219" s="114"/>
      <c r="PAE219" s="114"/>
      <c r="PAF219" s="114"/>
      <c r="PAG219" s="114"/>
      <c r="PAH219" s="114"/>
      <c r="PAI219" s="114"/>
      <c r="PAJ219" s="114"/>
      <c r="PAK219" s="114"/>
      <c r="PAL219" s="114"/>
      <c r="PAM219" s="114"/>
      <c r="PAN219" s="114"/>
      <c r="PAO219" s="114"/>
      <c r="PAP219" s="114"/>
      <c r="PAQ219" s="114"/>
      <c r="PAR219" s="114"/>
      <c r="PAS219" s="114"/>
      <c r="PAT219" s="114"/>
      <c r="PAU219" s="114"/>
      <c r="PAV219" s="114"/>
      <c r="PAW219" s="114"/>
      <c r="PAX219" s="114"/>
      <c r="PAY219" s="114"/>
      <c r="PAZ219" s="114"/>
      <c r="PBA219" s="114"/>
      <c r="PBB219" s="114"/>
      <c r="PBC219" s="114"/>
      <c r="PBD219" s="114"/>
      <c r="PBE219" s="114"/>
      <c r="PBF219" s="114"/>
      <c r="PBG219" s="114"/>
      <c r="PBH219" s="114"/>
      <c r="PBI219" s="114"/>
      <c r="PBJ219" s="114"/>
      <c r="PBK219" s="114"/>
      <c r="PBL219" s="114"/>
      <c r="PBM219" s="114"/>
      <c r="PBN219" s="114"/>
      <c r="PBO219" s="114"/>
      <c r="PBP219" s="114"/>
      <c r="PBQ219" s="114"/>
      <c r="PBR219" s="114"/>
      <c r="PBS219" s="114"/>
      <c r="PBT219" s="114"/>
      <c r="PBU219" s="114"/>
      <c r="PBV219" s="114"/>
      <c r="PBW219" s="114"/>
      <c r="PBX219" s="114"/>
      <c r="PBY219" s="114"/>
      <c r="PBZ219" s="114"/>
      <c r="PCA219" s="114"/>
      <c r="PCB219" s="114"/>
      <c r="PCC219" s="114"/>
      <c r="PCD219" s="114"/>
      <c r="PCE219" s="114"/>
      <c r="PCF219" s="114"/>
      <c r="PCG219" s="114"/>
      <c r="PCH219" s="114"/>
      <c r="PCI219" s="114"/>
      <c r="PCJ219" s="114"/>
      <c r="PCK219" s="114"/>
      <c r="PCL219" s="114"/>
      <c r="PCM219" s="114"/>
      <c r="PCN219" s="114"/>
      <c r="PCO219" s="114"/>
      <c r="PCP219" s="114"/>
      <c r="PCQ219" s="114"/>
      <c r="PCR219" s="114"/>
      <c r="PCS219" s="114"/>
      <c r="PCT219" s="114"/>
      <c r="PCU219" s="114"/>
      <c r="PCV219" s="114"/>
      <c r="PCW219" s="114"/>
      <c r="PCX219" s="114"/>
      <c r="PCY219" s="114"/>
      <c r="PCZ219" s="114"/>
      <c r="PDA219" s="114"/>
      <c r="PDB219" s="114"/>
      <c r="PDC219" s="114"/>
      <c r="PDD219" s="114"/>
      <c r="PDE219" s="114"/>
      <c r="PDF219" s="114"/>
      <c r="PDG219" s="114"/>
      <c r="PDH219" s="114"/>
      <c r="PDI219" s="114"/>
      <c r="PDJ219" s="114"/>
      <c r="PDK219" s="114"/>
      <c r="PDL219" s="114"/>
      <c r="PDM219" s="114"/>
      <c r="PDN219" s="114"/>
      <c r="PDO219" s="114"/>
      <c r="PDP219" s="114"/>
      <c r="PDQ219" s="114"/>
      <c r="PDR219" s="114"/>
      <c r="PDS219" s="114"/>
      <c r="PDT219" s="114"/>
      <c r="PDU219" s="114"/>
      <c r="PDV219" s="114"/>
      <c r="PDW219" s="114"/>
      <c r="PDX219" s="114"/>
      <c r="PDY219" s="114"/>
      <c r="PDZ219" s="114"/>
      <c r="PEA219" s="114"/>
      <c r="PEB219" s="114"/>
      <c r="PEC219" s="114"/>
      <c r="PED219" s="114"/>
      <c r="PEE219" s="114"/>
      <c r="PEF219" s="114"/>
      <c r="PEG219" s="114"/>
      <c r="PEH219" s="114"/>
      <c r="PEI219" s="114"/>
      <c r="PEJ219" s="114"/>
      <c r="PEK219" s="114"/>
      <c r="PEL219" s="114"/>
      <c r="PEM219" s="114"/>
      <c r="PEN219" s="114"/>
      <c r="PEO219" s="114"/>
      <c r="PEP219" s="114"/>
      <c r="PEQ219" s="114"/>
      <c r="PER219" s="114"/>
      <c r="PES219" s="114"/>
      <c r="PET219" s="114"/>
      <c r="PEU219" s="114"/>
      <c r="PEV219" s="114"/>
      <c r="PEW219" s="114"/>
      <c r="PEX219" s="114"/>
      <c r="PEY219" s="114"/>
      <c r="PEZ219" s="114"/>
      <c r="PFA219" s="114"/>
      <c r="PFB219" s="114"/>
      <c r="PFC219" s="114"/>
      <c r="PFD219" s="114"/>
      <c r="PFE219" s="114"/>
      <c r="PFF219" s="114"/>
      <c r="PFG219" s="114"/>
      <c r="PFH219" s="114"/>
      <c r="PFI219" s="114"/>
      <c r="PFJ219" s="114"/>
      <c r="PFK219" s="114"/>
      <c r="PFL219" s="114"/>
      <c r="PFM219" s="114"/>
      <c r="PFN219" s="114"/>
      <c r="PFO219" s="114"/>
      <c r="PFP219" s="114"/>
      <c r="PFQ219" s="114"/>
      <c r="PFR219" s="114"/>
      <c r="PFS219" s="114"/>
      <c r="PFT219" s="114"/>
      <c r="PFU219" s="114"/>
      <c r="PFV219" s="114"/>
      <c r="PFW219" s="114"/>
      <c r="PFX219" s="114"/>
      <c r="PFY219" s="114"/>
      <c r="PFZ219" s="114"/>
      <c r="PGA219" s="114"/>
      <c r="PGB219" s="114"/>
      <c r="PGC219" s="114"/>
      <c r="PGD219" s="114"/>
      <c r="PGE219" s="114"/>
      <c r="PGF219" s="114"/>
      <c r="PGG219" s="114"/>
      <c r="PGH219" s="114"/>
      <c r="PGI219" s="114"/>
      <c r="PGJ219" s="114"/>
      <c r="PGK219" s="114"/>
      <c r="PGL219" s="114"/>
      <c r="PGM219" s="114"/>
      <c r="PGN219" s="114"/>
      <c r="PGO219" s="114"/>
      <c r="PGP219" s="114"/>
      <c r="PGQ219" s="114"/>
      <c r="PGR219" s="114"/>
      <c r="PGS219" s="114"/>
      <c r="PGT219" s="114"/>
      <c r="PGU219" s="114"/>
      <c r="PGV219" s="114"/>
      <c r="PGW219" s="114"/>
      <c r="PGX219" s="114"/>
      <c r="PGY219" s="114"/>
      <c r="PGZ219" s="114"/>
      <c r="PHA219" s="114"/>
      <c r="PHB219" s="114"/>
      <c r="PHC219" s="114"/>
      <c r="PHD219" s="114"/>
      <c r="PHE219" s="114"/>
      <c r="PHF219" s="114"/>
      <c r="PHG219" s="114"/>
      <c r="PHH219" s="114"/>
      <c r="PHI219" s="114"/>
      <c r="PHJ219" s="114"/>
      <c r="PHK219" s="114"/>
      <c r="PHL219" s="114"/>
      <c r="PHM219" s="114"/>
      <c r="PHN219" s="114"/>
      <c r="PHO219" s="114"/>
      <c r="PHP219" s="114"/>
      <c r="PHQ219" s="114"/>
      <c r="PHR219" s="114"/>
      <c r="PHS219" s="114"/>
      <c r="PHT219" s="114"/>
      <c r="PHU219" s="114"/>
      <c r="PHV219" s="114"/>
      <c r="PHW219" s="114"/>
      <c r="PHX219" s="114"/>
      <c r="PHY219" s="114"/>
      <c r="PHZ219" s="114"/>
      <c r="PIA219" s="114"/>
      <c r="PIB219" s="114"/>
      <c r="PIC219" s="114"/>
      <c r="PID219" s="114"/>
      <c r="PIE219" s="114"/>
      <c r="PIF219" s="114"/>
      <c r="PIG219" s="114"/>
      <c r="PIH219" s="114"/>
      <c r="PII219" s="114"/>
      <c r="PIJ219" s="114"/>
      <c r="PIK219" s="114"/>
      <c r="PIL219" s="114"/>
      <c r="PIM219" s="114"/>
      <c r="PIN219" s="114"/>
      <c r="PIO219" s="114"/>
      <c r="PIP219" s="114"/>
      <c r="PIQ219" s="114"/>
      <c r="PIR219" s="114"/>
      <c r="PIS219" s="114"/>
      <c r="PIT219" s="114"/>
      <c r="PIU219" s="114"/>
      <c r="PIV219" s="114"/>
      <c r="PIW219" s="114"/>
      <c r="PIX219" s="114"/>
      <c r="PIY219" s="114"/>
      <c r="PIZ219" s="114"/>
      <c r="PJA219" s="114"/>
      <c r="PJB219" s="114"/>
      <c r="PJC219" s="114"/>
      <c r="PJD219" s="114"/>
      <c r="PJE219" s="114"/>
      <c r="PJF219" s="114"/>
      <c r="PJG219" s="114"/>
      <c r="PJH219" s="114"/>
      <c r="PJI219" s="114"/>
      <c r="PJJ219" s="114"/>
      <c r="PJK219" s="114"/>
      <c r="PJL219" s="114"/>
      <c r="PJM219" s="114"/>
      <c r="PJN219" s="114"/>
      <c r="PJO219" s="114"/>
      <c r="PJP219" s="114"/>
      <c r="PJQ219" s="114"/>
      <c r="PJR219" s="114"/>
      <c r="PJS219" s="114"/>
      <c r="PJT219" s="114"/>
      <c r="PJU219" s="114"/>
      <c r="PJV219" s="114"/>
      <c r="PJW219" s="114"/>
      <c r="PJX219" s="114"/>
      <c r="PJY219" s="114"/>
      <c r="PJZ219" s="114"/>
      <c r="PKA219" s="114"/>
      <c r="PKB219" s="114"/>
      <c r="PKC219" s="114"/>
      <c r="PKD219" s="114"/>
      <c r="PKE219" s="114"/>
      <c r="PKF219" s="114"/>
      <c r="PKG219" s="114"/>
      <c r="PKH219" s="114"/>
      <c r="PKI219" s="114"/>
      <c r="PKJ219" s="114"/>
      <c r="PKK219" s="114"/>
      <c r="PKL219" s="114"/>
      <c r="PKM219" s="114"/>
      <c r="PKN219" s="114"/>
      <c r="PKO219" s="114"/>
      <c r="PKP219" s="114"/>
      <c r="PKQ219" s="114"/>
      <c r="PKR219" s="114"/>
      <c r="PKS219" s="114"/>
      <c r="PKT219" s="114"/>
      <c r="PKU219" s="114"/>
      <c r="PKV219" s="114"/>
      <c r="PKW219" s="114"/>
      <c r="PKX219" s="114"/>
      <c r="PKY219" s="114"/>
      <c r="PKZ219" s="114"/>
      <c r="PLA219" s="114"/>
      <c r="PLB219" s="114"/>
      <c r="PLC219" s="114"/>
      <c r="PLD219" s="114"/>
      <c r="PLE219" s="114"/>
      <c r="PLF219" s="114"/>
      <c r="PLG219" s="114"/>
      <c r="PLH219" s="114"/>
      <c r="PLI219" s="114"/>
      <c r="PLJ219" s="114"/>
      <c r="PLK219" s="114"/>
      <c r="PLL219" s="114"/>
      <c r="PLM219" s="114"/>
      <c r="PLN219" s="114"/>
      <c r="PLO219" s="114"/>
      <c r="PLP219" s="114"/>
      <c r="PLQ219" s="114"/>
      <c r="PLR219" s="114"/>
      <c r="PLS219" s="114"/>
      <c r="PLT219" s="114"/>
      <c r="PLU219" s="114"/>
      <c r="PLV219" s="114"/>
      <c r="PLW219" s="114"/>
      <c r="PLX219" s="114"/>
      <c r="PLY219" s="114"/>
      <c r="PLZ219" s="114"/>
      <c r="PMA219" s="114"/>
      <c r="PMB219" s="114"/>
      <c r="PMC219" s="114"/>
      <c r="PMD219" s="114"/>
      <c r="PME219" s="114"/>
      <c r="PMF219" s="114"/>
      <c r="PMG219" s="114"/>
      <c r="PMH219" s="114"/>
      <c r="PMI219" s="114"/>
      <c r="PMJ219" s="114"/>
      <c r="PMK219" s="114"/>
      <c r="PML219" s="114"/>
      <c r="PMM219" s="114"/>
      <c r="PMN219" s="114"/>
      <c r="PMO219" s="114"/>
      <c r="PMP219" s="114"/>
      <c r="PMQ219" s="114"/>
      <c r="PMR219" s="114"/>
      <c r="PMS219" s="114"/>
      <c r="PMT219" s="114"/>
      <c r="PMU219" s="114"/>
      <c r="PMV219" s="114"/>
      <c r="PMW219" s="114"/>
      <c r="PMX219" s="114"/>
      <c r="PMY219" s="114"/>
      <c r="PMZ219" s="114"/>
      <c r="PNA219" s="114"/>
      <c r="PNB219" s="114"/>
      <c r="PNC219" s="114"/>
      <c r="PND219" s="114"/>
      <c r="PNE219" s="114"/>
      <c r="PNF219" s="114"/>
      <c r="PNG219" s="114"/>
      <c r="PNH219" s="114"/>
      <c r="PNI219" s="114"/>
      <c r="PNJ219" s="114"/>
      <c r="PNK219" s="114"/>
      <c r="PNL219" s="114"/>
      <c r="PNM219" s="114"/>
      <c r="PNN219" s="114"/>
      <c r="PNO219" s="114"/>
      <c r="PNP219" s="114"/>
      <c r="PNQ219" s="114"/>
      <c r="PNR219" s="114"/>
      <c r="PNS219" s="114"/>
      <c r="PNT219" s="114"/>
      <c r="PNU219" s="114"/>
      <c r="PNV219" s="114"/>
      <c r="PNW219" s="114"/>
      <c r="PNX219" s="114"/>
      <c r="PNY219" s="114"/>
      <c r="PNZ219" s="114"/>
      <c r="POA219" s="114"/>
      <c r="POB219" s="114"/>
      <c r="POC219" s="114"/>
      <c r="POD219" s="114"/>
      <c r="POE219" s="114"/>
      <c r="POF219" s="114"/>
      <c r="POG219" s="114"/>
      <c r="POH219" s="114"/>
      <c r="POI219" s="114"/>
      <c r="POJ219" s="114"/>
      <c r="POK219" s="114"/>
      <c r="POL219" s="114"/>
      <c r="POM219" s="114"/>
      <c r="PON219" s="114"/>
      <c r="POO219" s="114"/>
      <c r="POP219" s="114"/>
      <c r="POQ219" s="114"/>
      <c r="POR219" s="114"/>
      <c r="POS219" s="114"/>
      <c r="POT219" s="114"/>
      <c r="POU219" s="114"/>
      <c r="POV219" s="114"/>
      <c r="POW219" s="114"/>
      <c r="POX219" s="114"/>
      <c r="POY219" s="114"/>
      <c r="POZ219" s="114"/>
      <c r="PPA219" s="114"/>
      <c r="PPB219" s="114"/>
      <c r="PPC219" s="114"/>
      <c r="PPD219" s="114"/>
      <c r="PPE219" s="114"/>
      <c r="PPF219" s="114"/>
      <c r="PPG219" s="114"/>
      <c r="PPH219" s="114"/>
      <c r="PPI219" s="114"/>
      <c r="PPJ219" s="114"/>
      <c r="PPK219" s="114"/>
      <c r="PPL219" s="114"/>
      <c r="PPM219" s="114"/>
      <c r="PPN219" s="114"/>
      <c r="PPO219" s="114"/>
      <c r="PPP219" s="114"/>
      <c r="PPQ219" s="114"/>
      <c r="PPR219" s="114"/>
      <c r="PPS219" s="114"/>
      <c r="PPT219" s="114"/>
      <c r="PPU219" s="114"/>
      <c r="PPV219" s="114"/>
      <c r="PPW219" s="114"/>
      <c r="PPX219" s="114"/>
      <c r="PPY219" s="114"/>
      <c r="PPZ219" s="114"/>
      <c r="PQA219" s="114"/>
      <c r="PQB219" s="114"/>
      <c r="PQC219" s="114"/>
      <c r="PQD219" s="114"/>
      <c r="PQE219" s="114"/>
      <c r="PQF219" s="114"/>
      <c r="PQG219" s="114"/>
      <c r="PQH219" s="114"/>
      <c r="PQI219" s="114"/>
      <c r="PQJ219" s="114"/>
      <c r="PQK219" s="114"/>
      <c r="PQL219" s="114"/>
      <c r="PQM219" s="114"/>
      <c r="PQN219" s="114"/>
      <c r="PQO219" s="114"/>
      <c r="PQP219" s="114"/>
      <c r="PQQ219" s="114"/>
      <c r="PQR219" s="114"/>
      <c r="PQS219" s="114"/>
      <c r="PQT219" s="114"/>
      <c r="PQU219" s="114"/>
      <c r="PQV219" s="114"/>
      <c r="PQW219" s="114"/>
      <c r="PQX219" s="114"/>
      <c r="PQY219" s="114"/>
      <c r="PQZ219" s="114"/>
      <c r="PRA219" s="114"/>
      <c r="PRB219" s="114"/>
      <c r="PRC219" s="114"/>
      <c r="PRD219" s="114"/>
      <c r="PRE219" s="114"/>
      <c r="PRF219" s="114"/>
      <c r="PRG219" s="114"/>
      <c r="PRH219" s="114"/>
      <c r="PRI219" s="114"/>
      <c r="PRJ219" s="114"/>
      <c r="PRK219" s="114"/>
      <c r="PRL219" s="114"/>
      <c r="PRM219" s="114"/>
      <c r="PRN219" s="114"/>
      <c r="PRO219" s="114"/>
      <c r="PRP219" s="114"/>
      <c r="PRQ219" s="114"/>
      <c r="PRR219" s="114"/>
      <c r="PRS219" s="114"/>
      <c r="PRT219" s="114"/>
      <c r="PRU219" s="114"/>
      <c r="PRV219" s="114"/>
      <c r="PRW219" s="114"/>
      <c r="PRX219" s="114"/>
      <c r="PRY219" s="114"/>
      <c r="PRZ219" s="114"/>
      <c r="PSA219" s="114"/>
      <c r="PSB219" s="114"/>
      <c r="PSC219" s="114"/>
      <c r="PSD219" s="114"/>
      <c r="PSE219" s="114"/>
      <c r="PSF219" s="114"/>
      <c r="PSG219" s="114"/>
      <c r="PSH219" s="114"/>
      <c r="PSI219" s="114"/>
      <c r="PSJ219" s="114"/>
      <c r="PSK219" s="114"/>
      <c r="PSL219" s="114"/>
      <c r="PSM219" s="114"/>
      <c r="PSN219" s="114"/>
      <c r="PSO219" s="114"/>
      <c r="PSP219" s="114"/>
      <c r="PSQ219" s="114"/>
      <c r="PSR219" s="114"/>
      <c r="PSS219" s="114"/>
      <c r="PST219" s="114"/>
      <c r="PSU219" s="114"/>
      <c r="PSV219" s="114"/>
      <c r="PSW219" s="114"/>
      <c r="PSX219" s="114"/>
      <c r="PSY219" s="114"/>
      <c r="PSZ219" s="114"/>
      <c r="PTA219" s="114"/>
      <c r="PTB219" s="114"/>
      <c r="PTC219" s="114"/>
      <c r="PTD219" s="114"/>
      <c r="PTE219" s="114"/>
      <c r="PTF219" s="114"/>
      <c r="PTG219" s="114"/>
      <c r="PTH219" s="114"/>
      <c r="PTI219" s="114"/>
      <c r="PTJ219" s="114"/>
      <c r="PTK219" s="114"/>
      <c r="PTL219" s="114"/>
      <c r="PTM219" s="114"/>
      <c r="PTN219" s="114"/>
      <c r="PTO219" s="114"/>
      <c r="PTP219" s="114"/>
      <c r="PTQ219" s="114"/>
      <c r="PTR219" s="114"/>
      <c r="PTS219" s="114"/>
      <c r="PTT219" s="114"/>
      <c r="PTU219" s="114"/>
      <c r="PTV219" s="114"/>
      <c r="PTW219" s="114"/>
      <c r="PTX219" s="114"/>
      <c r="PTY219" s="114"/>
      <c r="PTZ219" s="114"/>
      <c r="PUA219" s="114"/>
      <c r="PUB219" s="114"/>
      <c r="PUC219" s="114"/>
      <c r="PUD219" s="114"/>
      <c r="PUE219" s="114"/>
      <c r="PUF219" s="114"/>
      <c r="PUG219" s="114"/>
      <c r="PUH219" s="114"/>
      <c r="PUI219" s="114"/>
      <c r="PUJ219" s="114"/>
      <c r="PUK219" s="114"/>
      <c r="PUL219" s="114"/>
      <c r="PUM219" s="114"/>
      <c r="PUN219" s="114"/>
      <c r="PUO219" s="114"/>
      <c r="PUP219" s="114"/>
      <c r="PUQ219" s="114"/>
      <c r="PUR219" s="114"/>
      <c r="PUS219" s="114"/>
      <c r="PUT219" s="114"/>
      <c r="PUU219" s="114"/>
      <c r="PUV219" s="114"/>
      <c r="PUW219" s="114"/>
      <c r="PUX219" s="114"/>
      <c r="PUY219" s="114"/>
      <c r="PUZ219" s="114"/>
      <c r="PVA219" s="114"/>
      <c r="PVB219" s="114"/>
      <c r="PVC219" s="114"/>
      <c r="PVD219" s="114"/>
      <c r="PVE219" s="114"/>
      <c r="PVF219" s="114"/>
      <c r="PVG219" s="114"/>
      <c r="PVH219" s="114"/>
      <c r="PVI219" s="114"/>
      <c r="PVJ219" s="114"/>
      <c r="PVK219" s="114"/>
      <c r="PVL219" s="114"/>
      <c r="PVM219" s="114"/>
      <c r="PVN219" s="114"/>
      <c r="PVO219" s="114"/>
      <c r="PVP219" s="114"/>
      <c r="PVQ219" s="114"/>
      <c r="PVR219" s="114"/>
      <c r="PVS219" s="114"/>
      <c r="PVT219" s="114"/>
      <c r="PVU219" s="114"/>
      <c r="PVV219" s="114"/>
      <c r="PVW219" s="114"/>
      <c r="PVX219" s="114"/>
      <c r="PVY219" s="114"/>
      <c r="PVZ219" s="114"/>
      <c r="PWA219" s="114"/>
      <c r="PWB219" s="114"/>
      <c r="PWC219" s="114"/>
      <c r="PWD219" s="114"/>
      <c r="PWE219" s="114"/>
      <c r="PWF219" s="114"/>
      <c r="PWG219" s="114"/>
      <c r="PWH219" s="114"/>
      <c r="PWI219" s="114"/>
      <c r="PWJ219" s="114"/>
      <c r="PWK219" s="114"/>
      <c r="PWL219" s="114"/>
      <c r="PWM219" s="114"/>
      <c r="PWN219" s="114"/>
      <c r="PWO219" s="114"/>
      <c r="PWP219" s="114"/>
      <c r="PWQ219" s="114"/>
      <c r="PWR219" s="114"/>
      <c r="PWS219" s="114"/>
      <c r="PWT219" s="114"/>
      <c r="PWU219" s="114"/>
      <c r="PWV219" s="114"/>
      <c r="PWW219" s="114"/>
      <c r="PWX219" s="114"/>
      <c r="PWY219" s="114"/>
      <c r="PWZ219" s="114"/>
      <c r="PXA219" s="114"/>
      <c r="PXB219" s="114"/>
      <c r="PXC219" s="114"/>
      <c r="PXD219" s="114"/>
      <c r="PXE219" s="114"/>
      <c r="PXF219" s="114"/>
      <c r="PXG219" s="114"/>
      <c r="PXH219" s="114"/>
      <c r="PXI219" s="114"/>
      <c r="PXJ219" s="114"/>
      <c r="PXK219" s="114"/>
      <c r="PXL219" s="114"/>
      <c r="PXM219" s="114"/>
      <c r="PXN219" s="114"/>
      <c r="PXO219" s="114"/>
      <c r="PXP219" s="114"/>
      <c r="PXQ219" s="114"/>
      <c r="PXR219" s="114"/>
      <c r="PXS219" s="114"/>
      <c r="PXT219" s="114"/>
      <c r="PXU219" s="114"/>
      <c r="PXV219" s="114"/>
      <c r="PXW219" s="114"/>
      <c r="PXX219" s="114"/>
      <c r="PXY219" s="114"/>
      <c r="PXZ219" s="114"/>
      <c r="PYA219" s="114"/>
      <c r="PYB219" s="114"/>
      <c r="PYC219" s="114"/>
      <c r="PYD219" s="114"/>
      <c r="PYE219" s="114"/>
      <c r="PYF219" s="114"/>
      <c r="PYG219" s="114"/>
      <c r="PYH219" s="114"/>
      <c r="PYI219" s="114"/>
      <c r="PYJ219" s="114"/>
      <c r="PYK219" s="114"/>
      <c r="PYL219" s="114"/>
      <c r="PYM219" s="114"/>
      <c r="PYN219" s="114"/>
      <c r="PYO219" s="114"/>
      <c r="PYP219" s="114"/>
      <c r="PYQ219" s="114"/>
      <c r="PYR219" s="114"/>
      <c r="PYS219" s="114"/>
      <c r="PYT219" s="114"/>
      <c r="PYU219" s="114"/>
      <c r="PYV219" s="114"/>
      <c r="PYW219" s="114"/>
      <c r="PYX219" s="114"/>
      <c r="PYY219" s="114"/>
      <c r="PYZ219" s="114"/>
      <c r="PZA219" s="114"/>
      <c r="PZB219" s="114"/>
      <c r="PZC219" s="114"/>
      <c r="PZD219" s="114"/>
      <c r="PZE219" s="114"/>
      <c r="PZF219" s="114"/>
      <c r="PZG219" s="114"/>
      <c r="PZH219" s="114"/>
      <c r="PZI219" s="114"/>
      <c r="PZJ219" s="114"/>
      <c r="PZK219" s="114"/>
      <c r="PZL219" s="114"/>
      <c r="PZM219" s="114"/>
      <c r="PZN219" s="114"/>
      <c r="PZO219" s="114"/>
      <c r="PZP219" s="114"/>
      <c r="PZQ219" s="114"/>
      <c r="PZR219" s="114"/>
      <c r="PZS219" s="114"/>
      <c r="PZT219" s="114"/>
      <c r="PZU219" s="114"/>
      <c r="PZV219" s="114"/>
      <c r="PZW219" s="114"/>
      <c r="PZX219" s="114"/>
      <c r="PZY219" s="114"/>
      <c r="PZZ219" s="114"/>
      <c r="QAA219" s="114"/>
      <c r="QAB219" s="114"/>
      <c r="QAC219" s="114"/>
      <c r="QAD219" s="114"/>
      <c r="QAE219" s="114"/>
      <c r="QAF219" s="114"/>
      <c r="QAG219" s="114"/>
      <c r="QAH219" s="114"/>
      <c r="QAI219" s="114"/>
      <c r="QAJ219" s="114"/>
      <c r="QAK219" s="114"/>
      <c r="QAL219" s="114"/>
      <c r="QAM219" s="114"/>
      <c r="QAN219" s="114"/>
      <c r="QAO219" s="114"/>
      <c r="QAP219" s="114"/>
      <c r="QAQ219" s="114"/>
      <c r="QAR219" s="114"/>
      <c r="QAS219" s="114"/>
      <c r="QAT219" s="114"/>
      <c r="QAU219" s="114"/>
      <c r="QAV219" s="114"/>
      <c r="QAW219" s="114"/>
      <c r="QAX219" s="114"/>
      <c r="QAY219" s="114"/>
      <c r="QAZ219" s="114"/>
      <c r="QBA219" s="114"/>
      <c r="QBB219" s="114"/>
      <c r="QBC219" s="114"/>
      <c r="QBD219" s="114"/>
      <c r="QBE219" s="114"/>
      <c r="QBF219" s="114"/>
      <c r="QBG219" s="114"/>
      <c r="QBH219" s="114"/>
      <c r="QBI219" s="114"/>
      <c r="QBJ219" s="114"/>
      <c r="QBK219" s="114"/>
      <c r="QBL219" s="114"/>
      <c r="QBM219" s="114"/>
      <c r="QBN219" s="114"/>
      <c r="QBO219" s="114"/>
      <c r="QBP219" s="114"/>
      <c r="QBQ219" s="114"/>
      <c r="QBR219" s="114"/>
      <c r="QBS219" s="114"/>
      <c r="QBT219" s="114"/>
      <c r="QBU219" s="114"/>
      <c r="QBV219" s="114"/>
      <c r="QBW219" s="114"/>
      <c r="QBX219" s="114"/>
      <c r="QBY219" s="114"/>
      <c r="QBZ219" s="114"/>
      <c r="QCA219" s="114"/>
      <c r="QCB219" s="114"/>
      <c r="QCC219" s="114"/>
      <c r="QCD219" s="114"/>
      <c r="QCE219" s="114"/>
      <c r="QCF219" s="114"/>
      <c r="QCG219" s="114"/>
      <c r="QCH219" s="114"/>
      <c r="QCI219" s="114"/>
      <c r="QCJ219" s="114"/>
      <c r="QCK219" s="114"/>
      <c r="QCL219" s="114"/>
      <c r="QCM219" s="114"/>
      <c r="QCN219" s="114"/>
      <c r="QCO219" s="114"/>
      <c r="QCP219" s="114"/>
      <c r="QCQ219" s="114"/>
      <c r="QCR219" s="114"/>
      <c r="QCS219" s="114"/>
      <c r="QCT219" s="114"/>
      <c r="QCU219" s="114"/>
      <c r="QCV219" s="114"/>
      <c r="QCW219" s="114"/>
      <c r="QCX219" s="114"/>
      <c r="QCY219" s="114"/>
      <c r="QCZ219" s="114"/>
      <c r="QDA219" s="114"/>
      <c r="QDB219" s="114"/>
      <c r="QDC219" s="114"/>
      <c r="QDD219" s="114"/>
      <c r="QDE219" s="114"/>
      <c r="QDF219" s="114"/>
      <c r="QDG219" s="114"/>
      <c r="QDH219" s="114"/>
      <c r="QDI219" s="114"/>
      <c r="QDJ219" s="114"/>
      <c r="QDK219" s="114"/>
      <c r="QDL219" s="114"/>
      <c r="QDM219" s="114"/>
      <c r="QDN219" s="114"/>
      <c r="QDO219" s="114"/>
      <c r="QDP219" s="114"/>
      <c r="QDQ219" s="114"/>
      <c r="QDR219" s="114"/>
      <c r="QDS219" s="114"/>
      <c r="QDT219" s="114"/>
      <c r="QDU219" s="114"/>
      <c r="QDV219" s="114"/>
      <c r="QDW219" s="114"/>
      <c r="QDX219" s="114"/>
      <c r="QDY219" s="114"/>
      <c r="QDZ219" s="114"/>
      <c r="QEA219" s="114"/>
      <c r="QEB219" s="114"/>
      <c r="QEC219" s="114"/>
      <c r="QED219" s="114"/>
      <c r="QEE219" s="114"/>
      <c r="QEF219" s="114"/>
      <c r="QEG219" s="114"/>
      <c r="QEH219" s="114"/>
      <c r="QEI219" s="114"/>
      <c r="QEJ219" s="114"/>
      <c r="QEK219" s="114"/>
      <c r="QEL219" s="114"/>
      <c r="QEM219" s="114"/>
      <c r="QEN219" s="114"/>
      <c r="QEO219" s="114"/>
      <c r="QEP219" s="114"/>
      <c r="QEQ219" s="114"/>
      <c r="QER219" s="114"/>
      <c r="QES219" s="114"/>
      <c r="QET219" s="114"/>
      <c r="QEU219" s="114"/>
      <c r="QEV219" s="114"/>
      <c r="QEW219" s="114"/>
      <c r="QEX219" s="114"/>
      <c r="QEY219" s="114"/>
      <c r="QEZ219" s="114"/>
      <c r="QFA219" s="114"/>
      <c r="QFB219" s="114"/>
      <c r="QFC219" s="114"/>
      <c r="QFD219" s="114"/>
      <c r="QFE219" s="114"/>
      <c r="QFF219" s="114"/>
      <c r="QFG219" s="114"/>
      <c r="QFH219" s="114"/>
      <c r="QFI219" s="114"/>
      <c r="QFJ219" s="114"/>
      <c r="QFK219" s="114"/>
      <c r="QFL219" s="114"/>
      <c r="QFM219" s="114"/>
      <c r="QFN219" s="114"/>
      <c r="QFO219" s="114"/>
      <c r="QFP219" s="114"/>
      <c r="QFQ219" s="114"/>
      <c r="QFR219" s="114"/>
      <c r="QFS219" s="114"/>
      <c r="QFT219" s="114"/>
      <c r="QFU219" s="114"/>
      <c r="QFV219" s="114"/>
      <c r="QFW219" s="114"/>
      <c r="QFX219" s="114"/>
      <c r="QFY219" s="114"/>
      <c r="QFZ219" s="114"/>
      <c r="QGA219" s="114"/>
      <c r="QGB219" s="114"/>
      <c r="QGC219" s="114"/>
      <c r="QGD219" s="114"/>
      <c r="QGE219" s="114"/>
      <c r="QGF219" s="114"/>
      <c r="QGG219" s="114"/>
      <c r="QGH219" s="114"/>
      <c r="QGI219" s="114"/>
      <c r="QGJ219" s="114"/>
      <c r="QGK219" s="114"/>
      <c r="QGL219" s="114"/>
      <c r="QGM219" s="114"/>
      <c r="QGN219" s="114"/>
      <c r="QGO219" s="114"/>
      <c r="QGP219" s="114"/>
      <c r="QGQ219" s="114"/>
      <c r="QGR219" s="114"/>
      <c r="QGS219" s="114"/>
      <c r="QGT219" s="114"/>
      <c r="QGU219" s="114"/>
      <c r="QGV219" s="114"/>
      <c r="QGW219" s="114"/>
      <c r="QGX219" s="114"/>
      <c r="QGY219" s="114"/>
      <c r="QGZ219" s="114"/>
      <c r="QHA219" s="114"/>
      <c r="QHB219" s="114"/>
      <c r="QHC219" s="114"/>
      <c r="QHD219" s="114"/>
      <c r="QHE219" s="114"/>
      <c r="QHF219" s="114"/>
      <c r="QHG219" s="114"/>
      <c r="QHH219" s="114"/>
      <c r="QHI219" s="114"/>
      <c r="QHJ219" s="114"/>
      <c r="QHK219" s="114"/>
      <c r="QHL219" s="114"/>
      <c r="QHM219" s="114"/>
      <c r="QHN219" s="114"/>
      <c r="QHO219" s="114"/>
      <c r="QHP219" s="114"/>
      <c r="QHQ219" s="114"/>
      <c r="QHR219" s="114"/>
      <c r="QHS219" s="114"/>
      <c r="QHT219" s="114"/>
      <c r="QHU219" s="114"/>
      <c r="QHV219" s="114"/>
      <c r="QHW219" s="114"/>
      <c r="QHX219" s="114"/>
      <c r="QHY219" s="114"/>
      <c r="QHZ219" s="114"/>
      <c r="QIA219" s="114"/>
      <c r="QIB219" s="114"/>
      <c r="QIC219" s="114"/>
      <c r="QID219" s="114"/>
      <c r="QIE219" s="114"/>
      <c r="QIF219" s="114"/>
      <c r="QIG219" s="114"/>
      <c r="QIH219" s="114"/>
      <c r="QII219" s="114"/>
      <c r="QIJ219" s="114"/>
      <c r="QIK219" s="114"/>
      <c r="QIL219" s="114"/>
      <c r="QIM219" s="114"/>
      <c r="QIN219" s="114"/>
      <c r="QIO219" s="114"/>
      <c r="QIP219" s="114"/>
      <c r="QIQ219" s="114"/>
      <c r="QIR219" s="114"/>
      <c r="QIS219" s="114"/>
      <c r="QIT219" s="114"/>
      <c r="QIU219" s="114"/>
      <c r="QIV219" s="114"/>
      <c r="QIW219" s="114"/>
      <c r="QIX219" s="114"/>
      <c r="QIY219" s="114"/>
      <c r="QIZ219" s="114"/>
      <c r="QJA219" s="114"/>
      <c r="QJB219" s="114"/>
      <c r="QJC219" s="114"/>
      <c r="QJD219" s="114"/>
      <c r="QJE219" s="114"/>
      <c r="QJF219" s="114"/>
      <c r="QJG219" s="114"/>
      <c r="QJH219" s="114"/>
      <c r="QJI219" s="114"/>
      <c r="QJJ219" s="114"/>
      <c r="QJK219" s="114"/>
      <c r="QJL219" s="114"/>
      <c r="QJM219" s="114"/>
      <c r="QJN219" s="114"/>
      <c r="QJO219" s="114"/>
      <c r="QJP219" s="114"/>
      <c r="QJQ219" s="114"/>
      <c r="QJR219" s="114"/>
      <c r="QJS219" s="114"/>
      <c r="QJT219" s="114"/>
      <c r="QJU219" s="114"/>
      <c r="QJV219" s="114"/>
      <c r="QJW219" s="114"/>
      <c r="QJX219" s="114"/>
      <c r="QJY219" s="114"/>
      <c r="QJZ219" s="114"/>
      <c r="QKA219" s="114"/>
      <c r="QKB219" s="114"/>
      <c r="QKC219" s="114"/>
      <c r="QKD219" s="114"/>
      <c r="QKE219" s="114"/>
      <c r="QKF219" s="114"/>
      <c r="QKG219" s="114"/>
      <c r="QKH219" s="114"/>
      <c r="QKI219" s="114"/>
      <c r="QKJ219" s="114"/>
      <c r="QKK219" s="114"/>
      <c r="QKL219" s="114"/>
      <c r="QKM219" s="114"/>
      <c r="QKN219" s="114"/>
      <c r="QKO219" s="114"/>
      <c r="QKP219" s="114"/>
      <c r="QKQ219" s="114"/>
      <c r="QKR219" s="114"/>
      <c r="QKS219" s="114"/>
      <c r="QKT219" s="114"/>
      <c r="QKU219" s="114"/>
      <c r="QKV219" s="114"/>
      <c r="QKW219" s="114"/>
      <c r="QKX219" s="114"/>
      <c r="QKY219" s="114"/>
      <c r="QKZ219" s="114"/>
      <c r="QLA219" s="114"/>
      <c r="QLB219" s="114"/>
      <c r="QLC219" s="114"/>
      <c r="QLD219" s="114"/>
      <c r="QLE219" s="114"/>
      <c r="QLF219" s="114"/>
      <c r="QLG219" s="114"/>
      <c r="QLH219" s="114"/>
      <c r="QLI219" s="114"/>
      <c r="QLJ219" s="114"/>
      <c r="QLK219" s="114"/>
      <c r="QLL219" s="114"/>
      <c r="QLM219" s="114"/>
      <c r="QLN219" s="114"/>
      <c r="QLO219" s="114"/>
      <c r="QLP219" s="114"/>
      <c r="QLQ219" s="114"/>
      <c r="QLR219" s="114"/>
      <c r="QLS219" s="114"/>
      <c r="QLT219" s="114"/>
      <c r="QLU219" s="114"/>
      <c r="QLV219" s="114"/>
      <c r="QLW219" s="114"/>
      <c r="QLX219" s="114"/>
      <c r="QLY219" s="114"/>
      <c r="QLZ219" s="114"/>
      <c r="QMA219" s="114"/>
      <c r="QMB219" s="114"/>
      <c r="QMC219" s="114"/>
      <c r="QMD219" s="114"/>
      <c r="QME219" s="114"/>
      <c r="QMF219" s="114"/>
      <c r="QMG219" s="114"/>
      <c r="QMH219" s="114"/>
      <c r="QMI219" s="114"/>
      <c r="QMJ219" s="114"/>
      <c r="QMK219" s="114"/>
      <c r="QML219" s="114"/>
      <c r="QMM219" s="114"/>
      <c r="QMN219" s="114"/>
      <c r="QMO219" s="114"/>
      <c r="QMP219" s="114"/>
      <c r="QMQ219" s="114"/>
      <c r="QMR219" s="114"/>
      <c r="QMS219" s="114"/>
      <c r="QMT219" s="114"/>
      <c r="QMU219" s="114"/>
      <c r="QMV219" s="114"/>
      <c r="QMW219" s="114"/>
      <c r="QMX219" s="114"/>
      <c r="QMY219" s="114"/>
      <c r="QMZ219" s="114"/>
      <c r="QNA219" s="114"/>
      <c r="QNB219" s="114"/>
      <c r="QNC219" s="114"/>
      <c r="QND219" s="114"/>
      <c r="QNE219" s="114"/>
      <c r="QNF219" s="114"/>
      <c r="QNG219" s="114"/>
      <c r="QNH219" s="114"/>
      <c r="QNI219" s="114"/>
      <c r="QNJ219" s="114"/>
      <c r="QNK219" s="114"/>
      <c r="QNL219" s="114"/>
      <c r="QNM219" s="114"/>
      <c r="QNN219" s="114"/>
      <c r="QNO219" s="114"/>
      <c r="QNP219" s="114"/>
      <c r="QNQ219" s="114"/>
      <c r="QNR219" s="114"/>
      <c r="QNS219" s="114"/>
      <c r="QNT219" s="114"/>
      <c r="QNU219" s="114"/>
      <c r="QNV219" s="114"/>
      <c r="QNW219" s="114"/>
      <c r="QNX219" s="114"/>
      <c r="QNY219" s="114"/>
      <c r="QNZ219" s="114"/>
      <c r="QOA219" s="114"/>
      <c r="QOB219" s="114"/>
      <c r="QOC219" s="114"/>
      <c r="QOD219" s="114"/>
      <c r="QOE219" s="114"/>
      <c r="QOF219" s="114"/>
      <c r="QOG219" s="114"/>
      <c r="QOH219" s="114"/>
      <c r="QOI219" s="114"/>
      <c r="QOJ219" s="114"/>
      <c r="QOK219" s="114"/>
      <c r="QOL219" s="114"/>
      <c r="QOM219" s="114"/>
      <c r="QON219" s="114"/>
      <c r="QOO219" s="114"/>
      <c r="QOP219" s="114"/>
      <c r="QOQ219" s="114"/>
      <c r="QOR219" s="114"/>
      <c r="QOS219" s="114"/>
      <c r="QOT219" s="114"/>
      <c r="QOU219" s="114"/>
      <c r="QOV219" s="114"/>
      <c r="QOW219" s="114"/>
      <c r="QOX219" s="114"/>
      <c r="QOY219" s="114"/>
      <c r="QOZ219" s="114"/>
      <c r="QPA219" s="114"/>
      <c r="QPB219" s="114"/>
      <c r="QPC219" s="114"/>
      <c r="QPD219" s="114"/>
      <c r="QPE219" s="114"/>
      <c r="QPF219" s="114"/>
      <c r="QPG219" s="114"/>
      <c r="QPH219" s="114"/>
      <c r="QPI219" s="114"/>
      <c r="QPJ219" s="114"/>
      <c r="QPK219" s="114"/>
      <c r="QPL219" s="114"/>
      <c r="QPM219" s="114"/>
      <c r="QPN219" s="114"/>
      <c r="QPO219" s="114"/>
      <c r="QPP219" s="114"/>
      <c r="QPQ219" s="114"/>
      <c r="QPR219" s="114"/>
      <c r="QPS219" s="114"/>
      <c r="QPT219" s="114"/>
      <c r="QPU219" s="114"/>
      <c r="QPV219" s="114"/>
      <c r="QPW219" s="114"/>
      <c r="QPX219" s="114"/>
      <c r="QPY219" s="114"/>
      <c r="QPZ219" s="114"/>
      <c r="QQA219" s="114"/>
      <c r="QQB219" s="114"/>
      <c r="QQC219" s="114"/>
      <c r="QQD219" s="114"/>
      <c r="QQE219" s="114"/>
      <c r="QQF219" s="114"/>
      <c r="QQG219" s="114"/>
      <c r="QQH219" s="114"/>
      <c r="QQI219" s="114"/>
      <c r="QQJ219" s="114"/>
      <c r="QQK219" s="114"/>
      <c r="QQL219" s="114"/>
      <c r="QQM219" s="114"/>
      <c r="QQN219" s="114"/>
      <c r="QQO219" s="114"/>
      <c r="QQP219" s="114"/>
      <c r="QQQ219" s="114"/>
      <c r="QQR219" s="114"/>
      <c r="QQS219" s="114"/>
      <c r="QQT219" s="114"/>
      <c r="QQU219" s="114"/>
      <c r="QQV219" s="114"/>
      <c r="QQW219" s="114"/>
      <c r="QQX219" s="114"/>
      <c r="QQY219" s="114"/>
      <c r="QQZ219" s="114"/>
      <c r="QRA219" s="114"/>
      <c r="QRB219" s="114"/>
      <c r="QRC219" s="114"/>
      <c r="QRD219" s="114"/>
      <c r="QRE219" s="114"/>
      <c r="QRF219" s="114"/>
      <c r="QRG219" s="114"/>
      <c r="QRH219" s="114"/>
      <c r="QRI219" s="114"/>
      <c r="QRJ219" s="114"/>
      <c r="QRK219" s="114"/>
      <c r="QRL219" s="114"/>
      <c r="QRM219" s="114"/>
      <c r="QRN219" s="114"/>
      <c r="QRO219" s="114"/>
      <c r="QRP219" s="114"/>
      <c r="QRQ219" s="114"/>
      <c r="QRR219" s="114"/>
      <c r="QRS219" s="114"/>
      <c r="QRT219" s="114"/>
      <c r="QRU219" s="114"/>
      <c r="QRV219" s="114"/>
      <c r="QRW219" s="114"/>
      <c r="QRX219" s="114"/>
      <c r="QRY219" s="114"/>
      <c r="QRZ219" s="114"/>
      <c r="QSA219" s="114"/>
      <c r="QSB219" s="114"/>
      <c r="QSC219" s="114"/>
      <c r="QSD219" s="114"/>
      <c r="QSE219" s="114"/>
      <c r="QSF219" s="114"/>
      <c r="QSG219" s="114"/>
      <c r="QSH219" s="114"/>
      <c r="QSI219" s="114"/>
      <c r="QSJ219" s="114"/>
      <c r="QSK219" s="114"/>
      <c r="QSL219" s="114"/>
      <c r="QSM219" s="114"/>
      <c r="QSN219" s="114"/>
      <c r="QSO219" s="114"/>
      <c r="QSP219" s="114"/>
      <c r="QSQ219" s="114"/>
      <c r="QSR219" s="114"/>
      <c r="QSS219" s="114"/>
      <c r="QST219" s="114"/>
      <c r="QSU219" s="114"/>
      <c r="QSV219" s="114"/>
      <c r="QSW219" s="114"/>
      <c r="QSX219" s="114"/>
      <c r="QSY219" s="114"/>
      <c r="QSZ219" s="114"/>
      <c r="QTA219" s="114"/>
      <c r="QTB219" s="114"/>
      <c r="QTC219" s="114"/>
      <c r="QTD219" s="114"/>
      <c r="QTE219" s="114"/>
      <c r="QTF219" s="114"/>
      <c r="QTG219" s="114"/>
      <c r="QTH219" s="114"/>
      <c r="QTI219" s="114"/>
      <c r="QTJ219" s="114"/>
      <c r="QTK219" s="114"/>
      <c r="QTL219" s="114"/>
      <c r="QTM219" s="114"/>
      <c r="QTN219" s="114"/>
      <c r="QTO219" s="114"/>
      <c r="QTP219" s="114"/>
      <c r="QTQ219" s="114"/>
      <c r="QTR219" s="114"/>
      <c r="QTS219" s="114"/>
      <c r="QTT219" s="114"/>
      <c r="QTU219" s="114"/>
      <c r="QTV219" s="114"/>
      <c r="QTW219" s="114"/>
      <c r="QTX219" s="114"/>
      <c r="QTY219" s="114"/>
      <c r="QTZ219" s="114"/>
      <c r="QUA219" s="114"/>
      <c r="QUB219" s="114"/>
      <c r="QUC219" s="114"/>
      <c r="QUD219" s="114"/>
      <c r="QUE219" s="114"/>
      <c r="QUF219" s="114"/>
      <c r="QUG219" s="114"/>
      <c r="QUH219" s="114"/>
      <c r="QUI219" s="114"/>
      <c r="QUJ219" s="114"/>
      <c r="QUK219" s="114"/>
      <c r="QUL219" s="114"/>
      <c r="QUM219" s="114"/>
      <c r="QUN219" s="114"/>
      <c r="QUO219" s="114"/>
      <c r="QUP219" s="114"/>
      <c r="QUQ219" s="114"/>
      <c r="QUR219" s="114"/>
      <c r="QUS219" s="114"/>
      <c r="QUT219" s="114"/>
      <c r="QUU219" s="114"/>
      <c r="QUV219" s="114"/>
      <c r="QUW219" s="114"/>
      <c r="QUX219" s="114"/>
      <c r="QUY219" s="114"/>
      <c r="QUZ219" s="114"/>
      <c r="QVA219" s="114"/>
      <c r="QVB219" s="114"/>
      <c r="QVC219" s="114"/>
      <c r="QVD219" s="114"/>
      <c r="QVE219" s="114"/>
      <c r="QVF219" s="114"/>
      <c r="QVG219" s="114"/>
      <c r="QVH219" s="114"/>
      <c r="QVI219" s="114"/>
      <c r="QVJ219" s="114"/>
      <c r="QVK219" s="114"/>
      <c r="QVL219" s="114"/>
      <c r="QVM219" s="114"/>
      <c r="QVN219" s="114"/>
      <c r="QVO219" s="114"/>
      <c r="QVP219" s="114"/>
      <c r="QVQ219" s="114"/>
      <c r="QVR219" s="114"/>
      <c r="QVS219" s="114"/>
      <c r="QVT219" s="114"/>
      <c r="QVU219" s="114"/>
      <c r="QVV219" s="114"/>
      <c r="QVW219" s="114"/>
      <c r="QVX219" s="114"/>
      <c r="QVY219" s="114"/>
      <c r="QVZ219" s="114"/>
      <c r="QWA219" s="114"/>
      <c r="QWB219" s="114"/>
      <c r="QWC219" s="114"/>
      <c r="QWD219" s="114"/>
      <c r="QWE219" s="114"/>
      <c r="QWF219" s="114"/>
      <c r="QWG219" s="114"/>
      <c r="QWH219" s="114"/>
      <c r="QWI219" s="114"/>
      <c r="QWJ219" s="114"/>
      <c r="QWK219" s="114"/>
      <c r="QWL219" s="114"/>
      <c r="QWM219" s="114"/>
      <c r="QWN219" s="114"/>
      <c r="QWO219" s="114"/>
      <c r="QWP219" s="114"/>
      <c r="QWQ219" s="114"/>
      <c r="QWR219" s="114"/>
      <c r="QWS219" s="114"/>
      <c r="QWT219" s="114"/>
      <c r="QWU219" s="114"/>
      <c r="QWV219" s="114"/>
      <c r="QWW219" s="114"/>
      <c r="QWX219" s="114"/>
      <c r="QWY219" s="114"/>
      <c r="QWZ219" s="114"/>
      <c r="QXA219" s="114"/>
      <c r="QXB219" s="114"/>
      <c r="QXC219" s="114"/>
      <c r="QXD219" s="114"/>
      <c r="QXE219" s="114"/>
      <c r="QXF219" s="114"/>
      <c r="QXG219" s="114"/>
      <c r="QXH219" s="114"/>
      <c r="QXI219" s="114"/>
      <c r="QXJ219" s="114"/>
      <c r="QXK219" s="114"/>
      <c r="QXL219" s="114"/>
      <c r="QXM219" s="114"/>
      <c r="QXN219" s="114"/>
      <c r="QXO219" s="114"/>
      <c r="QXP219" s="114"/>
      <c r="QXQ219" s="114"/>
      <c r="QXR219" s="114"/>
      <c r="QXS219" s="114"/>
      <c r="QXT219" s="114"/>
      <c r="QXU219" s="114"/>
      <c r="QXV219" s="114"/>
      <c r="QXW219" s="114"/>
      <c r="QXX219" s="114"/>
      <c r="QXY219" s="114"/>
      <c r="QXZ219" s="114"/>
      <c r="QYA219" s="114"/>
      <c r="QYB219" s="114"/>
      <c r="QYC219" s="114"/>
      <c r="QYD219" s="114"/>
      <c r="QYE219" s="114"/>
      <c r="QYF219" s="114"/>
      <c r="QYG219" s="114"/>
      <c r="QYH219" s="114"/>
      <c r="QYI219" s="114"/>
      <c r="QYJ219" s="114"/>
      <c r="QYK219" s="114"/>
      <c r="QYL219" s="114"/>
      <c r="QYM219" s="114"/>
      <c r="QYN219" s="114"/>
      <c r="QYO219" s="114"/>
      <c r="QYP219" s="114"/>
      <c r="QYQ219" s="114"/>
      <c r="QYR219" s="114"/>
      <c r="QYS219" s="114"/>
      <c r="QYT219" s="114"/>
      <c r="QYU219" s="114"/>
      <c r="QYV219" s="114"/>
      <c r="QYW219" s="114"/>
      <c r="QYX219" s="114"/>
      <c r="QYY219" s="114"/>
      <c r="QYZ219" s="114"/>
      <c r="QZA219" s="114"/>
      <c r="QZB219" s="114"/>
      <c r="QZC219" s="114"/>
      <c r="QZD219" s="114"/>
      <c r="QZE219" s="114"/>
      <c r="QZF219" s="114"/>
      <c r="QZG219" s="114"/>
      <c r="QZH219" s="114"/>
      <c r="QZI219" s="114"/>
      <c r="QZJ219" s="114"/>
      <c r="QZK219" s="114"/>
      <c r="QZL219" s="114"/>
      <c r="QZM219" s="114"/>
      <c r="QZN219" s="114"/>
      <c r="QZO219" s="114"/>
      <c r="QZP219" s="114"/>
      <c r="QZQ219" s="114"/>
      <c r="QZR219" s="114"/>
      <c r="QZS219" s="114"/>
      <c r="QZT219" s="114"/>
      <c r="QZU219" s="114"/>
      <c r="QZV219" s="114"/>
      <c r="QZW219" s="114"/>
      <c r="QZX219" s="114"/>
      <c r="QZY219" s="114"/>
      <c r="QZZ219" s="114"/>
      <c r="RAA219" s="114"/>
      <c r="RAB219" s="114"/>
      <c r="RAC219" s="114"/>
      <c r="RAD219" s="114"/>
      <c r="RAE219" s="114"/>
      <c r="RAF219" s="114"/>
      <c r="RAG219" s="114"/>
      <c r="RAH219" s="114"/>
      <c r="RAI219" s="114"/>
      <c r="RAJ219" s="114"/>
      <c r="RAK219" s="114"/>
      <c r="RAL219" s="114"/>
      <c r="RAM219" s="114"/>
      <c r="RAN219" s="114"/>
      <c r="RAO219" s="114"/>
      <c r="RAP219" s="114"/>
      <c r="RAQ219" s="114"/>
      <c r="RAR219" s="114"/>
      <c r="RAS219" s="114"/>
      <c r="RAT219" s="114"/>
      <c r="RAU219" s="114"/>
      <c r="RAV219" s="114"/>
      <c r="RAW219" s="114"/>
      <c r="RAX219" s="114"/>
      <c r="RAY219" s="114"/>
      <c r="RAZ219" s="114"/>
      <c r="RBA219" s="114"/>
      <c r="RBB219" s="114"/>
      <c r="RBC219" s="114"/>
      <c r="RBD219" s="114"/>
      <c r="RBE219" s="114"/>
      <c r="RBF219" s="114"/>
      <c r="RBG219" s="114"/>
      <c r="RBH219" s="114"/>
      <c r="RBI219" s="114"/>
      <c r="RBJ219" s="114"/>
      <c r="RBK219" s="114"/>
      <c r="RBL219" s="114"/>
      <c r="RBM219" s="114"/>
      <c r="RBN219" s="114"/>
      <c r="RBO219" s="114"/>
      <c r="RBP219" s="114"/>
      <c r="RBQ219" s="114"/>
      <c r="RBR219" s="114"/>
      <c r="RBS219" s="114"/>
      <c r="RBT219" s="114"/>
      <c r="RBU219" s="114"/>
      <c r="RBV219" s="114"/>
      <c r="RBW219" s="114"/>
      <c r="RBX219" s="114"/>
      <c r="RBY219" s="114"/>
      <c r="RBZ219" s="114"/>
      <c r="RCA219" s="114"/>
      <c r="RCB219" s="114"/>
      <c r="RCC219" s="114"/>
      <c r="RCD219" s="114"/>
      <c r="RCE219" s="114"/>
      <c r="RCF219" s="114"/>
      <c r="RCG219" s="114"/>
      <c r="RCH219" s="114"/>
      <c r="RCI219" s="114"/>
      <c r="RCJ219" s="114"/>
      <c r="RCK219" s="114"/>
      <c r="RCL219" s="114"/>
      <c r="RCM219" s="114"/>
      <c r="RCN219" s="114"/>
      <c r="RCO219" s="114"/>
      <c r="RCP219" s="114"/>
      <c r="RCQ219" s="114"/>
      <c r="RCR219" s="114"/>
      <c r="RCS219" s="114"/>
      <c r="RCT219" s="114"/>
      <c r="RCU219" s="114"/>
      <c r="RCV219" s="114"/>
      <c r="RCW219" s="114"/>
      <c r="RCX219" s="114"/>
      <c r="RCY219" s="114"/>
      <c r="RCZ219" s="114"/>
      <c r="RDA219" s="114"/>
      <c r="RDB219" s="114"/>
      <c r="RDC219" s="114"/>
      <c r="RDD219" s="114"/>
      <c r="RDE219" s="114"/>
      <c r="RDF219" s="114"/>
      <c r="RDG219" s="114"/>
      <c r="RDH219" s="114"/>
      <c r="RDI219" s="114"/>
      <c r="RDJ219" s="114"/>
      <c r="RDK219" s="114"/>
      <c r="RDL219" s="114"/>
      <c r="RDM219" s="114"/>
      <c r="RDN219" s="114"/>
      <c r="RDO219" s="114"/>
      <c r="RDP219" s="114"/>
      <c r="RDQ219" s="114"/>
      <c r="RDR219" s="114"/>
      <c r="RDS219" s="114"/>
      <c r="RDT219" s="114"/>
      <c r="RDU219" s="114"/>
      <c r="RDV219" s="114"/>
      <c r="RDW219" s="114"/>
      <c r="RDX219" s="114"/>
      <c r="RDY219" s="114"/>
      <c r="RDZ219" s="114"/>
      <c r="REA219" s="114"/>
      <c r="REB219" s="114"/>
      <c r="REC219" s="114"/>
      <c r="RED219" s="114"/>
      <c r="REE219" s="114"/>
      <c r="REF219" s="114"/>
      <c r="REG219" s="114"/>
      <c r="REH219" s="114"/>
      <c r="REI219" s="114"/>
      <c r="REJ219" s="114"/>
      <c r="REK219" s="114"/>
      <c r="REL219" s="114"/>
      <c r="REM219" s="114"/>
      <c r="REN219" s="114"/>
      <c r="REO219" s="114"/>
      <c r="REP219" s="114"/>
      <c r="REQ219" s="114"/>
      <c r="RER219" s="114"/>
      <c r="RES219" s="114"/>
      <c r="RET219" s="114"/>
      <c r="REU219" s="114"/>
      <c r="REV219" s="114"/>
      <c r="REW219" s="114"/>
      <c r="REX219" s="114"/>
      <c r="REY219" s="114"/>
      <c r="REZ219" s="114"/>
      <c r="RFA219" s="114"/>
      <c r="RFB219" s="114"/>
      <c r="RFC219" s="114"/>
      <c r="RFD219" s="114"/>
      <c r="RFE219" s="114"/>
      <c r="RFF219" s="114"/>
      <c r="RFG219" s="114"/>
      <c r="RFH219" s="114"/>
      <c r="RFI219" s="114"/>
      <c r="RFJ219" s="114"/>
      <c r="RFK219" s="114"/>
      <c r="RFL219" s="114"/>
      <c r="RFM219" s="114"/>
      <c r="RFN219" s="114"/>
      <c r="RFO219" s="114"/>
      <c r="RFP219" s="114"/>
      <c r="RFQ219" s="114"/>
      <c r="RFR219" s="114"/>
      <c r="RFS219" s="114"/>
      <c r="RFT219" s="114"/>
      <c r="RFU219" s="114"/>
      <c r="RFV219" s="114"/>
      <c r="RFW219" s="114"/>
      <c r="RFX219" s="114"/>
      <c r="RFY219" s="114"/>
      <c r="RFZ219" s="114"/>
      <c r="RGA219" s="114"/>
      <c r="RGB219" s="114"/>
      <c r="RGC219" s="114"/>
      <c r="RGD219" s="114"/>
      <c r="RGE219" s="114"/>
      <c r="RGF219" s="114"/>
      <c r="RGG219" s="114"/>
      <c r="RGH219" s="114"/>
      <c r="RGI219" s="114"/>
      <c r="RGJ219" s="114"/>
      <c r="RGK219" s="114"/>
      <c r="RGL219" s="114"/>
      <c r="RGM219" s="114"/>
      <c r="RGN219" s="114"/>
      <c r="RGO219" s="114"/>
      <c r="RGP219" s="114"/>
      <c r="RGQ219" s="114"/>
      <c r="RGR219" s="114"/>
      <c r="RGS219" s="114"/>
      <c r="RGT219" s="114"/>
      <c r="RGU219" s="114"/>
      <c r="RGV219" s="114"/>
      <c r="RGW219" s="114"/>
      <c r="RGX219" s="114"/>
      <c r="RGY219" s="114"/>
      <c r="RGZ219" s="114"/>
      <c r="RHA219" s="114"/>
      <c r="RHB219" s="114"/>
      <c r="RHC219" s="114"/>
      <c r="RHD219" s="114"/>
      <c r="RHE219" s="114"/>
      <c r="RHF219" s="114"/>
      <c r="RHG219" s="114"/>
      <c r="RHH219" s="114"/>
      <c r="RHI219" s="114"/>
      <c r="RHJ219" s="114"/>
      <c r="RHK219" s="114"/>
      <c r="RHL219" s="114"/>
      <c r="RHM219" s="114"/>
      <c r="RHN219" s="114"/>
      <c r="RHO219" s="114"/>
      <c r="RHP219" s="114"/>
      <c r="RHQ219" s="114"/>
      <c r="RHR219" s="114"/>
      <c r="RHS219" s="114"/>
      <c r="RHT219" s="114"/>
      <c r="RHU219" s="114"/>
      <c r="RHV219" s="114"/>
      <c r="RHW219" s="114"/>
      <c r="RHX219" s="114"/>
      <c r="RHY219" s="114"/>
      <c r="RHZ219" s="114"/>
      <c r="RIA219" s="114"/>
      <c r="RIB219" s="114"/>
      <c r="RIC219" s="114"/>
      <c r="RID219" s="114"/>
      <c r="RIE219" s="114"/>
      <c r="RIF219" s="114"/>
      <c r="RIG219" s="114"/>
      <c r="RIH219" s="114"/>
      <c r="RII219" s="114"/>
      <c r="RIJ219" s="114"/>
      <c r="RIK219" s="114"/>
      <c r="RIL219" s="114"/>
      <c r="RIM219" s="114"/>
      <c r="RIN219" s="114"/>
      <c r="RIO219" s="114"/>
      <c r="RIP219" s="114"/>
      <c r="RIQ219" s="114"/>
      <c r="RIR219" s="114"/>
      <c r="RIS219" s="114"/>
      <c r="RIT219" s="114"/>
      <c r="RIU219" s="114"/>
      <c r="RIV219" s="114"/>
      <c r="RIW219" s="114"/>
      <c r="RIX219" s="114"/>
      <c r="RIY219" s="114"/>
      <c r="RIZ219" s="114"/>
      <c r="RJA219" s="114"/>
      <c r="RJB219" s="114"/>
      <c r="RJC219" s="114"/>
      <c r="RJD219" s="114"/>
      <c r="RJE219" s="114"/>
      <c r="RJF219" s="114"/>
      <c r="RJG219" s="114"/>
      <c r="RJH219" s="114"/>
      <c r="RJI219" s="114"/>
      <c r="RJJ219" s="114"/>
      <c r="RJK219" s="114"/>
      <c r="RJL219" s="114"/>
      <c r="RJM219" s="114"/>
      <c r="RJN219" s="114"/>
      <c r="RJO219" s="114"/>
      <c r="RJP219" s="114"/>
      <c r="RJQ219" s="114"/>
      <c r="RJR219" s="114"/>
      <c r="RJS219" s="114"/>
      <c r="RJT219" s="114"/>
      <c r="RJU219" s="114"/>
      <c r="RJV219" s="114"/>
      <c r="RJW219" s="114"/>
      <c r="RJX219" s="114"/>
      <c r="RJY219" s="114"/>
      <c r="RJZ219" s="114"/>
      <c r="RKA219" s="114"/>
      <c r="RKB219" s="114"/>
      <c r="RKC219" s="114"/>
      <c r="RKD219" s="114"/>
      <c r="RKE219" s="114"/>
      <c r="RKF219" s="114"/>
      <c r="RKG219" s="114"/>
      <c r="RKH219" s="114"/>
      <c r="RKI219" s="114"/>
      <c r="RKJ219" s="114"/>
      <c r="RKK219" s="114"/>
      <c r="RKL219" s="114"/>
      <c r="RKM219" s="114"/>
      <c r="RKN219" s="114"/>
      <c r="RKO219" s="114"/>
      <c r="RKP219" s="114"/>
      <c r="RKQ219" s="114"/>
      <c r="RKR219" s="114"/>
      <c r="RKS219" s="114"/>
      <c r="RKT219" s="114"/>
      <c r="RKU219" s="114"/>
      <c r="RKV219" s="114"/>
      <c r="RKW219" s="114"/>
      <c r="RKX219" s="114"/>
      <c r="RKY219" s="114"/>
      <c r="RKZ219" s="114"/>
      <c r="RLA219" s="114"/>
      <c r="RLB219" s="114"/>
      <c r="RLC219" s="114"/>
      <c r="RLD219" s="114"/>
      <c r="RLE219" s="114"/>
      <c r="RLF219" s="114"/>
      <c r="RLG219" s="114"/>
      <c r="RLH219" s="114"/>
      <c r="RLI219" s="114"/>
      <c r="RLJ219" s="114"/>
      <c r="RLK219" s="114"/>
      <c r="RLL219" s="114"/>
      <c r="RLM219" s="114"/>
      <c r="RLN219" s="114"/>
      <c r="RLO219" s="114"/>
      <c r="RLP219" s="114"/>
      <c r="RLQ219" s="114"/>
      <c r="RLR219" s="114"/>
      <c r="RLS219" s="114"/>
      <c r="RLT219" s="114"/>
      <c r="RLU219" s="114"/>
      <c r="RLV219" s="114"/>
      <c r="RLW219" s="114"/>
      <c r="RLX219" s="114"/>
      <c r="RLY219" s="114"/>
      <c r="RLZ219" s="114"/>
      <c r="RMA219" s="114"/>
      <c r="RMB219" s="114"/>
      <c r="RMC219" s="114"/>
      <c r="RMD219" s="114"/>
      <c r="RME219" s="114"/>
      <c r="RMF219" s="114"/>
      <c r="RMG219" s="114"/>
      <c r="RMH219" s="114"/>
      <c r="RMI219" s="114"/>
      <c r="RMJ219" s="114"/>
      <c r="RMK219" s="114"/>
      <c r="RML219" s="114"/>
      <c r="RMM219" s="114"/>
      <c r="RMN219" s="114"/>
      <c r="RMO219" s="114"/>
      <c r="RMP219" s="114"/>
      <c r="RMQ219" s="114"/>
      <c r="RMR219" s="114"/>
      <c r="RMS219" s="114"/>
      <c r="RMT219" s="114"/>
      <c r="RMU219" s="114"/>
      <c r="RMV219" s="114"/>
      <c r="RMW219" s="114"/>
      <c r="RMX219" s="114"/>
      <c r="RMY219" s="114"/>
      <c r="RMZ219" s="114"/>
      <c r="RNA219" s="114"/>
      <c r="RNB219" s="114"/>
      <c r="RNC219" s="114"/>
      <c r="RND219" s="114"/>
      <c r="RNE219" s="114"/>
      <c r="RNF219" s="114"/>
      <c r="RNG219" s="114"/>
      <c r="RNH219" s="114"/>
      <c r="RNI219" s="114"/>
      <c r="RNJ219" s="114"/>
      <c r="RNK219" s="114"/>
      <c r="RNL219" s="114"/>
      <c r="RNM219" s="114"/>
      <c r="RNN219" s="114"/>
      <c r="RNO219" s="114"/>
      <c r="RNP219" s="114"/>
      <c r="RNQ219" s="114"/>
      <c r="RNR219" s="114"/>
      <c r="RNS219" s="114"/>
      <c r="RNT219" s="114"/>
      <c r="RNU219" s="114"/>
      <c r="RNV219" s="114"/>
      <c r="RNW219" s="114"/>
      <c r="RNX219" s="114"/>
      <c r="RNY219" s="114"/>
      <c r="RNZ219" s="114"/>
      <c r="ROA219" s="114"/>
      <c r="ROB219" s="114"/>
      <c r="ROC219" s="114"/>
      <c r="ROD219" s="114"/>
      <c r="ROE219" s="114"/>
      <c r="ROF219" s="114"/>
      <c r="ROG219" s="114"/>
      <c r="ROH219" s="114"/>
      <c r="ROI219" s="114"/>
      <c r="ROJ219" s="114"/>
      <c r="ROK219" s="114"/>
      <c r="ROL219" s="114"/>
      <c r="ROM219" s="114"/>
      <c r="RON219" s="114"/>
      <c r="ROO219" s="114"/>
      <c r="ROP219" s="114"/>
      <c r="ROQ219" s="114"/>
      <c r="ROR219" s="114"/>
      <c r="ROS219" s="114"/>
      <c r="ROT219" s="114"/>
      <c r="ROU219" s="114"/>
      <c r="ROV219" s="114"/>
      <c r="ROW219" s="114"/>
      <c r="ROX219" s="114"/>
      <c r="ROY219" s="114"/>
      <c r="ROZ219" s="114"/>
      <c r="RPA219" s="114"/>
      <c r="RPB219" s="114"/>
      <c r="RPC219" s="114"/>
      <c r="RPD219" s="114"/>
      <c r="RPE219" s="114"/>
      <c r="RPF219" s="114"/>
      <c r="RPG219" s="114"/>
      <c r="RPH219" s="114"/>
      <c r="RPI219" s="114"/>
      <c r="RPJ219" s="114"/>
      <c r="RPK219" s="114"/>
      <c r="RPL219" s="114"/>
      <c r="RPM219" s="114"/>
      <c r="RPN219" s="114"/>
      <c r="RPO219" s="114"/>
      <c r="RPP219" s="114"/>
      <c r="RPQ219" s="114"/>
      <c r="RPR219" s="114"/>
      <c r="RPS219" s="114"/>
      <c r="RPT219" s="114"/>
      <c r="RPU219" s="114"/>
      <c r="RPV219" s="114"/>
      <c r="RPW219" s="114"/>
      <c r="RPX219" s="114"/>
      <c r="RPY219" s="114"/>
      <c r="RPZ219" s="114"/>
      <c r="RQA219" s="114"/>
      <c r="RQB219" s="114"/>
      <c r="RQC219" s="114"/>
      <c r="RQD219" s="114"/>
      <c r="RQE219" s="114"/>
      <c r="RQF219" s="114"/>
      <c r="RQG219" s="114"/>
      <c r="RQH219" s="114"/>
      <c r="RQI219" s="114"/>
      <c r="RQJ219" s="114"/>
      <c r="RQK219" s="114"/>
      <c r="RQL219" s="114"/>
      <c r="RQM219" s="114"/>
      <c r="RQN219" s="114"/>
      <c r="RQO219" s="114"/>
      <c r="RQP219" s="114"/>
      <c r="RQQ219" s="114"/>
      <c r="RQR219" s="114"/>
      <c r="RQS219" s="114"/>
      <c r="RQT219" s="114"/>
      <c r="RQU219" s="114"/>
      <c r="RQV219" s="114"/>
      <c r="RQW219" s="114"/>
      <c r="RQX219" s="114"/>
      <c r="RQY219" s="114"/>
      <c r="RQZ219" s="114"/>
      <c r="RRA219" s="114"/>
      <c r="RRB219" s="114"/>
      <c r="RRC219" s="114"/>
      <c r="RRD219" s="114"/>
      <c r="RRE219" s="114"/>
      <c r="RRF219" s="114"/>
      <c r="RRG219" s="114"/>
      <c r="RRH219" s="114"/>
      <c r="RRI219" s="114"/>
      <c r="RRJ219" s="114"/>
      <c r="RRK219" s="114"/>
      <c r="RRL219" s="114"/>
      <c r="RRM219" s="114"/>
      <c r="RRN219" s="114"/>
      <c r="RRO219" s="114"/>
      <c r="RRP219" s="114"/>
      <c r="RRQ219" s="114"/>
      <c r="RRR219" s="114"/>
      <c r="RRS219" s="114"/>
      <c r="RRT219" s="114"/>
      <c r="RRU219" s="114"/>
      <c r="RRV219" s="114"/>
      <c r="RRW219" s="114"/>
      <c r="RRX219" s="114"/>
      <c r="RRY219" s="114"/>
      <c r="RRZ219" s="114"/>
      <c r="RSA219" s="114"/>
      <c r="RSB219" s="114"/>
      <c r="RSC219" s="114"/>
      <c r="RSD219" s="114"/>
      <c r="RSE219" s="114"/>
      <c r="RSF219" s="114"/>
      <c r="RSG219" s="114"/>
      <c r="RSH219" s="114"/>
      <c r="RSI219" s="114"/>
      <c r="RSJ219" s="114"/>
      <c r="RSK219" s="114"/>
      <c r="RSL219" s="114"/>
      <c r="RSM219" s="114"/>
      <c r="RSN219" s="114"/>
      <c r="RSO219" s="114"/>
      <c r="RSP219" s="114"/>
      <c r="RSQ219" s="114"/>
      <c r="RSR219" s="114"/>
      <c r="RSS219" s="114"/>
      <c r="RST219" s="114"/>
      <c r="RSU219" s="114"/>
      <c r="RSV219" s="114"/>
      <c r="RSW219" s="114"/>
      <c r="RSX219" s="114"/>
      <c r="RSY219" s="114"/>
      <c r="RSZ219" s="114"/>
      <c r="RTA219" s="114"/>
      <c r="RTB219" s="114"/>
      <c r="RTC219" s="114"/>
      <c r="RTD219" s="114"/>
      <c r="RTE219" s="114"/>
      <c r="RTF219" s="114"/>
      <c r="RTG219" s="114"/>
      <c r="RTH219" s="114"/>
      <c r="RTI219" s="114"/>
      <c r="RTJ219" s="114"/>
      <c r="RTK219" s="114"/>
      <c r="RTL219" s="114"/>
      <c r="RTM219" s="114"/>
      <c r="RTN219" s="114"/>
      <c r="RTO219" s="114"/>
      <c r="RTP219" s="114"/>
      <c r="RTQ219" s="114"/>
      <c r="RTR219" s="114"/>
      <c r="RTS219" s="114"/>
      <c r="RTT219" s="114"/>
      <c r="RTU219" s="114"/>
      <c r="RTV219" s="114"/>
      <c r="RTW219" s="114"/>
      <c r="RTX219" s="114"/>
      <c r="RTY219" s="114"/>
      <c r="RTZ219" s="114"/>
      <c r="RUA219" s="114"/>
      <c r="RUB219" s="114"/>
      <c r="RUC219" s="114"/>
      <c r="RUD219" s="114"/>
      <c r="RUE219" s="114"/>
      <c r="RUF219" s="114"/>
      <c r="RUG219" s="114"/>
      <c r="RUH219" s="114"/>
      <c r="RUI219" s="114"/>
      <c r="RUJ219" s="114"/>
      <c r="RUK219" s="114"/>
      <c r="RUL219" s="114"/>
      <c r="RUM219" s="114"/>
      <c r="RUN219" s="114"/>
      <c r="RUO219" s="114"/>
      <c r="RUP219" s="114"/>
      <c r="RUQ219" s="114"/>
      <c r="RUR219" s="114"/>
      <c r="RUS219" s="114"/>
      <c r="RUT219" s="114"/>
      <c r="RUU219" s="114"/>
      <c r="RUV219" s="114"/>
      <c r="RUW219" s="114"/>
      <c r="RUX219" s="114"/>
      <c r="RUY219" s="114"/>
      <c r="RUZ219" s="114"/>
      <c r="RVA219" s="114"/>
      <c r="RVB219" s="114"/>
      <c r="RVC219" s="114"/>
      <c r="RVD219" s="114"/>
      <c r="RVE219" s="114"/>
      <c r="RVF219" s="114"/>
      <c r="RVG219" s="114"/>
      <c r="RVH219" s="114"/>
      <c r="RVI219" s="114"/>
      <c r="RVJ219" s="114"/>
      <c r="RVK219" s="114"/>
      <c r="RVL219" s="114"/>
      <c r="RVM219" s="114"/>
      <c r="RVN219" s="114"/>
      <c r="RVO219" s="114"/>
      <c r="RVP219" s="114"/>
      <c r="RVQ219" s="114"/>
      <c r="RVR219" s="114"/>
      <c r="RVS219" s="114"/>
      <c r="RVT219" s="114"/>
      <c r="RVU219" s="114"/>
      <c r="RVV219" s="114"/>
      <c r="RVW219" s="114"/>
      <c r="RVX219" s="114"/>
      <c r="RVY219" s="114"/>
      <c r="RVZ219" s="114"/>
      <c r="RWA219" s="114"/>
      <c r="RWB219" s="114"/>
      <c r="RWC219" s="114"/>
      <c r="RWD219" s="114"/>
      <c r="RWE219" s="114"/>
      <c r="RWF219" s="114"/>
      <c r="RWG219" s="114"/>
      <c r="RWH219" s="114"/>
      <c r="RWI219" s="114"/>
      <c r="RWJ219" s="114"/>
      <c r="RWK219" s="114"/>
      <c r="RWL219" s="114"/>
      <c r="RWM219" s="114"/>
      <c r="RWN219" s="114"/>
      <c r="RWO219" s="114"/>
      <c r="RWP219" s="114"/>
      <c r="RWQ219" s="114"/>
      <c r="RWR219" s="114"/>
      <c r="RWS219" s="114"/>
      <c r="RWT219" s="114"/>
      <c r="RWU219" s="114"/>
      <c r="RWV219" s="114"/>
      <c r="RWW219" s="114"/>
      <c r="RWX219" s="114"/>
      <c r="RWY219" s="114"/>
      <c r="RWZ219" s="114"/>
      <c r="RXA219" s="114"/>
      <c r="RXB219" s="114"/>
      <c r="RXC219" s="114"/>
      <c r="RXD219" s="114"/>
      <c r="RXE219" s="114"/>
      <c r="RXF219" s="114"/>
      <c r="RXG219" s="114"/>
      <c r="RXH219" s="114"/>
      <c r="RXI219" s="114"/>
      <c r="RXJ219" s="114"/>
      <c r="RXK219" s="114"/>
      <c r="RXL219" s="114"/>
      <c r="RXM219" s="114"/>
      <c r="RXN219" s="114"/>
      <c r="RXO219" s="114"/>
      <c r="RXP219" s="114"/>
      <c r="RXQ219" s="114"/>
      <c r="RXR219" s="114"/>
      <c r="RXS219" s="114"/>
      <c r="RXT219" s="114"/>
      <c r="RXU219" s="114"/>
      <c r="RXV219" s="114"/>
      <c r="RXW219" s="114"/>
      <c r="RXX219" s="114"/>
      <c r="RXY219" s="114"/>
      <c r="RXZ219" s="114"/>
      <c r="RYA219" s="114"/>
      <c r="RYB219" s="114"/>
      <c r="RYC219" s="114"/>
      <c r="RYD219" s="114"/>
      <c r="RYE219" s="114"/>
      <c r="RYF219" s="114"/>
      <c r="RYG219" s="114"/>
      <c r="RYH219" s="114"/>
      <c r="RYI219" s="114"/>
      <c r="RYJ219" s="114"/>
      <c r="RYK219" s="114"/>
      <c r="RYL219" s="114"/>
      <c r="RYM219" s="114"/>
      <c r="RYN219" s="114"/>
      <c r="RYO219" s="114"/>
      <c r="RYP219" s="114"/>
      <c r="RYQ219" s="114"/>
      <c r="RYR219" s="114"/>
      <c r="RYS219" s="114"/>
      <c r="RYT219" s="114"/>
      <c r="RYU219" s="114"/>
      <c r="RYV219" s="114"/>
      <c r="RYW219" s="114"/>
      <c r="RYX219" s="114"/>
      <c r="RYY219" s="114"/>
      <c r="RYZ219" s="114"/>
      <c r="RZA219" s="114"/>
      <c r="RZB219" s="114"/>
      <c r="RZC219" s="114"/>
      <c r="RZD219" s="114"/>
      <c r="RZE219" s="114"/>
      <c r="RZF219" s="114"/>
      <c r="RZG219" s="114"/>
      <c r="RZH219" s="114"/>
      <c r="RZI219" s="114"/>
      <c r="RZJ219" s="114"/>
      <c r="RZK219" s="114"/>
      <c r="RZL219" s="114"/>
      <c r="RZM219" s="114"/>
      <c r="RZN219" s="114"/>
      <c r="RZO219" s="114"/>
      <c r="RZP219" s="114"/>
      <c r="RZQ219" s="114"/>
      <c r="RZR219" s="114"/>
      <c r="RZS219" s="114"/>
      <c r="RZT219" s="114"/>
      <c r="RZU219" s="114"/>
      <c r="RZV219" s="114"/>
      <c r="RZW219" s="114"/>
      <c r="RZX219" s="114"/>
      <c r="RZY219" s="114"/>
      <c r="RZZ219" s="114"/>
      <c r="SAA219" s="114"/>
      <c r="SAB219" s="114"/>
      <c r="SAC219" s="114"/>
      <c r="SAD219" s="114"/>
      <c r="SAE219" s="114"/>
      <c r="SAF219" s="114"/>
      <c r="SAG219" s="114"/>
      <c r="SAH219" s="114"/>
      <c r="SAI219" s="114"/>
      <c r="SAJ219" s="114"/>
      <c r="SAK219" s="114"/>
      <c r="SAL219" s="114"/>
      <c r="SAM219" s="114"/>
      <c r="SAN219" s="114"/>
      <c r="SAO219" s="114"/>
      <c r="SAP219" s="114"/>
      <c r="SAQ219" s="114"/>
      <c r="SAR219" s="114"/>
      <c r="SAS219" s="114"/>
      <c r="SAT219" s="114"/>
      <c r="SAU219" s="114"/>
      <c r="SAV219" s="114"/>
      <c r="SAW219" s="114"/>
      <c r="SAX219" s="114"/>
      <c r="SAY219" s="114"/>
      <c r="SAZ219" s="114"/>
      <c r="SBA219" s="114"/>
      <c r="SBB219" s="114"/>
      <c r="SBC219" s="114"/>
      <c r="SBD219" s="114"/>
      <c r="SBE219" s="114"/>
      <c r="SBF219" s="114"/>
      <c r="SBG219" s="114"/>
      <c r="SBH219" s="114"/>
      <c r="SBI219" s="114"/>
      <c r="SBJ219" s="114"/>
      <c r="SBK219" s="114"/>
      <c r="SBL219" s="114"/>
      <c r="SBM219" s="114"/>
      <c r="SBN219" s="114"/>
      <c r="SBO219" s="114"/>
      <c r="SBP219" s="114"/>
      <c r="SBQ219" s="114"/>
      <c r="SBR219" s="114"/>
      <c r="SBS219" s="114"/>
      <c r="SBT219" s="114"/>
      <c r="SBU219" s="114"/>
      <c r="SBV219" s="114"/>
      <c r="SBW219" s="114"/>
      <c r="SBX219" s="114"/>
      <c r="SBY219" s="114"/>
      <c r="SBZ219" s="114"/>
      <c r="SCA219" s="114"/>
      <c r="SCB219" s="114"/>
      <c r="SCC219" s="114"/>
      <c r="SCD219" s="114"/>
      <c r="SCE219" s="114"/>
      <c r="SCF219" s="114"/>
      <c r="SCG219" s="114"/>
      <c r="SCH219" s="114"/>
      <c r="SCI219" s="114"/>
      <c r="SCJ219" s="114"/>
      <c r="SCK219" s="114"/>
      <c r="SCL219" s="114"/>
      <c r="SCM219" s="114"/>
      <c r="SCN219" s="114"/>
      <c r="SCO219" s="114"/>
      <c r="SCP219" s="114"/>
      <c r="SCQ219" s="114"/>
      <c r="SCR219" s="114"/>
      <c r="SCS219" s="114"/>
      <c r="SCT219" s="114"/>
      <c r="SCU219" s="114"/>
      <c r="SCV219" s="114"/>
      <c r="SCW219" s="114"/>
      <c r="SCX219" s="114"/>
      <c r="SCY219" s="114"/>
      <c r="SCZ219" s="114"/>
      <c r="SDA219" s="114"/>
      <c r="SDB219" s="114"/>
      <c r="SDC219" s="114"/>
      <c r="SDD219" s="114"/>
      <c r="SDE219" s="114"/>
      <c r="SDF219" s="114"/>
      <c r="SDG219" s="114"/>
      <c r="SDH219" s="114"/>
      <c r="SDI219" s="114"/>
      <c r="SDJ219" s="114"/>
      <c r="SDK219" s="114"/>
      <c r="SDL219" s="114"/>
      <c r="SDM219" s="114"/>
      <c r="SDN219" s="114"/>
      <c r="SDO219" s="114"/>
      <c r="SDP219" s="114"/>
      <c r="SDQ219" s="114"/>
      <c r="SDR219" s="114"/>
      <c r="SDS219" s="114"/>
      <c r="SDT219" s="114"/>
      <c r="SDU219" s="114"/>
      <c r="SDV219" s="114"/>
      <c r="SDW219" s="114"/>
      <c r="SDX219" s="114"/>
      <c r="SDY219" s="114"/>
      <c r="SDZ219" s="114"/>
      <c r="SEA219" s="114"/>
      <c r="SEB219" s="114"/>
      <c r="SEC219" s="114"/>
      <c r="SED219" s="114"/>
      <c r="SEE219" s="114"/>
      <c r="SEF219" s="114"/>
      <c r="SEG219" s="114"/>
      <c r="SEH219" s="114"/>
      <c r="SEI219" s="114"/>
      <c r="SEJ219" s="114"/>
      <c r="SEK219" s="114"/>
      <c r="SEL219" s="114"/>
      <c r="SEM219" s="114"/>
      <c r="SEN219" s="114"/>
      <c r="SEO219" s="114"/>
      <c r="SEP219" s="114"/>
      <c r="SEQ219" s="114"/>
      <c r="SER219" s="114"/>
      <c r="SES219" s="114"/>
      <c r="SET219" s="114"/>
      <c r="SEU219" s="114"/>
      <c r="SEV219" s="114"/>
      <c r="SEW219" s="114"/>
      <c r="SEX219" s="114"/>
      <c r="SEY219" s="114"/>
      <c r="SEZ219" s="114"/>
      <c r="SFA219" s="114"/>
      <c r="SFB219" s="114"/>
      <c r="SFC219" s="114"/>
      <c r="SFD219" s="114"/>
      <c r="SFE219" s="114"/>
      <c r="SFF219" s="114"/>
      <c r="SFG219" s="114"/>
      <c r="SFH219" s="114"/>
      <c r="SFI219" s="114"/>
      <c r="SFJ219" s="114"/>
      <c r="SFK219" s="114"/>
      <c r="SFL219" s="114"/>
      <c r="SFM219" s="114"/>
      <c r="SFN219" s="114"/>
      <c r="SFO219" s="114"/>
      <c r="SFP219" s="114"/>
      <c r="SFQ219" s="114"/>
      <c r="SFR219" s="114"/>
      <c r="SFS219" s="114"/>
      <c r="SFT219" s="114"/>
      <c r="SFU219" s="114"/>
      <c r="SFV219" s="114"/>
      <c r="SFW219" s="114"/>
      <c r="SFX219" s="114"/>
      <c r="SFY219" s="114"/>
      <c r="SFZ219" s="114"/>
      <c r="SGA219" s="114"/>
      <c r="SGB219" s="114"/>
      <c r="SGC219" s="114"/>
      <c r="SGD219" s="114"/>
      <c r="SGE219" s="114"/>
      <c r="SGF219" s="114"/>
      <c r="SGG219" s="114"/>
      <c r="SGH219" s="114"/>
      <c r="SGI219" s="114"/>
      <c r="SGJ219" s="114"/>
      <c r="SGK219" s="114"/>
      <c r="SGL219" s="114"/>
      <c r="SGM219" s="114"/>
      <c r="SGN219" s="114"/>
      <c r="SGO219" s="114"/>
      <c r="SGP219" s="114"/>
      <c r="SGQ219" s="114"/>
      <c r="SGR219" s="114"/>
      <c r="SGS219" s="114"/>
      <c r="SGT219" s="114"/>
      <c r="SGU219" s="114"/>
      <c r="SGV219" s="114"/>
      <c r="SGW219" s="114"/>
      <c r="SGX219" s="114"/>
      <c r="SGY219" s="114"/>
      <c r="SGZ219" s="114"/>
      <c r="SHA219" s="114"/>
      <c r="SHB219" s="114"/>
      <c r="SHC219" s="114"/>
      <c r="SHD219" s="114"/>
      <c r="SHE219" s="114"/>
      <c r="SHF219" s="114"/>
      <c r="SHG219" s="114"/>
      <c r="SHH219" s="114"/>
      <c r="SHI219" s="114"/>
      <c r="SHJ219" s="114"/>
      <c r="SHK219" s="114"/>
      <c r="SHL219" s="114"/>
      <c r="SHM219" s="114"/>
      <c r="SHN219" s="114"/>
      <c r="SHO219" s="114"/>
      <c r="SHP219" s="114"/>
      <c r="SHQ219" s="114"/>
      <c r="SHR219" s="114"/>
      <c r="SHS219" s="114"/>
      <c r="SHT219" s="114"/>
      <c r="SHU219" s="114"/>
      <c r="SHV219" s="114"/>
      <c r="SHW219" s="114"/>
      <c r="SHX219" s="114"/>
      <c r="SHY219" s="114"/>
      <c r="SHZ219" s="114"/>
      <c r="SIA219" s="114"/>
      <c r="SIB219" s="114"/>
      <c r="SIC219" s="114"/>
      <c r="SID219" s="114"/>
      <c r="SIE219" s="114"/>
      <c r="SIF219" s="114"/>
      <c r="SIG219" s="114"/>
      <c r="SIH219" s="114"/>
      <c r="SII219" s="114"/>
      <c r="SIJ219" s="114"/>
      <c r="SIK219" s="114"/>
      <c r="SIL219" s="114"/>
      <c r="SIM219" s="114"/>
      <c r="SIN219" s="114"/>
      <c r="SIO219" s="114"/>
      <c r="SIP219" s="114"/>
      <c r="SIQ219" s="114"/>
      <c r="SIR219" s="114"/>
      <c r="SIS219" s="114"/>
      <c r="SIT219" s="114"/>
      <c r="SIU219" s="114"/>
      <c r="SIV219" s="114"/>
      <c r="SIW219" s="114"/>
      <c r="SIX219" s="114"/>
      <c r="SIY219" s="114"/>
      <c r="SIZ219" s="114"/>
      <c r="SJA219" s="114"/>
      <c r="SJB219" s="114"/>
      <c r="SJC219" s="114"/>
      <c r="SJD219" s="114"/>
      <c r="SJE219" s="114"/>
      <c r="SJF219" s="114"/>
      <c r="SJG219" s="114"/>
      <c r="SJH219" s="114"/>
      <c r="SJI219" s="114"/>
      <c r="SJJ219" s="114"/>
      <c r="SJK219" s="114"/>
      <c r="SJL219" s="114"/>
      <c r="SJM219" s="114"/>
      <c r="SJN219" s="114"/>
      <c r="SJO219" s="114"/>
      <c r="SJP219" s="114"/>
      <c r="SJQ219" s="114"/>
      <c r="SJR219" s="114"/>
      <c r="SJS219" s="114"/>
      <c r="SJT219" s="114"/>
      <c r="SJU219" s="114"/>
      <c r="SJV219" s="114"/>
      <c r="SJW219" s="114"/>
      <c r="SJX219" s="114"/>
      <c r="SJY219" s="114"/>
      <c r="SJZ219" s="114"/>
      <c r="SKA219" s="114"/>
      <c r="SKB219" s="114"/>
      <c r="SKC219" s="114"/>
      <c r="SKD219" s="114"/>
      <c r="SKE219" s="114"/>
      <c r="SKF219" s="114"/>
      <c r="SKG219" s="114"/>
      <c r="SKH219" s="114"/>
      <c r="SKI219" s="114"/>
      <c r="SKJ219" s="114"/>
      <c r="SKK219" s="114"/>
      <c r="SKL219" s="114"/>
      <c r="SKM219" s="114"/>
      <c r="SKN219" s="114"/>
      <c r="SKO219" s="114"/>
      <c r="SKP219" s="114"/>
      <c r="SKQ219" s="114"/>
      <c r="SKR219" s="114"/>
      <c r="SKS219" s="114"/>
      <c r="SKT219" s="114"/>
      <c r="SKU219" s="114"/>
      <c r="SKV219" s="114"/>
      <c r="SKW219" s="114"/>
      <c r="SKX219" s="114"/>
      <c r="SKY219" s="114"/>
      <c r="SKZ219" s="114"/>
      <c r="SLA219" s="114"/>
      <c r="SLB219" s="114"/>
      <c r="SLC219" s="114"/>
      <c r="SLD219" s="114"/>
      <c r="SLE219" s="114"/>
      <c r="SLF219" s="114"/>
      <c r="SLG219" s="114"/>
      <c r="SLH219" s="114"/>
      <c r="SLI219" s="114"/>
      <c r="SLJ219" s="114"/>
      <c r="SLK219" s="114"/>
      <c r="SLL219" s="114"/>
      <c r="SLM219" s="114"/>
      <c r="SLN219" s="114"/>
      <c r="SLO219" s="114"/>
      <c r="SLP219" s="114"/>
      <c r="SLQ219" s="114"/>
      <c r="SLR219" s="114"/>
      <c r="SLS219" s="114"/>
      <c r="SLT219" s="114"/>
      <c r="SLU219" s="114"/>
      <c r="SLV219" s="114"/>
      <c r="SLW219" s="114"/>
      <c r="SLX219" s="114"/>
      <c r="SLY219" s="114"/>
      <c r="SLZ219" s="114"/>
      <c r="SMA219" s="114"/>
      <c r="SMB219" s="114"/>
      <c r="SMC219" s="114"/>
      <c r="SMD219" s="114"/>
      <c r="SME219" s="114"/>
      <c r="SMF219" s="114"/>
      <c r="SMG219" s="114"/>
      <c r="SMH219" s="114"/>
      <c r="SMI219" s="114"/>
      <c r="SMJ219" s="114"/>
      <c r="SMK219" s="114"/>
      <c r="SML219" s="114"/>
      <c r="SMM219" s="114"/>
      <c r="SMN219" s="114"/>
      <c r="SMO219" s="114"/>
      <c r="SMP219" s="114"/>
      <c r="SMQ219" s="114"/>
      <c r="SMR219" s="114"/>
      <c r="SMS219" s="114"/>
      <c r="SMT219" s="114"/>
      <c r="SMU219" s="114"/>
      <c r="SMV219" s="114"/>
      <c r="SMW219" s="114"/>
      <c r="SMX219" s="114"/>
      <c r="SMY219" s="114"/>
      <c r="SMZ219" s="114"/>
      <c r="SNA219" s="114"/>
      <c r="SNB219" s="114"/>
      <c r="SNC219" s="114"/>
      <c r="SND219" s="114"/>
      <c r="SNE219" s="114"/>
      <c r="SNF219" s="114"/>
      <c r="SNG219" s="114"/>
      <c r="SNH219" s="114"/>
      <c r="SNI219" s="114"/>
      <c r="SNJ219" s="114"/>
      <c r="SNK219" s="114"/>
      <c r="SNL219" s="114"/>
      <c r="SNM219" s="114"/>
      <c r="SNN219" s="114"/>
      <c r="SNO219" s="114"/>
      <c r="SNP219" s="114"/>
      <c r="SNQ219" s="114"/>
      <c r="SNR219" s="114"/>
      <c r="SNS219" s="114"/>
      <c r="SNT219" s="114"/>
      <c r="SNU219" s="114"/>
      <c r="SNV219" s="114"/>
      <c r="SNW219" s="114"/>
      <c r="SNX219" s="114"/>
      <c r="SNY219" s="114"/>
      <c r="SNZ219" s="114"/>
      <c r="SOA219" s="114"/>
      <c r="SOB219" s="114"/>
      <c r="SOC219" s="114"/>
      <c r="SOD219" s="114"/>
      <c r="SOE219" s="114"/>
      <c r="SOF219" s="114"/>
      <c r="SOG219" s="114"/>
      <c r="SOH219" s="114"/>
      <c r="SOI219" s="114"/>
      <c r="SOJ219" s="114"/>
      <c r="SOK219" s="114"/>
      <c r="SOL219" s="114"/>
      <c r="SOM219" s="114"/>
      <c r="SON219" s="114"/>
      <c r="SOO219" s="114"/>
      <c r="SOP219" s="114"/>
      <c r="SOQ219" s="114"/>
      <c r="SOR219" s="114"/>
      <c r="SOS219" s="114"/>
      <c r="SOT219" s="114"/>
      <c r="SOU219" s="114"/>
      <c r="SOV219" s="114"/>
      <c r="SOW219" s="114"/>
      <c r="SOX219" s="114"/>
      <c r="SOY219" s="114"/>
      <c r="SOZ219" s="114"/>
      <c r="SPA219" s="114"/>
      <c r="SPB219" s="114"/>
      <c r="SPC219" s="114"/>
      <c r="SPD219" s="114"/>
      <c r="SPE219" s="114"/>
      <c r="SPF219" s="114"/>
      <c r="SPG219" s="114"/>
      <c r="SPH219" s="114"/>
      <c r="SPI219" s="114"/>
      <c r="SPJ219" s="114"/>
      <c r="SPK219" s="114"/>
      <c r="SPL219" s="114"/>
      <c r="SPM219" s="114"/>
      <c r="SPN219" s="114"/>
      <c r="SPO219" s="114"/>
      <c r="SPP219" s="114"/>
      <c r="SPQ219" s="114"/>
      <c r="SPR219" s="114"/>
      <c r="SPS219" s="114"/>
      <c r="SPT219" s="114"/>
      <c r="SPU219" s="114"/>
      <c r="SPV219" s="114"/>
      <c r="SPW219" s="114"/>
      <c r="SPX219" s="114"/>
      <c r="SPY219" s="114"/>
      <c r="SPZ219" s="114"/>
      <c r="SQA219" s="114"/>
      <c r="SQB219" s="114"/>
      <c r="SQC219" s="114"/>
      <c r="SQD219" s="114"/>
      <c r="SQE219" s="114"/>
      <c r="SQF219" s="114"/>
      <c r="SQG219" s="114"/>
      <c r="SQH219" s="114"/>
      <c r="SQI219" s="114"/>
      <c r="SQJ219" s="114"/>
      <c r="SQK219" s="114"/>
      <c r="SQL219" s="114"/>
      <c r="SQM219" s="114"/>
      <c r="SQN219" s="114"/>
      <c r="SQO219" s="114"/>
      <c r="SQP219" s="114"/>
      <c r="SQQ219" s="114"/>
      <c r="SQR219" s="114"/>
      <c r="SQS219" s="114"/>
      <c r="SQT219" s="114"/>
      <c r="SQU219" s="114"/>
      <c r="SQV219" s="114"/>
      <c r="SQW219" s="114"/>
      <c r="SQX219" s="114"/>
      <c r="SQY219" s="114"/>
      <c r="SQZ219" s="114"/>
      <c r="SRA219" s="114"/>
      <c r="SRB219" s="114"/>
      <c r="SRC219" s="114"/>
      <c r="SRD219" s="114"/>
      <c r="SRE219" s="114"/>
      <c r="SRF219" s="114"/>
      <c r="SRG219" s="114"/>
      <c r="SRH219" s="114"/>
      <c r="SRI219" s="114"/>
      <c r="SRJ219" s="114"/>
      <c r="SRK219" s="114"/>
      <c r="SRL219" s="114"/>
      <c r="SRM219" s="114"/>
      <c r="SRN219" s="114"/>
      <c r="SRO219" s="114"/>
      <c r="SRP219" s="114"/>
      <c r="SRQ219" s="114"/>
      <c r="SRR219" s="114"/>
      <c r="SRS219" s="114"/>
      <c r="SRT219" s="114"/>
      <c r="SRU219" s="114"/>
      <c r="SRV219" s="114"/>
      <c r="SRW219" s="114"/>
      <c r="SRX219" s="114"/>
      <c r="SRY219" s="114"/>
      <c r="SRZ219" s="114"/>
      <c r="SSA219" s="114"/>
      <c r="SSB219" s="114"/>
      <c r="SSC219" s="114"/>
      <c r="SSD219" s="114"/>
      <c r="SSE219" s="114"/>
      <c r="SSF219" s="114"/>
      <c r="SSG219" s="114"/>
      <c r="SSH219" s="114"/>
      <c r="SSI219" s="114"/>
      <c r="SSJ219" s="114"/>
      <c r="SSK219" s="114"/>
      <c r="SSL219" s="114"/>
      <c r="SSM219" s="114"/>
      <c r="SSN219" s="114"/>
      <c r="SSO219" s="114"/>
      <c r="SSP219" s="114"/>
      <c r="SSQ219" s="114"/>
      <c r="SSR219" s="114"/>
      <c r="SSS219" s="114"/>
      <c r="SST219" s="114"/>
      <c r="SSU219" s="114"/>
      <c r="SSV219" s="114"/>
      <c r="SSW219" s="114"/>
      <c r="SSX219" s="114"/>
      <c r="SSY219" s="114"/>
      <c r="SSZ219" s="114"/>
      <c r="STA219" s="114"/>
      <c r="STB219" s="114"/>
      <c r="STC219" s="114"/>
      <c r="STD219" s="114"/>
      <c r="STE219" s="114"/>
      <c r="STF219" s="114"/>
      <c r="STG219" s="114"/>
      <c r="STH219" s="114"/>
      <c r="STI219" s="114"/>
      <c r="STJ219" s="114"/>
      <c r="STK219" s="114"/>
      <c r="STL219" s="114"/>
      <c r="STM219" s="114"/>
      <c r="STN219" s="114"/>
      <c r="STO219" s="114"/>
      <c r="STP219" s="114"/>
      <c r="STQ219" s="114"/>
      <c r="STR219" s="114"/>
      <c r="STS219" s="114"/>
      <c r="STT219" s="114"/>
      <c r="STU219" s="114"/>
      <c r="STV219" s="114"/>
      <c r="STW219" s="114"/>
      <c r="STX219" s="114"/>
      <c r="STY219" s="114"/>
      <c r="STZ219" s="114"/>
      <c r="SUA219" s="114"/>
      <c r="SUB219" s="114"/>
      <c r="SUC219" s="114"/>
      <c r="SUD219" s="114"/>
      <c r="SUE219" s="114"/>
      <c r="SUF219" s="114"/>
      <c r="SUG219" s="114"/>
      <c r="SUH219" s="114"/>
      <c r="SUI219" s="114"/>
      <c r="SUJ219" s="114"/>
      <c r="SUK219" s="114"/>
      <c r="SUL219" s="114"/>
      <c r="SUM219" s="114"/>
      <c r="SUN219" s="114"/>
      <c r="SUO219" s="114"/>
      <c r="SUP219" s="114"/>
      <c r="SUQ219" s="114"/>
      <c r="SUR219" s="114"/>
      <c r="SUS219" s="114"/>
      <c r="SUT219" s="114"/>
      <c r="SUU219" s="114"/>
      <c r="SUV219" s="114"/>
      <c r="SUW219" s="114"/>
      <c r="SUX219" s="114"/>
      <c r="SUY219" s="114"/>
      <c r="SUZ219" s="114"/>
      <c r="SVA219" s="114"/>
      <c r="SVB219" s="114"/>
      <c r="SVC219" s="114"/>
      <c r="SVD219" s="114"/>
      <c r="SVE219" s="114"/>
      <c r="SVF219" s="114"/>
      <c r="SVG219" s="114"/>
      <c r="SVH219" s="114"/>
      <c r="SVI219" s="114"/>
      <c r="SVJ219" s="114"/>
      <c r="SVK219" s="114"/>
      <c r="SVL219" s="114"/>
      <c r="SVM219" s="114"/>
      <c r="SVN219" s="114"/>
      <c r="SVO219" s="114"/>
      <c r="SVP219" s="114"/>
      <c r="SVQ219" s="114"/>
      <c r="SVR219" s="114"/>
      <c r="SVS219" s="114"/>
      <c r="SVT219" s="114"/>
      <c r="SVU219" s="114"/>
      <c r="SVV219" s="114"/>
      <c r="SVW219" s="114"/>
      <c r="SVX219" s="114"/>
      <c r="SVY219" s="114"/>
      <c r="SVZ219" s="114"/>
      <c r="SWA219" s="114"/>
      <c r="SWB219" s="114"/>
      <c r="SWC219" s="114"/>
      <c r="SWD219" s="114"/>
      <c r="SWE219" s="114"/>
      <c r="SWF219" s="114"/>
      <c r="SWG219" s="114"/>
      <c r="SWH219" s="114"/>
      <c r="SWI219" s="114"/>
      <c r="SWJ219" s="114"/>
      <c r="SWK219" s="114"/>
      <c r="SWL219" s="114"/>
      <c r="SWM219" s="114"/>
      <c r="SWN219" s="114"/>
      <c r="SWO219" s="114"/>
      <c r="SWP219" s="114"/>
      <c r="SWQ219" s="114"/>
      <c r="SWR219" s="114"/>
      <c r="SWS219" s="114"/>
      <c r="SWT219" s="114"/>
      <c r="SWU219" s="114"/>
      <c r="SWV219" s="114"/>
      <c r="SWW219" s="114"/>
      <c r="SWX219" s="114"/>
      <c r="SWY219" s="114"/>
      <c r="SWZ219" s="114"/>
      <c r="SXA219" s="114"/>
      <c r="SXB219" s="114"/>
      <c r="SXC219" s="114"/>
      <c r="SXD219" s="114"/>
      <c r="SXE219" s="114"/>
      <c r="SXF219" s="114"/>
      <c r="SXG219" s="114"/>
      <c r="SXH219" s="114"/>
      <c r="SXI219" s="114"/>
      <c r="SXJ219" s="114"/>
      <c r="SXK219" s="114"/>
      <c r="SXL219" s="114"/>
      <c r="SXM219" s="114"/>
      <c r="SXN219" s="114"/>
      <c r="SXO219" s="114"/>
      <c r="SXP219" s="114"/>
      <c r="SXQ219" s="114"/>
      <c r="SXR219" s="114"/>
      <c r="SXS219" s="114"/>
      <c r="SXT219" s="114"/>
      <c r="SXU219" s="114"/>
      <c r="SXV219" s="114"/>
      <c r="SXW219" s="114"/>
      <c r="SXX219" s="114"/>
      <c r="SXY219" s="114"/>
      <c r="SXZ219" s="114"/>
      <c r="SYA219" s="114"/>
      <c r="SYB219" s="114"/>
      <c r="SYC219" s="114"/>
      <c r="SYD219" s="114"/>
      <c r="SYE219" s="114"/>
      <c r="SYF219" s="114"/>
      <c r="SYG219" s="114"/>
      <c r="SYH219" s="114"/>
      <c r="SYI219" s="114"/>
      <c r="SYJ219" s="114"/>
      <c r="SYK219" s="114"/>
      <c r="SYL219" s="114"/>
      <c r="SYM219" s="114"/>
      <c r="SYN219" s="114"/>
      <c r="SYO219" s="114"/>
      <c r="SYP219" s="114"/>
      <c r="SYQ219" s="114"/>
      <c r="SYR219" s="114"/>
      <c r="SYS219" s="114"/>
      <c r="SYT219" s="114"/>
      <c r="SYU219" s="114"/>
      <c r="SYV219" s="114"/>
      <c r="SYW219" s="114"/>
      <c r="SYX219" s="114"/>
      <c r="SYY219" s="114"/>
      <c r="SYZ219" s="114"/>
      <c r="SZA219" s="114"/>
      <c r="SZB219" s="114"/>
      <c r="SZC219" s="114"/>
      <c r="SZD219" s="114"/>
      <c r="SZE219" s="114"/>
      <c r="SZF219" s="114"/>
      <c r="SZG219" s="114"/>
      <c r="SZH219" s="114"/>
      <c r="SZI219" s="114"/>
      <c r="SZJ219" s="114"/>
      <c r="SZK219" s="114"/>
      <c r="SZL219" s="114"/>
      <c r="SZM219" s="114"/>
      <c r="SZN219" s="114"/>
      <c r="SZO219" s="114"/>
      <c r="SZP219" s="114"/>
      <c r="SZQ219" s="114"/>
      <c r="SZR219" s="114"/>
      <c r="SZS219" s="114"/>
      <c r="SZT219" s="114"/>
      <c r="SZU219" s="114"/>
      <c r="SZV219" s="114"/>
      <c r="SZW219" s="114"/>
      <c r="SZX219" s="114"/>
      <c r="SZY219" s="114"/>
      <c r="SZZ219" s="114"/>
      <c r="TAA219" s="114"/>
      <c r="TAB219" s="114"/>
      <c r="TAC219" s="114"/>
      <c r="TAD219" s="114"/>
      <c r="TAE219" s="114"/>
      <c r="TAF219" s="114"/>
      <c r="TAG219" s="114"/>
      <c r="TAH219" s="114"/>
      <c r="TAI219" s="114"/>
      <c r="TAJ219" s="114"/>
      <c r="TAK219" s="114"/>
      <c r="TAL219" s="114"/>
      <c r="TAM219" s="114"/>
      <c r="TAN219" s="114"/>
      <c r="TAO219" s="114"/>
      <c r="TAP219" s="114"/>
      <c r="TAQ219" s="114"/>
      <c r="TAR219" s="114"/>
      <c r="TAS219" s="114"/>
      <c r="TAT219" s="114"/>
      <c r="TAU219" s="114"/>
      <c r="TAV219" s="114"/>
      <c r="TAW219" s="114"/>
      <c r="TAX219" s="114"/>
      <c r="TAY219" s="114"/>
      <c r="TAZ219" s="114"/>
      <c r="TBA219" s="114"/>
      <c r="TBB219" s="114"/>
      <c r="TBC219" s="114"/>
      <c r="TBD219" s="114"/>
      <c r="TBE219" s="114"/>
      <c r="TBF219" s="114"/>
      <c r="TBG219" s="114"/>
      <c r="TBH219" s="114"/>
      <c r="TBI219" s="114"/>
      <c r="TBJ219" s="114"/>
      <c r="TBK219" s="114"/>
      <c r="TBL219" s="114"/>
      <c r="TBM219" s="114"/>
      <c r="TBN219" s="114"/>
      <c r="TBO219" s="114"/>
      <c r="TBP219" s="114"/>
      <c r="TBQ219" s="114"/>
      <c r="TBR219" s="114"/>
      <c r="TBS219" s="114"/>
      <c r="TBT219" s="114"/>
      <c r="TBU219" s="114"/>
      <c r="TBV219" s="114"/>
      <c r="TBW219" s="114"/>
      <c r="TBX219" s="114"/>
      <c r="TBY219" s="114"/>
      <c r="TBZ219" s="114"/>
      <c r="TCA219" s="114"/>
      <c r="TCB219" s="114"/>
      <c r="TCC219" s="114"/>
      <c r="TCD219" s="114"/>
      <c r="TCE219" s="114"/>
      <c r="TCF219" s="114"/>
      <c r="TCG219" s="114"/>
      <c r="TCH219" s="114"/>
      <c r="TCI219" s="114"/>
      <c r="TCJ219" s="114"/>
      <c r="TCK219" s="114"/>
      <c r="TCL219" s="114"/>
      <c r="TCM219" s="114"/>
      <c r="TCN219" s="114"/>
      <c r="TCO219" s="114"/>
      <c r="TCP219" s="114"/>
      <c r="TCQ219" s="114"/>
      <c r="TCR219" s="114"/>
      <c r="TCS219" s="114"/>
      <c r="TCT219" s="114"/>
      <c r="TCU219" s="114"/>
      <c r="TCV219" s="114"/>
      <c r="TCW219" s="114"/>
      <c r="TCX219" s="114"/>
      <c r="TCY219" s="114"/>
      <c r="TCZ219" s="114"/>
      <c r="TDA219" s="114"/>
      <c r="TDB219" s="114"/>
      <c r="TDC219" s="114"/>
      <c r="TDD219" s="114"/>
      <c r="TDE219" s="114"/>
      <c r="TDF219" s="114"/>
      <c r="TDG219" s="114"/>
      <c r="TDH219" s="114"/>
      <c r="TDI219" s="114"/>
      <c r="TDJ219" s="114"/>
      <c r="TDK219" s="114"/>
      <c r="TDL219" s="114"/>
      <c r="TDM219" s="114"/>
      <c r="TDN219" s="114"/>
      <c r="TDO219" s="114"/>
      <c r="TDP219" s="114"/>
      <c r="TDQ219" s="114"/>
      <c r="TDR219" s="114"/>
      <c r="TDS219" s="114"/>
      <c r="TDT219" s="114"/>
      <c r="TDU219" s="114"/>
      <c r="TDV219" s="114"/>
      <c r="TDW219" s="114"/>
      <c r="TDX219" s="114"/>
      <c r="TDY219" s="114"/>
      <c r="TDZ219" s="114"/>
      <c r="TEA219" s="114"/>
      <c r="TEB219" s="114"/>
      <c r="TEC219" s="114"/>
      <c r="TED219" s="114"/>
      <c r="TEE219" s="114"/>
      <c r="TEF219" s="114"/>
      <c r="TEG219" s="114"/>
      <c r="TEH219" s="114"/>
      <c r="TEI219" s="114"/>
      <c r="TEJ219" s="114"/>
      <c r="TEK219" s="114"/>
      <c r="TEL219" s="114"/>
      <c r="TEM219" s="114"/>
      <c r="TEN219" s="114"/>
      <c r="TEO219" s="114"/>
      <c r="TEP219" s="114"/>
      <c r="TEQ219" s="114"/>
      <c r="TER219" s="114"/>
      <c r="TES219" s="114"/>
      <c r="TET219" s="114"/>
      <c r="TEU219" s="114"/>
      <c r="TEV219" s="114"/>
      <c r="TEW219" s="114"/>
      <c r="TEX219" s="114"/>
      <c r="TEY219" s="114"/>
      <c r="TEZ219" s="114"/>
      <c r="TFA219" s="114"/>
      <c r="TFB219" s="114"/>
      <c r="TFC219" s="114"/>
      <c r="TFD219" s="114"/>
      <c r="TFE219" s="114"/>
      <c r="TFF219" s="114"/>
      <c r="TFG219" s="114"/>
      <c r="TFH219" s="114"/>
      <c r="TFI219" s="114"/>
      <c r="TFJ219" s="114"/>
      <c r="TFK219" s="114"/>
      <c r="TFL219" s="114"/>
      <c r="TFM219" s="114"/>
      <c r="TFN219" s="114"/>
      <c r="TFO219" s="114"/>
      <c r="TFP219" s="114"/>
      <c r="TFQ219" s="114"/>
      <c r="TFR219" s="114"/>
      <c r="TFS219" s="114"/>
      <c r="TFT219" s="114"/>
      <c r="TFU219" s="114"/>
      <c r="TFV219" s="114"/>
      <c r="TFW219" s="114"/>
      <c r="TFX219" s="114"/>
      <c r="TFY219" s="114"/>
      <c r="TFZ219" s="114"/>
      <c r="TGA219" s="114"/>
      <c r="TGB219" s="114"/>
      <c r="TGC219" s="114"/>
      <c r="TGD219" s="114"/>
      <c r="TGE219" s="114"/>
      <c r="TGF219" s="114"/>
      <c r="TGG219" s="114"/>
      <c r="TGH219" s="114"/>
      <c r="TGI219" s="114"/>
      <c r="TGJ219" s="114"/>
      <c r="TGK219" s="114"/>
      <c r="TGL219" s="114"/>
      <c r="TGM219" s="114"/>
      <c r="TGN219" s="114"/>
      <c r="TGO219" s="114"/>
      <c r="TGP219" s="114"/>
      <c r="TGQ219" s="114"/>
      <c r="TGR219" s="114"/>
      <c r="TGS219" s="114"/>
      <c r="TGT219" s="114"/>
      <c r="TGU219" s="114"/>
      <c r="TGV219" s="114"/>
      <c r="TGW219" s="114"/>
      <c r="TGX219" s="114"/>
      <c r="TGY219" s="114"/>
      <c r="TGZ219" s="114"/>
      <c r="THA219" s="114"/>
      <c r="THB219" s="114"/>
      <c r="THC219" s="114"/>
      <c r="THD219" s="114"/>
      <c r="THE219" s="114"/>
      <c r="THF219" s="114"/>
      <c r="THG219" s="114"/>
      <c r="THH219" s="114"/>
      <c r="THI219" s="114"/>
      <c r="THJ219" s="114"/>
      <c r="THK219" s="114"/>
      <c r="THL219" s="114"/>
      <c r="THM219" s="114"/>
      <c r="THN219" s="114"/>
      <c r="THO219" s="114"/>
      <c r="THP219" s="114"/>
      <c r="THQ219" s="114"/>
      <c r="THR219" s="114"/>
      <c r="THS219" s="114"/>
      <c r="THT219" s="114"/>
      <c r="THU219" s="114"/>
      <c r="THV219" s="114"/>
      <c r="THW219" s="114"/>
      <c r="THX219" s="114"/>
      <c r="THY219" s="114"/>
      <c r="THZ219" s="114"/>
      <c r="TIA219" s="114"/>
      <c r="TIB219" s="114"/>
      <c r="TIC219" s="114"/>
      <c r="TID219" s="114"/>
      <c r="TIE219" s="114"/>
      <c r="TIF219" s="114"/>
      <c r="TIG219" s="114"/>
      <c r="TIH219" s="114"/>
      <c r="TII219" s="114"/>
      <c r="TIJ219" s="114"/>
      <c r="TIK219" s="114"/>
      <c r="TIL219" s="114"/>
      <c r="TIM219" s="114"/>
      <c r="TIN219" s="114"/>
      <c r="TIO219" s="114"/>
      <c r="TIP219" s="114"/>
      <c r="TIQ219" s="114"/>
      <c r="TIR219" s="114"/>
      <c r="TIS219" s="114"/>
      <c r="TIT219" s="114"/>
      <c r="TIU219" s="114"/>
      <c r="TIV219" s="114"/>
      <c r="TIW219" s="114"/>
      <c r="TIX219" s="114"/>
      <c r="TIY219" s="114"/>
      <c r="TIZ219" s="114"/>
      <c r="TJA219" s="114"/>
      <c r="TJB219" s="114"/>
      <c r="TJC219" s="114"/>
      <c r="TJD219" s="114"/>
      <c r="TJE219" s="114"/>
      <c r="TJF219" s="114"/>
      <c r="TJG219" s="114"/>
      <c r="TJH219" s="114"/>
      <c r="TJI219" s="114"/>
      <c r="TJJ219" s="114"/>
      <c r="TJK219" s="114"/>
      <c r="TJL219" s="114"/>
      <c r="TJM219" s="114"/>
      <c r="TJN219" s="114"/>
      <c r="TJO219" s="114"/>
      <c r="TJP219" s="114"/>
      <c r="TJQ219" s="114"/>
      <c r="TJR219" s="114"/>
      <c r="TJS219" s="114"/>
      <c r="TJT219" s="114"/>
      <c r="TJU219" s="114"/>
      <c r="TJV219" s="114"/>
      <c r="TJW219" s="114"/>
      <c r="TJX219" s="114"/>
      <c r="TJY219" s="114"/>
      <c r="TJZ219" s="114"/>
      <c r="TKA219" s="114"/>
      <c r="TKB219" s="114"/>
      <c r="TKC219" s="114"/>
      <c r="TKD219" s="114"/>
      <c r="TKE219" s="114"/>
      <c r="TKF219" s="114"/>
      <c r="TKG219" s="114"/>
      <c r="TKH219" s="114"/>
      <c r="TKI219" s="114"/>
      <c r="TKJ219" s="114"/>
      <c r="TKK219" s="114"/>
      <c r="TKL219" s="114"/>
      <c r="TKM219" s="114"/>
      <c r="TKN219" s="114"/>
      <c r="TKO219" s="114"/>
      <c r="TKP219" s="114"/>
      <c r="TKQ219" s="114"/>
      <c r="TKR219" s="114"/>
      <c r="TKS219" s="114"/>
      <c r="TKT219" s="114"/>
      <c r="TKU219" s="114"/>
      <c r="TKV219" s="114"/>
      <c r="TKW219" s="114"/>
      <c r="TKX219" s="114"/>
      <c r="TKY219" s="114"/>
      <c r="TKZ219" s="114"/>
      <c r="TLA219" s="114"/>
      <c r="TLB219" s="114"/>
      <c r="TLC219" s="114"/>
      <c r="TLD219" s="114"/>
      <c r="TLE219" s="114"/>
      <c r="TLF219" s="114"/>
      <c r="TLG219" s="114"/>
      <c r="TLH219" s="114"/>
      <c r="TLI219" s="114"/>
      <c r="TLJ219" s="114"/>
      <c r="TLK219" s="114"/>
      <c r="TLL219" s="114"/>
      <c r="TLM219" s="114"/>
      <c r="TLN219" s="114"/>
      <c r="TLO219" s="114"/>
      <c r="TLP219" s="114"/>
      <c r="TLQ219" s="114"/>
      <c r="TLR219" s="114"/>
      <c r="TLS219" s="114"/>
      <c r="TLT219" s="114"/>
      <c r="TLU219" s="114"/>
      <c r="TLV219" s="114"/>
      <c r="TLW219" s="114"/>
      <c r="TLX219" s="114"/>
      <c r="TLY219" s="114"/>
      <c r="TLZ219" s="114"/>
      <c r="TMA219" s="114"/>
      <c r="TMB219" s="114"/>
      <c r="TMC219" s="114"/>
      <c r="TMD219" s="114"/>
      <c r="TME219" s="114"/>
      <c r="TMF219" s="114"/>
      <c r="TMG219" s="114"/>
      <c r="TMH219" s="114"/>
      <c r="TMI219" s="114"/>
      <c r="TMJ219" s="114"/>
      <c r="TMK219" s="114"/>
      <c r="TML219" s="114"/>
      <c r="TMM219" s="114"/>
      <c r="TMN219" s="114"/>
      <c r="TMO219" s="114"/>
      <c r="TMP219" s="114"/>
      <c r="TMQ219" s="114"/>
      <c r="TMR219" s="114"/>
      <c r="TMS219" s="114"/>
      <c r="TMT219" s="114"/>
      <c r="TMU219" s="114"/>
      <c r="TMV219" s="114"/>
      <c r="TMW219" s="114"/>
      <c r="TMX219" s="114"/>
      <c r="TMY219" s="114"/>
      <c r="TMZ219" s="114"/>
      <c r="TNA219" s="114"/>
      <c r="TNB219" s="114"/>
      <c r="TNC219" s="114"/>
      <c r="TND219" s="114"/>
      <c r="TNE219" s="114"/>
      <c r="TNF219" s="114"/>
      <c r="TNG219" s="114"/>
      <c r="TNH219" s="114"/>
      <c r="TNI219" s="114"/>
      <c r="TNJ219" s="114"/>
      <c r="TNK219" s="114"/>
      <c r="TNL219" s="114"/>
      <c r="TNM219" s="114"/>
      <c r="TNN219" s="114"/>
      <c r="TNO219" s="114"/>
      <c r="TNP219" s="114"/>
      <c r="TNQ219" s="114"/>
      <c r="TNR219" s="114"/>
      <c r="TNS219" s="114"/>
      <c r="TNT219" s="114"/>
      <c r="TNU219" s="114"/>
      <c r="TNV219" s="114"/>
      <c r="TNW219" s="114"/>
      <c r="TNX219" s="114"/>
      <c r="TNY219" s="114"/>
      <c r="TNZ219" s="114"/>
      <c r="TOA219" s="114"/>
      <c r="TOB219" s="114"/>
      <c r="TOC219" s="114"/>
      <c r="TOD219" s="114"/>
      <c r="TOE219" s="114"/>
      <c r="TOF219" s="114"/>
      <c r="TOG219" s="114"/>
      <c r="TOH219" s="114"/>
      <c r="TOI219" s="114"/>
      <c r="TOJ219" s="114"/>
      <c r="TOK219" s="114"/>
      <c r="TOL219" s="114"/>
      <c r="TOM219" s="114"/>
      <c r="TON219" s="114"/>
      <c r="TOO219" s="114"/>
      <c r="TOP219" s="114"/>
      <c r="TOQ219" s="114"/>
      <c r="TOR219" s="114"/>
      <c r="TOS219" s="114"/>
      <c r="TOT219" s="114"/>
      <c r="TOU219" s="114"/>
      <c r="TOV219" s="114"/>
      <c r="TOW219" s="114"/>
      <c r="TOX219" s="114"/>
      <c r="TOY219" s="114"/>
      <c r="TOZ219" s="114"/>
      <c r="TPA219" s="114"/>
      <c r="TPB219" s="114"/>
      <c r="TPC219" s="114"/>
      <c r="TPD219" s="114"/>
      <c r="TPE219" s="114"/>
      <c r="TPF219" s="114"/>
      <c r="TPG219" s="114"/>
      <c r="TPH219" s="114"/>
      <c r="TPI219" s="114"/>
      <c r="TPJ219" s="114"/>
      <c r="TPK219" s="114"/>
      <c r="TPL219" s="114"/>
      <c r="TPM219" s="114"/>
      <c r="TPN219" s="114"/>
      <c r="TPO219" s="114"/>
      <c r="TPP219" s="114"/>
      <c r="TPQ219" s="114"/>
      <c r="TPR219" s="114"/>
      <c r="TPS219" s="114"/>
      <c r="TPT219" s="114"/>
      <c r="TPU219" s="114"/>
      <c r="TPV219" s="114"/>
      <c r="TPW219" s="114"/>
      <c r="TPX219" s="114"/>
      <c r="TPY219" s="114"/>
      <c r="TPZ219" s="114"/>
      <c r="TQA219" s="114"/>
      <c r="TQB219" s="114"/>
      <c r="TQC219" s="114"/>
      <c r="TQD219" s="114"/>
      <c r="TQE219" s="114"/>
      <c r="TQF219" s="114"/>
      <c r="TQG219" s="114"/>
      <c r="TQH219" s="114"/>
      <c r="TQI219" s="114"/>
      <c r="TQJ219" s="114"/>
      <c r="TQK219" s="114"/>
      <c r="TQL219" s="114"/>
      <c r="TQM219" s="114"/>
      <c r="TQN219" s="114"/>
      <c r="TQO219" s="114"/>
      <c r="TQP219" s="114"/>
      <c r="TQQ219" s="114"/>
      <c r="TQR219" s="114"/>
      <c r="TQS219" s="114"/>
      <c r="TQT219" s="114"/>
      <c r="TQU219" s="114"/>
      <c r="TQV219" s="114"/>
      <c r="TQW219" s="114"/>
      <c r="TQX219" s="114"/>
      <c r="TQY219" s="114"/>
      <c r="TQZ219" s="114"/>
      <c r="TRA219" s="114"/>
      <c r="TRB219" s="114"/>
      <c r="TRC219" s="114"/>
      <c r="TRD219" s="114"/>
      <c r="TRE219" s="114"/>
      <c r="TRF219" s="114"/>
      <c r="TRG219" s="114"/>
      <c r="TRH219" s="114"/>
      <c r="TRI219" s="114"/>
      <c r="TRJ219" s="114"/>
      <c r="TRK219" s="114"/>
      <c r="TRL219" s="114"/>
      <c r="TRM219" s="114"/>
      <c r="TRN219" s="114"/>
      <c r="TRO219" s="114"/>
      <c r="TRP219" s="114"/>
      <c r="TRQ219" s="114"/>
      <c r="TRR219" s="114"/>
      <c r="TRS219" s="114"/>
      <c r="TRT219" s="114"/>
      <c r="TRU219" s="114"/>
      <c r="TRV219" s="114"/>
      <c r="TRW219" s="114"/>
      <c r="TRX219" s="114"/>
      <c r="TRY219" s="114"/>
      <c r="TRZ219" s="114"/>
      <c r="TSA219" s="114"/>
      <c r="TSB219" s="114"/>
      <c r="TSC219" s="114"/>
      <c r="TSD219" s="114"/>
      <c r="TSE219" s="114"/>
      <c r="TSF219" s="114"/>
      <c r="TSG219" s="114"/>
      <c r="TSH219" s="114"/>
      <c r="TSI219" s="114"/>
      <c r="TSJ219" s="114"/>
      <c r="TSK219" s="114"/>
      <c r="TSL219" s="114"/>
      <c r="TSM219" s="114"/>
      <c r="TSN219" s="114"/>
      <c r="TSO219" s="114"/>
      <c r="TSP219" s="114"/>
      <c r="TSQ219" s="114"/>
      <c r="TSR219" s="114"/>
      <c r="TSS219" s="114"/>
      <c r="TST219" s="114"/>
      <c r="TSU219" s="114"/>
      <c r="TSV219" s="114"/>
      <c r="TSW219" s="114"/>
      <c r="TSX219" s="114"/>
      <c r="TSY219" s="114"/>
      <c r="TSZ219" s="114"/>
      <c r="TTA219" s="114"/>
      <c r="TTB219" s="114"/>
      <c r="TTC219" s="114"/>
      <c r="TTD219" s="114"/>
      <c r="TTE219" s="114"/>
      <c r="TTF219" s="114"/>
      <c r="TTG219" s="114"/>
      <c r="TTH219" s="114"/>
      <c r="TTI219" s="114"/>
      <c r="TTJ219" s="114"/>
      <c r="TTK219" s="114"/>
      <c r="TTL219" s="114"/>
      <c r="TTM219" s="114"/>
      <c r="TTN219" s="114"/>
      <c r="TTO219" s="114"/>
      <c r="TTP219" s="114"/>
      <c r="TTQ219" s="114"/>
      <c r="TTR219" s="114"/>
      <c r="TTS219" s="114"/>
      <c r="TTT219" s="114"/>
      <c r="TTU219" s="114"/>
      <c r="TTV219" s="114"/>
      <c r="TTW219" s="114"/>
      <c r="TTX219" s="114"/>
      <c r="TTY219" s="114"/>
      <c r="TTZ219" s="114"/>
      <c r="TUA219" s="114"/>
      <c r="TUB219" s="114"/>
      <c r="TUC219" s="114"/>
      <c r="TUD219" s="114"/>
      <c r="TUE219" s="114"/>
      <c r="TUF219" s="114"/>
      <c r="TUG219" s="114"/>
      <c r="TUH219" s="114"/>
      <c r="TUI219" s="114"/>
      <c r="TUJ219" s="114"/>
      <c r="TUK219" s="114"/>
      <c r="TUL219" s="114"/>
      <c r="TUM219" s="114"/>
      <c r="TUN219" s="114"/>
      <c r="TUO219" s="114"/>
      <c r="TUP219" s="114"/>
      <c r="TUQ219" s="114"/>
      <c r="TUR219" s="114"/>
      <c r="TUS219" s="114"/>
      <c r="TUT219" s="114"/>
      <c r="TUU219" s="114"/>
      <c r="TUV219" s="114"/>
      <c r="TUW219" s="114"/>
      <c r="TUX219" s="114"/>
      <c r="TUY219" s="114"/>
      <c r="TUZ219" s="114"/>
      <c r="TVA219" s="114"/>
      <c r="TVB219" s="114"/>
      <c r="TVC219" s="114"/>
      <c r="TVD219" s="114"/>
      <c r="TVE219" s="114"/>
      <c r="TVF219" s="114"/>
      <c r="TVG219" s="114"/>
      <c r="TVH219" s="114"/>
      <c r="TVI219" s="114"/>
      <c r="TVJ219" s="114"/>
      <c r="TVK219" s="114"/>
      <c r="TVL219" s="114"/>
      <c r="TVM219" s="114"/>
      <c r="TVN219" s="114"/>
      <c r="TVO219" s="114"/>
      <c r="TVP219" s="114"/>
      <c r="TVQ219" s="114"/>
      <c r="TVR219" s="114"/>
      <c r="TVS219" s="114"/>
      <c r="TVT219" s="114"/>
      <c r="TVU219" s="114"/>
      <c r="TVV219" s="114"/>
      <c r="TVW219" s="114"/>
      <c r="TVX219" s="114"/>
      <c r="TVY219" s="114"/>
      <c r="TVZ219" s="114"/>
      <c r="TWA219" s="114"/>
      <c r="TWB219" s="114"/>
      <c r="TWC219" s="114"/>
      <c r="TWD219" s="114"/>
      <c r="TWE219" s="114"/>
      <c r="TWF219" s="114"/>
      <c r="TWG219" s="114"/>
      <c r="TWH219" s="114"/>
      <c r="TWI219" s="114"/>
      <c r="TWJ219" s="114"/>
      <c r="TWK219" s="114"/>
      <c r="TWL219" s="114"/>
      <c r="TWM219" s="114"/>
      <c r="TWN219" s="114"/>
      <c r="TWO219" s="114"/>
      <c r="TWP219" s="114"/>
      <c r="TWQ219" s="114"/>
      <c r="TWR219" s="114"/>
      <c r="TWS219" s="114"/>
      <c r="TWT219" s="114"/>
      <c r="TWU219" s="114"/>
      <c r="TWV219" s="114"/>
      <c r="TWW219" s="114"/>
      <c r="TWX219" s="114"/>
      <c r="TWY219" s="114"/>
      <c r="TWZ219" s="114"/>
      <c r="TXA219" s="114"/>
      <c r="TXB219" s="114"/>
      <c r="TXC219" s="114"/>
      <c r="TXD219" s="114"/>
      <c r="TXE219" s="114"/>
      <c r="TXF219" s="114"/>
      <c r="TXG219" s="114"/>
      <c r="TXH219" s="114"/>
      <c r="TXI219" s="114"/>
      <c r="TXJ219" s="114"/>
      <c r="TXK219" s="114"/>
      <c r="TXL219" s="114"/>
      <c r="TXM219" s="114"/>
      <c r="TXN219" s="114"/>
      <c r="TXO219" s="114"/>
      <c r="TXP219" s="114"/>
      <c r="TXQ219" s="114"/>
      <c r="TXR219" s="114"/>
      <c r="TXS219" s="114"/>
      <c r="TXT219" s="114"/>
      <c r="TXU219" s="114"/>
      <c r="TXV219" s="114"/>
      <c r="TXW219" s="114"/>
      <c r="TXX219" s="114"/>
      <c r="TXY219" s="114"/>
      <c r="TXZ219" s="114"/>
      <c r="TYA219" s="114"/>
      <c r="TYB219" s="114"/>
      <c r="TYC219" s="114"/>
      <c r="TYD219" s="114"/>
      <c r="TYE219" s="114"/>
      <c r="TYF219" s="114"/>
      <c r="TYG219" s="114"/>
      <c r="TYH219" s="114"/>
      <c r="TYI219" s="114"/>
      <c r="TYJ219" s="114"/>
      <c r="TYK219" s="114"/>
      <c r="TYL219" s="114"/>
      <c r="TYM219" s="114"/>
      <c r="TYN219" s="114"/>
      <c r="TYO219" s="114"/>
      <c r="TYP219" s="114"/>
      <c r="TYQ219" s="114"/>
      <c r="TYR219" s="114"/>
      <c r="TYS219" s="114"/>
      <c r="TYT219" s="114"/>
      <c r="TYU219" s="114"/>
      <c r="TYV219" s="114"/>
      <c r="TYW219" s="114"/>
      <c r="TYX219" s="114"/>
      <c r="TYY219" s="114"/>
      <c r="TYZ219" s="114"/>
      <c r="TZA219" s="114"/>
      <c r="TZB219" s="114"/>
      <c r="TZC219" s="114"/>
      <c r="TZD219" s="114"/>
      <c r="TZE219" s="114"/>
      <c r="TZF219" s="114"/>
      <c r="TZG219" s="114"/>
      <c r="TZH219" s="114"/>
      <c r="TZI219" s="114"/>
      <c r="TZJ219" s="114"/>
      <c r="TZK219" s="114"/>
      <c r="TZL219" s="114"/>
      <c r="TZM219" s="114"/>
      <c r="TZN219" s="114"/>
      <c r="TZO219" s="114"/>
      <c r="TZP219" s="114"/>
      <c r="TZQ219" s="114"/>
      <c r="TZR219" s="114"/>
      <c r="TZS219" s="114"/>
      <c r="TZT219" s="114"/>
      <c r="TZU219" s="114"/>
      <c r="TZV219" s="114"/>
      <c r="TZW219" s="114"/>
      <c r="TZX219" s="114"/>
      <c r="TZY219" s="114"/>
      <c r="TZZ219" s="114"/>
      <c r="UAA219" s="114"/>
      <c r="UAB219" s="114"/>
      <c r="UAC219" s="114"/>
      <c r="UAD219" s="114"/>
      <c r="UAE219" s="114"/>
      <c r="UAF219" s="114"/>
      <c r="UAG219" s="114"/>
      <c r="UAH219" s="114"/>
      <c r="UAI219" s="114"/>
      <c r="UAJ219" s="114"/>
      <c r="UAK219" s="114"/>
      <c r="UAL219" s="114"/>
      <c r="UAM219" s="114"/>
      <c r="UAN219" s="114"/>
      <c r="UAO219" s="114"/>
      <c r="UAP219" s="114"/>
      <c r="UAQ219" s="114"/>
      <c r="UAR219" s="114"/>
      <c r="UAS219" s="114"/>
      <c r="UAT219" s="114"/>
      <c r="UAU219" s="114"/>
      <c r="UAV219" s="114"/>
      <c r="UAW219" s="114"/>
      <c r="UAX219" s="114"/>
      <c r="UAY219" s="114"/>
      <c r="UAZ219" s="114"/>
      <c r="UBA219" s="114"/>
      <c r="UBB219" s="114"/>
      <c r="UBC219" s="114"/>
      <c r="UBD219" s="114"/>
      <c r="UBE219" s="114"/>
      <c r="UBF219" s="114"/>
      <c r="UBG219" s="114"/>
      <c r="UBH219" s="114"/>
      <c r="UBI219" s="114"/>
      <c r="UBJ219" s="114"/>
      <c r="UBK219" s="114"/>
      <c r="UBL219" s="114"/>
      <c r="UBM219" s="114"/>
      <c r="UBN219" s="114"/>
      <c r="UBO219" s="114"/>
      <c r="UBP219" s="114"/>
      <c r="UBQ219" s="114"/>
      <c r="UBR219" s="114"/>
      <c r="UBS219" s="114"/>
      <c r="UBT219" s="114"/>
      <c r="UBU219" s="114"/>
      <c r="UBV219" s="114"/>
      <c r="UBW219" s="114"/>
      <c r="UBX219" s="114"/>
      <c r="UBY219" s="114"/>
      <c r="UBZ219" s="114"/>
      <c r="UCA219" s="114"/>
      <c r="UCB219" s="114"/>
      <c r="UCC219" s="114"/>
      <c r="UCD219" s="114"/>
      <c r="UCE219" s="114"/>
      <c r="UCF219" s="114"/>
      <c r="UCG219" s="114"/>
      <c r="UCH219" s="114"/>
      <c r="UCI219" s="114"/>
      <c r="UCJ219" s="114"/>
      <c r="UCK219" s="114"/>
      <c r="UCL219" s="114"/>
      <c r="UCM219" s="114"/>
      <c r="UCN219" s="114"/>
      <c r="UCO219" s="114"/>
      <c r="UCP219" s="114"/>
      <c r="UCQ219" s="114"/>
      <c r="UCR219" s="114"/>
      <c r="UCS219" s="114"/>
      <c r="UCT219" s="114"/>
      <c r="UCU219" s="114"/>
      <c r="UCV219" s="114"/>
      <c r="UCW219" s="114"/>
      <c r="UCX219" s="114"/>
      <c r="UCY219" s="114"/>
      <c r="UCZ219" s="114"/>
      <c r="UDA219" s="114"/>
      <c r="UDB219" s="114"/>
      <c r="UDC219" s="114"/>
      <c r="UDD219" s="114"/>
      <c r="UDE219" s="114"/>
      <c r="UDF219" s="114"/>
      <c r="UDG219" s="114"/>
      <c r="UDH219" s="114"/>
      <c r="UDI219" s="114"/>
      <c r="UDJ219" s="114"/>
      <c r="UDK219" s="114"/>
      <c r="UDL219" s="114"/>
      <c r="UDM219" s="114"/>
      <c r="UDN219" s="114"/>
      <c r="UDO219" s="114"/>
      <c r="UDP219" s="114"/>
      <c r="UDQ219" s="114"/>
      <c r="UDR219" s="114"/>
      <c r="UDS219" s="114"/>
      <c r="UDT219" s="114"/>
      <c r="UDU219" s="114"/>
      <c r="UDV219" s="114"/>
      <c r="UDW219" s="114"/>
      <c r="UDX219" s="114"/>
      <c r="UDY219" s="114"/>
      <c r="UDZ219" s="114"/>
      <c r="UEA219" s="114"/>
      <c r="UEB219" s="114"/>
      <c r="UEC219" s="114"/>
      <c r="UED219" s="114"/>
      <c r="UEE219" s="114"/>
      <c r="UEF219" s="114"/>
      <c r="UEG219" s="114"/>
      <c r="UEH219" s="114"/>
      <c r="UEI219" s="114"/>
      <c r="UEJ219" s="114"/>
      <c r="UEK219" s="114"/>
      <c r="UEL219" s="114"/>
      <c r="UEM219" s="114"/>
      <c r="UEN219" s="114"/>
      <c r="UEO219" s="114"/>
      <c r="UEP219" s="114"/>
      <c r="UEQ219" s="114"/>
      <c r="UER219" s="114"/>
      <c r="UES219" s="114"/>
      <c r="UET219" s="114"/>
      <c r="UEU219" s="114"/>
      <c r="UEV219" s="114"/>
      <c r="UEW219" s="114"/>
      <c r="UEX219" s="114"/>
      <c r="UEY219" s="114"/>
      <c r="UEZ219" s="114"/>
      <c r="UFA219" s="114"/>
      <c r="UFB219" s="114"/>
      <c r="UFC219" s="114"/>
      <c r="UFD219" s="114"/>
      <c r="UFE219" s="114"/>
      <c r="UFF219" s="114"/>
      <c r="UFG219" s="114"/>
      <c r="UFH219" s="114"/>
      <c r="UFI219" s="114"/>
      <c r="UFJ219" s="114"/>
      <c r="UFK219" s="114"/>
      <c r="UFL219" s="114"/>
      <c r="UFM219" s="114"/>
      <c r="UFN219" s="114"/>
      <c r="UFO219" s="114"/>
      <c r="UFP219" s="114"/>
      <c r="UFQ219" s="114"/>
      <c r="UFR219" s="114"/>
      <c r="UFS219" s="114"/>
      <c r="UFT219" s="114"/>
      <c r="UFU219" s="114"/>
      <c r="UFV219" s="114"/>
      <c r="UFW219" s="114"/>
      <c r="UFX219" s="114"/>
      <c r="UFY219" s="114"/>
      <c r="UFZ219" s="114"/>
      <c r="UGA219" s="114"/>
      <c r="UGB219" s="114"/>
      <c r="UGC219" s="114"/>
      <c r="UGD219" s="114"/>
      <c r="UGE219" s="114"/>
      <c r="UGF219" s="114"/>
      <c r="UGG219" s="114"/>
      <c r="UGH219" s="114"/>
      <c r="UGI219" s="114"/>
      <c r="UGJ219" s="114"/>
      <c r="UGK219" s="114"/>
      <c r="UGL219" s="114"/>
      <c r="UGM219" s="114"/>
      <c r="UGN219" s="114"/>
      <c r="UGO219" s="114"/>
      <c r="UGP219" s="114"/>
      <c r="UGQ219" s="114"/>
      <c r="UGR219" s="114"/>
      <c r="UGS219" s="114"/>
      <c r="UGT219" s="114"/>
      <c r="UGU219" s="114"/>
      <c r="UGV219" s="114"/>
      <c r="UGW219" s="114"/>
      <c r="UGX219" s="114"/>
      <c r="UGY219" s="114"/>
      <c r="UGZ219" s="114"/>
      <c r="UHA219" s="114"/>
      <c r="UHB219" s="114"/>
      <c r="UHC219" s="114"/>
      <c r="UHD219" s="114"/>
      <c r="UHE219" s="114"/>
      <c r="UHF219" s="114"/>
      <c r="UHG219" s="114"/>
      <c r="UHH219" s="114"/>
      <c r="UHI219" s="114"/>
      <c r="UHJ219" s="114"/>
      <c r="UHK219" s="114"/>
      <c r="UHL219" s="114"/>
      <c r="UHM219" s="114"/>
      <c r="UHN219" s="114"/>
      <c r="UHO219" s="114"/>
      <c r="UHP219" s="114"/>
      <c r="UHQ219" s="114"/>
      <c r="UHR219" s="114"/>
      <c r="UHS219" s="114"/>
      <c r="UHT219" s="114"/>
      <c r="UHU219" s="114"/>
      <c r="UHV219" s="114"/>
      <c r="UHW219" s="114"/>
      <c r="UHX219" s="114"/>
      <c r="UHY219" s="114"/>
      <c r="UHZ219" s="114"/>
      <c r="UIA219" s="114"/>
      <c r="UIB219" s="114"/>
      <c r="UIC219" s="114"/>
      <c r="UID219" s="114"/>
      <c r="UIE219" s="114"/>
      <c r="UIF219" s="114"/>
      <c r="UIG219" s="114"/>
      <c r="UIH219" s="114"/>
      <c r="UII219" s="114"/>
      <c r="UIJ219" s="114"/>
      <c r="UIK219" s="114"/>
      <c r="UIL219" s="114"/>
      <c r="UIM219" s="114"/>
      <c r="UIN219" s="114"/>
      <c r="UIO219" s="114"/>
      <c r="UIP219" s="114"/>
      <c r="UIQ219" s="114"/>
      <c r="UIR219" s="114"/>
      <c r="UIS219" s="114"/>
      <c r="UIT219" s="114"/>
      <c r="UIU219" s="114"/>
      <c r="UIV219" s="114"/>
      <c r="UIW219" s="114"/>
      <c r="UIX219" s="114"/>
      <c r="UIY219" s="114"/>
      <c r="UIZ219" s="114"/>
      <c r="UJA219" s="114"/>
      <c r="UJB219" s="114"/>
      <c r="UJC219" s="114"/>
      <c r="UJD219" s="114"/>
      <c r="UJE219" s="114"/>
      <c r="UJF219" s="114"/>
      <c r="UJG219" s="114"/>
      <c r="UJH219" s="114"/>
      <c r="UJI219" s="114"/>
      <c r="UJJ219" s="114"/>
      <c r="UJK219" s="114"/>
      <c r="UJL219" s="114"/>
      <c r="UJM219" s="114"/>
      <c r="UJN219" s="114"/>
      <c r="UJO219" s="114"/>
      <c r="UJP219" s="114"/>
      <c r="UJQ219" s="114"/>
      <c r="UJR219" s="114"/>
      <c r="UJS219" s="114"/>
      <c r="UJT219" s="114"/>
      <c r="UJU219" s="114"/>
      <c r="UJV219" s="114"/>
      <c r="UJW219" s="114"/>
      <c r="UJX219" s="114"/>
      <c r="UJY219" s="114"/>
      <c r="UJZ219" s="114"/>
      <c r="UKA219" s="114"/>
      <c r="UKB219" s="114"/>
      <c r="UKC219" s="114"/>
      <c r="UKD219" s="114"/>
      <c r="UKE219" s="114"/>
      <c r="UKF219" s="114"/>
      <c r="UKG219" s="114"/>
      <c r="UKH219" s="114"/>
      <c r="UKI219" s="114"/>
      <c r="UKJ219" s="114"/>
      <c r="UKK219" s="114"/>
      <c r="UKL219" s="114"/>
      <c r="UKM219" s="114"/>
      <c r="UKN219" s="114"/>
      <c r="UKO219" s="114"/>
      <c r="UKP219" s="114"/>
      <c r="UKQ219" s="114"/>
      <c r="UKR219" s="114"/>
      <c r="UKS219" s="114"/>
      <c r="UKT219" s="114"/>
      <c r="UKU219" s="114"/>
      <c r="UKV219" s="114"/>
      <c r="UKW219" s="114"/>
      <c r="UKX219" s="114"/>
      <c r="UKY219" s="114"/>
      <c r="UKZ219" s="114"/>
      <c r="ULA219" s="114"/>
      <c r="ULB219" s="114"/>
      <c r="ULC219" s="114"/>
      <c r="ULD219" s="114"/>
      <c r="ULE219" s="114"/>
      <c r="ULF219" s="114"/>
      <c r="ULG219" s="114"/>
      <c r="ULH219" s="114"/>
      <c r="ULI219" s="114"/>
      <c r="ULJ219" s="114"/>
      <c r="ULK219" s="114"/>
      <c r="ULL219" s="114"/>
      <c r="ULM219" s="114"/>
      <c r="ULN219" s="114"/>
      <c r="ULO219" s="114"/>
      <c r="ULP219" s="114"/>
      <c r="ULQ219" s="114"/>
      <c r="ULR219" s="114"/>
      <c r="ULS219" s="114"/>
      <c r="ULT219" s="114"/>
      <c r="ULU219" s="114"/>
      <c r="ULV219" s="114"/>
      <c r="ULW219" s="114"/>
      <c r="ULX219" s="114"/>
      <c r="ULY219" s="114"/>
      <c r="ULZ219" s="114"/>
      <c r="UMA219" s="114"/>
      <c r="UMB219" s="114"/>
      <c r="UMC219" s="114"/>
      <c r="UMD219" s="114"/>
      <c r="UME219" s="114"/>
      <c r="UMF219" s="114"/>
      <c r="UMG219" s="114"/>
      <c r="UMH219" s="114"/>
      <c r="UMI219" s="114"/>
      <c r="UMJ219" s="114"/>
      <c r="UMK219" s="114"/>
      <c r="UML219" s="114"/>
      <c r="UMM219" s="114"/>
      <c r="UMN219" s="114"/>
      <c r="UMO219" s="114"/>
      <c r="UMP219" s="114"/>
      <c r="UMQ219" s="114"/>
      <c r="UMR219" s="114"/>
      <c r="UMS219" s="114"/>
      <c r="UMT219" s="114"/>
      <c r="UMU219" s="114"/>
      <c r="UMV219" s="114"/>
      <c r="UMW219" s="114"/>
      <c r="UMX219" s="114"/>
      <c r="UMY219" s="114"/>
      <c r="UMZ219" s="114"/>
      <c r="UNA219" s="114"/>
      <c r="UNB219" s="114"/>
      <c r="UNC219" s="114"/>
      <c r="UND219" s="114"/>
      <c r="UNE219" s="114"/>
      <c r="UNF219" s="114"/>
      <c r="UNG219" s="114"/>
      <c r="UNH219" s="114"/>
      <c r="UNI219" s="114"/>
      <c r="UNJ219" s="114"/>
      <c r="UNK219" s="114"/>
      <c r="UNL219" s="114"/>
      <c r="UNM219" s="114"/>
      <c r="UNN219" s="114"/>
      <c r="UNO219" s="114"/>
      <c r="UNP219" s="114"/>
      <c r="UNQ219" s="114"/>
      <c r="UNR219" s="114"/>
      <c r="UNS219" s="114"/>
      <c r="UNT219" s="114"/>
      <c r="UNU219" s="114"/>
      <c r="UNV219" s="114"/>
      <c r="UNW219" s="114"/>
      <c r="UNX219" s="114"/>
      <c r="UNY219" s="114"/>
      <c r="UNZ219" s="114"/>
      <c r="UOA219" s="114"/>
      <c r="UOB219" s="114"/>
      <c r="UOC219" s="114"/>
      <c r="UOD219" s="114"/>
      <c r="UOE219" s="114"/>
      <c r="UOF219" s="114"/>
      <c r="UOG219" s="114"/>
      <c r="UOH219" s="114"/>
      <c r="UOI219" s="114"/>
      <c r="UOJ219" s="114"/>
      <c r="UOK219" s="114"/>
      <c r="UOL219" s="114"/>
      <c r="UOM219" s="114"/>
      <c r="UON219" s="114"/>
      <c r="UOO219" s="114"/>
      <c r="UOP219" s="114"/>
      <c r="UOQ219" s="114"/>
      <c r="UOR219" s="114"/>
      <c r="UOS219" s="114"/>
      <c r="UOT219" s="114"/>
      <c r="UOU219" s="114"/>
      <c r="UOV219" s="114"/>
      <c r="UOW219" s="114"/>
      <c r="UOX219" s="114"/>
      <c r="UOY219" s="114"/>
      <c r="UOZ219" s="114"/>
      <c r="UPA219" s="114"/>
      <c r="UPB219" s="114"/>
      <c r="UPC219" s="114"/>
      <c r="UPD219" s="114"/>
      <c r="UPE219" s="114"/>
      <c r="UPF219" s="114"/>
      <c r="UPG219" s="114"/>
      <c r="UPH219" s="114"/>
      <c r="UPI219" s="114"/>
      <c r="UPJ219" s="114"/>
      <c r="UPK219" s="114"/>
      <c r="UPL219" s="114"/>
      <c r="UPM219" s="114"/>
      <c r="UPN219" s="114"/>
      <c r="UPO219" s="114"/>
      <c r="UPP219" s="114"/>
      <c r="UPQ219" s="114"/>
      <c r="UPR219" s="114"/>
      <c r="UPS219" s="114"/>
      <c r="UPT219" s="114"/>
      <c r="UPU219" s="114"/>
      <c r="UPV219" s="114"/>
      <c r="UPW219" s="114"/>
      <c r="UPX219" s="114"/>
      <c r="UPY219" s="114"/>
      <c r="UPZ219" s="114"/>
      <c r="UQA219" s="114"/>
      <c r="UQB219" s="114"/>
      <c r="UQC219" s="114"/>
      <c r="UQD219" s="114"/>
      <c r="UQE219" s="114"/>
      <c r="UQF219" s="114"/>
      <c r="UQG219" s="114"/>
      <c r="UQH219" s="114"/>
      <c r="UQI219" s="114"/>
      <c r="UQJ219" s="114"/>
      <c r="UQK219" s="114"/>
      <c r="UQL219" s="114"/>
      <c r="UQM219" s="114"/>
      <c r="UQN219" s="114"/>
      <c r="UQO219" s="114"/>
      <c r="UQP219" s="114"/>
      <c r="UQQ219" s="114"/>
      <c r="UQR219" s="114"/>
      <c r="UQS219" s="114"/>
      <c r="UQT219" s="114"/>
      <c r="UQU219" s="114"/>
      <c r="UQV219" s="114"/>
      <c r="UQW219" s="114"/>
      <c r="UQX219" s="114"/>
      <c r="UQY219" s="114"/>
      <c r="UQZ219" s="114"/>
      <c r="URA219" s="114"/>
      <c r="URB219" s="114"/>
      <c r="URC219" s="114"/>
      <c r="URD219" s="114"/>
      <c r="URE219" s="114"/>
      <c r="URF219" s="114"/>
      <c r="URG219" s="114"/>
      <c r="URH219" s="114"/>
      <c r="URI219" s="114"/>
      <c r="URJ219" s="114"/>
      <c r="URK219" s="114"/>
      <c r="URL219" s="114"/>
      <c r="URM219" s="114"/>
      <c r="URN219" s="114"/>
      <c r="URO219" s="114"/>
      <c r="URP219" s="114"/>
      <c r="URQ219" s="114"/>
      <c r="URR219" s="114"/>
      <c r="URS219" s="114"/>
      <c r="URT219" s="114"/>
      <c r="URU219" s="114"/>
      <c r="URV219" s="114"/>
      <c r="URW219" s="114"/>
      <c r="URX219" s="114"/>
      <c r="URY219" s="114"/>
      <c r="URZ219" s="114"/>
      <c r="USA219" s="114"/>
      <c r="USB219" s="114"/>
      <c r="USC219" s="114"/>
      <c r="USD219" s="114"/>
      <c r="USE219" s="114"/>
      <c r="USF219" s="114"/>
      <c r="USG219" s="114"/>
      <c r="USH219" s="114"/>
      <c r="USI219" s="114"/>
      <c r="USJ219" s="114"/>
      <c r="USK219" s="114"/>
      <c r="USL219" s="114"/>
      <c r="USM219" s="114"/>
      <c r="USN219" s="114"/>
      <c r="USO219" s="114"/>
      <c r="USP219" s="114"/>
      <c r="USQ219" s="114"/>
      <c r="USR219" s="114"/>
      <c r="USS219" s="114"/>
      <c r="UST219" s="114"/>
      <c r="USU219" s="114"/>
      <c r="USV219" s="114"/>
      <c r="USW219" s="114"/>
      <c r="USX219" s="114"/>
      <c r="USY219" s="114"/>
      <c r="USZ219" s="114"/>
      <c r="UTA219" s="114"/>
      <c r="UTB219" s="114"/>
      <c r="UTC219" s="114"/>
      <c r="UTD219" s="114"/>
      <c r="UTE219" s="114"/>
      <c r="UTF219" s="114"/>
      <c r="UTG219" s="114"/>
      <c r="UTH219" s="114"/>
      <c r="UTI219" s="114"/>
      <c r="UTJ219" s="114"/>
      <c r="UTK219" s="114"/>
      <c r="UTL219" s="114"/>
      <c r="UTM219" s="114"/>
      <c r="UTN219" s="114"/>
      <c r="UTO219" s="114"/>
      <c r="UTP219" s="114"/>
      <c r="UTQ219" s="114"/>
      <c r="UTR219" s="114"/>
      <c r="UTS219" s="114"/>
      <c r="UTT219" s="114"/>
      <c r="UTU219" s="114"/>
      <c r="UTV219" s="114"/>
      <c r="UTW219" s="114"/>
      <c r="UTX219" s="114"/>
      <c r="UTY219" s="114"/>
      <c r="UTZ219" s="114"/>
      <c r="UUA219" s="114"/>
      <c r="UUB219" s="114"/>
      <c r="UUC219" s="114"/>
      <c r="UUD219" s="114"/>
      <c r="UUE219" s="114"/>
      <c r="UUF219" s="114"/>
      <c r="UUG219" s="114"/>
      <c r="UUH219" s="114"/>
      <c r="UUI219" s="114"/>
      <c r="UUJ219" s="114"/>
      <c r="UUK219" s="114"/>
      <c r="UUL219" s="114"/>
      <c r="UUM219" s="114"/>
      <c r="UUN219" s="114"/>
      <c r="UUO219" s="114"/>
      <c r="UUP219" s="114"/>
      <c r="UUQ219" s="114"/>
      <c r="UUR219" s="114"/>
      <c r="UUS219" s="114"/>
      <c r="UUT219" s="114"/>
      <c r="UUU219" s="114"/>
      <c r="UUV219" s="114"/>
      <c r="UUW219" s="114"/>
      <c r="UUX219" s="114"/>
      <c r="UUY219" s="114"/>
      <c r="UUZ219" s="114"/>
      <c r="UVA219" s="114"/>
      <c r="UVB219" s="114"/>
      <c r="UVC219" s="114"/>
      <c r="UVD219" s="114"/>
      <c r="UVE219" s="114"/>
      <c r="UVF219" s="114"/>
      <c r="UVG219" s="114"/>
      <c r="UVH219" s="114"/>
      <c r="UVI219" s="114"/>
      <c r="UVJ219" s="114"/>
      <c r="UVK219" s="114"/>
      <c r="UVL219" s="114"/>
      <c r="UVM219" s="114"/>
      <c r="UVN219" s="114"/>
      <c r="UVO219" s="114"/>
      <c r="UVP219" s="114"/>
      <c r="UVQ219" s="114"/>
      <c r="UVR219" s="114"/>
      <c r="UVS219" s="114"/>
      <c r="UVT219" s="114"/>
      <c r="UVU219" s="114"/>
      <c r="UVV219" s="114"/>
      <c r="UVW219" s="114"/>
      <c r="UVX219" s="114"/>
      <c r="UVY219" s="114"/>
      <c r="UVZ219" s="114"/>
      <c r="UWA219" s="114"/>
      <c r="UWB219" s="114"/>
      <c r="UWC219" s="114"/>
      <c r="UWD219" s="114"/>
      <c r="UWE219" s="114"/>
      <c r="UWF219" s="114"/>
      <c r="UWG219" s="114"/>
      <c r="UWH219" s="114"/>
      <c r="UWI219" s="114"/>
      <c r="UWJ219" s="114"/>
      <c r="UWK219" s="114"/>
      <c r="UWL219" s="114"/>
      <c r="UWM219" s="114"/>
      <c r="UWN219" s="114"/>
      <c r="UWO219" s="114"/>
      <c r="UWP219" s="114"/>
      <c r="UWQ219" s="114"/>
      <c r="UWR219" s="114"/>
      <c r="UWS219" s="114"/>
      <c r="UWT219" s="114"/>
      <c r="UWU219" s="114"/>
      <c r="UWV219" s="114"/>
      <c r="UWW219" s="114"/>
      <c r="UWX219" s="114"/>
      <c r="UWY219" s="114"/>
      <c r="UWZ219" s="114"/>
      <c r="UXA219" s="114"/>
      <c r="UXB219" s="114"/>
      <c r="UXC219" s="114"/>
      <c r="UXD219" s="114"/>
      <c r="UXE219" s="114"/>
      <c r="UXF219" s="114"/>
      <c r="UXG219" s="114"/>
      <c r="UXH219" s="114"/>
      <c r="UXI219" s="114"/>
      <c r="UXJ219" s="114"/>
      <c r="UXK219" s="114"/>
      <c r="UXL219" s="114"/>
      <c r="UXM219" s="114"/>
      <c r="UXN219" s="114"/>
      <c r="UXO219" s="114"/>
      <c r="UXP219" s="114"/>
      <c r="UXQ219" s="114"/>
      <c r="UXR219" s="114"/>
      <c r="UXS219" s="114"/>
      <c r="UXT219" s="114"/>
      <c r="UXU219" s="114"/>
      <c r="UXV219" s="114"/>
      <c r="UXW219" s="114"/>
      <c r="UXX219" s="114"/>
      <c r="UXY219" s="114"/>
      <c r="UXZ219" s="114"/>
      <c r="UYA219" s="114"/>
      <c r="UYB219" s="114"/>
      <c r="UYC219" s="114"/>
      <c r="UYD219" s="114"/>
      <c r="UYE219" s="114"/>
      <c r="UYF219" s="114"/>
      <c r="UYG219" s="114"/>
      <c r="UYH219" s="114"/>
      <c r="UYI219" s="114"/>
      <c r="UYJ219" s="114"/>
      <c r="UYK219" s="114"/>
      <c r="UYL219" s="114"/>
      <c r="UYM219" s="114"/>
      <c r="UYN219" s="114"/>
      <c r="UYO219" s="114"/>
      <c r="UYP219" s="114"/>
      <c r="UYQ219" s="114"/>
      <c r="UYR219" s="114"/>
      <c r="UYS219" s="114"/>
      <c r="UYT219" s="114"/>
      <c r="UYU219" s="114"/>
      <c r="UYV219" s="114"/>
      <c r="UYW219" s="114"/>
      <c r="UYX219" s="114"/>
      <c r="UYY219" s="114"/>
      <c r="UYZ219" s="114"/>
      <c r="UZA219" s="114"/>
      <c r="UZB219" s="114"/>
      <c r="UZC219" s="114"/>
      <c r="UZD219" s="114"/>
      <c r="UZE219" s="114"/>
      <c r="UZF219" s="114"/>
      <c r="UZG219" s="114"/>
      <c r="UZH219" s="114"/>
      <c r="UZI219" s="114"/>
      <c r="UZJ219" s="114"/>
      <c r="UZK219" s="114"/>
      <c r="UZL219" s="114"/>
      <c r="UZM219" s="114"/>
      <c r="UZN219" s="114"/>
      <c r="UZO219" s="114"/>
      <c r="UZP219" s="114"/>
      <c r="UZQ219" s="114"/>
      <c r="UZR219" s="114"/>
      <c r="UZS219" s="114"/>
      <c r="UZT219" s="114"/>
      <c r="UZU219" s="114"/>
      <c r="UZV219" s="114"/>
      <c r="UZW219" s="114"/>
      <c r="UZX219" s="114"/>
      <c r="UZY219" s="114"/>
      <c r="UZZ219" s="114"/>
      <c r="VAA219" s="114"/>
      <c r="VAB219" s="114"/>
      <c r="VAC219" s="114"/>
      <c r="VAD219" s="114"/>
      <c r="VAE219" s="114"/>
      <c r="VAF219" s="114"/>
      <c r="VAG219" s="114"/>
      <c r="VAH219" s="114"/>
      <c r="VAI219" s="114"/>
      <c r="VAJ219" s="114"/>
      <c r="VAK219" s="114"/>
      <c r="VAL219" s="114"/>
      <c r="VAM219" s="114"/>
      <c r="VAN219" s="114"/>
      <c r="VAO219" s="114"/>
      <c r="VAP219" s="114"/>
      <c r="VAQ219" s="114"/>
      <c r="VAR219" s="114"/>
      <c r="VAS219" s="114"/>
      <c r="VAT219" s="114"/>
      <c r="VAU219" s="114"/>
      <c r="VAV219" s="114"/>
      <c r="VAW219" s="114"/>
      <c r="VAX219" s="114"/>
      <c r="VAY219" s="114"/>
      <c r="VAZ219" s="114"/>
      <c r="VBA219" s="114"/>
      <c r="VBB219" s="114"/>
      <c r="VBC219" s="114"/>
      <c r="VBD219" s="114"/>
      <c r="VBE219" s="114"/>
      <c r="VBF219" s="114"/>
      <c r="VBG219" s="114"/>
      <c r="VBH219" s="114"/>
      <c r="VBI219" s="114"/>
      <c r="VBJ219" s="114"/>
      <c r="VBK219" s="114"/>
      <c r="VBL219" s="114"/>
      <c r="VBM219" s="114"/>
      <c r="VBN219" s="114"/>
      <c r="VBO219" s="114"/>
      <c r="VBP219" s="114"/>
      <c r="VBQ219" s="114"/>
      <c r="VBR219" s="114"/>
      <c r="VBS219" s="114"/>
      <c r="VBT219" s="114"/>
      <c r="VBU219" s="114"/>
      <c r="VBV219" s="114"/>
      <c r="VBW219" s="114"/>
      <c r="VBX219" s="114"/>
      <c r="VBY219" s="114"/>
      <c r="VBZ219" s="114"/>
      <c r="VCA219" s="114"/>
      <c r="VCB219" s="114"/>
      <c r="VCC219" s="114"/>
      <c r="VCD219" s="114"/>
      <c r="VCE219" s="114"/>
      <c r="VCF219" s="114"/>
      <c r="VCG219" s="114"/>
      <c r="VCH219" s="114"/>
      <c r="VCI219" s="114"/>
      <c r="VCJ219" s="114"/>
      <c r="VCK219" s="114"/>
      <c r="VCL219" s="114"/>
      <c r="VCM219" s="114"/>
      <c r="VCN219" s="114"/>
      <c r="VCO219" s="114"/>
      <c r="VCP219" s="114"/>
      <c r="VCQ219" s="114"/>
      <c r="VCR219" s="114"/>
      <c r="VCS219" s="114"/>
      <c r="VCT219" s="114"/>
      <c r="VCU219" s="114"/>
      <c r="VCV219" s="114"/>
      <c r="VCW219" s="114"/>
      <c r="VCX219" s="114"/>
      <c r="VCY219" s="114"/>
      <c r="VCZ219" s="114"/>
      <c r="VDA219" s="114"/>
      <c r="VDB219" s="114"/>
      <c r="VDC219" s="114"/>
      <c r="VDD219" s="114"/>
      <c r="VDE219" s="114"/>
      <c r="VDF219" s="114"/>
      <c r="VDG219" s="114"/>
      <c r="VDH219" s="114"/>
      <c r="VDI219" s="114"/>
      <c r="VDJ219" s="114"/>
      <c r="VDK219" s="114"/>
      <c r="VDL219" s="114"/>
      <c r="VDM219" s="114"/>
      <c r="VDN219" s="114"/>
      <c r="VDO219" s="114"/>
      <c r="VDP219" s="114"/>
      <c r="VDQ219" s="114"/>
      <c r="VDR219" s="114"/>
      <c r="VDS219" s="114"/>
      <c r="VDT219" s="114"/>
      <c r="VDU219" s="114"/>
      <c r="VDV219" s="114"/>
      <c r="VDW219" s="114"/>
      <c r="VDX219" s="114"/>
      <c r="VDY219" s="114"/>
      <c r="VDZ219" s="114"/>
      <c r="VEA219" s="114"/>
      <c r="VEB219" s="114"/>
      <c r="VEC219" s="114"/>
      <c r="VED219" s="114"/>
      <c r="VEE219" s="114"/>
      <c r="VEF219" s="114"/>
      <c r="VEG219" s="114"/>
      <c r="VEH219" s="114"/>
      <c r="VEI219" s="114"/>
      <c r="VEJ219" s="114"/>
      <c r="VEK219" s="114"/>
      <c r="VEL219" s="114"/>
      <c r="VEM219" s="114"/>
      <c r="VEN219" s="114"/>
      <c r="VEO219" s="114"/>
      <c r="VEP219" s="114"/>
      <c r="VEQ219" s="114"/>
      <c r="VER219" s="114"/>
      <c r="VES219" s="114"/>
      <c r="VET219" s="114"/>
      <c r="VEU219" s="114"/>
      <c r="VEV219" s="114"/>
      <c r="VEW219" s="114"/>
      <c r="VEX219" s="114"/>
      <c r="VEY219" s="114"/>
      <c r="VEZ219" s="114"/>
      <c r="VFA219" s="114"/>
      <c r="VFB219" s="114"/>
      <c r="VFC219" s="114"/>
      <c r="VFD219" s="114"/>
      <c r="VFE219" s="114"/>
      <c r="VFF219" s="114"/>
      <c r="VFG219" s="114"/>
      <c r="VFH219" s="114"/>
      <c r="VFI219" s="114"/>
      <c r="VFJ219" s="114"/>
      <c r="VFK219" s="114"/>
      <c r="VFL219" s="114"/>
      <c r="VFM219" s="114"/>
      <c r="VFN219" s="114"/>
      <c r="VFO219" s="114"/>
      <c r="VFP219" s="114"/>
      <c r="VFQ219" s="114"/>
      <c r="VFR219" s="114"/>
      <c r="VFS219" s="114"/>
      <c r="VFT219" s="114"/>
      <c r="VFU219" s="114"/>
      <c r="VFV219" s="114"/>
      <c r="VFW219" s="114"/>
      <c r="VFX219" s="114"/>
      <c r="VFY219" s="114"/>
      <c r="VFZ219" s="114"/>
      <c r="VGA219" s="114"/>
      <c r="VGB219" s="114"/>
      <c r="VGC219" s="114"/>
      <c r="VGD219" s="114"/>
      <c r="VGE219" s="114"/>
      <c r="VGF219" s="114"/>
      <c r="VGG219" s="114"/>
      <c r="VGH219" s="114"/>
      <c r="VGI219" s="114"/>
      <c r="VGJ219" s="114"/>
      <c r="VGK219" s="114"/>
      <c r="VGL219" s="114"/>
      <c r="VGM219" s="114"/>
      <c r="VGN219" s="114"/>
      <c r="VGO219" s="114"/>
      <c r="VGP219" s="114"/>
      <c r="VGQ219" s="114"/>
      <c r="VGR219" s="114"/>
      <c r="VGS219" s="114"/>
      <c r="VGT219" s="114"/>
      <c r="VGU219" s="114"/>
      <c r="VGV219" s="114"/>
      <c r="VGW219" s="114"/>
      <c r="VGX219" s="114"/>
      <c r="VGY219" s="114"/>
      <c r="VGZ219" s="114"/>
      <c r="VHA219" s="114"/>
      <c r="VHB219" s="114"/>
      <c r="VHC219" s="114"/>
      <c r="VHD219" s="114"/>
      <c r="VHE219" s="114"/>
      <c r="VHF219" s="114"/>
      <c r="VHG219" s="114"/>
      <c r="VHH219" s="114"/>
      <c r="VHI219" s="114"/>
      <c r="VHJ219" s="114"/>
      <c r="VHK219" s="114"/>
      <c r="VHL219" s="114"/>
      <c r="VHM219" s="114"/>
      <c r="VHN219" s="114"/>
      <c r="VHO219" s="114"/>
      <c r="VHP219" s="114"/>
      <c r="VHQ219" s="114"/>
      <c r="VHR219" s="114"/>
      <c r="VHS219" s="114"/>
      <c r="VHT219" s="114"/>
      <c r="VHU219" s="114"/>
      <c r="VHV219" s="114"/>
      <c r="VHW219" s="114"/>
      <c r="VHX219" s="114"/>
      <c r="VHY219" s="114"/>
      <c r="VHZ219" s="114"/>
      <c r="VIA219" s="114"/>
      <c r="VIB219" s="114"/>
      <c r="VIC219" s="114"/>
      <c r="VID219" s="114"/>
      <c r="VIE219" s="114"/>
      <c r="VIF219" s="114"/>
      <c r="VIG219" s="114"/>
      <c r="VIH219" s="114"/>
      <c r="VII219" s="114"/>
      <c r="VIJ219" s="114"/>
      <c r="VIK219" s="114"/>
      <c r="VIL219" s="114"/>
      <c r="VIM219" s="114"/>
      <c r="VIN219" s="114"/>
      <c r="VIO219" s="114"/>
      <c r="VIP219" s="114"/>
      <c r="VIQ219" s="114"/>
      <c r="VIR219" s="114"/>
      <c r="VIS219" s="114"/>
      <c r="VIT219" s="114"/>
      <c r="VIU219" s="114"/>
      <c r="VIV219" s="114"/>
      <c r="VIW219" s="114"/>
      <c r="VIX219" s="114"/>
      <c r="VIY219" s="114"/>
      <c r="VIZ219" s="114"/>
      <c r="VJA219" s="114"/>
      <c r="VJB219" s="114"/>
      <c r="VJC219" s="114"/>
      <c r="VJD219" s="114"/>
      <c r="VJE219" s="114"/>
      <c r="VJF219" s="114"/>
      <c r="VJG219" s="114"/>
      <c r="VJH219" s="114"/>
      <c r="VJI219" s="114"/>
      <c r="VJJ219" s="114"/>
      <c r="VJK219" s="114"/>
      <c r="VJL219" s="114"/>
      <c r="VJM219" s="114"/>
      <c r="VJN219" s="114"/>
      <c r="VJO219" s="114"/>
      <c r="VJP219" s="114"/>
      <c r="VJQ219" s="114"/>
      <c r="VJR219" s="114"/>
      <c r="VJS219" s="114"/>
      <c r="VJT219" s="114"/>
      <c r="VJU219" s="114"/>
      <c r="VJV219" s="114"/>
      <c r="VJW219" s="114"/>
      <c r="VJX219" s="114"/>
      <c r="VJY219" s="114"/>
      <c r="VJZ219" s="114"/>
      <c r="VKA219" s="114"/>
      <c r="VKB219" s="114"/>
      <c r="VKC219" s="114"/>
      <c r="VKD219" s="114"/>
      <c r="VKE219" s="114"/>
      <c r="VKF219" s="114"/>
      <c r="VKG219" s="114"/>
      <c r="VKH219" s="114"/>
      <c r="VKI219" s="114"/>
      <c r="VKJ219" s="114"/>
      <c r="VKK219" s="114"/>
      <c r="VKL219" s="114"/>
      <c r="VKM219" s="114"/>
      <c r="VKN219" s="114"/>
      <c r="VKO219" s="114"/>
      <c r="VKP219" s="114"/>
      <c r="VKQ219" s="114"/>
      <c r="VKR219" s="114"/>
      <c r="VKS219" s="114"/>
      <c r="VKT219" s="114"/>
      <c r="VKU219" s="114"/>
      <c r="VKV219" s="114"/>
      <c r="VKW219" s="114"/>
      <c r="VKX219" s="114"/>
      <c r="VKY219" s="114"/>
      <c r="VKZ219" s="114"/>
      <c r="VLA219" s="114"/>
      <c r="VLB219" s="114"/>
      <c r="VLC219" s="114"/>
      <c r="VLD219" s="114"/>
      <c r="VLE219" s="114"/>
      <c r="VLF219" s="114"/>
      <c r="VLG219" s="114"/>
      <c r="VLH219" s="114"/>
      <c r="VLI219" s="114"/>
      <c r="VLJ219" s="114"/>
      <c r="VLK219" s="114"/>
      <c r="VLL219" s="114"/>
      <c r="VLM219" s="114"/>
      <c r="VLN219" s="114"/>
      <c r="VLO219" s="114"/>
      <c r="VLP219" s="114"/>
      <c r="VLQ219" s="114"/>
      <c r="VLR219" s="114"/>
      <c r="VLS219" s="114"/>
      <c r="VLT219" s="114"/>
      <c r="VLU219" s="114"/>
      <c r="VLV219" s="114"/>
      <c r="VLW219" s="114"/>
      <c r="VLX219" s="114"/>
      <c r="VLY219" s="114"/>
      <c r="VLZ219" s="114"/>
      <c r="VMA219" s="114"/>
      <c r="VMB219" s="114"/>
      <c r="VMC219" s="114"/>
      <c r="VMD219" s="114"/>
      <c r="VME219" s="114"/>
      <c r="VMF219" s="114"/>
      <c r="VMG219" s="114"/>
      <c r="VMH219" s="114"/>
      <c r="VMI219" s="114"/>
      <c r="VMJ219" s="114"/>
      <c r="VMK219" s="114"/>
      <c r="VML219" s="114"/>
      <c r="VMM219" s="114"/>
      <c r="VMN219" s="114"/>
      <c r="VMO219" s="114"/>
      <c r="VMP219" s="114"/>
      <c r="VMQ219" s="114"/>
      <c r="VMR219" s="114"/>
      <c r="VMS219" s="114"/>
      <c r="VMT219" s="114"/>
      <c r="VMU219" s="114"/>
      <c r="VMV219" s="114"/>
      <c r="VMW219" s="114"/>
      <c r="VMX219" s="114"/>
      <c r="VMY219" s="114"/>
      <c r="VMZ219" s="114"/>
      <c r="VNA219" s="114"/>
      <c r="VNB219" s="114"/>
      <c r="VNC219" s="114"/>
      <c r="VND219" s="114"/>
      <c r="VNE219" s="114"/>
      <c r="VNF219" s="114"/>
      <c r="VNG219" s="114"/>
      <c r="VNH219" s="114"/>
      <c r="VNI219" s="114"/>
      <c r="VNJ219" s="114"/>
      <c r="VNK219" s="114"/>
      <c r="VNL219" s="114"/>
      <c r="VNM219" s="114"/>
      <c r="VNN219" s="114"/>
      <c r="VNO219" s="114"/>
      <c r="VNP219" s="114"/>
      <c r="VNQ219" s="114"/>
      <c r="VNR219" s="114"/>
      <c r="VNS219" s="114"/>
      <c r="VNT219" s="114"/>
      <c r="VNU219" s="114"/>
      <c r="VNV219" s="114"/>
      <c r="VNW219" s="114"/>
      <c r="VNX219" s="114"/>
      <c r="VNY219" s="114"/>
      <c r="VNZ219" s="114"/>
      <c r="VOA219" s="114"/>
      <c r="VOB219" s="114"/>
      <c r="VOC219" s="114"/>
      <c r="VOD219" s="114"/>
      <c r="VOE219" s="114"/>
      <c r="VOF219" s="114"/>
      <c r="VOG219" s="114"/>
      <c r="VOH219" s="114"/>
      <c r="VOI219" s="114"/>
      <c r="VOJ219" s="114"/>
      <c r="VOK219" s="114"/>
      <c r="VOL219" s="114"/>
      <c r="VOM219" s="114"/>
      <c r="VON219" s="114"/>
      <c r="VOO219" s="114"/>
      <c r="VOP219" s="114"/>
      <c r="VOQ219" s="114"/>
      <c r="VOR219" s="114"/>
      <c r="VOS219" s="114"/>
      <c r="VOT219" s="114"/>
      <c r="VOU219" s="114"/>
      <c r="VOV219" s="114"/>
      <c r="VOW219" s="114"/>
      <c r="VOX219" s="114"/>
      <c r="VOY219" s="114"/>
      <c r="VOZ219" s="114"/>
      <c r="VPA219" s="114"/>
      <c r="VPB219" s="114"/>
      <c r="VPC219" s="114"/>
      <c r="VPD219" s="114"/>
      <c r="VPE219" s="114"/>
      <c r="VPF219" s="114"/>
      <c r="VPG219" s="114"/>
      <c r="VPH219" s="114"/>
      <c r="VPI219" s="114"/>
      <c r="VPJ219" s="114"/>
      <c r="VPK219" s="114"/>
      <c r="VPL219" s="114"/>
      <c r="VPM219" s="114"/>
      <c r="VPN219" s="114"/>
      <c r="VPO219" s="114"/>
      <c r="VPP219" s="114"/>
      <c r="VPQ219" s="114"/>
      <c r="VPR219" s="114"/>
      <c r="VPS219" s="114"/>
      <c r="VPT219" s="114"/>
      <c r="VPU219" s="114"/>
      <c r="VPV219" s="114"/>
      <c r="VPW219" s="114"/>
      <c r="VPX219" s="114"/>
      <c r="VPY219" s="114"/>
      <c r="VPZ219" s="114"/>
      <c r="VQA219" s="114"/>
      <c r="VQB219" s="114"/>
      <c r="VQC219" s="114"/>
      <c r="VQD219" s="114"/>
      <c r="VQE219" s="114"/>
      <c r="VQF219" s="114"/>
      <c r="VQG219" s="114"/>
      <c r="VQH219" s="114"/>
      <c r="VQI219" s="114"/>
      <c r="VQJ219" s="114"/>
      <c r="VQK219" s="114"/>
      <c r="VQL219" s="114"/>
      <c r="VQM219" s="114"/>
      <c r="VQN219" s="114"/>
      <c r="VQO219" s="114"/>
      <c r="VQP219" s="114"/>
      <c r="VQQ219" s="114"/>
      <c r="VQR219" s="114"/>
      <c r="VQS219" s="114"/>
      <c r="VQT219" s="114"/>
      <c r="VQU219" s="114"/>
      <c r="VQV219" s="114"/>
      <c r="VQW219" s="114"/>
      <c r="VQX219" s="114"/>
      <c r="VQY219" s="114"/>
      <c r="VQZ219" s="114"/>
      <c r="VRA219" s="114"/>
      <c r="VRB219" s="114"/>
      <c r="VRC219" s="114"/>
      <c r="VRD219" s="114"/>
      <c r="VRE219" s="114"/>
      <c r="VRF219" s="114"/>
      <c r="VRG219" s="114"/>
      <c r="VRH219" s="114"/>
      <c r="VRI219" s="114"/>
      <c r="VRJ219" s="114"/>
      <c r="VRK219" s="114"/>
      <c r="VRL219" s="114"/>
      <c r="VRM219" s="114"/>
      <c r="VRN219" s="114"/>
      <c r="VRO219" s="114"/>
      <c r="VRP219" s="114"/>
      <c r="VRQ219" s="114"/>
      <c r="VRR219" s="114"/>
      <c r="VRS219" s="114"/>
      <c r="VRT219" s="114"/>
      <c r="VRU219" s="114"/>
      <c r="VRV219" s="114"/>
      <c r="VRW219" s="114"/>
      <c r="VRX219" s="114"/>
      <c r="VRY219" s="114"/>
      <c r="VRZ219" s="114"/>
      <c r="VSA219" s="114"/>
      <c r="VSB219" s="114"/>
      <c r="VSC219" s="114"/>
      <c r="VSD219" s="114"/>
      <c r="VSE219" s="114"/>
      <c r="VSF219" s="114"/>
      <c r="VSG219" s="114"/>
      <c r="VSH219" s="114"/>
      <c r="VSI219" s="114"/>
      <c r="VSJ219" s="114"/>
      <c r="VSK219" s="114"/>
      <c r="VSL219" s="114"/>
      <c r="VSM219" s="114"/>
      <c r="VSN219" s="114"/>
      <c r="VSO219" s="114"/>
      <c r="VSP219" s="114"/>
      <c r="VSQ219" s="114"/>
      <c r="VSR219" s="114"/>
      <c r="VSS219" s="114"/>
      <c r="VST219" s="114"/>
      <c r="VSU219" s="114"/>
      <c r="VSV219" s="114"/>
      <c r="VSW219" s="114"/>
      <c r="VSX219" s="114"/>
      <c r="VSY219" s="114"/>
      <c r="VSZ219" s="114"/>
      <c r="VTA219" s="114"/>
      <c r="VTB219" s="114"/>
      <c r="VTC219" s="114"/>
      <c r="VTD219" s="114"/>
      <c r="VTE219" s="114"/>
      <c r="VTF219" s="114"/>
      <c r="VTG219" s="114"/>
      <c r="VTH219" s="114"/>
      <c r="VTI219" s="114"/>
      <c r="VTJ219" s="114"/>
      <c r="VTK219" s="114"/>
      <c r="VTL219" s="114"/>
      <c r="VTM219" s="114"/>
      <c r="VTN219" s="114"/>
      <c r="VTO219" s="114"/>
      <c r="VTP219" s="114"/>
      <c r="VTQ219" s="114"/>
      <c r="VTR219" s="114"/>
      <c r="VTS219" s="114"/>
      <c r="VTT219" s="114"/>
      <c r="VTU219" s="114"/>
      <c r="VTV219" s="114"/>
      <c r="VTW219" s="114"/>
      <c r="VTX219" s="114"/>
      <c r="VTY219" s="114"/>
      <c r="VTZ219" s="114"/>
      <c r="VUA219" s="114"/>
      <c r="VUB219" s="114"/>
      <c r="VUC219" s="114"/>
      <c r="VUD219" s="114"/>
      <c r="VUE219" s="114"/>
      <c r="VUF219" s="114"/>
      <c r="VUG219" s="114"/>
      <c r="VUH219" s="114"/>
      <c r="VUI219" s="114"/>
      <c r="VUJ219" s="114"/>
      <c r="VUK219" s="114"/>
      <c r="VUL219" s="114"/>
      <c r="VUM219" s="114"/>
      <c r="VUN219" s="114"/>
      <c r="VUO219" s="114"/>
      <c r="VUP219" s="114"/>
      <c r="VUQ219" s="114"/>
      <c r="VUR219" s="114"/>
      <c r="VUS219" s="114"/>
      <c r="VUT219" s="114"/>
      <c r="VUU219" s="114"/>
      <c r="VUV219" s="114"/>
      <c r="VUW219" s="114"/>
      <c r="VUX219" s="114"/>
      <c r="VUY219" s="114"/>
      <c r="VUZ219" s="114"/>
      <c r="VVA219" s="114"/>
      <c r="VVB219" s="114"/>
      <c r="VVC219" s="114"/>
      <c r="VVD219" s="114"/>
      <c r="VVE219" s="114"/>
      <c r="VVF219" s="114"/>
      <c r="VVG219" s="114"/>
      <c r="VVH219" s="114"/>
      <c r="VVI219" s="114"/>
      <c r="VVJ219" s="114"/>
      <c r="VVK219" s="114"/>
      <c r="VVL219" s="114"/>
      <c r="VVM219" s="114"/>
      <c r="VVN219" s="114"/>
      <c r="VVO219" s="114"/>
      <c r="VVP219" s="114"/>
      <c r="VVQ219" s="114"/>
      <c r="VVR219" s="114"/>
      <c r="VVS219" s="114"/>
      <c r="VVT219" s="114"/>
      <c r="VVU219" s="114"/>
      <c r="VVV219" s="114"/>
      <c r="VVW219" s="114"/>
      <c r="VVX219" s="114"/>
      <c r="VVY219" s="114"/>
      <c r="VVZ219" s="114"/>
      <c r="VWA219" s="114"/>
      <c r="VWB219" s="114"/>
      <c r="VWC219" s="114"/>
      <c r="VWD219" s="114"/>
      <c r="VWE219" s="114"/>
      <c r="VWF219" s="114"/>
      <c r="VWG219" s="114"/>
      <c r="VWH219" s="114"/>
      <c r="VWI219" s="114"/>
      <c r="VWJ219" s="114"/>
      <c r="VWK219" s="114"/>
      <c r="VWL219" s="114"/>
      <c r="VWM219" s="114"/>
      <c r="VWN219" s="114"/>
      <c r="VWO219" s="114"/>
      <c r="VWP219" s="114"/>
      <c r="VWQ219" s="114"/>
      <c r="VWR219" s="114"/>
      <c r="VWS219" s="114"/>
      <c r="VWT219" s="114"/>
      <c r="VWU219" s="114"/>
      <c r="VWV219" s="114"/>
      <c r="VWW219" s="114"/>
      <c r="VWX219" s="114"/>
      <c r="VWY219" s="114"/>
      <c r="VWZ219" s="114"/>
      <c r="VXA219" s="114"/>
      <c r="VXB219" s="114"/>
      <c r="VXC219" s="114"/>
      <c r="VXD219" s="114"/>
      <c r="VXE219" s="114"/>
      <c r="VXF219" s="114"/>
      <c r="VXG219" s="114"/>
      <c r="VXH219" s="114"/>
      <c r="VXI219" s="114"/>
      <c r="VXJ219" s="114"/>
      <c r="VXK219" s="114"/>
      <c r="VXL219" s="114"/>
      <c r="VXM219" s="114"/>
      <c r="VXN219" s="114"/>
      <c r="VXO219" s="114"/>
      <c r="VXP219" s="114"/>
      <c r="VXQ219" s="114"/>
      <c r="VXR219" s="114"/>
      <c r="VXS219" s="114"/>
      <c r="VXT219" s="114"/>
      <c r="VXU219" s="114"/>
      <c r="VXV219" s="114"/>
      <c r="VXW219" s="114"/>
      <c r="VXX219" s="114"/>
      <c r="VXY219" s="114"/>
      <c r="VXZ219" s="114"/>
      <c r="VYA219" s="114"/>
      <c r="VYB219" s="114"/>
      <c r="VYC219" s="114"/>
      <c r="VYD219" s="114"/>
      <c r="VYE219" s="114"/>
      <c r="VYF219" s="114"/>
      <c r="VYG219" s="114"/>
      <c r="VYH219" s="114"/>
      <c r="VYI219" s="114"/>
      <c r="VYJ219" s="114"/>
      <c r="VYK219" s="114"/>
      <c r="VYL219" s="114"/>
      <c r="VYM219" s="114"/>
      <c r="VYN219" s="114"/>
      <c r="VYO219" s="114"/>
      <c r="VYP219" s="114"/>
      <c r="VYQ219" s="114"/>
      <c r="VYR219" s="114"/>
      <c r="VYS219" s="114"/>
      <c r="VYT219" s="114"/>
      <c r="VYU219" s="114"/>
      <c r="VYV219" s="114"/>
      <c r="VYW219" s="114"/>
      <c r="VYX219" s="114"/>
      <c r="VYY219" s="114"/>
      <c r="VYZ219" s="114"/>
      <c r="VZA219" s="114"/>
      <c r="VZB219" s="114"/>
      <c r="VZC219" s="114"/>
      <c r="VZD219" s="114"/>
      <c r="VZE219" s="114"/>
      <c r="VZF219" s="114"/>
      <c r="VZG219" s="114"/>
      <c r="VZH219" s="114"/>
      <c r="VZI219" s="114"/>
      <c r="VZJ219" s="114"/>
      <c r="VZK219" s="114"/>
      <c r="VZL219" s="114"/>
      <c r="VZM219" s="114"/>
      <c r="VZN219" s="114"/>
      <c r="VZO219" s="114"/>
      <c r="VZP219" s="114"/>
      <c r="VZQ219" s="114"/>
      <c r="VZR219" s="114"/>
      <c r="VZS219" s="114"/>
      <c r="VZT219" s="114"/>
      <c r="VZU219" s="114"/>
      <c r="VZV219" s="114"/>
      <c r="VZW219" s="114"/>
      <c r="VZX219" s="114"/>
      <c r="VZY219" s="114"/>
      <c r="VZZ219" s="114"/>
      <c r="WAA219" s="114"/>
      <c r="WAB219" s="114"/>
      <c r="WAC219" s="114"/>
      <c r="WAD219" s="114"/>
      <c r="WAE219" s="114"/>
      <c r="WAF219" s="114"/>
      <c r="WAG219" s="114"/>
      <c r="WAH219" s="114"/>
      <c r="WAI219" s="114"/>
      <c r="WAJ219" s="114"/>
      <c r="WAK219" s="114"/>
      <c r="WAL219" s="114"/>
      <c r="WAM219" s="114"/>
      <c r="WAN219" s="114"/>
      <c r="WAO219" s="114"/>
      <c r="WAP219" s="114"/>
      <c r="WAQ219" s="114"/>
      <c r="WAR219" s="114"/>
      <c r="WAS219" s="114"/>
      <c r="WAT219" s="114"/>
      <c r="WAU219" s="114"/>
      <c r="WAV219" s="114"/>
      <c r="WAW219" s="114"/>
      <c r="WAX219" s="114"/>
      <c r="WAY219" s="114"/>
      <c r="WAZ219" s="114"/>
      <c r="WBA219" s="114"/>
      <c r="WBB219" s="114"/>
      <c r="WBC219" s="114"/>
      <c r="WBD219" s="114"/>
      <c r="WBE219" s="114"/>
      <c r="WBF219" s="114"/>
      <c r="WBG219" s="114"/>
      <c r="WBH219" s="114"/>
      <c r="WBI219" s="114"/>
      <c r="WBJ219" s="114"/>
      <c r="WBK219" s="114"/>
      <c r="WBL219" s="114"/>
      <c r="WBM219" s="114"/>
      <c r="WBN219" s="114"/>
      <c r="WBO219" s="114"/>
      <c r="WBP219" s="114"/>
      <c r="WBQ219" s="114"/>
      <c r="WBR219" s="114"/>
      <c r="WBS219" s="114"/>
      <c r="WBT219" s="114"/>
      <c r="WBU219" s="114"/>
      <c r="WBV219" s="114"/>
      <c r="WBW219" s="114"/>
      <c r="WBX219" s="114"/>
      <c r="WBY219" s="114"/>
      <c r="WBZ219" s="114"/>
      <c r="WCA219" s="114"/>
      <c r="WCB219" s="114"/>
      <c r="WCC219" s="114"/>
      <c r="WCD219" s="114"/>
      <c r="WCE219" s="114"/>
      <c r="WCF219" s="114"/>
      <c r="WCG219" s="114"/>
      <c r="WCH219" s="114"/>
      <c r="WCI219" s="114"/>
      <c r="WCJ219" s="114"/>
      <c r="WCK219" s="114"/>
      <c r="WCL219" s="114"/>
      <c r="WCM219" s="114"/>
      <c r="WCN219" s="114"/>
      <c r="WCO219" s="114"/>
      <c r="WCP219" s="114"/>
      <c r="WCQ219" s="114"/>
      <c r="WCR219" s="114"/>
      <c r="WCS219" s="114"/>
      <c r="WCT219" s="114"/>
      <c r="WCU219" s="114"/>
      <c r="WCV219" s="114"/>
      <c r="WCW219" s="114"/>
      <c r="WCX219" s="114"/>
      <c r="WCY219" s="114"/>
      <c r="WCZ219" s="114"/>
      <c r="WDA219" s="114"/>
      <c r="WDB219" s="114"/>
      <c r="WDC219" s="114"/>
      <c r="WDD219" s="114"/>
      <c r="WDE219" s="114"/>
      <c r="WDF219" s="114"/>
      <c r="WDG219" s="114"/>
      <c r="WDH219" s="114"/>
      <c r="WDI219" s="114"/>
      <c r="WDJ219" s="114"/>
      <c r="WDK219" s="114"/>
      <c r="WDL219" s="114"/>
      <c r="WDM219" s="114"/>
      <c r="WDN219" s="114"/>
      <c r="WDO219" s="114"/>
      <c r="WDP219" s="114"/>
      <c r="WDQ219" s="114"/>
      <c r="WDR219" s="114"/>
      <c r="WDS219" s="114"/>
      <c r="WDT219" s="114"/>
      <c r="WDU219" s="114"/>
      <c r="WDV219" s="114"/>
      <c r="WDW219" s="114"/>
      <c r="WDX219" s="114"/>
      <c r="WDY219" s="114"/>
      <c r="WDZ219" s="114"/>
      <c r="WEA219" s="114"/>
      <c r="WEB219" s="114"/>
      <c r="WEC219" s="114"/>
      <c r="WED219" s="114"/>
      <c r="WEE219" s="114"/>
      <c r="WEF219" s="114"/>
      <c r="WEG219" s="114"/>
      <c r="WEH219" s="114"/>
      <c r="WEI219" s="114"/>
      <c r="WEJ219" s="114"/>
      <c r="WEK219" s="114"/>
      <c r="WEL219" s="114"/>
      <c r="WEM219" s="114"/>
      <c r="WEN219" s="114"/>
      <c r="WEO219" s="114"/>
      <c r="WEP219" s="114"/>
      <c r="WEQ219" s="114"/>
      <c r="WER219" s="114"/>
      <c r="WES219" s="114"/>
      <c r="WET219" s="114"/>
      <c r="WEU219" s="114"/>
      <c r="WEV219" s="114"/>
      <c r="WEW219" s="114"/>
      <c r="WEX219" s="114"/>
      <c r="WEY219" s="114"/>
      <c r="WEZ219" s="114"/>
      <c r="WFA219" s="114"/>
      <c r="WFB219" s="114"/>
      <c r="WFC219" s="114"/>
      <c r="WFD219" s="114"/>
      <c r="WFE219" s="114"/>
      <c r="WFF219" s="114"/>
      <c r="WFG219" s="114"/>
      <c r="WFH219" s="114"/>
      <c r="WFI219" s="114"/>
      <c r="WFJ219" s="114"/>
      <c r="WFK219" s="114"/>
      <c r="WFL219" s="114"/>
      <c r="WFM219" s="114"/>
      <c r="WFN219" s="114"/>
      <c r="WFO219" s="114"/>
      <c r="WFP219" s="114"/>
      <c r="WFQ219" s="114"/>
      <c r="WFR219" s="114"/>
      <c r="WFS219" s="114"/>
      <c r="WFT219" s="114"/>
      <c r="WFU219" s="114"/>
      <c r="WFV219" s="114"/>
      <c r="WFW219" s="114"/>
      <c r="WFX219" s="114"/>
      <c r="WFY219" s="114"/>
      <c r="WFZ219" s="114"/>
      <c r="WGA219" s="114"/>
      <c r="WGB219" s="114"/>
      <c r="WGC219" s="114"/>
      <c r="WGD219" s="114"/>
      <c r="WGE219" s="114"/>
      <c r="WGF219" s="114"/>
      <c r="WGG219" s="114"/>
      <c r="WGH219" s="114"/>
      <c r="WGI219" s="114"/>
      <c r="WGJ219" s="114"/>
      <c r="WGK219" s="114"/>
      <c r="WGL219" s="114"/>
      <c r="WGM219" s="114"/>
      <c r="WGN219" s="114"/>
      <c r="WGO219" s="114"/>
      <c r="WGP219" s="114"/>
      <c r="WGQ219" s="114"/>
      <c r="WGR219" s="114"/>
      <c r="WGS219" s="114"/>
      <c r="WGT219" s="114"/>
      <c r="WGU219" s="114"/>
      <c r="WGV219" s="114"/>
      <c r="WGW219" s="114"/>
      <c r="WGX219" s="114"/>
      <c r="WGY219" s="114"/>
      <c r="WGZ219" s="114"/>
      <c r="WHA219" s="114"/>
      <c r="WHB219" s="114"/>
      <c r="WHC219" s="114"/>
      <c r="WHD219" s="114"/>
      <c r="WHE219" s="114"/>
      <c r="WHF219" s="114"/>
      <c r="WHG219" s="114"/>
      <c r="WHH219" s="114"/>
      <c r="WHI219" s="114"/>
      <c r="WHJ219" s="114"/>
      <c r="WHK219" s="114"/>
      <c r="WHL219" s="114"/>
      <c r="WHM219" s="114"/>
      <c r="WHN219" s="114"/>
      <c r="WHO219" s="114"/>
      <c r="WHP219" s="114"/>
      <c r="WHQ219" s="114"/>
      <c r="WHR219" s="114"/>
      <c r="WHS219" s="114"/>
      <c r="WHT219" s="114"/>
      <c r="WHU219" s="114"/>
      <c r="WHV219" s="114"/>
      <c r="WHW219" s="114"/>
      <c r="WHX219" s="114"/>
      <c r="WHY219" s="114"/>
      <c r="WHZ219" s="114"/>
      <c r="WIA219" s="114"/>
      <c r="WIB219" s="114"/>
      <c r="WIC219" s="114"/>
      <c r="WID219" s="114"/>
      <c r="WIE219" s="114"/>
      <c r="WIF219" s="114"/>
      <c r="WIG219" s="114"/>
      <c r="WIH219" s="114"/>
      <c r="WII219" s="114"/>
      <c r="WIJ219" s="114"/>
      <c r="WIK219" s="114"/>
      <c r="WIL219" s="114"/>
      <c r="WIM219" s="114"/>
      <c r="WIN219" s="114"/>
      <c r="WIO219" s="114"/>
      <c r="WIP219" s="114"/>
      <c r="WIQ219" s="114"/>
      <c r="WIR219" s="114"/>
      <c r="WIS219" s="114"/>
      <c r="WIT219" s="114"/>
      <c r="WIU219" s="114"/>
      <c r="WIV219" s="114"/>
      <c r="WIW219" s="114"/>
      <c r="WIX219" s="114"/>
      <c r="WIY219" s="114"/>
      <c r="WIZ219" s="114"/>
      <c r="WJA219" s="114"/>
      <c r="WJB219" s="114"/>
      <c r="WJC219" s="114"/>
      <c r="WJD219" s="114"/>
      <c r="WJE219" s="114"/>
      <c r="WJF219" s="114"/>
      <c r="WJG219" s="114"/>
      <c r="WJH219" s="114"/>
      <c r="WJI219" s="114"/>
      <c r="WJJ219" s="114"/>
      <c r="WJK219" s="114"/>
      <c r="WJL219" s="114"/>
      <c r="WJM219" s="114"/>
      <c r="WJN219" s="114"/>
      <c r="WJO219" s="114"/>
      <c r="WJP219" s="114"/>
      <c r="WJQ219" s="114"/>
      <c r="WJR219" s="114"/>
      <c r="WJS219" s="114"/>
      <c r="WJT219" s="114"/>
      <c r="WJU219" s="114"/>
      <c r="WJV219" s="114"/>
      <c r="WJW219" s="114"/>
      <c r="WJX219" s="114"/>
      <c r="WJY219" s="114"/>
      <c r="WJZ219" s="114"/>
      <c r="WKA219" s="114"/>
      <c r="WKB219" s="114"/>
      <c r="WKC219" s="114"/>
      <c r="WKD219" s="114"/>
      <c r="WKE219" s="114"/>
      <c r="WKF219" s="114"/>
      <c r="WKG219" s="114"/>
      <c r="WKH219" s="114"/>
      <c r="WKI219" s="114"/>
      <c r="WKJ219" s="114"/>
      <c r="WKK219" s="114"/>
      <c r="WKL219" s="114"/>
      <c r="WKM219" s="114"/>
      <c r="WKN219" s="114"/>
      <c r="WKO219" s="114"/>
      <c r="WKP219" s="114"/>
      <c r="WKQ219" s="114"/>
      <c r="WKR219" s="114"/>
      <c r="WKS219" s="114"/>
      <c r="WKT219" s="114"/>
      <c r="WKU219" s="114"/>
      <c r="WKV219" s="114"/>
      <c r="WKW219" s="114"/>
      <c r="WKX219" s="114"/>
      <c r="WKY219" s="114"/>
      <c r="WKZ219" s="114"/>
      <c r="WLA219" s="114"/>
      <c r="WLB219" s="114"/>
      <c r="WLC219" s="114"/>
      <c r="WLD219" s="114"/>
      <c r="WLE219" s="114"/>
      <c r="WLF219" s="114"/>
      <c r="WLG219" s="114"/>
      <c r="WLH219" s="114"/>
      <c r="WLI219" s="114"/>
      <c r="WLJ219" s="114"/>
      <c r="WLK219" s="114"/>
      <c r="WLL219" s="114"/>
      <c r="WLM219" s="114"/>
      <c r="WLN219" s="114"/>
      <c r="WLO219" s="114"/>
      <c r="WLP219" s="114"/>
      <c r="WLQ219" s="114"/>
      <c r="WLR219" s="114"/>
      <c r="WLS219" s="114"/>
      <c r="WLT219" s="114"/>
      <c r="WLU219" s="114"/>
      <c r="WLV219" s="114"/>
      <c r="WLW219" s="114"/>
      <c r="WLX219" s="114"/>
      <c r="WLY219" s="114"/>
      <c r="WLZ219" s="114"/>
      <c r="WMA219" s="114"/>
      <c r="WMB219" s="114"/>
      <c r="WMC219" s="114"/>
      <c r="WMD219" s="114"/>
      <c r="WME219" s="114"/>
      <c r="WMF219" s="114"/>
      <c r="WMG219" s="114"/>
      <c r="WMH219" s="114"/>
      <c r="WMI219" s="114"/>
      <c r="WMJ219" s="114"/>
      <c r="WMK219" s="114"/>
      <c r="WML219" s="114"/>
      <c r="WMM219" s="114"/>
      <c r="WMN219" s="114"/>
      <c r="WMO219" s="114"/>
      <c r="WMP219" s="114"/>
      <c r="WMQ219" s="114"/>
      <c r="WMR219" s="114"/>
      <c r="WMS219" s="114"/>
      <c r="WMT219" s="114"/>
      <c r="WMU219" s="114"/>
      <c r="WMV219" s="114"/>
      <c r="WMW219" s="114"/>
      <c r="WMX219" s="114"/>
      <c r="WMY219" s="114"/>
      <c r="WMZ219" s="114"/>
      <c r="WNA219" s="114"/>
      <c r="WNB219" s="114"/>
      <c r="WNC219" s="114"/>
      <c r="WND219" s="114"/>
      <c r="WNE219" s="114"/>
      <c r="WNF219" s="114"/>
      <c r="WNG219" s="114"/>
      <c r="WNH219" s="114"/>
      <c r="WNI219" s="114"/>
      <c r="WNJ219" s="114"/>
      <c r="WNK219" s="114"/>
      <c r="WNL219" s="114"/>
      <c r="WNM219" s="114"/>
      <c r="WNN219" s="114"/>
      <c r="WNO219" s="114"/>
      <c r="WNP219" s="114"/>
      <c r="WNQ219" s="114"/>
      <c r="WNR219" s="114"/>
      <c r="WNS219" s="114"/>
      <c r="WNT219" s="114"/>
      <c r="WNU219" s="114"/>
      <c r="WNV219" s="114"/>
      <c r="WNW219" s="114"/>
      <c r="WNX219" s="114"/>
      <c r="WNY219" s="114"/>
      <c r="WNZ219" s="114"/>
      <c r="WOA219" s="114"/>
      <c r="WOB219" s="114"/>
      <c r="WOC219" s="114"/>
      <c r="WOD219" s="114"/>
      <c r="WOE219" s="114"/>
      <c r="WOF219" s="114"/>
      <c r="WOG219" s="114"/>
      <c r="WOH219" s="114"/>
      <c r="WOI219" s="114"/>
      <c r="WOJ219" s="114"/>
      <c r="WOK219" s="114"/>
      <c r="WOL219" s="114"/>
      <c r="WOM219" s="114"/>
      <c r="WON219" s="114"/>
      <c r="WOO219" s="114"/>
      <c r="WOP219" s="114"/>
      <c r="WOQ219" s="114"/>
      <c r="WOR219" s="114"/>
      <c r="WOS219" s="114"/>
      <c r="WOT219" s="114"/>
      <c r="WOU219" s="114"/>
      <c r="WOV219" s="114"/>
      <c r="WOW219" s="114"/>
      <c r="WOX219" s="114"/>
      <c r="WOY219" s="114"/>
      <c r="WOZ219" s="114"/>
      <c r="WPA219" s="114"/>
      <c r="WPB219" s="114"/>
      <c r="WPC219" s="114"/>
      <c r="WPD219" s="114"/>
      <c r="WPE219" s="114"/>
      <c r="WPF219" s="114"/>
      <c r="WPG219" s="114"/>
      <c r="WPH219" s="114"/>
      <c r="WPI219" s="114"/>
      <c r="WPJ219" s="114"/>
      <c r="WPK219" s="114"/>
      <c r="WPL219" s="114"/>
      <c r="WPM219" s="114"/>
      <c r="WPN219" s="114"/>
      <c r="WPO219" s="114"/>
      <c r="WPP219" s="114"/>
      <c r="WPQ219" s="114"/>
      <c r="WPR219" s="114"/>
      <c r="WPS219" s="114"/>
      <c r="WPT219" s="114"/>
      <c r="WPU219" s="114"/>
      <c r="WPV219" s="114"/>
      <c r="WPW219" s="114"/>
      <c r="WPX219" s="114"/>
      <c r="WPY219" s="114"/>
      <c r="WPZ219" s="114"/>
      <c r="WQA219" s="114"/>
      <c r="WQB219" s="114"/>
      <c r="WQC219" s="114"/>
      <c r="WQD219" s="114"/>
      <c r="WQE219" s="114"/>
      <c r="WQF219" s="114"/>
      <c r="WQG219" s="114"/>
      <c r="WQH219" s="114"/>
      <c r="WQI219" s="114"/>
      <c r="WQJ219" s="114"/>
      <c r="WQK219" s="114"/>
      <c r="WQL219" s="114"/>
      <c r="WQM219" s="114"/>
      <c r="WQN219" s="114"/>
      <c r="WQO219" s="114"/>
      <c r="WQP219" s="114"/>
      <c r="WQQ219" s="114"/>
      <c r="WQR219" s="114"/>
      <c r="WQS219" s="114"/>
      <c r="WQT219" s="114"/>
      <c r="WQU219" s="114"/>
      <c r="WQV219" s="114"/>
      <c r="WQW219" s="114"/>
      <c r="WQX219" s="114"/>
      <c r="WQY219" s="114"/>
      <c r="WQZ219" s="114"/>
      <c r="WRA219" s="114"/>
      <c r="WRB219" s="114"/>
      <c r="WRC219" s="114"/>
      <c r="WRD219" s="114"/>
      <c r="WRE219" s="114"/>
      <c r="WRF219" s="114"/>
      <c r="WRG219" s="114"/>
      <c r="WRH219" s="114"/>
      <c r="WRI219" s="114"/>
      <c r="WRJ219" s="114"/>
      <c r="WRK219" s="114"/>
      <c r="WRL219" s="114"/>
      <c r="WRM219" s="114"/>
      <c r="WRN219" s="114"/>
      <c r="WRO219" s="114"/>
      <c r="WRP219" s="114"/>
      <c r="WRQ219" s="114"/>
      <c r="WRR219" s="114"/>
      <c r="WRS219" s="114"/>
      <c r="WRT219" s="114"/>
      <c r="WRU219" s="114"/>
      <c r="WRV219" s="114"/>
      <c r="WRW219" s="114"/>
      <c r="WRX219" s="114"/>
      <c r="WRY219" s="114"/>
      <c r="WRZ219" s="114"/>
      <c r="WSA219" s="114"/>
      <c r="WSB219" s="114"/>
      <c r="WSC219" s="114"/>
      <c r="WSD219" s="114"/>
      <c r="WSE219" s="114"/>
      <c r="WSF219" s="114"/>
      <c r="WSG219" s="114"/>
      <c r="WSH219" s="114"/>
      <c r="WSI219" s="114"/>
      <c r="WSJ219" s="114"/>
      <c r="WSK219" s="114"/>
      <c r="WSL219" s="114"/>
      <c r="WSM219" s="114"/>
      <c r="WSN219" s="114"/>
      <c r="WSO219" s="114"/>
      <c r="WSP219" s="114"/>
      <c r="WSQ219" s="114"/>
      <c r="WSR219" s="114"/>
      <c r="WSS219" s="114"/>
      <c r="WST219" s="114"/>
      <c r="WSU219" s="114"/>
      <c r="WSV219" s="114"/>
      <c r="WSW219" s="114"/>
      <c r="WSX219" s="114"/>
      <c r="WSY219" s="114"/>
      <c r="WSZ219" s="114"/>
      <c r="WTA219" s="114"/>
      <c r="WTB219" s="114"/>
      <c r="WTC219" s="114"/>
      <c r="WTD219" s="114"/>
      <c r="WTE219" s="114"/>
      <c r="WTF219" s="114"/>
      <c r="WTG219" s="114"/>
      <c r="WTH219" s="114"/>
      <c r="WTI219" s="114"/>
      <c r="WTJ219" s="114"/>
      <c r="WTK219" s="114"/>
      <c r="WTL219" s="114"/>
      <c r="WTM219" s="114"/>
      <c r="WTN219" s="114"/>
      <c r="WTO219" s="114"/>
      <c r="WTP219" s="114"/>
      <c r="WTQ219" s="114"/>
      <c r="WTR219" s="114"/>
      <c r="WTS219" s="114"/>
      <c r="WTT219" s="114"/>
      <c r="WTU219" s="114"/>
      <c r="WTV219" s="114"/>
      <c r="WTW219" s="114"/>
      <c r="WTX219" s="114"/>
      <c r="WTY219" s="114"/>
      <c r="WTZ219" s="114"/>
      <c r="WUA219" s="114"/>
      <c r="WUB219" s="114"/>
      <c r="WUC219" s="114"/>
      <c r="WUD219" s="114"/>
      <c r="WUE219" s="114"/>
      <c r="WUF219" s="114"/>
      <c r="WUG219" s="114"/>
      <c r="WUH219" s="114"/>
      <c r="WUI219" s="114"/>
      <c r="WUJ219" s="114"/>
      <c r="WUK219" s="114"/>
      <c r="WUL219" s="114"/>
      <c r="WUM219" s="114"/>
      <c r="WUN219" s="114"/>
      <c r="WUO219" s="114"/>
      <c r="WUP219" s="114"/>
      <c r="WUQ219" s="114"/>
      <c r="WUR219" s="114"/>
      <c r="WUS219" s="114"/>
      <c r="WUT219" s="114"/>
      <c r="WUU219" s="114"/>
      <c r="WUV219" s="114"/>
      <c r="WUW219" s="114"/>
      <c r="WUX219" s="114"/>
      <c r="WUY219" s="114"/>
      <c r="WUZ219" s="114"/>
      <c r="WVA219" s="114"/>
      <c r="WVB219" s="114"/>
      <c r="WVC219" s="114"/>
      <c r="WVD219" s="114"/>
      <c r="WVE219" s="114"/>
      <c r="WVF219" s="114"/>
      <c r="WVG219" s="114"/>
      <c r="WVH219" s="114"/>
      <c r="WVI219" s="114"/>
      <c r="WVJ219" s="114"/>
      <c r="WVK219" s="114"/>
      <c r="WVL219" s="114"/>
      <c r="WVM219" s="114"/>
      <c r="WVN219" s="114"/>
      <c r="WVO219" s="114"/>
      <c r="WVP219" s="114"/>
      <c r="WVQ219" s="114"/>
      <c r="WVR219" s="114"/>
      <c r="WVS219" s="114"/>
      <c r="WVT219" s="114"/>
      <c r="WVU219" s="114"/>
      <c r="WVV219" s="114"/>
      <c r="WVW219" s="114"/>
      <c r="WVX219" s="114"/>
      <c r="WVY219" s="114"/>
      <c r="WVZ219" s="114"/>
      <c r="WWA219" s="114"/>
      <c r="WWB219" s="114"/>
      <c r="WWC219" s="114"/>
      <c r="WWD219" s="114"/>
      <c r="WWE219" s="114"/>
      <c r="WWF219" s="114"/>
      <c r="WWG219" s="114"/>
      <c r="WWH219" s="114"/>
      <c r="WWI219" s="114"/>
      <c r="WWJ219" s="114"/>
      <c r="WWK219" s="114"/>
      <c r="WWL219" s="114"/>
      <c r="WWM219" s="114"/>
      <c r="WWN219" s="114"/>
      <c r="WWO219" s="114"/>
      <c r="WWP219" s="114"/>
      <c r="WWQ219" s="114"/>
      <c r="WWR219" s="114"/>
      <c r="WWS219" s="114"/>
      <c r="WWT219" s="114"/>
      <c r="WWU219" s="114"/>
      <c r="WWV219" s="114"/>
      <c r="WWW219" s="114"/>
      <c r="WWX219" s="114"/>
      <c r="WWY219" s="114"/>
      <c r="WWZ219" s="114"/>
      <c r="WXA219" s="114"/>
      <c r="WXB219" s="114"/>
      <c r="WXC219" s="114"/>
      <c r="WXD219" s="114"/>
      <c r="WXE219" s="114"/>
      <c r="WXF219" s="114"/>
      <c r="WXG219" s="114"/>
      <c r="WXH219" s="114"/>
      <c r="WXI219" s="114"/>
      <c r="WXJ219" s="114"/>
      <c r="WXK219" s="114"/>
      <c r="WXL219" s="114"/>
      <c r="WXM219" s="114"/>
      <c r="WXN219" s="114"/>
      <c r="WXO219" s="114"/>
      <c r="WXP219" s="114"/>
      <c r="WXQ219" s="114"/>
      <c r="WXR219" s="114"/>
      <c r="WXS219" s="114"/>
      <c r="WXT219" s="114"/>
      <c r="WXU219" s="114"/>
      <c r="WXV219" s="114"/>
      <c r="WXW219" s="114"/>
      <c r="WXX219" s="114"/>
      <c r="WXY219" s="114"/>
      <c r="WXZ219" s="114"/>
      <c r="WYA219" s="114"/>
      <c r="WYB219" s="114"/>
      <c r="WYC219" s="114"/>
      <c r="WYD219" s="114"/>
      <c r="WYE219" s="114"/>
      <c r="WYF219" s="114"/>
      <c r="WYG219" s="114"/>
      <c r="WYH219" s="114"/>
      <c r="WYI219" s="114"/>
      <c r="WYJ219" s="114"/>
      <c r="WYK219" s="114"/>
      <c r="WYL219" s="114"/>
      <c r="WYM219" s="114"/>
      <c r="WYN219" s="114"/>
      <c r="WYO219" s="114"/>
      <c r="WYP219" s="114"/>
      <c r="WYQ219" s="114"/>
      <c r="WYR219" s="114"/>
      <c r="WYS219" s="114"/>
      <c r="WYT219" s="114"/>
      <c r="WYU219" s="114"/>
      <c r="WYV219" s="114"/>
      <c r="WYW219" s="114"/>
      <c r="WYX219" s="114"/>
      <c r="WYY219" s="114"/>
      <c r="WYZ219" s="114"/>
      <c r="WZA219" s="114"/>
      <c r="WZB219" s="114"/>
      <c r="WZC219" s="114"/>
      <c r="WZD219" s="114"/>
      <c r="WZE219" s="114"/>
      <c r="WZF219" s="114"/>
      <c r="WZG219" s="114"/>
      <c r="WZH219" s="114"/>
      <c r="WZI219" s="114"/>
      <c r="WZJ219" s="114"/>
      <c r="WZK219" s="114"/>
      <c r="WZL219" s="114"/>
      <c r="WZM219" s="114"/>
      <c r="WZN219" s="114"/>
      <c r="WZO219" s="114"/>
      <c r="WZP219" s="114"/>
      <c r="WZQ219" s="114"/>
      <c r="WZR219" s="114"/>
      <c r="WZS219" s="114"/>
      <c r="WZT219" s="114"/>
      <c r="WZU219" s="114"/>
      <c r="WZV219" s="114"/>
      <c r="WZW219" s="114"/>
      <c r="WZX219" s="114"/>
      <c r="WZY219" s="114"/>
      <c r="WZZ219" s="114"/>
      <c r="XAA219" s="114"/>
      <c r="XAB219" s="114"/>
      <c r="XAC219" s="114"/>
      <c r="XAD219" s="114"/>
      <c r="XAE219" s="114"/>
      <c r="XAF219" s="114"/>
      <c r="XAG219" s="114"/>
      <c r="XAH219" s="114"/>
      <c r="XAI219" s="114"/>
      <c r="XAJ219" s="114"/>
      <c r="XAK219" s="114"/>
      <c r="XAL219" s="114"/>
      <c r="XAM219" s="114"/>
      <c r="XAN219" s="114"/>
      <c r="XAO219" s="114"/>
      <c r="XAP219" s="114"/>
      <c r="XAQ219" s="114"/>
      <c r="XAR219" s="114"/>
      <c r="XAS219" s="114"/>
      <c r="XAT219" s="114"/>
      <c r="XAU219" s="114"/>
      <c r="XAV219" s="114"/>
      <c r="XAW219" s="114"/>
      <c r="XAX219" s="114"/>
      <c r="XAY219" s="114"/>
      <c r="XAZ219" s="114"/>
      <c r="XBA219" s="114"/>
      <c r="XBB219" s="114"/>
      <c r="XBC219" s="114"/>
      <c r="XBD219" s="114"/>
      <c r="XBE219" s="114"/>
      <c r="XBF219" s="114"/>
      <c r="XBG219" s="114"/>
      <c r="XBH219" s="114"/>
      <c r="XBI219" s="114"/>
      <c r="XBJ219" s="114"/>
      <c r="XBK219" s="114"/>
      <c r="XBL219" s="114"/>
      <c r="XBM219" s="114"/>
      <c r="XBN219" s="114"/>
      <c r="XBO219" s="114"/>
      <c r="XBP219" s="114"/>
      <c r="XBQ219" s="114"/>
      <c r="XBR219" s="114"/>
      <c r="XBS219" s="114"/>
      <c r="XBT219" s="114"/>
      <c r="XBU219" s="114"/>
      <c r="XBV219" s="114"/>
      <c r="XBW219" s="114"/>
      <c r="XBX219" s="114"/>
      <c r="XBY219" s="114"/>
      <c r="XBZ219" s="114"/>
      <c r="XCA219" s="114"/>
      <c r="XCB219" s="114"/>
      <c r="XCC219" s="114"/>
      <c r="XCD219" s="114"/>
      <c r="XCE219" s="114"/>
      <c r="XCF219" s="114"/>
      <c r="XCG219" s="114"/>
      <c r="XCH219" s="114"/>
      <c r="XCI219" s="114"/>
      <c r="XCJ219" s="114"/>
      <c r="XCK219" s="114"/>
      <c r="XCL219" s="114"/>
      <c r="XCM219" s="114"/>
      <c r="XCN219" s="114"/>
      <c r="XCO219" s="114"/>
      <c r="XCP219" s="114"/>
      <c r="XCQ219" s="114"/>
      <c r="XCR219" s="114"/>
      <c r="XCS219" s="114"/>
      <c r="XCT219" s="114"/>
      <c r="XCU219" s="114"/>
      <c r="XCV219" s="114"/>
      <c r="XCW219" s="114"/>
      <c r="XCX219" s="114"/>
      <c r="XCY219" s="114"/>
      <c r="XCZ219" s="114"/>
      <c r="XDA219" s="114"/>
      <c r="XDB219" s="114"/>
      <c r="XDC219" s="114"/>
      <c r="XDD219" s="114"/>
      <c r="XDE219" s="114"/>
      <c r="XDF219" s="114"/>
      <c r="XDG219" s="114"/>
      <c r="XDH219" s="114"/>
      <c r="XDI219" s="114"/>
      <c r="XDJ219" s="114"/>
      <c r="XDK219" s="114"/>
      <c r="XDL219" s="114"/>
      <c r="XDM219" s="114"/>
      <c r="XDN219" s="114"/>
      <c r="XDO219" s="114"/>
      <c r="XDP219" s="114"/>
      <c r="XDQ219" s="114"/>
      <c r="XDR219" s="114"/>
      <c r="XDS219" s="114"/>
      <c r="XDT219" s="114"/>
      <c r="XDU219" s="114"/>
      <c r="XDV219" s="114"/>
      <c r="XDW219" s="114"/>
      <c r="XDX219" s="114"/>
      <c r="XDY219" s="114"/>
      <c r="XDZ219" s="114"/>
      <c r="XEA219" s="114"/>
      <c r="XEB219" s="114"/>
      <c r="XEC219" s="114"/>
      <c r="XED219" s="114"/>
      <c r="XEE219" s="114"/>
      <c r="XEF219" s="114"/>
      <c r="XEG219" s="114"/>
      <c r="XEH219" s="114"/>
      <c r="XEI219" s="114"/>
      <c r="XEJ219" s="114"/>
      <c r="XEK219" s="114"/>
      <c r="XEL219" s="114"/>
      <c r="XEM219" s="114"/>
      <c r="XEN219" s="114"/>
      <c r="XEO219" s="114"/>
      <c r="XEP219" s="114"/>
      <c r="XEQ219" s="114"/>
      <c r="XER219" s="114"/>
      <c r="XES219" s="114"/>
      <c r="XET219" s="114"/>
      <c r="XEU219" s="114"/>
      <c r="XEV219" s="114"/>
      <c r="XEW219" s="114"/>
      <c r="XEX219" s="114"/>
      <c r="XEY219" s="114"/>
      <c r="XEZ219" s="114"/>
      <c r="XFA219" s="114"/>
      <c r="XFB219" s="114"/>
      <c r="XFC219" s="114"/>
      <c r="XFD219" s="114"/>
    </row>
    <row r="220" spans="1:16384" x14ac:dyDescent="0.3">
      <c r="A220" s="95" t="s">
        <v>243</v>
      </c>
      <c r="B220" s="95"/>
      <c r="C220" s="95"/>
      <c r="D220" s="95"/>
      <c r="E220" s="95"/>
      <c r="F220" s="95"/>
      <c r="G220" s="95"/>
      <c r="H220" s="95"/>
      <c r="I220" s="6">
        <f>5</f>
        <v>5</v>
      </c>
    </row>
    <row r="221" spans="1:16384" s="76" customFormat="1" x14ac:dyDescent="0.3">
      <c r="A221" s="95" t="s">
        <v>248</v>
      </c>
      <c r="B221" s="95"/>
      <c r="C221" s="95"/>
      <c r="D221" s="95"/>
      <c r="E221" s="95"/>
      <c r="F221" s="95"/>
      <c r="G221" s="95"/>
      <c r="H221" s="95"/>
      <c r="I221" s="114"/>
      <c r="J221" s="114"/>
      <c r="K221" s="114"/>
      <c r="L221" s="114"/>
      <c r="M221" s="114"/>
      <c r="N221" s="114"/>
      <c r="O221" s="114"/>
      <c r="P221" s="114"/>
      <c r="Q221" s="114"/>
      <c r="R221" s="114"/>
      <c r="S221" s="114"/>
      <c r="T221" s="114"/>
      <c r="U221" s="114"/>
      <c r="V221" s="114"/>
      <c r="W221" s="114"/>
      <c r="X221" s="114"/>
      <c r="Y221" s="114"/>
      <c r="Z221" s="114"/>
      <c r="AA221" s="114"/>
      <c r="AB221" s="114"/>
      <c r="AC221" s="114"/>
      <c r="AD221" s="114"/>
      <c r="AE221" s="114"/>
      <c r="AF221" s="114"/>
      <c r="AG221" s="114"/>
      <c r="AH221" s="114"/>
      <c r="AI221" s="114"/>
      <c r="AJ221" s="114"/>
      <c r="AK221" s="114"/>
      <c r="AL221" s="114"/>
      <c r="AM221" s="114"/>
      <c r="AN221" s="114"/>
      <c r="AO221" s="114"/>
      <c r="AP221" s="114"/>
      <c r="AQ221" s="114"/>
      <c r="AR221" s="114"/>
      <c r="AS221" s="114"/>
      <c r="AT221" s="114"/>
      <c r="AU221" s="114"/>
      <c r="AV221" s="114"/>
      <c r="AW221" s="114"/>
      <c r="AX221" s="114"/>
      <c r="AY221" s="114"/>
      <c r="AZ221" s="114"/>
      <c r="BA221" s="114"/>
      <c r="BB221" s="114"/>
      <c r="BC221" s="114"/>
      <c r="BD221" s="114"/>
      <c r="BE221" s="114"/>
      <c r="BF221" s="114"/>
      <c r="BG221" s="114"/>
      <c r="BH221" s="114"/>
      <c r="BI221" s="114"/>
      <c r="BJ221" s="114"/>
      <c r="BK221" s="114"/>
      <c r="BL221" s="114"/>
      <c r="BM221" s="114"/>
      <c r="BN221" s="114"/>
      <c r="BO221" s="114"/>
      <c r="BP221" s="114"/>
      <c r="BQ221" s="114"/>
      <c r="BR221" s="114"/>
      <c r="BS221" s="114"/>
      <c r="BT221" s="114"/>
      <c r="BU221" s="114"/>
      <c r="BV221" s="114"/>
      <c r="BW221" s="114"/>
      <c r="BX221" s="114"/>
      <c r="BY221" s="114"/>
      <c r="BZ221" s="114"/>
      <c r="CA221" s="114"/>
      <c r="CB221" s="114"/>
      <c r="CC221" s="114"/>
      <c r="CD221" s="114"/>
      <c r="CE221" s="114"/>
      <c r="CF221" s="114"/>
      <c r="CG221" s="114"/>
      <c r="CH221" s="114"/>
      <c r="CI221" s="114"/>
      <c r="CJ221" s="114"/>
      <c r="CK221" s="114"/>
      <c r="CL221" s="114"/>
      <c r="CM221" s="114"/>
      <c r="CN221" s="114"/>
      <c r="CO221" s="114"/>
      <c r="CP221" s="114"/>
      <c r="CQ221" s="114"/>
      <c r="CR221" s="114"/>
      <c r="CS221" s="114"/>
      <c r="CT221" s="114"/>
      <c r="CU221" s="114"/>
      <c r="CV221" s="114"/>
      <c r="CW221" s="114"/>
      <c r="CX221" s="114"/>
      <c r="CY221" s="114"/>
      <c r="CZ221" s="114"/>
      <c r="DA221" s="114"/>
      <c r="DB221" s="114"/>
      <c r="DC221" s="114"/>
      <c r="DD221" s="114"/>
      <c r="DE221" s="114"/>
      <c r="DF221" s="114"/>
      <c r="DG221" s="114"/>
      <c r="DH221" s="114"/>
      <c r="DI221" s="114"/>
      <c r="DJ221" s="114"/>
      <c r="DK221" s="114"/>
      <c r="DL221" s="114"/>
      <c r="DM221" s="114"/>
      <c r="DN221" s="114"/>
      <c r="DO221" s="114"/>
      <c r="DP221" s="114"/>
      <c r="DQ221" s="114"/>
      <c r="DR221" s="114"/>
      <c r="DS221" s="114"/>
      <c r="DT221" s="114"/>
      <c r="DU221" s="114"/>
      <c r="DV221" s="114"/>
      <c r="DW221" s="114"/>
      <c r="DX221" s="114"/>
      <c r="DY221" s="114"/>
      <c r="DZ221" s="114"/>
      <c r="EA221" s="114"/>
      <c r="EB221" s="114"/>
      <c r="EC221" s="114"/>
      <c r="ED221" s="114"/>
      <c r="EE221" s="114"/>
      <c r="EF221" s="114"/>
      <c r="EG221" s="114"/>
      <c r="EH221" s="114"/>
      <c r="EI221" s="114"/>
      <c r="EJ221" s="114"/>
      <c r="EK221" s="114"/>
      <c r="EL221" s="114"/>
      <c r="EM221" s="114"/>
      <c r="EN221" s="114"/>
      <c r="EO221" s="114"/>
      <c r="EP221" s="114"/>
      <c r="EQ221" s="114"/>
      <c r="ER221" s="114"/>
      <c r="ES221" s="114"/>
      <c r="ET221" s="114"/>
      <c r="EU221" s="114"/>
      <c r="EV221" s="114"/>
      <c r="EW221" s="114"/>
      <c r="EX221" s="114"/>
      <c r="EY221" s="114"/>
      <c r="EZ221" s="114"/>
      <c r="FA221" s="114"/>
      <c r="FB221" s="114"/>
      <c r="FC221" s="114"/>
      <c r="FD221" s="114"/>
      <c r="FE221" s="114"/>
      <c r="FF221" s="114"/>
      <c r="FG221" s="114"/>
      <c r="FH221" s="114"/>
      <c r="FI221" s="114"/>
      <c r="FJ221" s="114"/>
      <c r="FK221" s="114"/>
      <c r="FL221" s="114"/>
      <c r="FM221" s="114"/>
      <c r="FN221" s="114"/>
      <c r="FO221" s="114"/>
      <c r="FP221" s="114"/>
      <c r="FQ221" s="114"/>
      <c r="FR221" s="114"/>
      <c r="FS221" s="114"/>
      <c r="FT221" s="114"/>
      <c r="FU221" s="114"/>
      <c r="FV221" s="114"/>
      <c r="FW221" s="114"/>
      <c r="FX221" s="114"/>
      <c r="FY221" s="114"/>
      <c r="FZ221" s="114"/>
      <c r="GA221" s="114"/>
      <c r="GB221" s="114"/>
      <c r="GC221" s="114"/>
      <c r="GD221" s="114"/>
      <c r="GE221" s="114"/>
      <c r="GF221" s="114"/>
      <c r="GG221" s="114"/>
      <c r="GH221" s="114"/>
      <c r="GI221" s="114"/>
      <c r="GJ221" s="114"/>
      <c r="GK221" s="114"/>
      <c r="GL221" s="114"/>
      <c r="GM221" s="114"/>
      <c r="GN221" s="114"/>
      <c r="GO221" s="114"/>
      <c r="GP221" s="114"/>
      <c r="GQ221" s="114"/>
      <c r="GR221" s="114"/>
      <c r="GS221" s="114"/>
      <c r="GT221" s="114"/>
      <c r="GU221" s="114"/>
      <c r="GV221" s="114"/>
      <c r="GW221" s="114"/>
      <c r="GX221" s="114"/>
      <c r="GY221" s="114"/>
      <c r="GZ221" s="114"/>
      <c r="HA221" s="114"/>
      <c r="HB221" s="114"/>
      <c r="HC221" s="114"/>
      <c r="HD221" s="114"/>
      <c r="HE221" s="114"/>
      <c r="HF221" s="114"/>
      <c r="HG221" s="114"/>
      <c r="HH221" s="114"/>
      <c r="HI221" s="114"/>
      <c r="HJ221" s="114"/>
      <c r="HK221" s="114"/>
      <c r="HL221" s="114"/>
      <c r="HM221" s="114"/>
      <c r="HN221" s="114"/>
      <c r="HO221" s="114"/>
      <c r="HP221" s="114"/>
      <c r="HQ221" s="114"/>
      <c r="HR221" s="114"/>
      <c r="HS221" s="114"/>
      <c r="HT221" s="114"/>
      <c r="HU221" s="114"/>
      <c r="HV221" s="114"/>
      <c r="HW221" s="114"/>
      <c r="HX221" s="114"/>
      <c r="HY221" s="114"/>
      <c r="HZ221" s="114"/>
      <c r="IA221" s="114"/>
      <c r="IB221" s="114"/>
      <c r="IC221" s="114"/>
      <c r="ID221" s="114"/>
      <c r="IE221" s="114"/>
      <c r="IF221" s="114"/>
      <c r="IG221" s="114"/>
      <c r="IH221" s="114"/>
      <c r="II221" s="114"/>
      <c r="IJ221" s="114"/>
      <c r="IK221" s="114"/>
      <c r="IL221" s="114"/>
      <c r="IM221" s="114"/>
      <c r="IN221" s="114"/>
      <c r="IO221" s="114"/>
      <c r="IP221" s="114"/>
      <c r="IQ221" s="114"/>
      <c r="IR221" s="114"/>
      <c r="IS221" s="114"/>
      <c r="IT221" s="114"/>
      <c r="IU221" s="114"/>
      <c r="IV221" s="114"/>
      <c r="IW221" s="114"/>
      <c r="IX221" s="114"/>
      <c r="IY221" s="114"/>
      <c r="IZ221" s="114"/>
      <c r="JA221" s="114"/>
      <c r="JB221" s="114"/>
      <c r="JC221" s="114"/>
      <c r="JD221" s="114"/>
      <c r="JE221" s="114"/>
      <c r="JF221" s="114"/>
      <c r="JG221" s="114"/>
      <c r="JH221" s="114"/>
      <c r="JI221" s="114"/>
      <c r="JJ221" s="114"/>
      <c r="JK221" s="114"/>
      <c r="JL221" s="114"/>
      <c r="JM221" s="114"/>
      <c r="JN221" s="114"/>
      <c r="JO221" s="114"/>
      <c r="JP221" s="114"/>
      <c r="JQ221" s="114"/>
      <c r="JR221" s="114"/>
      <c r="JS221" s="114"/>
      <c r="JT221" s="114"/>
      <c r="JU221" s="114"/>
      <c r="JV221" s="114"/>
      <c r="JW221" s="114"/>
      <c r="JX221" s="114"/>
      <c r="JY221" s="114"/>
      <c r="JZ221" s="114"/>
      <c r="KA221" s="114"/>
      <c r="KB221" s="114"/>
      <c r="KC221" s="114"/>
      <c r="KD221" s="114"/>
      <c r="KE221" s="114"/>
      <c r="KF221" s="114"/>
      <c r="KG221" s="114"/>
      <c r="KH221" s="114"/>
      <c r="KI221" s="114"/>
      <c r="KJ221" s="114"/>
      <c r="KK221" s="114"/>
      <c r="KL221" s="114"/>
      <c r="KM221" s="114"/>
      <c r="KN221" s="114"/>
      <c r="KO221" s="114"/>
      <c r="KP221" s="114"/>
      <c r="KQ221" s="114"/>
      <c r="KR221" s="114"/>
      <c r="KS221" s="114"/>
      <c r="KT221" s="114"/>
      <c r="KU221" s="114"/>
      <c r="KV221" s="114"/>
      <c r="KW221" s="114"/>
      <c r="KX221" s="114"/>
      <c r="KY221" s="114"/>
      <c r="KZ221" s="114"/>
      <c r="LA221" s="114"/>
      <c r="LB221" s="114"/>
      <c r="LC221" s="114"/>
      <c r="LD221" s="114"/>
      <c r="LE221" s="114"/>
      <c r="LF221" s="114"/>
      <c r="LG221" s="114"/>
      <c r="LH221" s="114"/>
      <c r="LI221" s="114"/>
      <c r="LJ221" s="114"/>
      <c r="LK221" s="114"/>
      <c r="LL221" s="114"/>
      <c r="LM221" s="114"/>
      <c r="LN221" s="114"/>
      <c r="LO221" s="114"/>
      <c r="LP221" s="114"/>
      <c r="LQ221" s="114"/>
      <c r="LR221" s="114"/>
      <c r="LS221" s="114"/>
      <c r="LT221" s="114"/>
      <c r="LU221" s="114"/>
      <c r="LV221" s="114"/>
      <c r="LW221" s="114"/>
      <c r="LX221" s="114"/>
      <c r="LY221" s="114"/>
      <c r="LZ221" s="114"/>
      <c r="MA221" s="114"/>
      <c r="MB221" s="114"/>
      <c r="MC221" s="114"/>
      <c r="MD221" s="114"/>
      <c r="ME221" s="114"/>
      <c r="MF221" s="114"/>
      <c r="MG221" s="114"/>
      <c r="MH221" s="114"/>
      <c r="MI221" s="114"/>
      <c r="MJ221" s="114"/>
      <c r="MK221" s="114"/>
      <c r="ML221" s="114"/>
      <c r="MM221" s="114"/>
      <c r="MN221" s="114"/>
      <c r="MO221" s="114"/>
      <c r="MP221" s="114"/>
      <c r="MQ221" s="114"/>
      <c r="MR221" s="114"/>
      <c r="MS221" s="114"/>
      <c r="MT221" s="114"/>
      <c r="MU221" s="114"/>
      <c r="MV221" s="114"/>
      <c r="MW221" s="114"/>
      <c r="MX221" s="114"/>
      <c r="MY221" s="114"/>
      <c r="MZ221" s="114"/>
      <c r="NA221" s="114"/>
      <c r="NB221" s="114"/>
      <c r="NC221" s="114"/>
      <c r="ND221" s="114"/>
      <c r="NE221" s="114"/>
      <c r="NF221" s="114"/>
      <c r="NG221" s="114"/>
      <c r="NH221" s="114"/>
      <c r="NI221" s="114"/>
      <c r="NJ221" s="114"/>
      <c r="NK221" s="114"/>
      <c r="NL221" s="114"/>
      <c r="NM221" s="114"/>
      <c r="NN221" s="114"/>
      <c r="NO221" s="114"/>
      <c r="NP221" s="114"/>
      <c r="NQ221" s="114"/>
      <c r="NR221" s="114"/>
      <c r="NS221" s="114"/>
      <c r="NT221" s="114"/>
      <c r="NU221" s="114"/>
      <c r="NV221" s="114"/>
      <c r="NW221" s="114"/>
      <c r="NX221" s="114"/>
      <c r="NY221" s="114"/>
      <c r="NZ221" s="114"/>
      <c r="OA221" s="114"/>
      <c r="OB221" s="114"/>
      <c r="OC221" s="114"/>
      <c r="OD221" s="114"/>
      <c r="OE221" s="114"/>
      <c r="OF221" s="114"/>
      <c r="OG221" s="114"/>
      <c r="OH221" s="114"/>
      <c r="OI221" s="114"/>
      <c r="OJ221" s="114"/>
      <c r="OK221" s="114"/>
      <c r="OL221" s="114"/>
      <c r="OM221" s="114"/>
      <c r="ON221" s="114"/>
      <c r="OO221" s="114"/>
      <c r="OP221" s="114"/>
      <c r="OQ221" s="114"/>
      <c r="OR221" s="114"/>
      <c r="OS221" s="114"/>
      <c r="OT221" s="114"/>
      <c r="OU221" s="114"/>
      <c r="OV221" s="114"/>
      <c r="OW221" s="114"/>
      <c r="OX221" s="114"/>
      <c r="OY221" s="114"/>
      <c r="OZ221" s="114"/>
      <c r="PA221" s="114"/>
      <c r="PB221" s="114"/>
      <c r="PC221" s="114"/>
      <c r="PD221" s="114"/>
      <c r="PE221" s="114"/>
      <c r="PF221" s="114"/>
      <c r="PG221" s="114"/>
      <c r="PH221" s="114"/>
      <c r="PI221" s="114"/>
      <c r="PJ221" s="114"/>
      <c r="PK221" s="114"/>
      <c r="PL221" s="114"/>
      <c r="PM221" s="114"/>
      <c r="PN221" s="114"/>
      <c r="PO221" s="114"/>
      <c r="PP221" s="114"/>
      <c r="PQ221" s="114"/>
      <c r="PR221" s="114"/>
      <c r="PS221" s="114"/>
      <c r="PT221" s="114"/>
      <c r="PU221" s="114"/>
      <c r="PV221" s="114"/>
      <c r="PW221" s="114"/>
      <c r="PX221" s="114"/>
      <c r="PY221" s="114"/>
      <c r="PZ221" s="114"/>
      <c r="QA221" s="114"/>
      <c r="QB221" s="114"/>
      <c r="QC221" s="114"/>
      <c r="QD221" s="114"/>
      <c r="QE221" s="114"/>
      <c r="QF221" s="114"/>
      <c r="QG221" s="114"/>
      <c r="QH221" s="114"/>
      <c r="QI221" s="114"/>
      <c r="QJ221" s="114"/>
      <c r="QK221" s="114"/>
      <c r="QL221" s="114"/>
      <c r="QM221" s="114"/>
      <c r="QN221" s="114"/>
      <c r="QO221" s="114"/>
      <c r="QP221" s="114"/>
      <c r="QQ221" s="114"/>
      <c r="QR221" s="114"/>
      <c r="QS221" s="114"/>
      <c r="QT221" s="114"/>
      <c r="QU221" s="114"/>
      <c r="QV221" s="114"/>
      <c r="QW221" s="114"/>
      <c r="QX221" s="114"/>
      <c r="QY221" s="114"/>
      <c r="QZ221" s="114"/>
      <c r="RA221" s="114"/>
      <c r="RB221" s="114"/>
      <c r="RC221" s="114"/>
      <c r="RD221" s="114"/>
      <c r="RE221" s="114"/>
      <c r="RF221" s="114"/>
      <c r="RG221" s="114"/>
      <c r="RH221" s="114"/>
      <c r="RI221" s="114"/>
      <c r="RJ221" s="114"/>
      <c r="RK221" s="114"/>
      <c r="RL221" s="114"/>
      <c r="RM221" s="114"/>
      <c r="RN221" s="114"/>
      <c r="RO221" s="114"/>
      <c r="RP221" s="114"/>
      <c r="RQ221" s="114"/>
      <c r="RR221" s="114"/>
      <c r="RS221" s="114"/>
      <c r="RT221" s="114"/>
      <c r="RU221" s="114"/>
      <c r="RV221" s="114"/>
      <c r="RW221" s="114"/>
      <c r="RX221" s="114"/>
      <c r="RY221" s="114"/>
      <c r="RZ221" s="114"/>
      <c r="SA221" s="114"/>
      <c r="SB221" s="114"/>
      <c r="SC221" s="114"/>
      <c r="SD221" s="114"/>
      <c r="SE221" s="114"/>
      <c r="SF221" s="114"/>
      <c r="SG221" s="114"/>
      <c r="SH221" s="114"/>
      <c r="SI221" s="114"/>
      <c r="SJ221" s="114"/>
      <c r="SK221" s="114"/>
      <c r="SL221" s="114"/>
      <c r="SM221" s="114"/>
      <c r="SN221" s="114"/>
      <c r="SO221" s="114"/>
      <c r="SP221" s="114"/>
      <c r="SQ221" s="114"/>
      <c r="SR221" s="114"/>
      <c r="SS221" s="114"/>
      <c r="ST221" s="114"/>
      <c r="SU221" s="114"/>
      <c r="SV221" s="114"/>
      <c r="SW221" s="114"/>
      <c r="SX221" s="114"/>
      <c r="SY221" s="114"/>
      <c r="SZ221" s="114"/>
      <c r="TA221" s="114"/>
      <c r="TB221" s="114"/>
      <c r="TC221" s="114"/>
      <c r="TD221" s="114"/>
      <c r="TE221" s="114"/>
      <c r="TF221" s="114"/>
      <c r="TG221" s="114"/>
      <c r="TH221" s="114"/>
      <c r="TI221" s="114"/>
      <c r="TJ221" s="114"/>
      <c r="TK221" s="114"/>
      <c r="TL221" s="114"/>
      <c r="TM221" s="114"/>
      <c r="TN221" s="114"/>
      <c r="TO221" s="114"/>
      <c r="TP221" s="114"/>
      <c r="TQ221" s="114"/>
      <c r="TR221" s="114"/>
      <c r="TS221" s="114"/>
      <c r="TT221" s="114"/>
      <c r="TU221" s="114"/>
      <c r="TV221" s="114"/>
      <c r="TW221" s="114"/>
      <c r="TX221" s="114"/>
      <c r="TY221" s="114"/>
      <c r="TZ221" s="114"/>
      <c r="UA221" s="114"/>
      <c r="UB221" s="114"/>
      <c r="UC221" s="114"/>
      <c r="UD221" s="114"/>
      <c r="UE221" s="114"/>
      <c r="UF221" s="114"/>
      <c r="UG221" s="114"/>
      <c r="UH221" s="114"/>
      <c r="UI221" s="114"/>
      <c r="UJ221" s="114"/>
      <c r="UK221" s="114"/>
      <c r="UL221" s="114"/>
      <c r="UM221" s="114"/>
      <c r="UN221" s="114"/>
      <c r="UO221" s="114"/>
      <c r="UP221" s="114"/>
      <c r="UQ221" s="114"/>
      <c r="UR221" s="114"/>
      <c r="US221" s="114"/>
      <c r="UT221" s="114"/>
      <c r="UU221" s="114"/>
      <c r="UV221" s="114"/>
      <c r="UW221" s="114"/>
      <c r="UX221" s="114"/>
      <c r="UY221" s="114"/>
      <c r="UZ221" s="114"/>
      <c r="VA221" s="114"/>
      <c r="VB221" s="114"/>
      <c r="VC221" s="114"/>
      <c r="VD221" s="114"/>
      <c r="VE221" s="114"/>
      <c r="VF221" s="114"/>
      <c r="VG221" s="114"/>
      <c r="VH221" s="114"/>
      <c r="VI221" s="114"/>
      <c r="VJ221" s="114"/>
      <c r="VK221" s="114"/>
      <c r="VL221" s="114"/>
      <c r="VM221" s="114"/>
      <c r="VN221" s="114"/>
      <c r="VO221" s="114"/>
      <c r="VP221" s="114"/>
      <c r="VQ221" s="114"/>
      <c r="VR221" s="114"/>
      <c r="VS221" s="114"/>
      <c r="VT221" s="114"/>
      <c r="VU221" s="114"/>
      <c r="VV221" s="114"/>
      <c r="VW221" s="114"/>
      <c r="VX221" s="114"/>
      <c r="VY221" s="114"/>
      <c r="VZ221" s="114"/>
      <c r="WA221" s="114"/>
      <c r="WB221" s="114"/>
      <c r="WC221" s="114"/>
      <c r="WD221" s="114"/>
      <c r="WE221" s="114"/>
      <c r="WF221" s="114"/>
      <c r="WG221" s="114"/>
      <c r="WH221" s="114"/>
      <c r="WI221" s="114"/>
      <c r="WJ221" s="114"/>
      <c r="WK221" s="114"/>
      <c r="WL221" s="114"/>
      <c r="WM221" s="114"/>
      <c r="WN221" s="114"/>
      <c r="WO221" s="114"/>
      <c r="WP221" s="114"/>
      <c r="WQ221" s="114"/>
      <c r="WR221" s="114"/>
      <c r="WS221" s="114"/>
      <c r="WT221" s="114"/>
      <c r="WU221" s="114"/>
      <c r="WV221" s="114"/>
      <c r="WW221" s="114"/>
      <c r="WX221" s="114"/>
      <c r="WY221" s="114"/>
      <c r="WZ221" s="114"/>
      <c r="XA221" s="114"/>
      <c r="XB221" s="114"/>
      <c r="XC221" s="114"/>
      <c r="XD221" s="114"/>
      <c r="XE221" s="114"/>
      <c r="XF221" s="114"/>
      <c r="XG221" s="114"/>
      <c r="XH221" s="114"/>
      <c r="XI221" s="114"/>
      <c r="XJ221" s="114"/>
      <c r="XK221" s="114"/>
      <c r="XL221" s="114"/>
      <c r="XM221" s="114"/>
      <c r="XN221" s="114"/>
      <c r="XO221" s="114"/>
      <c r="XP221" s="114"/>
      <c r="XQ221" s="114"/>
      <c r="XR221" s="114"/>
      <c r="XS221" s="114"/>
      <c r="XT221" s="114"/>
      <c r="XU221" s="114"/>
      <c r="XV221" s="114"/>
      <c r="XW221" s="114"/>
      <c r="XX221" s="114"/>
      <c r="XY221" s="114"/>
      <c r="XZ221" s="114"/>
      <c r="YA221" s="114"/>
      <c r="YB221" s="114"/>
      <c r="YC221" s="114"/>
      <c r="YD221" s="114"/>
      <c r="YE221" s="114"/>
      <c r="YF221" s="114"/>
      <c r="YG221" s="114"/>
      <c r="YH221" s="114"/>
      <c r="YI221" s="114"/>
      <c r="YJ221" s="114"/>
      <c r="YK221" s="114"/>
      <c r="YL221" s="114"/>
      <c r="YM221" s="114"/>
      <c r="YN221" s="114"/>
      <c r="YO221" s="114"/>
      <c r="YP221" s="114"/>
      <c r="YQ221" s="114"/>
      <c r="YR221" s="114"/>
      <c r="YS221" s="114"/>
      <c r="YT221" s="114"/>
      <c r="YU221" s="114"/>
      <c r="YV221" s="114"/>
      <c r="YW221" s="114"/>
      <c r="YX221" s="114"/>
      <c r="YY221" s="114"/>
      <c r="YZ221" s="114"/>
      <c r="ZA221" s="114"/>
      <c r="ZB221" s="114"/>
      <c r="ZC221" s="114"/>
      <c r="ZD221" s="114"/>
      <c r="ZE221" s="114"/>
      <c r="ZF221" s="114"/>
      <c r="ZG221" s="114"/>
      <c r="ZH221" s="114"/>
      <c r="ZI221" s="114"/>
      <c r="ZJ221" s="114"/>
      <c r="ZK221" s="114"/>
      <c r="ZL221" s="114"/>
      <c r="ZM221" s="114"/>
      <c r="ZN221" s="114"/>
      <c r="ZO221" s="114"/>
      <c r="ZP221" s="114"/>
      <c r="ZQ221" s="114"/>
      <c r="ZR221" s="114"/>
      <c r="ZS221" s="114"/>
      <c r="ZT221" s="114"/>
      <c r="ZU221" s="114"/>
      <c r="ZV221" s="114"/>
      <c r="ZW221" s="114"/>
      <c r="ZX221" s="114"/>
      <c r="ZY221" s="114"/>
      <c r="ZZ221" s="114"/>
      <c r="AAA221" s="114"/>
      <c r="AAB221" s="114"/>
      <c r="AAC221" s="114"/>
      <c r="AAD221" s="114"/>
      <c r="AAE221" s="114"/>
      <c r="AAF221" s="114"/>
      <c r="AAG221" s="114"/>
      <c r="AAH221" s="114"/>
      <c r="AAI221" s="114"/>
      <c r="AAJ221" s="114"/>
      <c r="AAK221" s="114"/>
      <c r="AAL221" s="114"/>
      <c r="AAM221" s="114"/>
      <c r="AAN221" s="114"/>
      <c r="AAO221" s="114"/>
      <c r="AAP221" s="114"/>
      <c r="AAQ221" s="114"/>
      <c r="AAR221" s="114"/>
      <c r="AAS221" s="114"/>
      <c r="AAT221" s="114"/>
      <c r="AAU221" s="114"/>
      <c r="AAV221" s="114"/>
      <c r="AAW221" s="114"/>
      <c r="AAX221" s="114"/>
      <c r="AAY221" s="114"/>
      <c r="AAZ221" s="114"/>
      <c r="ABA221" s="114"/>
      <c r="ABB221" s="114"/>
      <c r="ABC221" s="114"/>
      <c r="ABD221" s="114"/>
      <c r="ABE221" s="114"/>
      <c r="ABF221" s="114"/>
      <c r="ABG221" s="114"/>
      <c r="ABH221" s="114"/>
      <c r="ABI221" s="114"/>
      <c r="ABJ221" s="114"/>
      <c r="ABK221" s="114"/>
      <c r="ABL221" s="114"/>
      <c r="ABM221" s="114"/>
      <c r="ABN221" s="114"/>
      <c r="ABO221" s="114"/>
      <c r="ABP221" s="114"/>
      <c r="ABQ221" s="114"/>
      <c r="ABR221" s="114"/>
      <c r="ABS221" s="114"/>
      <c r="ABT221" s="114"/>
      <c r="ABU221" s="114"/>
      <c r="ABV221" s="114"/>
      <c r="ABW221" s="114"/>
      <c r="ABX221" s="114"/>
      <c r="ABY221" s="114"/>
      <c r="ABZ221" s="114"/>
      <c r="ACA221" s="114"/>
      <c r="ACB221" s="114"/>
      <c r="ACC221" s="114"/>
      <c r="ACD221" s="114"/>
      <c r="ACE221" s="114"/>
      <c r="ACF221" s="114"/>
      <c r="ACG221" s="114"/>
      <c r="ACH221" s="114"/>
      <c r="ACI221" s="114"/>
      <c r="ACJ221" s="114"/>
      <c r="ACK221" s="114"/>
      <c r="ACL221" s="114"/>
      <c r="ACM221" s="114"/>
      <c r="ACN221" s="114"/>
      <c r="ACO221" s="114"/>
      <c r="ACP221" s="114"/>
      <c r="ACQ221" s="114"/>
      <c r="ACR221" s="114"/>
      <c r="ACS221" s="114"/>
      <c r="ACT221" s="114"/>
      <c r="ACU221" s="114"/>
      <c r="ACV221" s="114"/>
      <c r="ACW221" s="114"/>
      <c r="ACX221" s="114"/>
      <c r="ACY221" s="114"/>
      <c r="ACZ221" s="114"/>
      <c r="ADA221" s="114"/>
      <c r="ADB221" s="114"/>
      <c r="ADC221" s="114"/>
      <c r="ADD221" s="114"/>
      <c r="ADE221" s="114"/>
      <c r="ADF221" s="114"/>
      <c r="ADG221" s="114"/>
      <c r="ADH221" s="114"/>
      <c r="ADI221" s="114"/>
      <c r="ADJ221" s="114"/>
      <c r="ADK221" s="114"/>
      <c r="ADL221" s="114"/>
      <c r="ADM221" s="114"/>
      <c r="ADN221" s="114"/>
      <c r="ADO221" s="114"/>
      <c r="ADP221" s="114"/>
      <c r="ADQ221" s="114"/>
      <c r="ADR221" s="114"/>
      <c r="ADS221" s="114"/>
      <c r="ADT221" s="114"/>
      <c r="ADU221" s="114"/>
      <c r="ADV221" s="114"/>
      <c r="ADW221" s="114"/>
      <c r="ADX221" s="114"/>
      <c r="ADY221" s="114"/>
      <c r="ADZ221" s="114"/>
      <c r="AEA221" s="114"/>
      <c r="AEB221" s="114"/>
      <c r="AEC221" s="114"/>
      <c r="AED221" s="114"/>
      <c r="AEE221" s="114"/>
      <c r="AEF221" s="114"/>
      <c r="AEG221" s="114"/>
      <c r="AEH221" s="114"/>
      <c r="AEI221" s="114"/>
      <c r="AEJ221" s="114"/>
      <c r="AEK221" s="114"/>
      <c r="AEL221" s="114"/>
      <c r="AEM221" s="114"/>
      <c r="AEN221" s="114"/>
      <c r="AEO221" s="114"/>
      <c r="AEP221" s="114"/>
      <c r="AEQ221" s="114"/>
      <c r="AER221" s="114"/>
      <c r="AES221" s="114"/>
      <c r="AET221" s="114"/>
      <c r="AEU221" s="114"/>
      <c r="AEV221" s="114"/>
      <c r="AEW221" s="114"/>
      <c r="AEX221" s="114"/>
      <c r="AEY221" s="114"/>
      <c r="AEZ221" s="114"/>
      <c r="AFA221" s="114"/>
      <c r="AFB221" s="114"/>
      <c r="AFC221" s="114"/>
      <c r="AFD221" s="114"/>
      <c r="AFE221" s="114"/>
      <c r="AFF221" s="114"/>
      <c r="AFG221" s="114"/>
      <c r="AFH221" s="114"/>
      <c r="AFI221" s="114"/>
      <c r="AFJ221" s="114"/>
      <c r="AFK221" s="114"/>
      <c r="AFL221" s="114"/>
      <c r="AFM221" s="114"/>
      <c r="AFN221" s="114"/>
      <c r="AFO221" s="114"/>
      <c r="AFP221" s="114"/>
      <c r="AFQ221" s="114"/>
      <c r="AFR221" s="114"/>
      <c r="AFS221" s="114"/>
      <c r="AFT221" s="114"/>
      <c r="AFU221" s="114"/>
      <c r="AFV221" s="114"/>
      <c r="AFW221" s="114"/>
      <c r="AFX221" s="114"/>
      <c r="AFY221" s="114"/>
      <c r="AFZ221" s="114"/>
      <c r="AGA221" s="114"/>
      <c r="AGB221" s="114"/>
      <c r="AGC221" s="114"/>
      <c r="AGD221" s="114"/>
      <c r="AGE221" s="114"/>
      <c r="AGF221" s="114"/>
      <c r="AGG221" s="114"/>
      <c r="AGH221" s="114"/>
      <c r="AGI221" s="114"/>
      <c r="AGJ221" s="114"/>
      <c r="AGK221" s="114"/>
      <c r="AGL221" s="114"/>
      <c r="AGM221" s="114"/>
      <c r="AGN221" s="114"/>
      <c r="AGO221" s="114"/>
      <c r="AGP221" s="114"/>
      <c r="AGQ221" s="114"/>
      <c r="AGR221" s="114"/>
      <c r="AGS221" s="114"/>
      <c r="AGT221" s="114"/>
      <c r="AGU221" s="114"/>
      <c r="AGV221" s="114"/>
      <c r="AGW221" s="114"/>
      <c r="AGX221" s="114"/>
      <c r="AGY221" s="114"/>
      <c r="AGZ221" s="114"/>
      <c r="AHA221" s="114"/>
      <c r="AHB221" s="114"/>
      <c r="AHC221" s="114"/>
      <c r="AHD221" s="114"/>
      <c r="AHE221" s="114"/>
      <c r="AHF221" s="114"/>
      <c r="AHG221" s="114"/>
      <c r="AHH221" s="114"/>
      <c r="AHI221" s="114"/>
      <c r="AHJ221" s="114"/>
      <c r="AHK221" s="114"/>
      <c r="AHL221" s="114"/>
      <c r="AHM221" s="114"/>
      <c r="AHN221" s="114"/>
      <c r="AHO221" s="114"/>
      <c r="AHP221" s="114"/>
      <c r="AHQ221" s="114"/>
      <c r="AHR221" s="114"/>
      <c r="AHS221" s="114"/>
      <c r="AHT221" s="114"/>
      <c r="AHU221" s="114"/>
      <c r="AHV221" s="114"/>
      <c r="AHW221" s="114"/>
      <c r="AHX221" s="114"/>
      <c r="AHY221" s="114"/>
      <c r="AHZ221" s="114"/>
      <c r="AIA221" s="114"/>
      <c r="AIB221" s="114"/>
      <c r="AIC221" s="114"/>
      <c r="AID221" s="114"/>
      <c r="AIE221" s="114"/>
      <c r="AIF221" s="114"/>
      <c r="AIG221" s="114"/>
      <c r="AIH221" s="114"/>
      <c r="AII221" s="114"/>
      <c r="AIJ221" s="114"/>
      <c r="AIK221" s="114"/>
      <c r="AIL221" s="114"/>
      <c r="AIM221" s="114"/>
      <c r="AIN221" s="114"/>
      <c r="AIO221" s="114"/>
      <c r="AIP221" s="114"/>
      <c r="AIQ221" s="114"/>
      <c r="AIR221" s="114"/>
      <c r="AIS221" s="114"/>
      <c r="AIT221" s="114"/>
      <c r="AIU221" s="114"/>
      <c r="AIV221" s="114"/>
      <c r="AIW221" s="114"/>
      <c r="AIX221" s="114"/>
      <c r="AIY221" s="114"/>
      <c r="AIZ221" s="114"/>
      <c r="AJA221" s="114"/>
      <c r="AJB221" s="114"/>
      <c r="AJC221" s="114"/>
      <c r="AJD221" s="114"/>
      <c r="AJE221" s="114"/>
      <c r="AJF221" s="114"/>
      <c r="AJG221" s="114"/>
      <c r="AJH221" s="114"/>
      <c r="AJI221" s="114"/>
      <c r="AJJ221" s="114"/>
      <c r="AJK221" s="114"/>
      <c r="AJL221" s="114"/>
      <c r="AJM221" s="114"/>
      <c r="AJN221" s="114"/>
      <c r="AJO221" s="114"/>
      <c r="AJP221" s="114"/>
      <c r="AJQ221" s="114"/>
      <c r="AJR221" s="114"/>
      <c r="AJS221" s="114"/>
      <c r="AJT221" s="114"/>
      <c r="AJU221" s="114"/>
      <c r="AJV221" s="114"/>
      <c r="AJW221" s="114"/>
      <c r="AJX221" s="114"/>
      <c r="AJY221" s="114"/>
      <c r="AJZ221" s="114"/>
      <c r="AKA221" s="114"/>
      <c r="AKB221" s="114"/>
      <c r="AKC221" s="114"/>
      <c r="AKD221" s="114"/>
      <c r="AKE221" s="114"/>
      <c r="AKF221" s="114"/>
      <c r="AKG221" s="114"/>
      <c r="AKH221" s="114"/>
      <c r="AKI221" s="114"/>
      <c r="AKJ221" s="114"/>
      <c r="AKK221" s="114"/>
      <c r="AKL221" s="114"/>
      <c r="AKM221" s="114"/>
      <c r="AKN221" s="114"/>
      <c r="AKO221" s="114"/>
      <c r="AKP221" s="114"/>
      <c r="AKQ221" s="114"/>
      <c r="AKR221" s="114"/>
      <c r="AKS221" s="114"/>
      <c r="AKT221" s="114"/>
      <c r="AKU221" s="114"/>
      <c r="AKV221" s="114"/>
      <c r="AKW221" s="114"/>
      <c r="AKX221" s="114"/>
      <c r="AKY221" s="114"/>
      <c r="AKZ221" s="114"/>
      <c r="ALA221" s="114"/>
      <c r="ALB221" s="114"/>
      <c r="ALC221" s="114"/>
      <c r="ALD221" s="114"/>
      <c r="ALE221" s="114"/>
      <c r="ALF221" s="114"/>
      <c r="ALG221" s="114"/>
      <c r="ALH221" s="114"/>
      <c r="ALI221" s="114"/>
      <c r="ALJ221" s="114"/>
      <c r="ALK221" s="114"/>
      <c r="ALL221" s="114"/>
      <c r="ALM221" s="114"/>
      <c r="ALN221" s="114"/>
      <c r="ALO221" s="114"/>
      <c r="ALP221" s="114"/>
      <c r="ALQ221" s="114"/>
      <c r="ALR221" s="114"/>
      <c r="ALS221" s="114"/>
      <c r="ALT221" s="114"/>
      <c r="ALU221" s="114"/>
      <c r="ALV221" s="114"/>
      <c r="ALW221" s="114"/>
      <c r="ALX221" s="114"/>
      <c r="ALY221" s="114"/>
      <c r="ALZ221" s="114"/>
      <c r="AMA221" s="114"/>
      <c r="AMB221" s="114"/>
      <c r="AMC221" s="114"/>
      <c r="AMD221" s="114"/>
      <c r="AME221" s="114"/>
      <c r="AMF221" s="114"/>
      <c r="AMG221" s="114"/>
      <c r="AMH221" s="114"/>
      <c r="AMI221" s="114"/>
      <c r="AMJ221" s="114"/>
      <c r="AMK221" s="114"/>
      <c r="AML221" s="114"/>
      <c r="AMM221" s="114"/>
      <c r="AMN221" s="114"/>
      <c r="AMO221" s="114"/>
      <c r="AMP221" s="114"/>
      <c r="AMQ221" s="114"/>
      <c r="AMR221" s="114"/>
      <c r="AMS221" s="114"/>
      <c r="AMT221" s="114"/>
      <c r="AMU221" s="114"/>
      <c r="AMV221" s="114"/>
      <c r="AMW221" s="114"/>
      <c r="AMX221" s="114"/>
      <c r="AMY221" s="114"/>
      <c r="AMZ221" s="114"/>
      <c r="ANA221" s="114"/>
      <c r="ANB221" s="114"/>
      <c r="ANC221" s="114"/>
      <c r="AND221" s="114"/>
      <c r="ANE221" s="114"/>
      <c r="ANF221" s="114"/>
      <c r="ANG221" s="114"/>
      <c r="ANH221" s="114"/>
      <c r="ANI221" s="114"/>
      <c r="ANJ221" s="114"/>
      <c r="ANK221" s="114"/>
      <c r="ANL221" s="114"/>
      <c r="ANM221" s="114"/>
      <c r="ANN221" s="114"/>
      <c r="ANO221" s="114"/>
      <c r="ANP221" s="114"/>
      <c r="ANQ221" s="114"/>
      <c r="ANR221" s="114"/>
      <c r="ANS221" s="114"/>
      <c r="ANT221" s="114"/>
      <c r="ANU221" s="114"/>
      <c r="ANV221" s="114"/>
      <c r="ANW221" s="114"/>
      <c r="ANX221" s="114"/>
      <c r="ANY221" s="114"/>
      <c r="ANZ221" s="114"/>
      <c r="AOA221" s="114"/>
      <c r="AOB221" s="114"/>
      <c r="AOC221" s="114"/>
      <c r="AOD221" s="114"/>
      <c r="AOE221" s="114"/>
      <c r="AOF221" s="114"/>
      <c r="AOG221" s="114"/>
      <c r="AOH221" s="114"/>
      <c r="AOI221" s="114"/>
      <c r="AOJ221" s="114"/>
      <c r="AOK221" s="114"/>
      <c r="AOL221" s="114"/>
      <c r="AOM221" s="114"/>
      <c r="AON221" s="114"/>
      <c r="AOO221" s="114"/>
      <c r="AOP221" s="114"/>
      <c r="AOQ221" s="114"/>
      <c r="AOR221" s="114"/>
      <c r="AOS221" s="114"/>
      <c r="AOT221" s="114"/>
      <c r="AOU221" s="114"/>
      <c r="AOV221" s="114"/>
      <c r="AOW221" s="114"/>
      <c r="AOX221" s="114"/>
      <c r="AOY221" s="114"/>
      <c r="AOZ221" s="114"/>
      <c r="APA221" s="114"/>
      <c r="APB221" s="114"/>
      <c r="APC221" s="114"/>
      <c r="APD221" s="114"/>
      <c r="APE221" s="114"/>
      <c r="APF221" s="114"/>
      <c r="APG221" s="114"/>
      <c r="APH221" s="114"/>
      <c r="API221" s="114"/>
      <c r="APJ221" s="114"/>
      <c r="APK221" s="114"/>
      <c r="APL221" s="114"/>
      <c r="APM221" s="114"/>
      <c r="APN221" s="114"/>
      <c r="APO221" s="114"/>
      <c r="APP221" s="114"/>
      <c r="APQ221" s="114"/>
      <c r="APR221" s="114"/>
      <c r="APS221" s="114"/>
      <c r="APT221" s="114"/>
      <c r="APU221" s="114"/>
      <c r="APV221" s="114"/>
      <c r="APW221" s="114"/>
      <c r="APX221" s="114"/>
      <c r="APY221" s="114"/>
      <c r="APZ221" s="114"/>
      <c r="AQA221" s="114"/>
      <c r="AQB221" s="114"/>
      <c r="AQC221" s="114"/>
      <c r="AQD221" s="114"/>
      <c r="AQE221" s="114"/>
      <c r="AQF221" s="114"/>
      <c r="AQG221" s="114"/>
      <c r="AQH221" s="114"/>
      <c r="AQI221" s="114"/>
      <c r="AQJ221" s="114"/>
      <c r="AQK221" s="114"/>
      <c r="AQL221" s="114"/>
      <c r="AQM221" s="114"/>
      <c r="AQN221" s="114"/>
      <c r="AQO221" s="114"/>
      <c r="AQP221" s="114"/>
      <c r="AQQ221" s="114"/>
      <c r="AQR221" s="114"/>
      <c r="AQS221" s="114"/>
      <c r="AQT221" s="114"/>
      <c r="AQU221" s="114"/>
      <c r="AQV221" s="114"/>
      <c r="AQW221" s="114"/>
      <c r="AQX221" s="114"/>
      <c r="AQY221" s="114"/>
      <c r="AQZ221" s="114"/>
      <c r="ARA221" s="114"/>
      <c r="ARB221" s="114"/>
      <c r="ARC221" s="114"/>
      <c r="ARD221" s="114"/>
      <c r="ARE221" s="114"/>
      <c r="ARF221" s="114"/>
      <c r="ARG221" s="114"/>
      <c r="ARH221" s="114"/>
      <c r="ARI221" s="114"/>
      <c r="ARJ221" s="114"/>
      <c r="ARK221" s="114"/>
      <c r="ARL221" s="114"/>
      <c r="ARM221" s="114"/>
      <c r="ARN221" s="114"/>
      <c r="ARO221" s="114"/>
      <c r="ARP221" s="114"/>
      <c r="ARQ221" s="114"/>
      <c r="ARR221" s="114"/>
      <c r="ARS221" s="114"/>
      <c r="ART221" s="114"/>
      <c r="ARU221" s="114"/>
      <c r="ARV221" s="114"/>
      <c r="ARW221" s="114"/>
      <c r="ARX221" s="114"/>
      <c r="ARY221" s="114"/>
      <c r="ARZ221" s="114"/>
      <c r="ASA221" s="114"/>
      <c r="ASB221" s="114"/>
      <c r="ASC221" s="114"/>
      <c r="ASD221" s="114"/>
      <c r="ASE221" s="114"/>
      <c r="ASF221" s="114"/>
      <c r="ASG221" s="114"/>
      <c r="ASH221" s="114"/>
      <c r="ASI221" s="114"/>
      <c r="ASJ221" s="114"/>
      <c r="ASK221" s="114"/>
      <c r="ASL221" s="114"/>
      <c r="ASM221" s="114"/>
      <c r="ASN221" s="114"/>
      <c r="ASO221" s="114"/>
      <c r="ASP221" s="114"/>
      <c r="ASQ221" s="114"/>
      <c r="ASR221" s="114"/>
      <c r="ASS221" s="114"/>
      <c r="AST221" s="114"/>
      <c r="ASU221" s="114"/>
      <c r="ASV221" s="114"/>
      <c r="ASW221" s="114"/>
      <c r="ASX221" s="114"/>
      <c r="ASY221" s="114"/>
      <c r="ASZ221" s="114"/>
      <c r="ATA221" s="114"/>
      <c r="ATB221" s="114"/>
      <c r="ATC221" s="114"/>
      <c r="ATD221" s="114"/>
      <c r="ATE221" s="114"/>
      <c r="ATF221" s="114"/>
      <c r="ATG221" s="114"/>
      <c r="ATH221" s="114"/>
      <c r="ATI221" s="114"/>
      <c r="ATJ221" s="114"/>
      <c r="ATK221" s="114"/>
      <c r="ATL221" s="114"/>
      <c r="ATM221" s="114"/>
      <c r="ATN221" s="114"/>
      <c r="ATO221" s="114"/>
      <c r="ATP221" s="114"/>
      <c r="ATQ221" s="114"/>
      <c r="ATR221" s="114"/>
      <c r="ATS221" s="114"/>
      <c r="ATT221" s="114"/>
      <c r="ATU221" s="114"/>
      <c r="ATV221" s="114"/>
      <c r="ATW221" s="114"/>
      <c r="ATX221" s="114"/>
      <c r="ATY221" s="114"/>
      <c r="ATZ221" s="114"/>
      <c r="AUA221" s="114"/>
      <c r="AUB221" s="114"/>
      <c r="AUC221" s="114"/>
      <c r="AUD221" s="114"/>
      <c r="AUE221" s="114"/>
      <c r="AUF221" s="114"/>
      <c r="AUG221" s="114"/>
      <c r="AUH221" s="114"/>
      <c r="AUI221" s="114"/>
      <c r="AUJ221" s="114"/>
      <c r="AUK221" s="114"/>
      <c r="AUL221" s="114"/>
      <c r="AUM221" s="114"/>
      <c r="AUN221" s="114"/>
      <c r="AUO221" s="114"/>
      <c r="AUP221" s="114"/>
      <c r="AUQ221" s="114"/>
      <c r="AUR221" s="114"/>
      <c r="AUS221" s="114"/>
      <c r="AUT221" s="114"/>
      <c r="AUU221" s="114"/>
      <c r="AUV221" s="114"/>
      <c r="AUW221" s="114"/>
      <c r="AUX221" s="114"/>
      <c r="AUY221" s="114"/>
      <c r="AUZ221" s="114"/>
      <c r="AVA221" s="114"/>
      <c r="AVB221" s="114"/>
      <c r="AVC221" s="114"/>
      <c r="AVD221" s="114"/>
      <c r="AVE221" s="114"/>
      <c r="AVF221" s="114"/>
      <c r="AVG221" s="114"/>
      <c r="AVH221" s="114"/>
      <c r="AVI221" s="114"/>
      <c r="AVJ221" s="114"/>
      <c r="AVK221" s="114"/>
      <c r="AVL221" s="114"/>
      <c r="AVM221" s="114"/>
      <c r="AVN221" s="114"/>
      <c r="AVO221" s="114"/>
      <c r="AVP221" s="114"/>
      <c r="AVQ221" s="114"/>
      <c r="AVR221" s="114"/>
      <c r="AVS221" s="114"/>
      <c r="AVT221" s="114"/>
      <c r="AVU221" s="114"/>
      <c r="AVV221" s="114"/>
      <c r="AVW221" s="114"/>
      <c r="AVX221" s="114"/>
      <c r="AVY221" s="114"/>
      <c r="AVZ221" s="114"/>
      <c r="AWA221" s="114"/>
      <c r="AWB221" s="114"/>
      <c r="AWC221" s="114"/>
      <c r="AWD221" s="114"/>
      <c r="AWE221" s="114"/>
      <c r="AWF221" s="114"/>
      <c r="AWG221" s="114"/>
      <c r="AWH221" s="114"/>
      <c r="AWI221" s="114"/>
      <c r="AWJ221" s="114"/>
      <c r="AWK221" s="114"/>
      <c r="AWL221" s="114"/>
      <c r="AWM221" s="114"/>
      <c r="AWN221" s="114"/>
      <c r="AWO221" s="114"/>
      <c r="AWP221" s="114"/>
      <c r="AWQ221" s="114"/>
      <c r="AWR221" s="114"/>
      <c r="AWS221" s="114"/>
      <c r="AWT221" s="114"/>
      <c r="AWU221" s="114"/>
      <c r="AWV221" s="114"/>
      <c r="AWW221" s="114"/>
      <c r="AWX221" s="114"/>
      <c r="AWY221" s="114"/>
      <c r="AWZ221" s="114"/>
      <c r="AXA221" s="114"/>
      <c r="AXB221" s="114"/>
      <c r="AXC221" s="114"/>
      <c r="AXD221" s="114"/>
      <c r="AXE221" s="114"/>
      <c r="AXF221" s="114"/>
      <c r="AXG221" s="114"/>
      <c r="AXH221" s="114"/>
      <c r="AXI221" s="114"/>
      <c r="AXJ221" s="114"/>
      <c r="AXK221" s="114"/>
      <c r="AXL221" s="114"/>
      <c r="AXM221" s="114"/>
      <c r="AXN221" s="114"/>
      <c r="AXO221" s="114"/>
      <c r="AXP221" s="114"/>
      <c r="AXQ221" s="114"/>
      <c r="AXR221" s="114"/>
      <c r="AXS221" s="114"/>
      <c r="AXT221" s="114"/>
      <c r="AXU221" s="114"/>
      <c r="AXV221" s="114"/>
      <c r="AXW221" s="114"/>
      <c r="AXX221" s="114"/>
      <c r="AXY221" s="114"/>
      <c r="AXZ221" s="114"/>
      <c r="AYA221" s="114"/>
      <c r="AYB221" s="114"/>
      <c r="AYC221" s="114"/>
      <c r="AYD221" s="114"/>
      <c r="AYE221" s="114"/>
      <c r="AYF221" s="114"/>
      <c r="AYG221" s="114"/>
      <c r="AYH221" s="114"/>
      <c r="AYI221" s="114"/>
      <c r="AYJ221" s="114"/>
      <c r="AYK221" s="114"/>
      <c r="AYL221" s="114"/>
      <c r="AYM221" s="114"/>
      <c r="AYN221" s="114"/>
      <c r="AYO221" s="114"/>
      <c r="AYP221" s="114"/>
      <c r="AYQ221" s="114"/>
      <c r="AYR221" s="114"/>
      <c r="AYS221" s="114"/>
      <c r="AYT221" s="114"/>
      <c r="AYU221" s="114"/>
      <c r="AYV221" s="114"/>
      <c r="AYW221" s="114"/>
      <c r="AYX221" s="114"/>
      <c r="AYY221" s="114"/>
      <c r="AYZ221" s="114"/>
      <c r="AZA221" s="114"/>
      <c r="AZB221" s="114"/>
      <c r="AZC221" s="114"/>
      <c r="AZD221" s="114"/>
      <c r="AZE221" s="114"/>
      <c r="AZF221" s="114"/>
      <c r="AZG221" s="114"/>
      <c r="AZH221" s="114"/>
      <c r="AZI221" s="114"/>
      <c r="AZJ221" s="114"/>
      <c r="AZK221" s="114"/>
      <c r="AZL221" s="114"/>
      <c r="AZM221" s="114"/>
      <c r="AZN221" s="114"/>
      <c r="AZO221" s="114"/>
      <c r="AZP221" s="114"/>
      <c r="AZQ221" s="114"/>
      <c r="AZR221" s="114"/>
      <c r="AZS221" s="114"/>
      <c r="AZT221" s="114"/>
      <c r="AZU221" s="114"/>
      <c r="AZV221" s="114"/>
      <c r="AZW221" s="114"/>
      <c r="AZX221" s="114"/>
      <c r="AZY221" s="114"/>
      <c r="AZZ221" s="114"/>
      <c r="BAA221" s="114"/>
      <c r="BAB221" s="114"/>
      <c r="BAC221" s="114"/>
      <c r="BAD221" s="114"/>
      <c r="BAE221" s="114"/>
      <c r="BAF221" s="114"/>
      <c r="BAG221" s="114"/>
      <c r="BAH221" s="114"/>
      <c r="BAI221" s="114"/>
      <c r="BAJ221" s="114"/>
      <c r="BAK221" s="114"/>
      <c r="BAL221" s="114"/>
      <c r="BAM221" s="114"/>
      <c r="BAN221" s="114"/>
      <c r="BAO221" s="114"/>
      <c r="BAP221" s="114"/>
      <c r="BAQ221" s="114"/>
      <c r="BAR221" s="114"/>
      <c r="BAS221" s="114"/>
      <c r="BAT221" s="114"/>
      <c r="BAU221" s="114"/>
      <c r="BAV221" s="114"/>
      <c r="BAW221" s="114"/>
      <c r="BAX221" s="114"/>
      <c r="BAY221" s="114"/>
      <c r="BAZ221" s="114"/>
      <c r="BBA221" s="114"/>
      <c r="BBB221" s="114"/>
      <c r="BBC221" s="114"/>
      <c r="BBD221" s="114"/>
      <c r="BBE221" s="114"/>
      <c r="BBF221" s="114"/>
      <c r="BBG221" s="114"/>
      <c r="BBH221" s="114"/>
      <c r="BBI221" s="114"/>
      <c r="BBJ221" s="114"/>
      <c r="BBK221" s="114"/>
      <c r="BBL221" s="114"/>
      <c r="BBM221" s="114"/>
      <c r="BBN221" s="114"/>
      <c r="BBO221" s="114"/>
      <c r="BBP221" s="114"/>
      <c r="BBQ221" s="114"/>
      <c r="BBR221" s="114"/>
      <c r="BBS221" s="114"/>
      <c r="BBT221" s="114"/>
      <c r="BBU221" s="114"/>
      <c r="BBV221" s="114"/>
      <c r="BBW221" s="114"/>
      <c r="BBX221" s="114"/>
      <c r="BBY221" s="114"/>
      <c r="BBZ221" s="114"/>
      <c r="BCA221" s="114"/>
      <c r="BCB221" s="114"/>
      <c r="BCC221" s="114"/>
      <c r="BCD221" s="114"/>
      <c r="BCE221" s="114"/>
      <c r="BCF221" s="114"/>
      <c r="BCG221" s="114"/>
      <c r="BCH221" s="114"/>
      <c r="BCI221" s="114"/>
      <c r="BCJ221" s="114"/>
      <c r="BCK221" s="114"/>
      <c r="BCL221" s="114"/>
      <c r="BCM221" s="114"/>
      <c r="BCN221" s="114"/>
      <c r="BCO221" s="114"/>
      <c r="BCP221" s="114"/>
      <c r="BCQ221" s="114"/>
      <c r="BCR221" s="114"/>
      <c r="BCS221" s="114"/>
      <c r="BCT221" s="114"/>
      <c r="BCU221" s="114"/>
      <c r="BCV221" s="114"/>
      <c r="BCW221" s="114"/>
      <c r="BCX221" s="114"/>
      <c r="BCY221" s="114"/>
      <c r="BCZ221" s="114"/>
      <c r="BDA221" s="114"/>
      <c r="BDB221" s="114"/>
      <c r="BDC221" s="114"/>
      <c r="BDD221" s="114"/>
      <c r="BDE221" s="114"/>
      <c r="BDF221" s="114"/>
      <c r="BDG221" s="114"/>
      <c r="BDH221" s="114"/>
      <c r="BDI221" s="114"/>
      <c r="BDJ221" s="114"/>
      <c r="BDK221" s="114"/>
      <c r="BDL221" s="114"/>
      <c r="BDM221" s="114"/>
      <c r="BDN221" s="114"/>
      <c r="BDO221" s="114"/>
      <c r="BDP221" s="114"/>
      <c r="BDQ221" s="114"/>
      <c r="BDR221" s="114"/>
      <c r="BDS221" s="114"/>
      <c r="BDT221" s="114"/>
      <c r="BDU221" s="114"/>
      <c r="BDV221" s="114"/>
      <c r="BDW221" s="114"/>
      <c r="BDX221" s="114"/>
      <c r="BDY221" s="114"/>
      <c r="BDZ221" s="114"/>
      <c r="BEA221" s="114"/>
      <c r="BEB221" s="114"/>
      <c r="BEC221" s="114"/>
      <c r="BED221" s="114"/>
      <c r="BEE221" s="114"/>
      <c r="BEF221" s="114"/>
      <c r="BEG221" s="114"/>
      <c r="BEH221" s="114"/>
      <c r="BEI221" s="114"/>
      <c r="BEJ221" s="114"/>
      <c r="BEK221" s="114"/>
      <c r="BEL221" s="114"/>
      <c r="BEM221" s="114"/>
      <c r="BEN221" s="114"/>
      <c r="BEO221" s="114"/>
      <c r="BEP221" s="114"/>
      <c r="BEQ221" s="114"/>
      <c r="BER221" s="114"/>
      <c r="BES221" s="114"/>
      <c r="BET221" s="114"/>
      <c r="BEU221" s="114"/>
      <c r="BEV221" s="114"/>
      <c r="BEW221" s="114"/>
      <c r="BEX221" s="114"/>
      <c r="BEY221" s="114"/>
      <c r="BEZ221" s="114"/>
      <c r="BFA221" s="114"/>
      <c r="BFB221" s="114"/>
      <c r="BFC221" s="114"/>
      <c r="BFD221" s="114"/>
      <c r="BFE221" s="114"/>
      <c r="BFF221" s="114"/>
      <c r="BFG221" s="114"/>
      <c r="BFH221" s="114"/>
      <c r="BFI221" s="114"/>
      <c r="BFJ221" s="114"/>
      <c r="BFK221" s="114"/>
      <c r="BFL221" s="114"/>
      <c r="BFM221" s="114"/>
      <c r="BFN221" s="114"/>
      <c r="BFO221" s="114"/>
      <c r="BFP221" s="114"/>
      <c r="BFQ221" s="114"/>
      <c r="BFR221" s="114"/>
      <c r="BFS221" s="114"/>
      <c r="BFT221" s="114"/>
      <c r="BFU221" s="114"/>
      <c r="BFV221" s="114"/>
      <c r="BFW221" s="114"/>
      <c r="BFX221" s="114"/>
      <c r="BFY221" s="114"/>
      <c r="BFZ221" s="114"/>
      <c r="BGA221" s="114"/>
      <c r="BGB221" s="114"/>
      <c r="BGC221" s="114"/>
      <c r="BGD221" s="114"/>
      <c r="BGE221" s="114"/>
      <c r="BGF221" s="114"/>
      <c r="BGG221" s="114"/>
      <c r="BGH221" s="114"/>
      <c r="BGI221" s="114"/>
      <c r="BGJ221" s="114"/>
      <c r="BGK221" s="114"/>
      <c r="BGL221" s="114"/>
      <c r="BGM221" s="114"/>
      <c r="BGN221" s="114"/>
      <c r="BGO221" s="114"/>
      <c r="BGP221" s="114"/>
      <c r="BGQ221" s="114"/>
      <c r="BGR221" s="114"/>
      <c r="BGS221" s="114"/>
      <c r="BGT221" s="114"/>
      <c r="BGU221" s="114"/>
      <c r="BGV221" s="114"/>
      <c r="BGW221" s="114"/>
      <c r="BGX221" s="114"/>
      <c r="BGY221" s="114"/>
      <c r="BGZ221" s="114"/>
      <c r="BHA221" s="114"/>
      <c r="BHB221" s="114"/>
      <c r="BHC221" s="114"/>
      <c r="BHD221" s="114"/>
      <c r="BHE221" s="114"/>
      <c r="BHF221" s="114"/>
      <c r="BHG221" s="114"/>
      <c r="BHH221" s="114"/>
      <c r="BHI221" s="114"/>
      <c r="BHJ221" s="114"/>
      <c r="BHK221" s="114"/>
      <c r="BHL221" s="114"/>
      <c r="BHM221" s="114"/>
      <c r="BHN221" s="114"/>
      <c r="BHO221" s="114"/>
      <c r="BHP221" s="114"/>
      <c r="BHQ221" s="114"/>
      <c r="BHR221" s="114"/>
      <c r="BHS221" s="114"/>
      <c r="BHT221" s="114"/>
      <c r="BHU221" s="114"/>
      <c r="BHV221" s="114"/>
      <c r="BHW221" s="114"/>
      <c r="BHX221" s="114"/>
      <c r="BHY221" s="114"/>
      <c r="BHZ221" s="114"/>
      <c r="BIA221" s="114"/>
      <c r="BIB221" s="114"/>
      <c r="BIC221" s="114"/>
      <c r="BID221" s="114"/>
      <c r="BIE221" s="114"/>
      <c r="BIF221" s="114"/>
      <c r="BIG221" s="114"/>
      <c r="BIH221" s="114"/>
      <c r="BII221" s="114"/>
      <c r="BIJ221" s="114"/>
      <c r="BIK221" s="114"/>
      <c r="BIL221" s="114"/>
      <c r="BIM221" s="114"/>
      <c r="BIN221" s="114"/>
      <c r="BIO221" s="114"/>
      <c r="BIP221" s="114"/>
      <c r="BIQ221" s="114"/>
      <c r="BIR221" s="114"/>
      <c r="BIS221" s="114"/>
      <c r="BIT221" s="114"/>
      <c r="BIU221" s="114"/>
      <c r="BIV221" s="114"/>
      <c r="BIW221" s="114"/>
      <c r="BIX221" s="114"/>
      <c r="BIY221" s="114"/>
      <c r="BIZ221" s="114"/>
      <c r="BJA221" s="114"/>
      <c r="BJB221" s="114"/>
      <c r="BJC221" s="114"/>
      <c r="BJD221" s="114"/>
      <c r="BJE221" s="114"/>
      <c r="BJF221" s="114"/>
      <c r="BJG221" s="114"/>
      <c r="BJH221" s="114"/>
      <c r="BJI221" s="114"/>
      <c r="BJJ221" s="114"/>
      <c r="BJK221" s="114"/>
      <c r="BJL221" s="114"/>
      <c r="BJM221" s="114"/>
      <c r="BJN221" s="114"/>
      <c r="BJO221" s="114"/>
      <c r="BJP221" s="114"/>
      <c r="BJQ221" s="114"/>
      <c r="BJR221" s="114"/>
      <c r="BJS221" s="114"/>
      <c r="BJT221" s="114"/>
      <c r="BJU221" s="114"/>
      <c r="BJV221" s="114"/>
      <c r="BJW221" s="114"/>
      <c r="BJX221" s="114"/>
      <c r="BJY221" s="114"/>
      <c r="BJZ221" s="114"/>
      <c r="BKA221" s="114"/>
      <c r="BKB221" s="114"/>
      <c r="BKC221" s="114"/>
      <c r="BKD221" s="114"/>
      <c r="BKE221" s="114"/>
      <c r="BKF221" s="114"/>
      <c r="BKG221" s="114"/>
      <c r="BKH221" s="114"/>
      <c r="BKI221" s="114"/>
      <c r="BKJ221" s="114"/>
      <c r="BKK221" s="114"/>
      <c r="BKL221" s="114"/>
      <c r="BKM221" s="114"/>
      <c r="BKN221" s="114"/>
      <c r="BKO221" s="114"/>
      <c r="BKP221" s="114"/>
      <c r="BKQ221" s="114"/>
      <c r="BKR221" s="114"/>
      <c r="BKS221" s="114"/>
      <c r="BKT221" s="114"/>
      <c r="BKU221" s="114"/>
      <c r="BKV221" s="114"/>
      <c r="BKW221" s="114"/>
      <c r="BKX221" s="114"/>
      <c r="BKY221" s="114"/>
      <c r="BKZ221" s="114"/>
      <c r="BLA221" s="114"/>
      <c r="BLB221" s="114"/>
      <c r="BLC221" s="114"/>
      <c r="BLD221" s="114"/>
      <c r="BLE221" s="114"/>
      <c r="BLF221" s="114"/>
      <c r="BLG221" s="114"/>
      <c r="BLH221" s="114"/>
      <c r="BLI221" s="114"/>
      <c r="BLJ221" s="114"/>
      <c r="BLK221" s="114"/>
      <c r="BLL221" s="114"/>
      <c r="BLM221" s="114"/>
      <c r="BLN221" s="114"/>
      <c r="BLO221" s="114"/>
      <c r="BLP221" s="114"/>
      <c r="BLQ221" s="114"/>
      <c r="BLR221" s="114"/>
      <c r="BLS221" s="114"/>
      <c r="BLT221" s="114"/>
      <c r="BLU221" s="114"/>
      <c r="BLV221" s="114"/>
      <c r="BLW221" s="114"/>
      <c r="BLX221" s="114"/>
      <c r="BLY221" s="114"/>
      <c r="BLZ221" s="114"/>
      <c r="BMA221" s="114"/>
      <c r="BMB221" s="114"/>
      <c r="BMC221" s="114"/>
      <c r="BMD221" s="114"/>
      <c r="BME221" s="114"/>
      <c r="BMF221" s="114"/>
      <c r="BMG221" s="114"/>
      <c r="BMH221" s="114"/>
      <c r="BMI221" s="114"/>
      <c r="BMJ221" s="114"/>
      <c r="BMK221" s="114"/>
      <c r="BML221" s="114"/>
      <c r="BMM221" s="114"/>
      <c r="BMN221" s="114"/>
      <c r="BMO221" s="114"/>
      <c r="BMP221" s="114"/>
      <c r="BMQ221" s="114"/>
      <c r="BMR221" s="114"/>
      <c r="BMS221" s="114"/>
      <c r="BMT221" s="114"/>
      <c r="BMU221" s="114"/>
      <c r="BMV221" s="114"/>
      <c r="BMW221" s="114"/>
      <c r="BMX221" s="114"/>
      <c r="BMY221" s="114"/>
      <c r="BMZ221" s="114"/>
      <c r="BNA221" s="114"/>
      <c r="BNB221" s="114"/>
      <c r="BNC221" s="114"/>
      <c r="BND221" s="114"/>
      <c r="BNE221" s="114"/>
      <c r="BNF221" s="114"/>
      <c r="BNG221" s="114"/>
      <c r="BNH221" s="114"/>
      <c r="BNI221" s="114"/>
      <c r="BNJ221" s="114"/>
      <c r="BNK221" s="114"/>
      <c r="BNL221" s="114"/>
      <c r="BNM221" s="114"/>
      <c r="BNN221" s="114"/>
      <c r="BNO221" s="114"/>
      <c r="BNP221" s="114"/>
      <c r="BNQ221" s="114"/>
      <c r="BNR221" s="114"/>
      <c r="BNS221" s="114"/>
      <c r="BNT221" s="114"/>
      <c r="BNU221" s="114"/>
      <c r="BNV221" s="114"/>
      <c r="BNW221" s="114"/>
      <c r="BNX221" s="114"/>
      <c r="BNY221" s="114"/>
      <c r="BNZ221" s="114"/>
      <c r="BOA221" s="114"/>
      <c r="BOB221" s="114"/>
      <c r="BOC221" s="114"/>
      <c r="BOD221" s="114"/>
      <c r="BOE221" s="114"/>
      <c r="BOF221" s="114"/>
      <c r="BOG221" s="114"/>
      <c r="BOH221" s="114"/>
      <c r="BOI221" s="114"/>
      <c r="BOJ221" s="114"/>
      <c r="BOK221" s="114"/>
      <c r="BOL221" s="114"/>
      <c r="BOM221" s="114"/>
      <c r="BON221" s="114"/>
      <c r="BOO221" s="114"/>
      <c r="BOP221" s="114"/>
      <c r="BOQ221" s="114"/>
      <c r="BOR221" s="114"/>
      <c r="BOS221" s="114"/>
      <c r="BOT221" s="114"/>
      <c r="BOU221" s="114"/>
      <c r="BOV221" s="114"/>
      <c r="BOW221" s="114"/>
      <c r="BOX221" s="114"/>
      <c r="BOY221" s="114"/>
      <c r="BOZ221" s="114"/>
      <c r="BPA221" s="114"/>
      <c r="BPB221" s="114"/>
      <c r="BPC221" s="114"/>
      <c r="BPD221" s="114"/>
      <c r="BPE221" s="114"/>
      <c r="BPF221" s="114"/>
      <c r="BPG221" s="114"/>
      <c r="BPH221" s="114"/>
      <c r="BPI221" s="114"/>
      <c r="BPJ221" s="114"/>
      <c r="BPK221" s="114"/>
      <c r="BPL221" s="114"/>
      <c r="BPM221" s="114"/>
      <c r="BPN221" s="114"/>
      <c r="BPO221" s="114"/>
      <c r="BPP221" s="114"/>
      <c r="BPQ221" s="114"/>
      <c r="BPR221" s="114"/>
      <c r="BPS221" s="114"/>
      <c r="BPT221" s="114"/>
      <c r="BPU221" s="114"/>
      <c r="BPV221" s="114"/>
      <c r="BPW221" s="114"/>
      <c r="BPX221" s="114"/>
      <c r="BPY221" s="114"/>
      <c r="BPZ221" s="114"/>
      <c r="BQA221" s="114"/>
      <c r="BQB221" s="114"/>
      <c r="BQC221" s="114"/>
      <c r="BQD221" s="114"/>
      <c r="BQE221" s="114"/>
      <c r="BQF221" s="114"/>
      <c r="BQG221" s="114"/>
      <c r="BQH221" s="114"/>
      <c r="BQI221" s="114"/>
      <c r="BQJ221" s="114"/>
      <c r="BQK221" s="114"/>
      <c r="BQL221" s="114"/>
      <c r="BQM221" s="114"/>
      <c r="BQN221" s="114"/>
      <c r="BQO221" s="114"/>
      <c r="BQP221" s="114"/>
      <c r="BQQ221" s="114"/>
      <c r="BQR221" s="114"/>
      <c r="BQS221" s="114"/>
      <c r="BQT221" s="114"/>
      <c r="BQU221" s="114"/>
      <c r="BQV221" s="114"/>
      <c r="BQW221" s="114"/>
      <c r="BQX221" s="114"/>
      <c r="BQY221" s="114"/>
      <c r="BQZ221" s="114"/>
      <c r="BRA221" s="114"/>
      <c r="BRB221" s="114"/>
      <c r="BRC221" s="114"/>
      <c r="BRD221" s="114"/>
      <c r="BRE221" s="114"/>
      <c r="BRF221" s="114"/>
      <c r="BRG221" s="114"/>
      <c r="BRH221" s="114"/>
      <c r="BRI221" s="114"/>
      <c r="BRJ221" s="114"/>
      <c r="BRK221" s="114"/>
      <c r="BRL221" s="114"/>
      <c r="BRM221" s="114"/>
      <c r="BRN221" s="114"/>
      <c r="BRO221" s="114"/>
      <c r="BRP221" s="114"/>
      <c r="BRQ221" s="114"/>
      <c r="BRR221" s="114"/>
      <c r="BRS221" s="114"/>
      <c r="BRT221" s="114"/>
      <c r="BRU221" s="114"/>
      <c r="BRV221" s="114"/>
      <c r="BRW221" s="114"/>
      <c r="BRX221" s="114"/>
      <c r="BRY221" s="114"/>
      <c r="BRZ221" s="114"/>
      <c r="BSA221" s="114"/>
      <c r="BSB221" s="114"/>
      <c r="BSC221" s="114"/>
      <c r="BSD221" s="114"/>
      <c r="BSE221" s="114"/>
      <c r="BSF221" s="114"/>
      <c r="BSG221" s="114"/>
      <c r="BSH221" s="114"/>
      <c r="BSI221" s="114"/>
      <c r="BSJ221" s="114"/>
      <c r="BSK221" s="114"/>
      <c r="BSL221" s="114"/>
      <c r="BSM221" s="114"/>
      <c r="BSN221" s="114"/>
      <c r="BSO221" s="114"/>
      <c r="BSP221" s="114"/>
      <c r="BSQ221" s="114"/>
      <c r="BSR221" s="114"/>
      <c r="BSS221" s="114"/>
      <c r="BST221" s="114"/>
      <c r="BSU221" s="114"/>
      <c r="BSV221" s="114"/>
      <c r="BSW221" s="114"/>
      <c r="BSX221" s="114"/>
      <c r="BSY221" s="114"/>
      <c r="BSZ221" s="114"/>
      <c r="BTA221" s="114"/>
      <c r="BTB221" s="114"/>
      <c r="BTC221" s="114"/>
      <c r="BTD221" s="114"/>
      <c r="BTE221" s="114"/>
      <c r="BTF221" s="114"/>
      <c r="BTG221" s="114"/>
      <c r="BTH221" s="114"/>
      <c r="BTI221" s="114"/>
      <c r="BTJ221" s="114"/>
      <c r="BTK221" s="114"/>
      <c r="BTL221" s="114"/>
      <c r="BTM221" s="114"/>
      <c r="BTN221" s="114"/>
      <c r="BTO221" s="114"/>
      <c r="BTP221" s="114"/>
      <c r="BTQ221" s="114"/>
      <c r="BTR221" s="114"/>
      <c r="BTS221" s="114"/>
      <c r="BTT221" s="114"/>
      <c r="BTU221" s="114"/>
      <c r="BTV221" s="114"/>
      <c r="BTW221" s="114"/>
      <c r="BTX221" s="114"/>
      <c r="BTY221" s="114"/>
      <c r="BTZ221" s="114"/>
      <c r="BUA221" s="114"/>
      <c r="BUB221" s="114"/>
      <c r="BUC221" s="114"/>
      <c r="BUD221" s="114"/>
      <c r="BUE221" s="114"/>
      <c r="BUF221" s="114"/>
      <c r="BUG221" s="114"/>
      <c r="BUH221" s="114"/>
      <c r="BUI221" s="114"/>
      <c r="BUJ221" s="114"/>
      <c r="BUK221" s="114"/>
      <c r="BUL221" s="114"/>
      <c r="BUM221" s="114"/>
      <c r="BUN221" s="114"/>
      <c r="BUO221" s="114"/>
      <c r="BUP221" s="114"/>
      <c r="BUQ221" s="114"/>
      <c r="BUR221" s="114"/>
      <c r="BUS221" s="114"/>
      <c r="BUT221" s="114"/>
      <c r="BUU221" s="114"/>
      <c r="BUV221" s="114"/>
      <c r="BUW221" s="114"/>
      <c r="BUX221" s="114"/>
      <c r="BUY221" s="114"/>
      <c r="BUZ221" s="114"/>
      <c r="BVA221" s="114"/>
      <c r="BVB221" s="114"/>
      <c r="BVC221" s="114"/>
      <c r="BVD221" s="114"/>
      <c r="BVE221" s="114"/>
      <c r="BVF221" s="114"/>
      <c r="BVG221" s="114"/>
      <c r="BVH221" s="114"/>
      <c r="BVI221" s="114"/>
      <c r="BVJ221" s="114"/>
      <c r="BVK221" s="114"/>
      <c r="BVL221" s="114"/>
      <c r="BVM221" s="114"/>
      <c r="BVN221" s="114"/>
      <c r="BVO221" s="114"/>
      <c r="BVP221" s="114"/>
      <c r="BVQ221" s="114"/>
      <c r="BVR221" s="114"/>
      <c r="BVS221" s="114"/>
      <c r="BVT221" s="114"/>
      <c r="BVU221" s="114"/>
      <c r="BVV221" s="114"/>
      <c r="BVW221" s="114"/>
      <c r="BVX221" s="114"/>
      <c r="BVY221" s="114"/>
      <c r="BVZ221" s="114"/>
      <c r="BWA221" s="114"/>
      <c r="BWB221" s="114"/>
      <c r="BWC221" s="114"/>
      <c r="BWD221" s="114"/>
      <c r="BWE221" s="114"/>
      <c r="BWF221" s="114"/>
      <c r="BWG221" s="114"/>
      <c r="BWH221" s="114"/>
      <c r="BWI221" s="114"/>
      <c r="BWJ221" s="114"/>
      <c r="BWK221" s="114"/>
      <c r="BWL221" s="114"/>
      <c r="BWM221" s="114"/>
      <c r="BWN221" s="114"/>
      <c r="BWO221" s="114"/>
      <c r="BWP221" s="114"/>
      <c r="BWQ221" s="114"/>
      <c r="BWR221" s="114"/>
      <c r="BWS221" s="114"/>
      <c r="BWT221" s="114"/>
      <c r="BWU221" s="114"/>
      <c r="BWV221" s="114"/>
      <c r="BWW221" s="114"/>
      <c r="BWX221" s="114"/>
      <c r="BWY221" s="114"/>
      <c r="BWZ221" s="114"/>
      <c r="BXA221" s="114"/>
      <c r="BXB221" s="114"/>
      <c r="BXC221" s="114"/>
      <c r="BXD221" s="114"/>
      <c r="BXE221" s="114"/>
      <c r="BXF221" s="114"/>
      <c r="BXG221" s="114"/>
      <c r="BXH221" s="114"/>
      <c r="BXI221" s="114"/>
      <c r="BXJ221" s="114"/>
      <c r="BXK221" s="114"/>
      <c r="BXL221" s="114"/>
      <c r="BXM221" s="114"/>
      <c r="BXN221" s="114"/>
      <c r="BXO221" s="114"/>
      <c r="BXP221" s="114"/>
      <c r="BXQ221" s="114"/>
      <c r="BXR221" s="114"/>
      <c r="BXS221" s="114"/>
      <c r="BXT221" s="114"/>
      <c r="BXU221" s="114"/>
      <c r="BXV221" s="114"/>
      <c r="BXW221" s="114"/>
      <c r="BXX221" s="114"/>
      <c r="BXY221" s="114"/>
      <c r="BXZ221" s="114"/>
      <c r="BYA221" s="114"/>
      <c r="BYB221" s="114"/>
      <c r="BYC221" s="114"/>
      <c r="BYD221" s="114"/>
      <c r="BYE221" s="114"/>
      <c r="BYF221" s="114"/>
      <c r="BYG221" s="114"/>
      <c r="BYH221" s="114"/>
      <c r="BYI221" s="114"/>
      <c r="BYJ221" s="114"/>
      <c r="BYK221" s="114"/>
      <c r="BYL221" s="114"/>
      <c r="BYM221" s="114"/>
      <c r="BYN221" s="114"/>
      <c r="BYO221" s="114"/>
      <c r="BYP221" s="114"/>
      <c r="BYQ221" s="114"/>
      <c r="BYR221" s="114"/>
      <c r="BYS221" s="114"/>
      <c r="BYT221" s="114"/>
      <c r="BYU221" s="114"/>
      <c r="BYV221" s="114"/>
      <c r="BYW221" s="114"/>
      <c r="BYX221" s="114"/>
      <c r="BYY221" s="114"/>
      <c r="BYZ221" s="114"/>
      <c r="BZA221" s="114"/>
      <c r="BZB221" s="114"/>
      <c r="BZC221" s="114"/>
      <c r="BZD221" s="114"/>
      <c r="BZE221" s="114"/>
      <c r="BZF221" s="114"/>
      <c r="BZG221" s="114"/>
      <c r="BZH221" s="114"/>
      <c r="BZI221" s="114"/>
      <c r="BZJ221" s="114"/>
      <c r="BZK221" s="114"/>
      <c r="BZL221" s="114"/>
      <c r="BZM221" s="114"/>
      <c r="BZN221" s="114"/>
      <c r="BZO221" s="114"/>
      <c r="BZP221" s="114"/>
      <c r="BZQ221" s="114"/>
      <c r="BZR221" s="114"/>
      <c r="BZS221" s="114"/>
      <c r="BZT221" s="114"/>
      <c r="BZU221" s="114"/>
      <c r="BZV221" s="114"/>
      <c r="BZW221" s="114"/>
      <c r="BZX221" s="114"/>
      <c r="BZY221" s="114"/>
      <c r="BZZ221" s="114"/>
      <c r="CAA221" s="114"/>
      <c r="CAB221" s="114"/>
      <c r="CAC221" s="114"/>
      <c r="CAD221" s="114"/>
      <c r="CAE221" s="114"/>
      <c r="CAF221" s="114"/>
      <c r="CAG221" s="114"/>
      <c r="CAH221" s="114"/>
      <c r="CAI221" s="114"/>
      <c r="CAJ221" s="114"/>
      <c r="CAK221" s="114"/>
      <c r="CAL221" s="114"/>
      <c r="CAM221" s="114"/>
      <c r="CAN221" s="114"/>
      <c r="CAO221" s="114"/>
      <c r="CAP221" s="114"/>
      <c r="CAQ221" s="114"/>
      <c r="CAR221" s="114"/>
      <c r="CAS221" s="114"/>
      <c r="CAT221" s="114"/>
      <c r="CAU221" s="114"/>
      <c r="CAV221" s="114"/>
      <c r="CAW221" s="114"/>
      <c r="CAX221" s="114"/>
      <c r="CAY221" s="114"/>
      <c r="CAZ221" s="114"/>
      <c r="CBA221" s="114"/>
      <c r="CBB221" s="114"/>
      <c r="CBC221" s="114"/>
      <c r="CBD221" s="114"/>
      <c r="CBE221" s="114"/>
      <c r="CBF221" s="114"/>
      <c r="CBG221" s="114"/>
      <c r="CBH221" s="114"/>
      <c r="CBI221" s="114"/>
      <c r="CBJ221" s="114"/>
      <c r="CBK221" s="114"/>
      <c r="CBL221" s="114"/>
      <c r="CBM221" s="114"/>
      <c r="CBN221" s="114"/>
      <c r="CBO221" s="114"/>
      <c r="CBP221" s="114"/>
      <c r="CBQ221" s="114"/>
      <c r="CBR221" s="114"/>
      <c r="CBS221" s="114"/>
      <c r="CBT221" s="114"/>
      <c r="CBU221" s="114"/>
      <c r="CBV221" s="114"/>
      <c r="CBW221" s="114"/>
      <c r="CBX221" s="114"/>
      <c r="CBY221" s="114"/>
      <c r="CBZ221" s="114"/>
      <c r="CCA221" s="114"/>
      <c r="CCB221" s="114"/>
      <c r="CCC221" s="114"/>
      <c r="CCD221" s="114"/>
      <c r="CCE221" s="114"/>
      <c r="CCF221" s="114"/>
      <c r="CCG221" s="114"/>
      <c r="CCH221" s="114"/>
      <c r="CCI221" s="114"/>
      <c r="CCJ221" s="114"/>
      <c r="CCK221" s="114"/>
      <c r="CCL221" s="114"/>
      <c r="CCM221" s="114"/>
      <c r="CCN221" s="114"/>
      <c r="CCO221" s="114"/>
      <c r="CCP221" s="114"/>
      <c r="CCQ221" s="114"/>
      <c r="CCR221" s="114"/>
      <c r="CCS221" s="114"/>
      <c r="CCT221" s="114"/>
      <c r="CCU221" s="114"/>
      <c r="CCV221" s="114"/>
      <c r="CCW221" s="114"/>
      <c r="CCX221" s="114"/>
      <c r="CCY221" s="114"/>
      <c r="CCZ221" s="114"/>
      <c r="CDA221" s="114"/>
      <c r="CDB221" s="114"/>
      <c r="CDC221" s="114"/>
      <c r="CDD221" s="114"/>
      <c r="CDE221" s="114"/>
      <c r="CDF221" s="114"/>
      <c r="CDG221" s="114"/>
      <c r="CDH221" s="114"/>
      <c r="CDI221" s="114"/>
      <c r="CDJ221" s="114"/>
      <c r="CDK221" s="114"/>
      <c r="CDL221" s="114"/>
      <c r="CDM221" s="114"/>
      <c r="CDN221" s="114"/>
      <c r="CDO221" s="114"/>
      <c r="CDP221" s="114"/>
      <c r="CDQ221" s="114"/>
      <c r="CDR221" s="114"/>
      <c r="CDS221" s="114"/>
      <c r="CDT221" s="114"/>
      <c r="CDU221" s="114"/>
      <c r="CDV221" s="114"/>
      <c r="CDW221" s="114"/>
      <c r="CDX221" s="114"/>
      <c r="CDY221" s="114"/>
      <c r="CDZ221" s="114"/>
      <c r="CEA221" s="114"/>
      <c r="CEB221" s="114"/>
      <c r="CEC221" s="114"/>
      <c r="CED221" s="114"/>
      <c r="CEE221" s="114"/>
      <c r="CEF221" s="114"/>
      <c r="CEG221" s="114"/>
      <c r="CEH221" s="114"/>
      <c r="CEI221" s="114"/>
      <c r="CEJ221" s="114"/>
      <c r="CEK221" s="114"/>
      <c r="CEL221" s="114"/>
      <c r="CEM221" s="114"/>
      <c r="CEN221" s="114"/>
      <c r="CEO221" s="114"/>
      <c r="CEP221" s="114"/>
      <c r="CEQ221" s="114"/>
      <c r="CER221" s="114"/>
      <c r="CES221" s="114"/>
      <c r="CET221" s="114"/>
      <c r="CEU221" s="114"/>
      <c r="CEV221" s="114"/>
      <c r="CEW221" s="114"/>
      <c r="CEX221" s="114"/>
      <c r="CEY221" s="114"/>
      <c r="CEZ221" s="114"/>
      <c r="CFA221" s="114"/>
      <c r="CFB221" s="114"/>
      <c r="CFC221" s="114"/>
      <c r="CFD221" s="114"/>
      <c r="CFE221" s="114"/>
      <c r="CFF221" s="114"/>
      <c r="CFG221" s="114"/>
      <c r="CFH221" s="114"/>
      <c r="CFI221" s="114"/>
      <c r="CFJ221" s="114"/>
      <c r="CFK221" s="114"/>
      <c r="CFL221" s="114"/>
      <c r="CFM221" s="114"/>
      <c r="CFN221" s="114"/>
      <c r="CFO221" s="114"/>
      <c r="CFP221" s="114"/>
      <c r="CFQ221" s="114"/>
      <c r="CFR221" s="114"/>
      <c r="CFS221" s="114"/>
      <c r="CFT221" s="114"/>
      <c r="CFU221" s="114"/>
      <c r="CFV221" s="114"/>
      <c r="CFW221" s="114"/>
      <c r="CFX221" s="114"/>
      <c r="CFY221" s="114"/>
      <c r="CFZ221" s="114"/>
      <c r="CGA221" s="114"/>
      <c r="CGB221" s="114"/>
      <c r="CGC221" s="114"/>
      <c r="CGD221" s="114"/>
      <c r="CGE221" s="114"/>
      <c r="CGF221" s="114"/>
      <c r="CGG221" s="114"/>
      <c r="CGH221" s="114"/>
      <c r="CGI221" s="114"/>
      <c r="CGJ221" s="114"/>
      <c r="CGK221" s="114"/>
      <c r="CGL221" s="114"/>
      <c r="CGM221" s="114"/>
      <c r="CGN221" s="114"/>
      <c r="CGO221" s="114"/>
      <c r="CGP221" s="114"/>
      <c r="CGQ221" s="114"/>
      <c r="CGR221" s="114"/>
      <c r="CGS221" s="114"/>
      <c r="CGT221" s="114"/>
      <c r="CGU221" s="114"/>
      <c r="CGV221" s="114"/>
      <c r="CGW221" s="114"/>
      <c r="CGX221" s="114"/>
      <c r="CGY221" s="114"/>
      <c r="CGZ221" s="114"/>
      <c r="CHA221" s="114"/>
      <c r="CHB221" s="114"/>
      <c r="CHC221" s="114"/>
      <c r="CHD221" s="114"/>
      <c r="CHE221" s="114"/>
      <c r="CHF221" s="114"/>
      <c r="CHG221" s="114"/>
      <c r="CHH221" s="114"/>
      <c r="CHI221" s="114"/>
      <c r="CHJ221" s="114"/>
      <c r="CHK221" s="114"/>
      <c r="CHL221" s="114"/>
      <c r="CHM221" s="114"/>
      <c r="CHN221" s="114"/>
      <c r="CHO221" s="114"/>
      <c r="CHP221" s="114"/>
      <c r="CHQ221" s="114"/>
      <c r="CHR221" s="114"/>
      <c r="CHS221" s="114"/>
      <c r="CHT221" s="114"/>
      <c r="CHU221" s="114"/>
      <c r="CHV221" s="114"/>
      <c r="CHW221" s="114"/>
      <c r="CHX221" s="114"/>
      <c r="CHY221" s="114"/>
      <c r="CHZ221" s="114"/>
      <c r="CIA221" s="114"/>
      <c r="CIB221" s="114"/>
      <c r="CIC221" s="114"/>
      <c r="CID221" s="114"/>
      <c r="CIE221" s="114"/>
      <c r="CIF221" s="114"/>
      <c r="CIG221" s="114"/>
      <c r="CIH221" s="114"/>
      <c r="CII221" s="114"/>
      <c r="CIJ221" s="114"/>
      <c r="CIK221" s="114"/>
      <c r="CIL221" s="114"/>
      <c r="CIM221" s="114"/>
      <c r="CIN221" s="114"/>
      <c r="CIO221" s="114"/>
      <c r="CIP221" s="114"/>
      <c r="CIQ221" s="114"/>
      <c r="CIR221" s="114"/>
      <c r="CIS221" s="114"/>
      <c r="CIT221" s="114"/>
      <c r="CIU221" s="114"/>
      <c r="CIV221" s="114"/>
      <c r="CIW221" s="114"/>
      <c r="CIX221" s="114"/>
      <c r="CIY221" s="114"/>
      <c r="CIZ221" s="114"/>
      <c r="CJA221" s="114"/>
      <c r="CJB221" s="114"/>
      <c r="CJC221" s="114"/>
      <c r="CJD221" s="114"/>
      <c r="CJE221" s="114"/>
      <c r="CJF221" s="114"/>
      <c r="CJG221" s="114"/>
      <c r="CJH221" s="114"/>
      <c r="CJI221" s="114"/>
      <c r="CJJ221" s="114"/>
      <c r="CJK221" s="114"/>
      <c r="CJL221" s="114"/>
      <c r="CJM221" s="114"/>
      <c r="CJN221" s="114"/>
      <c r="CJO221" s="114"/>
      <c r="CJP221" s="114"/>
      <c r="CJQ221" s="114"/>
      <c r="CJR221" s="114"/>
      <c r="CJS221" s="114"/>
      <c r="CJT221" s="114"/>
      <c r="CJU221" s="114"/>
      <c r="CJV221" s="114"/>
      <c r="CJW221" s="114"/>
      <c r="CJX221" s="114"/>
      <c r="CJY221" s="114"/>
      <c r="CJZ221" s="114"/>
      <c r="CKA221" s="114"/>
      <c r="CKB221" s="114"/>
      <c r="CKC221" s="114"/>
      <c r="CKD221" s="114"/>
      <c r="CKE221" s="114"/>
      <c r="CKF221" s="114"/>
      <c r="CKG221" s="114"/>
      <c r="CKH221" s="114"/>
      <c r="CKI221" s="114"/>
      <c r="CKJ221" s="114"/>
      <c r="CKK221" s="114"/>
      <c r="CKL221" s="114"/>
      <c r="CKM221" s="114"/>
      <c r="CKN221" s="114"/>
      <c r="CKO221" s="114"/>
      <c r="CKP221" s="114"/>
      <c r="CKQ221" s="114"/>
      <c r="CKR221" s="114"/>
      <c r="CKS221" s="114"/>
      <c r="CKT221" s="114"/>
      <c r="CKU221" s="114"/>
      <c r="CKV221" s="114"/>
      <c r="CKW221" s="114"/>
      <c r="CKX221" s="114"/>
      <c r="CKY221" s="114"/>
      <c r="CKZ221" s="114"/>
      <c r="CLA221" s="114"/>
      <c r="CLB221" s="114"/>
      <c r="CLC221" s="114"/>
      <c r="CLD221" s="114"/>
      <c r="CLE221" s="114"/>
      <c r="CLF221" s="114"/>
      <c r="CLG221" s="114"/>
      <c r="CLH221" s="114"/>
      <c r="CLI221" s="114"/>
      <c r="CLJ221" s="114"/>
      <c r="CLK221" s="114"/>
      <c r="CLL221" s="114"/>
      <c r="CLM221" s="114"/>
      <c r="CLN221" s="114"/>
      <c r="CLO221" s="114"/>
      <c r="CLP221" s="114"/>
      <c r="CLQ221" s="114"/>
      <c r="CLR221" s="114"/>
      <c r="CLS221" s="114"/>
      <c r="CLT221" s="114"/>
      <c r="CLU221" s="114"/>
      <c r="CLV221" s="114"/>
      <c r="CLW221" s="114"/>
      <c r="CLX221" s="114"/>
      <c r="CLY221" s="114"/>
      <c r="CLZ221" s="114"/>
      <c r="CMA221" s="114"/>
      <c r="CMB221" s="114"/>
      <c r="CMC221" s="114"/>
      <c r="CMD221" s="114"/>
      <c r="CME221" s="114"/>
      <c r="CMF221" s="114"/>
      <c r="CMG221" s="114"/>
      <c r="CMH221" s="114"/>
      <c r="CMI221" s="114"/>
      <c r="CMJ221" s="114"/>
      <c r="CMK221" s="114"/>
      <c r="CML221" s="114"/>
      <c r="CMM221" s="114"/>
      <c r="CMN221" s="114"/>
      <c r="CMO221" s="114"/>
      <c r="CMP221" s="114"/>
      <c r="CMQ221" s="114"/>
      <c r="CMR221" s="114"/>
      <c r="CMS221" s="114"/>
      <c r="CMT221" s="114"/>
      <c r="CMU221" s="114"/>
      <c r="CMV221" s="114"/>
      <c r="CMW221" s="114"/>
      <c r="CMX221" s="114"/>
      <c r="CMY221" s="114"/>
      <c r="CMZ221" s="114"/>
      <c r="CNA221" s="114"/>
      <c r="CNB221" s="114"/>
      <c r="CNC221" s="114"/>
      <c r="CND221" s="114"/>
      <c r="CNE221" s="114"/>
      <c r="CNF221" s="114"/>
      <c r="CNG221" s="114"/>
      <c r="CNH221" s="114"/>
      <c r="CNI221" s="114"/>
      <c r="CNJ221" s="114"/>
      <c r="CNK221" s="114"/>
      <c r="CNL221" s="114"/>
      <c r="CNM221" s="114"/>
      <c r="CNN221" s="114"/>
      <c r="CNO221" s="114"/>
      <c r="CNP221" s="114"/>
      <c r="CNQ221" s="114"/>
      <c r="CNR221" s="114"/>
      <c r="CNS221" s="114"/>
      <c r="CNT221" s="114"/>
      <c r="CNU221" s="114"/>
      <c r="CNV221" s="114"/>
      <c r="CNW221" s="114"/>
      <c r="CNX221" s="114"/>
      <c r="CNY221" s="114"/>
      <c r="CNZ221" s="114"/>
      <c r="COA221" s="114"/>
      <c r="COB221" s="114"/>
      <c r="COC221" s="114"/>
      <c r="COD221" s="114"/>
      <c r="COE221" s="114"/>
      <c r="COF221" s="114"/>
      <c r="COG221" s="114"/>
      <c r="COH221" s="114"/>
      <c r="COI221" s="114"/>
      <c r="COJ221" s="114"/>
      <c r="COK221" s="114"/>
      <c r="COL221" s="114"/>
      <c r="COM221" s="114"/>
      <c r="CON221" s="114"/>
      <c r="COO221" s="114"/>
      <c r="COP221" s="114"/>
      <c r="COQ221" s="114"/>
      <c r="COR221" s="114"/>
      <c r="COS221" s="114"/>
      <c r="COT221" s="114"/>
      <c r="COU221" s="114"/>
      <c r="COV221" s="114"/>
      <c r="COW221" s="114"/>
      <c r="COX221" s="114"/>
      <c r="COY221" s="114"/>
      <c r="COZ221" s="114"/>
      <c r="CPA221" s="114"/>
      <c r="CPB221" s="114"/>
      <c r="CPC221" s="114"/>
      <c r="CPD221" s="114"/>
      <c r="CPE221" s="114"/>
      <c r="CPF221" s="114"/>
      <c r="CPG221" s="114"/>
      <c r="CPH221" s="114"/>
      <c r="CPI221" s="114"/>
      <c r="CPJ221" s="114"/>
      <c r="CPK221" s="114"/>
      <c r="CPL221" s="114"/>
      <c r="CPM221" s="114"/>
      <c r="CPN221" s="114"/>
      <c r="CPO221" s="114"/>
      <c r="CPP221" s="114"/>
      <c r="CPQ221" s="114"/>
      <c r="CPR221" s="114"/>
      <c r="CPS221" s="114"/>
      <c r="CPT221" s="114"/>
      <c r="CPU221" s="114"/>
      <c r="CPV221" s="114"/>
      <c r="CPW221" s="114"/>
      <c r="CPX221" s="114"/>
      <c r="CPY221" s="114"/>
      <c r="CPZ221" s="114"/>
      <c r="CQA221" s="114"/>
      <c r="CQB221" s="114"/>
      <c r="CQC221" s="114"/>
      <c r="CQD221" s="114"/>
      <c r="CQE221" s="114"/>
      <c r="CQF221" s="114"/>
      <c r="CQG221" s="114"/>
      <c r="CQH221" s="114"/>
      <c r="CQI221" s="114"/>
      <c r="CQJ221" s="114"/>
      <c r="CQK221" s="114"/>
      <c r="CQL221" s="114"/>
      <c r="CQM221" s="114"/>
      <c r="CQN221" s="114"/>
      <c r="CQO221" s="114"/>
      <c r="CQP221" s="114"/>
      <c r="CQQ221" s="114"/>
      <c r="CQR221" s="114"/>
      <c r="CQS221" s="114"/>
      <c r="CQT221" s="114"/>
      <c r="CQU221" s="114"/>
      <c r="CQV221" s="114"/>
      <c r="CQW221" s="114"/>
      <c r="CQX221" s="114"/>
      <c r="CQY221" s="114"/>
      <c r="CQZ221" s="114"/>
      <c r="CRA221" s="114"/>
      <c r="CRB221" s="114"/>
      <c r="CRC221" s="114"/>
      <c r="CRD221" s="114"/>
      <c r="CRE221" s="114"/>
      <c r="CRF221" s="114"/>
      <c r="CRG221" s="114"/>
      <c r="CRH221" s="114"/>
      <c r="CRI221" s="114"/>
      <c r="CRJ221" s="114"/>
      <c r="CRK221" s="114"/>
      <c r="CRL221" s="114"/>
      <c r="CRM221" s="114"/>
      <c r="CRN221" s="114"/>
      <c r="CRO221" s="114"/>
      <c r="CRP221" s="114"/>
      <c r="CRQ221" s="114"/>
      <c r="CRR221" s="114"/>
      <c r="CRS221" s="114"/>
      <c r="CRT221" s="114"/>
      <c r="CRU221" s="114"/>
      <c r="CRV221" s="114"/>
      <c r="CRW221" s="114"/>
      <c r="CRX221" s="114"/>
      <c r="CRY221" s="114"/>
      <c r="CRZ221" s="114"/>
      <c r="CSA221" s="114"/>
      <c r="CSB221" s="114"/>
      <c r="CSC221" s="114"/>
      <c r="CSD221" s="114"/>
      <c r="CSE221" s="114"/>
      <c r="CSF221" s="114"/>
      <c r="CSG221" s="114"/>
      <c r="CSH221" s="114"/>
      <c r="CSI221" s="114"/>
      <c r="CSJ221" s="114"/>
      <c r="CSK221" s="114"/>
      <c r="CSL221" s="114"/>
      <c r="CSM221" s="114"/>
      <c r="CSN221" s="114"/>
      <c r="CSO221" s="114"/>
      <c r="CSP221" s="114"/>
      <c r="CSQ221" s="114"/>
      <c r="CSR221" s="114"/>
      <c r="CSS221" s="114"/>
      <c r="CST221" s="114"/>
      <c r="CSU221" s="114"/>
      <c r="CSV221" s="114"/>
      <c r="CSW221" s="114"/>
      <c r="CSX221" s="114"/>
      <c r="CSY221" s="114"/>
      <c r="CSZ221" s="114"/>
      <c r="CTA221" s="114"/>
      <c r="CTB221" s="114"/>
      <c r="CTC221" s="114"/>
      <c r="CTD221" s="114"/>
      <c r="CTE221" s="114"/>
      <c r="CTF221" s="114"/>
      <c r="CTG221" s="114"/>
      <c r="CTH221" s="114"/>
      <c r="CTI221" s="114"/>
      <c r="CTJ221" s="114"/>
      <c r="CTK221" s="114"/>
      <c r="CTL221" s="114"/>
      <c r="CTM221" s="114"/>
      <c r="CTN221" s="114"/>
      <c r="CTO221" s="114"/>
      <c r="CTP221" s="114"/>
      <c r="CTQ221" s="114"/>
      <c r="CTR221" s="114"/>
      <c r="CTS221" s="114"/>
      <c r="CTT221" s="114"/>
      <c r="CTU221" s="114"/>
      <c r="CTV221" s="114"/>
      <c r="CTW221" s="114"/>
      <c r="CTX221" s="114"/>
      <c r="CTY221" s="114"/>
      <c r="CTZ221" s="114"/>
      <c r="CUA221" s="114"/>
      <c r="CUB221" s="114"/>
      <c r="CUC221" s="114"/>
      <c r="CUD221" s="114"/>
      <c r="CUE221" s="114"/>
      <c r="CUF221" s="114"/>
      <c r="CUG221" s="114"/>
      <c r="CUH221" s="114"/>
      <c r="CUI221" s="114"/>
      <c r="CUJ221" s="114"/>
      <c r="CUK221" s="114"/>
      <c r="CUL221" s="114"/>
      <c r="CUM221" s="114"/>
      <c r="CUN221" s="114"/>
      <c r="CUO221" s="114"/>
      <c r="CUP221" s="114"/>
      <c r="CUQ221" s="114"/>
      <c r="CUR221" s="114"/>
      <c r="CUS221" s="114"/>
      <c r="CUT221" s="114"/>
      <c r="CUU221" s="114"/>
      <c r="CUV221" s="114"/>
      <c r="CUW221" s="114"/>
      <c r="CUX221" s="114"/>
      <c r="CUY221" s="114"/>
      <c r="CUZ221" s="114"/>
      <c r="CVA221" s="114"/>
      <c r="CVB221" s="114"/>
      <c r="CVC221" s="114"/>
      <c r="CVD221" s="114"/>
      <c r="CVE221" s="114"/>
      <c r="CVF221" s="114"/>
      <c r="CVG221" s="114"/>
      <c r="CVH221" s="114"/>
      <c r="CVI221" s="114"/>
      <c r="CVJ221" s="114"/>
      <c r="CVK221" s="114"/>
      <c r="CVL221" s="114"/>
      <c r="CVM221" s="114"/>
      <c r="CVN221" s="114"/>
      <c r="CVO221" s="114"/>
      <c r="CVP221" s="114"/>
      <c r="CVQ221" s="114"/>
      <c r="CVR221" s="114"/>
      <c r="CVS221" s="114"/>
      <c r="CVT221" s="114"/>
      <c r="CVU221" s="114"/>
      <c r="CVV221" s="114"/>
      <c r="CVW221" s="114"/>
      <c r="CVX221" s="114"/>
      <c r="CVY221" s="114"/>
      <c r="CVZ221" s="114"/>
      <c r="CWA221" s="114"/>
      <c r="CWB221" s="114"/>
      <c r="CWC221" s="114"/>
      <c r="CWD221" s="114"/>
      <c r="CWE221" s="114"/>
      <c r="CWF221" s="114"/>
      <c r="CWG221" s="114"/>
      <c r="CWH221" s="114"/>
      <c r="CWI221" s="114"/>
      <c r="CWJ221" s="114"/>
      <c r="CWK221" s="114"/>
      <c r="CWL221" s="114"/>
      <c r="CWM221" s="114"/>
      <c r="CWN221" s="114"/>
      <c r="CWO221" s="114"/>
      <c r="CWP221" s="114"/>
      <c r="CWQ221" s="114"/>
      <c r="CWR221" s="114"/>
      <c r="CWS221" s="114"/>
      <c r="CWT221" s="114"/>
      <c r="CWU221" s="114"/>
      <c r="CWV221" s="114"/>
      <c r="CWW221" s="114"/>
      <c r="CWX221" s="114"/>
      <c r="CWY221" s="114"/>
      <c r="CWZ221" s="114"/>
      <c r="CXA221" s="114"/>
      <c r="CXB221" s="114"/>
      <c r="CXC221" s="114"/>
      <c r="CXD221" s="114"/>
      <c r="CXE221" s="114"/>
      <c r="CXF221" s="114"/>
      <c r="CXG221" s="114"/>
      <c r="CXH221" s="114"/>
      <c r="CXI221" s="114"/>
      <c r="CXJ221" s="114"/>
      <c r="CXK221" s="114"/>
      <c r="CXL221" s="114"/>
      <c r="CXM221" s="114"/>
      <c r="CXN221" s="114"/>
      <c r="CXO221" s="114"/>
      <c r="CXP221" s="114"/>
      <c r="CXQ221" s="114"/>
      <c r="CXR221" s="114"/>
      <c r="CXS221" s="114"/>
      <c r="CXT221" s="114"/>
      <c r="CXU221" s="114"/>
      <c r="CXV221" s="114"/>
      <c r="CXW221" s="114"/>
      <c r="CXX221" s="114"/>
      <c r="CXY221" s="114"/>
      <c r="CXZ221" s="114"/>
      <c r="CYA221" s="114"/>
      <c r="CYB221" s="114"/>
      <c r="CYC221" s="114"/>
      <c r="CYD221" s="114"/>
      <c r="CYE221" s="114"/>
      <c r="CYF221" s="114"/>
      <c r="CYG221" s="114"/>
      <c r="CYH221" s="114"/>
      <c r="CYI221" s="114"/>
      <c r="CYJ221" s="114"/>
      <c r="CYK221" s="114"/>
      <c r="CYL221" s="114"/>
      <c r="CYM221" s="114"/>
      <c r="CYN221" s="114"/>
      <c r="CYO221" s="114"/>
      <c r="CYP221" s="114"/>
      <c r="CYQ221" s="114"/>
      <c r="CYR221" s="114"/>
      <c r="CYS221" s="114"/>
      <c r="CYT221" s="114"/>
      <c r="CYU221" s="114"/>
      <c r="CYV221" s="114"/>
      <c r="CYW221" s="114"/>
      <c r="CYX221" s="114"/>
      <c r="CYY221" s="114"/>
      <c r="CYZ221" s="114"/>
      <c r="CZA221" s="114"/>
      <c r="CZB221" s="114"/>
      <c r="CZC221" s="114"/>
      <c r="CZD221" s="114"/>
      <c r="CZE221" s="114"/>
      <c r="CZF221" s="114"/>
      <c r="CZG221" s="114"/>
      <c r="CZH221" s="114"/>
      <c r="CZI221" s="114"/>
      <c r="CZJ221" s="114"/>
      <c r="CZK221" s="114"/>
      <c r="CZL221" s="114"/>
      <c r="CZM221" s="114"/>
      <c r="CZN221" s="114"/>
      <c r="CZO221" s="114"/>
      <c r="CZP221" s="114"/>
      <c r="CZQ221" s="114"/>
      <c r="CZR221" s="114"/>
      <c r="CZS221" s="114"/>
      <c r="CZT221" s="114"/>
      <c r="CZU221" s="114"/>
      <c r="CZV221" s="114"/>
      <c r="CZW221" s="114"/>
      <c r="CZX221" s="114"/>
      <c r="CZY221" s="114"/>
      <c r="CZZ221" s="114"/>
      <c r="DAA221" s="114"/>
      <c r="DAB221" s="114"/>
      <c r="DAC221" s="114"/>
      <c r="DAD221" s="114"/>
      <c r="DAE221" s="114"/>
      <c r="DAF221" s="114"/>
      <c r="DAG221" s="114"/>
      <c r="DAH221" s="114"/>
      <c r="DAI221" s="114"/>
      <c r="DAJ221" s="114"/>
      <c r="DAK221" s="114"/>
      <c r="DAL221" s="114"/>
      <c r="DAM221" s="114"/>
      <c r="DAN221" s="114"/>
      <c r="DAO221" s="114"/>
      <c r="DAP221" s="114"/>
      <c r="DAQ221" s="114"/>
      <c r="DAR221" s="114"/>
      <c r="DAS221" s="114"/>
      <c r="DAT221" s="114"/>
      <c r="DAU221" s="114"/>
      <c r="DAV221" s="114"/>
      <c r="DAW221" s="114"/>
      <c r="DAX221" s="114"/>
      <c r="DAY221" s="114"/>
      <c r="DAZ221" s="114"/>
      <c r="DBA221" s="114"/>
      <c r="DBB221" s="114"/>
      <c r="DBC221" s="114"/>
      <c r="DBD221" s="114"/>
      <c r="DBE221" s="114"/>
      <c r="DBF221" s="114"/>
      <c r="DBG221" s="114"/>
      <c r="DBH221" s="114"/>
      <c r="DBI221" s="114"/>
      <c r="DBJ221" s="114"/>
      <c r="DBK221" s="114"/>
      <c r="DBL221" s="114"/>
      <c r="DBM221" s="114"/>
      <c r="DBN221" s="114"/>
      <c r="DBO221" s="114"/>
      <c r="DBP221" s="114"/>
      <c r="DBQ221" s="114"/>
      <c r="DBR221" s="114"/>
      <c r="DBS221" s="114"/>
      <c r="DBT221" s="114"/>
      <c r="DBU221" s="114"/>
      <c r="DBV221" s="114"/>
      <c r="DBW221" s="114"/>
      <c r="DBX221" s="114"/>
      <c r="DBY221" s="114"/>
      <c r="DBZ221" s="114"/>
      <c r="DCA221" s="114"/>
      <c r="DCB221" s="114"/>
      <c r="DCC221" s="114"/>
      <c r="DCD221" s="114"/>
      <c r="DCE221" s="114"/>
      <c r="DCF221" s="114"/>
      <c r="DCG221" s="114"/>
      <c r="DCH221" s="114"/>
      <c r="DCI221" s="114"/>
      <c r="DCJ221" s="114"/>
      <c r="DCK221" s="114"/>
      <c r="DCL221" s="114"/>
      <c r="DCM221" s="114"/>
      <c r="DCN221" s="114"/>
      <c r="DCO221" s="114"/>
      <c r="DCP221" s="114"/>
      <c r="DCQ221" s="114"/>
      <c r="DCR221" s="114"/>
      <c r="DCS221" s="114"/>
      <c r="DCT221" s="114"/>
      <c r="DCU221" s="114"/>
      <c r="DCV221" s="114"/>
      <c r="DCW221" s="114"/>
      <c r="DCX221" s="114"/>
      <c r="DCY221" s="114"/>
      <c r="DCZ221" s="114"/>
      <c r="DDA221" s="114"/>
      <c r="DDB221" s="114"/>
      <c r="DDC221" s="114"/>
      <c r="DDD221" s="114"/>
      <c r="DDE221" s="114"/>
      <c r="DDF221" s="114"/>
      <c r="DDG221" s="114"/>
      <c r="DDH221" s="114"/>
      <c r="DDI221" s="114"/>
      <c r="DDJ221" s="114"/>
      <c r="DDK221" s="114"/>
      <c r="DDL221" s="114"/>
      <c r="DDM221" s="114"/>
      <c r="DDN221" s="114"/>
      <c r="DDO221" s="114"/>
      <c r="DDP221" s="114"/>
      <c r="DDQ221" s="114"/>
      <c r="DDR221" s="114"/>
      <c r="DDS221" s="114"/>
      <c r="DDT221" s="114"/>
      <c r="DDU221" s="114"/>
      <c r="DDV221" s="114"/>
      <c r="DDW221" s="114"/>
      <c r="DDX221" s="114"/>
      <c r="DDY221" s="114"/>
      <c r="DDZ221" s="114"/>
      <c r="DEA221" s="114"/>
      <c r="DEB221" s="114"/>
      <c r="DEC221" s="114"/>
      <c r="DED221" s="114"/>
      <c r="DEE221" s="114"/>
      <c r="DEF221" s="114"/>
      <c r="DEG221" s="114"/>
      <c r="DEH221" s="114"/>
      <c r="DEI221" s="114"/>
      <c r="DEJ221" s="114"/>
      <c r="DEK221" s="114"/>
      <c r="DEL221" s="114"/>
      <c r="DEM221" s="114"/>
      <c r="DEN221" s="114"/>
      <c r="DEO221" s="114"/>
      <c r="DEP221" s="114"/>
      <c r="DEQ221" s="114"/>
      <c r="DER221" s="114"/>
      <c r="DES221" s="114"/>
      <c r="DET221" s="114"/>
      <c r="DEU221" s="114"/>
      <c r="DEV221" s="114"/>
      <c r="DEW221" s="114"/>
      <c r="DEX221" s="114"/>
      <c r="DEY221" s="114"/>
      <c r="DEZ221" s="114"/>
      <c r="DFA221" s="114"/>
      <c r="DFB221" s="114"/>
      <c r="DFC221" s="114"/>
      <c r="DFD221" s="114"/>
      <c r="DFE221" s="114"/>
      <c r="DFF221" s="114"/>
      <c r="DFG221" s="114"/>
      <c r="DFH221" s="114"/>
      <c r="DFI221" s="114"/>
      <c r="DFJ221" s="114"/>
      <c r="DFK221" s="114"/>
      <c r="DFL221" s="114"/>
      <c r="DFM221" s="114"/>
      <c r="DFN221" s="114"/>
      <c r="DFO221" s="114"/>
      <c r="DFP221" s="114"/>
      <c r="DFQ221" s="114"/>
      <c r="DFR221" s="114"/>
      <c r="DFS221" s="114"/>
      <c r="DFT221" s="114"/>
      <c r="DFU221" s="114"/>
      <c r="DFV221" s="114"/>
      <c r="DFW221" s="114"/>
      <c r="DFX221" s="114"/>
      <c r="DFY221" s="114"/>
      <c r="DFZ221" s="114"/>
      <c r="DGA221" s="114"/>
      <c r="DGB221" s="114"/>
      <c r="DGC221" s="114"/>
      <c r="DGD221" s="114"/>
      <c r="DGE221" s="114"/>
      <c r="DGF221" s="114"/>
      <c r="DGG221" s="114"/>
      <c r="DGH221" s="114"/>
      <c r="DGI221" s="114"/>
      <c r="DGJ221" s="114"/>
      <c r="DGK221" s="114"/>
      <c r="DGL221" s="114"/>
      <c r="DGM221" s="114"/>
      <c r="DGN221" s="114"/>
      <c r="DGO221" s="114"/>
      <c r="DGP221" s="114"/>
      <c r="DGQ221" s="114"/>
      <c r="DGR221" s="114"/>
      <c r="DGS221" s="114"/>
      <c r="DGT221" s="114"/>
      <c r="DGU221" s="114"/>
      <c r="DGV221" s="114"/>
      <c r="DGW221" s="114"/>
      <c r="DGX221" s="114"/>
      <c r="DGY221" s="114"/>
      <c r="DGZ221" s="114"/>
      <c r="DHA221" s="114"/>
      <c r="DHB221" s="114"/>
      <c r="DHC221" s="114"/>
      <c r="DHD221" s="114"/>
      <c r="DHE221" s="114"/>
      <c r="DHF221" s="114"/>
      <c r="DHG221" s="114"/>
      <c r="DHH221" s="114"/>
      <c r="DHI221" s="114"/>
      <c r="DHJ221" s="114"/>
      <c r="DHK221" s="114"/>
      <c r="DHL221" s="114"/>
      <c r="DHM221" s="114"/>
      <c r="DHN221" s="114"/>
      <c r="DHO221" s="114"/>
      <c r="DHP221" s="114"/>
      <c r="DHQ221" s="114"/>
      <c r="DHR221" s="114"/>
      <c r="DHS221" s="114"/>
      <c r="DHT221" s="114"/>
      <c r="DHU221" s="114"/>
      <c r="DHV221" s="114"/>
      <c r="DHW221" s="114"/>
      <c r="DHX221" s="114"/>
      <c r="DHY221" s="114"/>
      <c r="DHZ221" s="114"/>
      <c r="DIA221" s="114"/>
      <c r="DIB221" s="114"/>
      <c r="DIC221" s="114"/>
      <c r="DID221" s="114"/>
      <c r="DIE221" s="114"/>
      <c r="DIF221" s="114"/>
      <c r="DIG221" s="114"/>
      <c r="DIH221" s="114"/>
      <c r="DII221" s="114"/>
      <c r="DIJ221" s="114"/>
      <c r="DIK221" s="114"/>
      <c r="DIL221" s="114"/>
      <c r="DIM221" s="114"/>
      <c r="DIN221" s="114"/>
      <c r="DIO221" s="114"/>
      <c r="DIP221" s="114"/>
      <c r="DIQ221" s="114"/>
      <c r="DIR221" s="114"/>
      <c r="DIS221" s="114"/>
      <c r="DIT221" s="114"/>
      <c r="DIU221" s="114"/>
      <c r="DIV221" s="114"/>
      <c r="DIW221" s="114"/>
      <c r="DIX221" s="114"/>
      <c r="DIY221" s="114"/>
      <c r="DIZ221" s="114"/>
      <c r="DJA221" s="114"/>
      <c r="DJB221" s="114"/>
      <c r="DJC221" s="114"/>
      <c r="DJD221" s="114"/>
      <c r="DJE221" s="114"/>
      <c r="DJF221" s="114"/>
      <c r="DJG221" s="114"/>
      <c r="DJH221" s="114"/>
      <c r="DJI221" s="114"/>
      <c r="DJJ221" s="114"/>
      <c r="DJK221" s="114"/>
      <c r="DJL221" s="114"/>
      <c r="DJM221" s="114"/>
      <c r="DJN221" s="114"/>
      <c r="DJO221" s="114"/>
      <c r="DJP221" s="114"/>
      <c r="DJQ221" s="114"/>
      <c r="DJR221" s="114"/>
      <c r="DJS221" s="114"/>
      <c r="DJT221" s="114"/>
      <c r="DJU221" s="114"/>
      <c r="DJV221" s="114"/>
      <c r="DJW221" s="114"/>
      <c r="DJX221" s="114"/>
      <c r="DJY221" s="114"/>
      <c r="DJZ221" s="114"/>
      <c r="DKA221" s="114"/>
      <c r="DKB221" s="114"/>
      <c r="DKC221" s="114"/>
      <c r="DKD221" s="114"/>
      <c r="DKE221" s="114"/>
      <c r="DKF221" s="114"/>
      <c r="DKG221" s="114"/>
      <c r="DKH221" s="114"/>
      <c r="DKI221" s="114"/>
      <c r="DKJ221" s="114"/>
      <c r="DKK221" s="114"/>
      <c r="DKL221" s="114"/>
      <c r="DKM221" s="114"/>
      <c r="DKN221" s="114"/>
      <c r="DKO221" s="114"/>
      <c r="DKP221" s="114"/>
      <c r="DKQ221" s="114"/>
      <c r="DKR221" s="114"/>
      <c r="DKS221" s="114"/>
      <c r="DKT221" s="114"/>
      <c r="DKU221" s="114"/>
      <c r="DKV221" s="114"/>
      <c r="DKW221" s="114"/>
      <c r="DKX221" s="114"/>
      <c r="DKY221" s="114"/>
      <c r="DKZ221" s="114"/>
      <c r="DLA221" s="114"/>
      <c r="DLB221" s="114"/>
      <c r="DLC221" s="114"/>
      <c r="DLD221" s="114"/>
      <c r="DLE221" s="114"/>
      <c r="DLF221" s="114"/>
      <c r="DLG221" s="114"/>
      <c r="DLH221" s="114"/>
      <c r="DLI221" s="114"/>
      <c r="DLJ221" s="114"/>
      <c r="DLK221" s="114"/>
      <c r="DLL221" s="114"/>
      <c r="DLM221" s="114"/>
      <c r="DLN221" s="114"/>
      <c r="DLO221" s="114"/>
      <c r="DLP221" s="114"/>
      <c r="DLQ221" s="114"/>
      <c r="DLR221" s="114"/>
      <c r="DLS221" s="114"/>
      <c r="DLT221" s="114"/>
      <c r="DLU221" s="114"/>
      <c r="DLV221" s="114"/>
      <c r="DLW221" s="114"/>
      <c r="DLX221" s="114"/>
      <c r="DLY221" s="114"/>
      <c r="DLZ221" s="114"/>
      <c r="DMA221" s="114"/>
      <c r="DMB221" s="114"/>
      <c r="DMC221" s="114"/>
      <c r="DMD221" s="114"/>
      <c r="DME221" s="114"/>
      <c r="DMF221" s="114"/>
      <c r="DMG221" s="114"/>
      <c r="DMH221" s="114"/>
      <c r="DMI221" s="114"/>
      <c r="DMJ221" s="114"/>
      <c r="DMK221" s="114"/>
      <c r="DML221" s="114"/>
      <c r="DMM221" s="114"/>
      <c r="DMN221" s="114"/>
      <c r="DMO221" s="114"/>
      <c r="DMP221" s="114"/>
      <c r="DMQ221" s="114"/>
      <c r="DMR221" s="114"/>
      <c r="DMS221" s="114"/>
      <c r="DMT221" s="114"/>
      <c r="DMU221" s="114"/>
      <c r="DMV221" s="114"/>
      <c r="DMW221" s="114"/>
      <c r="DMX221" s="114"/>
      <c r="DMY221" s="114"/>
      <c r="DMZ221" s="114"/>
      <c r="DNA221" s="114"/>
      <c r="DNB221" s="114"/>
      <c r="DNC221" s="114"/>
      <c r="DND221" s="114"/>
      <c r="DNE221" s="114"/>
      <c r="DNF221" s="114"/>
      <c r="DNG221" s="114"/>
      <c r="DNH221" s="114"/>
      <c r="DNI221" s="114"/>
      <c r="DNJ221" s="114"/>
      <c r="DNK221" s="114"/>
      <c r="DNL221" s="114"/>
      <c r="DNM221" s="114"/>
      <c r="DNN221" s="114"/>
      <c r="DNO221" s="114"/>
      <c r="DNP221" s="114"/>
      <c r="DNQ221" s="114"/>
      <c r="DNR221" s="114"/>
      <c r="DNS221" s="114"/>
      <c r="DNT221" s="114"/>
      <c r="DNU221" s="114"/>
      <c r="DNV221" s="114"/>
      <c r="DNW221" s="114"/>
      <c r="DNX221" s="114"/>
      <c r="DNY221" s="114"/>
      <c r="DNZ221" s="114"/>
      <c r="DOA221" s="114"/>
      <c r="DOB221" s="114"/>
      <c r="DOC221" s="114"/>
      <c r="DOD221" s="114"/>
      <c r="DOE221" s="114"/>
      <c r="DOF221" s="114"/>
      <c r="DOG221" s="114"/>
      <c r="DOH221" s="114"/>
      <c r="DOI221" s="114"/>
      <c r="DOJ221" s="114"/>
      <c r="DOK221" s="114"/>
      <c r="DOL221" s="114"/>
      <c r="DOM221" s="114"/>
      <c r="DON221" s="114"/>
      <c r="DOO221" s="114"/>
      <c r="DOP221" s="114"/>
      <c r="DOQ221" s="114"/>
      <c r="DOR221" s="114"/>
      <c r="DOS221" s="114"/>
      <c r="DOT221" s="114"/>
      <c r="DOU221" s="114"/>
      <c r="DOV221" s="114"/>
      <c r="DOW221" s="114"/>
      <c r="DOX221" s="114"/>
      <c r="DOY221" s="114"/>
      <c r="DOZ221" s="114"/>
      <c r="DPA221" s="114"/>
      <c r="DPB221" s="114"/>
      <c r="DPC221" s="114"/>
      <c r="DPD221" s="114"/>
      <c r="DPE221" s="114"/>
      <c r="DPF221" s="114"/>
      <c r="DPG221" s="114"/>
      <c r="DPH221" s="114"/>
      <c r="DPI221" s="114"/>
      <c r="DPJ221" s="114"/>
      <c r="DPK221" s="114"/>
      <c r="DPL221" s="114"/>
      <c r="DPM221" s="114"/>
      <c r="DPN221" s="114"/>
      <c r="DPO221" s="114"/>
      <c r="DPP221" s="114"/>
      <c r="DPQ221" s="114"/>
      <c r="DPR221" s="114"/>
      <c r="DPS221" s="114"/>
      <c r="DPT221" s="114"/>
      <c r="DPU221" s="114"/>
      <c r="DPV221" s="114"/>
      <c r="DPW221" s="114"/>
      <c r="DPX221" s="114"/>
      <c r="DPY221" s="114"/>
      <c r="DPZ221" s="114"/>
      <c r="DQA221" s="114"/>
      <c r="DQB221" s="114"/>
      <c r="DQC221" s="114"/>
      <c r="DQD221" s="114"/>
      <c r="DQE221" s="114"/>
      <c r="DQF221" s="114"/>
      <c r="DQG221" s="114"/>
      <c r="DQH221" s="114"/>
      <c r="DQI221" s="114"/>
      <c r="DQJ221" s="114"/>
      <c r="DQK221" s="114"/>
      <c r="DQL221" s="114"/>
      <c r="DQM221" s="114"/>
      <c r="DQN221" s="114"/>
      <c r="DQO221" s="114"/>
      <c r="DQP221" s="114"/>
      <c r="DQQ221" s="114"/>
      <c r="DQR221" s="114"/>
      <c r="DQS221" s="114"/>
      <c r="DQT221" s="114"/>
      <c r="DQU221" s="114"/>
      <c r="DQV221" s="114"/>
      <c r="DQW221" s="114"/>
      <c r="DQX221" s="114"/>
      <c r="DQY221" s="114"/>
      <c r="DQZ221" s="114"/>
      <c r="DRA221" s="114"/>
      <c r="DRB221" s="114"/>
      <c r="DRC221" s="114"/>
      <c r="DRD221" s="114"/>
      <c r="DRE221" s="114"/>
      <c r="DRF221" s="114"/>
      <c r="DRG221" s="114"/>
      <c r="DRH221" s="114"/>
      <c r="DRI221" s="114"/>
      <c r="DRJ221" s="114"/>
      <c r="DRK221" s="114"/>
      <c r="DRL221" s="114"/>
      <c r="DRM221" s="114"/>
      <c r="DRN221" s="114"/>
      <c r="DRO221" s="114"/>
      <c r="DRP221" s="114"/>
      <c r="DRQ221" s="114"/>
      <c r="DRR221" s="114"/>
      <c r="DRS221" s="114"/>
      <c r="DRT221" s="114"/>
      <c r="DRU221" s="114"/>
      <c r="DRV221" s="114"/>
      <c r="DRW221" s="114"/>
      <c r="DRX221" s="114"/>
      <c r="DRY221" s="114"/>
      <c r="DRZ221" s="114"/>
      <c r="DSA221" s="114"/>
      <c r="DSB221" s="114"/>
      <c r="DSC221" s="114"/>
      <c r="DSD221" s="114"/>
      <c r="DSE221" s="114"/>
      <c r="DSF221" s="114"/>
      <c r="DSG221" s="114"/>
      <c r="DSH221" s="114"/>
      <c r="DSI221" s="114"/>
      <c r="DSJ221" s="114"/>
      <c r="DSK221" s="114"/>
      <c r="DSL221" s="114"/>
      <c r="DSM221" s="114"/>
      <c r="DSN221" s="114"/>
      <c r="DSO221" s="114"/>
      <c r="DSP221" s="114"/>
      <c r="DSQ221" s="114"/>
      <c r="DSR221" s="114"/>
      <c r="DSS221" s="114"/>
      <c r="DST221" s="114"/>
      <c r="DSU221" s="114"/>
      <c r="DSV221" s="114"/>
      <c r="DSW221" s="114"/>
      <c r="DSX221" s="114"/>
      <c r="DSY221" s="114"/>
      <c r="DSZ221" s="114"/>
      <c r="DTA221" s="114"/>
      <c r="DTB221" s="114"/>
      <c r="DTC221" s="114"/>
      <c r="DTD221" s="114"/>
      <c r="DTE221" s="114"/>
      <c r="DTF221" s="114"/>
      <c r="DTG221" s="114"/>
      <c r="DTH221" s="114"/>
      <c r="DTI221" s="114"/>
      <c r="DTJ221" s="114"/>
      <c r="DTK221" s="114"/>
      <c r="DTL221" s="114"/>
      <c r="DTM221" s="114"/>
      <c r="DTN221" s="114"/>
      <c r="DTO221" s="114"/>
      <c r="DTP221" s="114"/>
      <c r="DTQ221" s="114"/>
      <c r="DTR221" s="114"/>
      <c r="DTS221" s="114"/>
      <c r="DTT221" s="114"/>
      <c r="DTU221" s="114"/>
      <c r="DTV221" s="114"/>
      <c r="DTW221" s="114"/>
      <c r="DTX221" s="114"/>
      <c r="DTY221" s="114"/>
      <c r="DTZ221" s="114"/>
      <c r="DUA221" s="114"/>
      <c r="DUB221" s="114"/>
      <c r="DUC221" s="114"/>
      <c r="DUD221" s="114"/>
      <c r="DUE221" s="114"/>
      <c r="DUF221" s="114"/>
      <c r="DUG221" s="114"/>
      <c r="DUH221" s="114"/>
      <c r="DUI221" s="114"/>
      <c r="DUJ221" s="114"/>
      <c r="DUK221" s="114"/>
      <c r="DUL221" s="114"/>
      <c r="DUM221" s="114"/>
      <c r="DUN221" s="114"/>
      <c r="DUO221" s="114"/>
      <c r="DUP221" s="114"/>
      <c r="DUQ221" s="114"/>
      <c r="DUR221" s="114"/>
      <c r="DUS221" s="114"/>
      <c r="DUT221" s="114"/>
      <c r="DUU221" s="114"/>
      <c r="DUV221" s="114"/>
      <c r="DUW221" s="114"/>
      <c r="DUX221" s="114"/>
      <c r="DUY221" s="114"/>
      <c r="DUZ221" s="114"/>
      <c r="DVA221" s="114"/>
      <c r="DVB221" s="114"/>
      <c r="DVC221" s="114"/>
      <c r="DVD221" s="114"/>
      <c r="DVE221" s="114"/>
      <c r="DVF221" s="114"/>
      <c r="DVG221" s="114"/>
      <c r="DVH221" s="114"/>
      <c r="DVI221" s="114"/>
      <c r="DVJ221" s="114"/>
      <c r="DVK221" s="114"/>
      <c r="DVL221" s="114"/>
      <c r="DVM221" s="114"/>
      <c r="DVN221" s="114"/>
      <c r="DVO221" s="114"/>
      <c r="DVP221" s="114"/>
      <c r="DVQ221" s="114"/>
      <c r="DVR221" s="114"/>
      <c r="DVS221" s="114"/>
      <c r="DVT221" s="114"/>
      <c r="DVU221" s="114"/>
      <c r="DVV221" s="114"/>
      <c r="DVW221" s="114"/>
      <c r="DVX221" s="114"/>
      <c r="DVY221" s="114"/>
      <c r="DVZ221" s="114"/>
      <c r="DWA221" s="114"/>
      <c r="DWB221" s="114"/>
      <c r="DWC221" s="114"/>
      <c r="DWD221" s="114"/>
      <c r="DWE221" s="114"/>
      <c r="DWF221" s="114"/>
      <c r="DWG221" s="114"/>
      <c r="DWH221" s="114"/>
      <c r="DWI221" s="114"/>
      <c r="DWJ221" s="114"/>
      <c r="DWK221" s="114"/>
      <c r="DWL221" s="114"/>
      <c r="DWM221" s="114"/>
      <c r="DWN221" s="114"/>
      <c r="DWO221" s="114"/>
      <c r="DWP221" s="114"/>
      <c r="DWQ221" s="114"/>
      <c r="DWR221" s="114"/>
      <c r="DWS221" s="114"/>
      <c r="DWT221" s="114"/>
      <c r="DWU221" s="114"/>
      <c r="DWV221" s="114"/>
      <c r="DWW221" s="114"/>
      <c r="DWX221" s="114"/>
      <c r="DWY221" s="114"/>
      <c r="DWZ221" s="114"/>
      <c r="DXA221" s="114"/>
      <c r="DXB221" s="114"/>
      <c r="DXC221" s="114"/>
      <c r="DXD221" s="114"/>
      <c r="DXE221" s="114"/>
      <c r="DXF221" s="114"/>
      <c r="DXG221" s="114"/>
      <c r="DXH221" s="114"/>
      <c r="DXI221" s="114"/>
      <c r="DXJ221" s="114"/>
      <c r="DXK221" s="114"/>
      <c r="DXL221" s="114"/>
      <c r="DXM221" s="114"/>
      <c r="DXN221" s="114"/>
      <c r="DXO221" s="114"/>
      <c r="DXP221" s="114"/>
      <c r="DXQ221" s="114"/>
      <c r="DXR221" s="114"/>
      <c r="DXS221" s="114"/>
      <c r="DXT221" s="114"/>
      <c r="DXU221" s="114"/>
      <c r="DXV221" s="114"/>
      <c r="DXW221" s="114"/>
      <c r="DXX221" s="114"/>
      <c r="DXY221" s="114"/>
      <c r="DXZ221" s="114"/>
      <c r="DYA221" s="114"/>
      <c r="DYB221" s="114"/>
      <c r="DYC221" s="114"/>
      <c r="DYD221" s="114"/>
      <c r="DYE221" s="114"/>
      <c r="DYF221" s="114"/>
      <c r="DYG221" s="114"/>
      <c r="DYH221" s="114"/>
      <c r="DYI221" s="114"/>
      <c r="DYJ221" s="114"/>
      <c r="DYK221" s="114"/>
      <c r="DYL221" s="114"/>
      <c r="DYM221" s="114"/>
      <c r="DYN221" s="114"/>
      <c r="DYO221" s="114"/>
      <c r="DYP221" s="114"/>
      <c r="DYQ221" s="114"/>
      <c r="DYR221" s="114"/>
      <c r="DYS221" s="114"/>
      <c r="DYT221" s="114"/>
      <c r="DYU221" s="114"/>
      <c r="DYV221" s="114"/>
      <c r="DYW221" s="114"/>
      <c r="DYX221" s="114"/>
      <c r="DYY221" s="114"/>
      <c r="DYZ221" s="114"/>
      <c r="DZA221" s="114"/>
      <c r="DZB221" s="114"/>
      <c r="DZC221" s="114"/>
      <c r="DZD221" s="114"/>
      <c r="DZE221" s="114"/>
      <c r="DZF221" s="114"/>
      <c r="DZG221" s="114"/>
      <c r="DZH221" s="114"/>
      <c r="DZI221" s="114"/>
      <c r="DZJ221" s="114"/>
      <c r="DZK221" s="114"/>
      <c r="DZL221" s="114"/>
      <c r="DZM221" s="114"/>
      <c r="DZN221" s="114"/>
      <c r="DZO221" s="114"/>
      <c r="DZP221" s="114"/>
      <c r="DZQ221" s="114"/>
      <c r="DZR221" s="114"/>
      <c r="DZS221" s="114"/>
      <c r="DZT221" s="114"/>
      <c r="DZU221" s="114"/>
      <c r="DZV221" s="114"/>
      <c r="DZW221" s="114"/>
      <c r="DZX221" s="114"/>
      <c r="DZY221" s="114"/>
      <c r="DZZ221" s="114"/>
      <c r="EAA221" s="114"/>
      <c r="EAB221" s="114"/>
      <c r="EAC221" s="114"/>
      <c r="EAD221" s="114"/>
      <c r="EAE221" s="114"/>
      <c r="EAF221" s="114"/>
      <c r="EAG221" s="114"/>
      <c r="EAH221" s="114"/>
      <c r="EAI221" s="114"/>
      <c r="EAJ221" s="114"/>
      <c r="EAK221" s="114"/>
      <c r="EAL221" s="114"/>
      <c r="EAM221" s="114"/>
      <c r="EAN221" s="114"/>
      <c r="EAO221" s="114"/>
      <c r="EAP221" s="114"/>
      <c r="EAQ221" s="114"/>
      <c r="EAR221" s="114"/>
      <c r="EAS221" s="114"/>
      <c r="EAT221" s="114"/>
      <c r="EAU221" s="114"/>
      <c r="EAV221" s="114"/>
      <c r="EAW221" s="114"/>
      <c r="EAX221" s="114"/>
      <c r="EAY221" s="114"/>
      <c r="EAZ221" s="114"/>
      <c r="EBA221" s="114"/>
      <c r="EBB221" s="114"/>
      <c r="EBC221" s="114"/>
      <c r="EBD221" s="114"/>
      <c r="EBE221" s="114"/>
      <c r="EBF221" s="114"/>
      <c r="EBG221" s="114"/>
      <c r="EBH221" s="114"/>
      <c r="EBI221" s="114"/>
      <c r="EBJ221" s="114"/>
      <c r="EBK221" s="114"/>
      <c r="EBL221" s="114"/>
      <c r="EBM221" s="114"/>
      <c r="EBN221" s="114"/>
      <c r="EBO221" s="114"/>
      <c r="EBP221" s="114"/>
      <c r="EBQ221" s="114"/>
      <c r="EBR221" s="114"/>
      <c r="EBS221" s="114"/>
      <c r="EBT221" s="114"/>
      <c r="EBU221" s="114"/>
      <c r="EBV221" s="114"/>
      <c r="EBW221" s="114"/>
      <c r="EBX221" s="114"/>
      <c r="EBY221" s="114"/>
      <c r="EBZ221" s="114"/>
      <c r="ECA221" s="114"/>
      <c r="ECB221" s="114"/>
      <c r="ECC221" s="114"/>
      <c r="ECD221" s="114"/>
      <c r="ECE221" s="114"/>
      <c r="ECF221" s="114"/>
      <c r="ECG221" s="114"/>
      <c r="ECH221" s="114"/>
      <c r="ECI221" s="114"/>
      <c r="ECJ221" s="114"/>
      <c r="ECK221" s="114"/>
      <c r="ECL221" s="114"/>
      <c r="ECM221" s="114"/>
      <c r="ECN221" s="114"/>
      <c r="ECO221" s="114"/>
      <c r="ECP221" s="114"/>
      <c r="ECQ221" s="114"/>
      <c r="ECR221" s="114"/>
      <c r="ECS221" s="114"/>
      <c r="ECT221" s="114"/>
      <c r="ECU221" s="114"/>
      <c r="ECV221" s="114"/>
      <c r="ECW221" s="114"/>
      <c r="ECX221" s="114"/>
      <c r="ECY221" s="114"/>
      <c r="ECZ221" s="114"/>
      <c r="EDA221" s="114"/>
      <c r="EDB221" s="114"/>
      <c r="EDC221" s="114"/>
      <c r="EDD221" s="114"/>
      <c r="EDE221" s="114"/>
      <c r="EDF221" s="114"/>
      <c r="EDG221" s="114"/>
      <c r="EDH221" s="114"/>
      <c r="EDI221" s="114"/>
      <c r="EDJ221" s="114"/>
      <c r="EDK221" s="114"/>
      <c r="EDL221" s="114"/>
      <c r="EDM221" s="114"/>
      <c r="EDN221" s="114"/>
      <c r="EDO221" s="114"/>
      <c r="EDP221" s="114"/>
      <c r="EDQ221" s="114"/>
      <c r="EDR221" s="114"/>
      <c r="EDS221" s="114"/>
      <c r="EDT221" s="114"/>
      <c r="EDU221" s="114"/>
      <c r="EDV221" s="114"/>
      <c r="EDW221" s="114"/>
      <c r="EDX221" s="114"/>
      <c r="EDY221" s="114"/>
      <c r="EDZ221" s="114"/>
      <c r="EEA221" s="114"/>
      <c r="EEB221" s="114"/>
      <c r="EEC221" s="114"/>
      <c r="EED221" s="114"/>
      <c r="EEE221" s="114"/>
      <c r="EEF221" s="114"/>
      <c r="EEG221" s="114"/>
      <c r="EEH221" s="114"/>
      <c r="EEI221" s="114"/>
      <c r="EEJ221" s="114"/>
      <c r="EEK221" s="114"/>
      <c r="EEL221" s="114"/>
      <c r="EEM221" s="114"/>
      <c r="EEN221" s="114"/>
      <c r="EEO221" s="114"/>
      <c r="EEP221" s="114"/>
      <c r="EEQ221" s="114"/>
      <c r="EER221" s="114"/>
      <c r="EES221" s="114"/>
      <c r="EET221" s="114"/>
      <c r="EEU221" s="114"/>
      <c r="EEV221" s="114"/>
      <c r="EEW221" s="114"/>
      <c r="EEX221" s="114"/>
      <c r="EEY221" s="114"/>
      <c r="EEZ221" s="114"/>
      <c r="EFA221" s="114"/>
      <c r="EFB221" s="114"/>
      <c r="EFC221" s="114"/>
      <c r="EFD221" s="114"/>
      <c r="EFE221" s="114"/>
      <c r="EFF221" s="114"/>
      <c r="EFG221" s="114"/>
      <c r="EFH221" s="114"/>
      <c r="EFI221" s="114"/>
      <c r="EFJ221" s="114"/>
      <c r="EFK221" s="114"/>
      <c r="EFL221" s="114"/>
      <c r="EFM221" s="114"/>
      <c r="EFN221" s="114"/>
      <c r="EFO221" s="114"/>
      <c r="EFP221" s="114"/>
      <c r="EFQ221" s="114"/>
      <c r="EFR221" s="114"/>
      <c r="EFS221" s="114"/>
      <c r="EFT221" s="114"/>
      <c r="EFU221" s="114"/>
      <c r="EFV221" s="114"/>
      <c r="EFW221" s="114"/>
      <c r="EFX221" s="114"/>
      <c r="EFY221" s="114"/>
      <c r="EFZ221" s="114"/>
      <c r="EGA221" s="114"/>
      <c r="EGB221" s="114"/>
      <c r="EGC221" s="114"/>
      <c r="EGD221" s="114"/>
      <c r="EGE221" s="114"/>
      <c r="EGF221" s="114"/>
      <c r="EGG221" s="114"/>
      <c r="EGH221" s="114"/>
      <c r="EGI221" s="114"/>
      <c r="EGJ221" s="114"/>
      <c r="EGK221" s="114"/>
      <c r="EGL221" s="114"/>
      <c r="EGM221" s="114"/>
      <c r="EGN221" s="114"/>
      <c r="EGO221" s="114"/>
      <c r="EGP221" s="114"/>
      <c r="EGQ221" s="114"/>
      <c r="EGR221" s="114"/>
      <c r="EGS221" s="114"/>
      <c r="EGT221" s="114"/>
      <c r="EGU221" s="114"/>
      <c r="EGV221" s="114"/>
      <c r="EGW221" s="114"/>
      <c r="EGX221" s="114"/>
      <c r="EGY221" s="114"/>
      <c r="EGZ221" s="114"/>
      <c r="EHA221" s="114"/>
      <c r="EHB221" s="114"/>
      <c r="EHC221" s="114"/>
      <c r="EHD221" s="114"/>
      <c r="EHE221" s="114"/>
      <c r="EHF221" s="114"/>
      <c r="EHG221" s="114"/>
      <c r="EHH221" s="114"/>
      <c r="EHI221" s="114"/>
      <c r="EHJ221" s="114"/>
      <c r="EHK221" s="114"/>
      <c r="EHL221" s="114"/>
      <c r="EHM221" s="114"/>
      <c r="EHN221" s="114"/>
      <c r="EHO221" s="114"/>
      <c r="EHP221" s="114"/>
      <c r="EHQ221" s="114"/>
      <c r="EHR221" s="114"/>
      <c r="EHS221" s="114"/>
      <c r="EHT221" s="114"/>
      <c r="EHU221" s="114"/>
      <c r="EHV221" s="114"/>
      <c r="EHW221" s="114"/>
      <c r="EHX221" s="114"/>
      <c r="EHY221" s="114"/>
      <c r="EHZ221" s="114"/>
      <c r="EIA221" s="114"/>
      <c r="EIB221" s="114"/>
      <c r="EIC221" s="114"/>
      <c r="EID221" s="114"/>
      <c r="EIE221" s="114"/>
      <c r="EIF221" s="114"/>
      <c r="EIG221" s="114"/>
      <c r="EIH221" s="114"/>
      <c r="EII221" s="114"/>
      <c r="EIJ221" s="114"/>
      <c r="EIK221" s="114"/>
      <c r="EIL221" s="114"/>
      <c r="EIM221" s="114"/>
      <c r="EIN221" s="114"/>
      <c r="EIO221" s="114"/>
      <c r="EIP221" s="114"/>
      <c r="EIQ221" s="114"/>
      <c r="EIR221" s="114"/>
      <c r="EIS221" s="114"/>
      <c r="EIT221" s="114"/>
      <c r="EIU221" s="114"/>
      <c r="EIV221" s="114"/>
      <c r="EIW221" s="114"/>
      <c r="EIX221" s="114"/>
      <c r="EIY221" s="114"/>
      <c r="EIZ221" s="114"/>
      <c r="EJA221" s="114"/>
      <c r="EJB221" s="114"/>
      <c r="EJC221" s="114"/>
      <c r="EJD221" s="114"/>
      <c r="EJE221" s="114"/>
      <c r="EJF221" s="114"/>
      <c r="EJG221" s="114"/>
      <c r="EJH221" s="114"/>
      <c r="EJI221" s="114"/>
      <c r="EJJ221" s="114"/>
      <c r="EJK221" s="114"/>
      <c r="EJL221" s="114"/>
      <c r="EJM221" s="114"/>
      <c r="EJN221" s="114"/>
      <c r="EJO221" s="114"/>
      <c r="EJP221" s="114"/>
      <c r="EJQ221" s="114"/>
      <c r="EJR221" s="114"/>
      <c r="EJS221" s="114"/>
      <c r="EJT221" s="114"/>
      <c r="EJU221" s="114"/>
      <c r="EJV221" s="114"/>
      <c r="EJW221" s="114"/>
      <c r="EJX221" s="114"/>
      <c r="EJY221" s="114"/>
      <c r="EJZ221" s="114"/>
      <c r="EKA221" s="114"/>
      <c r="EKB221" s="114"/>
      <c r="EKC221" s="114"/>
      <c r="EKD221" s="114"/>
      <c r="EKE221" s="114"/>
      <c r="EKF221" s="114"/>
      <c r="EKG221" s="114"/>
      <c r="EKH221" s="114"/>
      <c r="EKI221" s="114"/>
      <c r="EKJ221" s="114"/>
      <c r="EKK221" s="114"/>
      <c r="EKL221" s="114"/>
      <c r="EKM221" s="114"/>
      <c r="EKN221" s="114"/>
      <c r="EKO221" s="114"/>
      <c r="EKP221" s="114"/>
      <c r="EKQ221" s="114"/>
      <c r="EKR221" s="114"/>
      <c r="EKS221" s="114"/>
      <c r="EKT221" s="114"/>
      <c r="EKU221" s="114"/>
      <c r="EKV221" s="114"/>
      <c r="EKW221" s="114"/>
      <c r="EKX221" s="114"/>
      <c r="EKY221" s="114"/>
      <c r="EKZ221" s="114"/>
      <c r="ELA221" s="114"/>
      <c r="ELB221" s="114"/>
      <c r="ELC221" s="114"/>
      <c r="ELD221" s="114"/>
      <c r="ELE221" s="114"/>
      <c r="ELF221" s="114"/>
      <c r="ELG221" s="114"/>
      <c r="ELH221" s="114"/>
      <c r="ELI221" s="114"/>
      <c r="ELJ221" s="114"/>
      <c r="ELK221" s="114"/>
      <c r="ELL221" s="114"/>
      <c r="ELM221" s="114"/>
      <c r="ELN221" s="114"/>
      <c r="ELO221" s="114"/>
      <c r="ELP221" s="114"/>
      <c r="ELQ221" s="114"/>
      <c r="ELR221" s="114"/>
      <c r="ELS221" s="114"/>
      <c r="ELT221" s="114"/>
      <c r="ELU221" s="114"/>
      <c r="ELV221" s="114"/>
      <c r="ELW221" s="114"/>
      <c r="ELX221" s="114"/>
      <c r="ELY221" s="114"/>
      <c r="ELZ221" s="114"/>
      <c r="EMA221" s="114"/>
      <c r="EMB221" s="114"/>
      <c r="EMC221" s="114"/>
      <c r="EMD221" s="114"/>
      <c r="EME221" s="114"/>
      <c r="EMF221" s="114"/>
      <c r="EMG221" s="114"/>
      <c r="EMH221" s="114"/>
      <c r="EMI221" s="114"/>
      <c r="EMJ221" s="114"/>
      <c r="EMK221" s="114"/>
      <c r="EML221" s="114"/>
      <c r="EMM221" s="114"/>
      <c r="EMN221" s="114"/>
      <c r="EMO221" s="114"/>
      <c r="EMP221" s="114"/>
      <c r="EMQ221" s="114"/>
      <c r="EMR221" s="114"/>
      <c r="EMS221" s="114"/>
      <c r="EMT221" s="114"/>
      <c r="EMU221" s="114"/>
      <c r="EMV221" s="114"/>
      <c r="EMW221" s="114"/>
      <c r="EMX221" s="114"/>
      <c r="EMY221" s="114"/>
      <c r="EMZ221" s="114"/>
      <c r="ENA221" s="114"/>
      <c r="ENB221" s="114"/>
      <c r="ENC221" s="114"/>
      <c r="END221" s="114"/>
      <c r="ENE221" s="114"/>
      <c r="ENF221" s="114"/>
      <c r="ENG221" s="114"/>
      <c r="ENH221" s="114"/>
      <c r="ENI221" s="114"/>
      <c r="ENJ221" s="114"/>
      <c r="ENK221" s="114"/>
      <c r="ENL221" s="114"/>
      <c r="ENM221" s="114"/>
      <c r="ENN221" s="114"/>
      <c r="ENO221" s="114"/>
      <c r="ENP221" s="114"/>
      <c r="ENQ221" s="114"/>
      <c r="ENR221" s="114"/>
      <c r="ENS221" s="114"/>
      <c r="ENT221" s="114"/>
      <c r="ENU221" s="114"/>
      <c r="ENV221" s="114"/>
      <c r="ENW221" s="114"/>
      <c r="ENX221" s="114"/>
      <c r="ENY221" s="114"/>
      <c r="ENZ221" s="114"/>
      <c r="EOA221" s="114"/>
      <c r="EOB221" s="114"/>
      <c r="EOC221" s="114"/>
      <c r="EOD221" s="114"/>
      <c r="EOE221" s="114"/>
      <c r="EOF221" s="114"/>
      <c r="EOG221" s="114"/>
      <c r="EOH221" s="114"/>
      <c r="EOI221" s="114"/>
      <c r="EOJ221" s="114"/>
      <c r="EOK221" s="114"/>
      <c r="EOL221" s="114"/>
      <c r="EOM221" s="114"/>
      <c r="EON221" s="114"/>
      <c r="EOO221" s="114"/>
      <c r="EOP221" s="114"/>
      <c r="EOQ221" s="114"/>
      <c r="EOR221" s="114"/>
      <c r="EOS221" s="114"/>
      <c r="EOT221" s="114"/>
      <c r="EOU221" s="114"/>
      <c r="EOV221" s="114"/>
      <c r="EOW221" s="114"/>
      <c r="EOX221" s="114"/>
      <c r="EOY221" s="114"/>
      <c r="EOZ221" s="114"/>
      <c r="EPA221" s="114"/>
      <c r="EPB221" s="114"/>
      <c r="EPC221" s="114"/>
      <c r="EPD221" s="114"/>
      <c r="EPE221" s="114"/>
      <c r="EPF221" s="114"/>
      <c r="EPG221" s="114"/>
      <c r="EPH221" s="114"/>
      <c r="EPI221" s="114"/>
      <c r="EPJ221" s="114"/>
      <c r="EPK221" s="114"/>
      <c r="EPL221" s="114"/>
      <c r="EPM221" s="114"/>
      <c r="EPN221" s="114"/>
      <c r="EPO221" s="114"/>
      <c r="EPP221" s="114"/>
      <c r="EPQ221" s="114"/>
      <c r="EPR221" s="114"/>
      <c r="EPS221" s="114"/>
      <c r="EPT221" s="114"/>
      <c r="EPU221" s="114"/>
      <c r="EPV221" s="114"/>
      <c r="EPW221" s="114"/>
      <c r="EPX221" s="114"/>
      <c r="EPY221" s="114"/>
      <c r="EPZ221" s="114"/>
      <c r="EQA221" s="114"/>
      <c r="EQB221" s="114"/>
      <c r="EQC221" s="114"/>
      <c r="EQD221" s="114"/>
      <c r="EQE221" s="114"/>
      <c r="EQF221" s="114"/>
      <c r="EQG221" s="114"/>
      <c r="EQH221" s="114"/>
      <c r="EQI221" s="114"/>
      <c r="EQJ221" s="114"/>
      <c r="EQK221" s="114"/>
      <c r="EQL221" s="114"/>
      <c r="EQM221" s="114"/>
      <c r="EQN221" s="114"/>
      <c r="EQO221" s="114"/>
      <c r="EQP221" s="114"/>
      <c r="EQQ221" s="114"/>
      <c r="EQR221" s="114"/>
      <c r="EQS221" s="114"/>
      <c r="EQT221" s="114"/>
      <c r="EQU221" s="114"/>
      <c r="EQV221" s="114"/>
      <c r="EQW221" s="114"/>
      <c r="EQX221" s="114"/>
      <c r="EQY221" s="114"/>
      <c r="EQZ221" s="114"/>
      <c r="ERA221" s="114"/>
      <c r="ERB221" s="114"/>
      <c r="ERC221" s="114"/>
      <c r="ERD221" s="114"/>
      <c r="ERE221" s="114"/>
      <c r="ERF221" s="114"/>
      <c r="ERG221" s="114"/>
      <c r="ERH221" s="114"/>
      <c r="ERI221" s="114"/>
      <c r="ERJ221" s="114"/>
      <c r="ERK221" s="114"/>
      <c r="ERL221" s="114"/>
      <c r="ERM221" s="114"/>
      <c r="ERN221" s="114"/>
      <c r="ERO221" s="114"/>
      <c r="ERP221" s="114"/>
      <c r="ERQ221" s="114"/>
      <c r="ERR221" s="114"/>
      <c r="ERS221" s="114"/>
      <c r="ERT221" s="114"/>
      <c r="ERU221" s="114"/>
      <c r="ERV221" s="114"/>
      <c r="ERW221" s="114"/>
      <c r="ERX221" s="114"/>
      <c r="ERY221" s="114"/>
      <c r="ERZ221" s="114"/>
      <c r="ESA221" s="114"/>
      <c r="ESB221" s="114"/>
      <c r="ESC221" s="114"/>
      <c r="ESD221" s="114"/>
      <c r="ESE221" s="114"/>
      <c r="ESF221" s="114"/>
      <c r="ESG221" s="114"/>
      <c r="ESH221" s="114"/>
      <c r="ESI221" s="114"/>
      <c r="ESJ221" s="114"/>
      <c r="ESK221" s="114"/>
      <c r="ESL221" s="114"/>
      <c r="ESM221" s="114"/>
      <c r="ESN221" s="114"/>
      <c r="ESO221" s="114"/>
      <c r="ESP221" s="114"/>
      <c r="ESQ221" s="114"/>
      <c r="ESR221" s="114"/>
      <c r="ESS221" s="114"/>
      <c r="EST221" s="114"/>
      <c r="ESU221" s="114"/>
      <c r="ESV221" s="114"/>
      <c r="ESW221" s="114"/>
      <c r="ESX221" s="114"/>
      <c r="ESY221" s="114"/>
      <c r="ESZ221" s="114"/>
      <c r="ETA221" s="114"/>
      <c r="ETB221" s="114"/>
      <c r="ETC221" s="114"/>
      <c r="ETD221" s="114"/>
      <c r="ETE221" s="114"/>
      <c r="ETF221" s="114"/>
      <c r="ETG221" s="114"/>
      <c r="ETH221" s="114"/>
      <c r="ETI221" s="114"/>
      <c r="ETJ221" s="114"/>
      <c r="ETK221" s="114"/>
      <c r="ETL221" s="114"/>
      <c r="ETM221" s="114"/>
      <c r="ETN221" s="114"/>
      <c r="ETO221" s="114"/>
      <c r="ETP221" s="114"/>
      <c r="ETQ221" s="114"/>
      <c r="ETR221" s="114"/>
      <c r="ETS221" s="114"/>
      <c r="ETT221" s="114"/>
      <c r="ETU221" s="114"/>
      <c r="ETV221" s="114"/>
      <c r="ETW221" s="114"/>
      <c r="ETX221" s="114"/>
      <c r="ETY221" s="114"/>
      <c r="ETZ221" s="114"/>
      <c r="EUA221" s="114"/>
      <c r="EUB221" s="114"/>
      <c r="EUC221" s="114"/>
      <c r="EUD221" s="114"/>
      <c r="EUE221" s="114"/>
      <c r="EUF221" s="114"/>
      <c r="EUG221" s="114"/>
      <c r="EUH221" s="114"/>
      <c r="EUI221" s="114"/>
      <c r="EUJ221" s="114"/>
      <c r="EUK221" s="114"/>
      <c r="EUL221" s="114"/>
      <c r="EUM221" s="114"/>
      <c r="EUN221" s="114"/>
      <c r="EUO221" s="114"/>
      <c r="EUP221" s="114"/>
      <c r="EUQ221" s="114"/>
      <c r="EUR221" s="114"/>
      <c r="EUS221" s="114"/>
      <c r="EUT221" s="114"/>
      <c r="EUU221" s="114"/>
      <c r="EUV221" s="114"/>
      <c r="EUW221" s="114"/>
      <c r="EUX221" s="114"/>
      <c r="EUY221" s="114"/>
      <c r="EUZ221" s="114"/>
      <c r="EVA221" s="114"/>
      <c r="EVB221" s="114"/>
      <c r="EVC221" s="114"/>
      <c r="EVD221" s="114"/>
      <c r="EVE221" s="114"/>
      <c r="EVF221" s="114"/>
      <c r="EVG221" s="114"/>
      <c r="EVH221" s="114"/>
      <c r="EVI221" s="114"/>
      <c r="EVJ221" s="114"/>
      <c r="EVK221" s="114"/>
      <c r="EVL221" s="114"/>
      <c r="EVM221" s="114"/>
      <c r="EVN221" s="114"/>
      <c r="EVO221" s="114"/>
      <c r="EVP221" s="114"/>
      <c r="EVQ221" s="114"/>
      <c r="EVR221" s="114"/>
      <c r="EVS221" s="114"/>
      <c r="EVT221" s="114"/>
      <c r="EVU221" s="114"/>
      <c r="EVV221" s="114"/>
      <c r="EVW221" s="114"/>
      <c r="EVX221" s="114"/>
      <c r="EVY221" s="114"/>
      <c r="EVZ221" s="114"/>
      <c r="EWA221" s="114"/>
      <c r="EWB221" s="114"/>
      <c r="EWC221" s="114"/>
      <c r="EWD221" s="114"/>
      <c r="EWE221" s="114"/>
      <c r="EWF221" s="114"/>
      <c r="EWG221" s="114"/>
      <c r="EWH221" s="114"/>
      <c r="EWI221" s="114"/>
      <c r="EWJ221" s="114"/>
      <c r="EWK221" s="114"/>
      <c r="EWL221" s="114"/>
      <c r="EWM221" s="114"/>
      <c r="EWN221" s="114"/>
      <c r="EWO221" s="114"/>
      <c r="EWP221" s="114"/>
      <c r="EWQ221" s="114"/>
      <c r="EWR221" s="114"/>
      <c r="EWS221" s="114"/>
      <c r="EWT221" s="114"/>
      <c r="EWU221" s="114"/>
      <c r="EWV221" s="114"/>
      <c r="EWW221" s="114"/>
      <c r="EWX221" s="114"/>
      <c r="EWY221" s="114"/>
      <c r="EWZ221" s="114"/>
      <c r="EXA221" s="114"/>
      <c r="EXB221" s="114"/>
      <c r="EXC221" s="114"/>
      <c r="EXD221" s="114"/>
      <c r="EXE221" s="114"/>
      <c r="EXF221" s="114"/>
      <c r="EXG221" s="114"/>
      <c r="EXH221" s="114"/>
      <c r="EXI221" s="114"/>
      <c r="EXJ221" s="114"/>
      <c r="EXK221" s="114"/>
      <c r="EXL221" s="114"/>
      <c r="EXM221" s="114"/>
      <c r="EXN221" s="114"/>
      <c r="EXO221" s="114"/>
      <c r="EXP221" s="114"/>
      <c r="EXQ221" s="114"/>
      <c r="EXR221" s="114"/>
      <c r="EXS221" s="114"/>
      <c r="EXT221" s="114"/>
      <c r="EXU221" s="114"/>
      <c r="EXV221" s="114"/>
      <c r="EXW221" s="114"/>
      <c r="EXX221" s="114"/>
      <c r="EXY221" s="114"/>
      <c r="EXZ221" s="114"/>
      <c r="EYA221" s="114"/>
      <c r="EYB221" s="114"/>
      <c r="EYC221" s="114"/>
      <c r="EYD221" s="114"/>
      <c r="EYE221" s="114"/>
      <c r="EYF221" s="114"/>
      <c r="EYG221" s="114"/>
      <c r="EYH221" s="114"/>
      <c r="EYI221" s="114"/>
      <c r="EYJ221" s="114"/>
      <c r="EYK221" s="114"/>
      <c r="EYL221" s="114"/>
      <c r="EYM221" s="114"/>
      <c r="EYN221" s="114"/>
      <c r="EYO221" s="114"/>
      <c r="EYP221" s="114"/>
      <c r="EYQ221" s="114"/>
      <c r="EYR221" s="114"/>
      <c r="EYS221" s="114"/>
      <c r="EYT221" s="114"/>
      <c r="EYU221" s="114"/>
      <c r="EYV221" s="114"/>
      <c r="EYW221" s="114"/>
      <c r="EYX221" s="114"/>
      <c r="EYY221" s="114"/>
      <c r="EYZ221" s="114"/>
      <c r="EZA221" s="114"/>
      <c r="EZB221" s="114"/>
      <c r="EZC221" s="114"/>
      <c r="EZD221" s="114"/>
      <c r="EZE221" s="114"/>
      <c r="EZF221" s="114"/>
      <c r="EZG221" s="114"/>
      <c r="EZH221" s="114"/>
      <c r="EZI221" s="114"/>
      <c r="EZJ221" s="114"/>
      <c r="EZK221" s="114"/>
      <c r="EZL221" s="114"/>
      <c r="EZM221" s="114"/>
      <c r="EZN221" s="114"/>
      <c r="EZO221" s="114"/>
      <c r="EZP221" s="114"/>
      <c r="EZQ221" s="114"/>
      <c r="EZR221" s="114"/>
      <c r="EZS221" s="114"/>
      <c r="EZT221" s="114"/>
      <c r="EZU221" s="114"/>
      <c r="EZV221" s="114"/>
      <c r="EZW221" s="114"/>
      <c r="EZX221" s="114"/>
      <c r="EZY221" s="114"/>
      <c r="EZZ221" s="114"/>
      <c r="FAA221" s="114"/>
      <c r="FAB221" s="114"/>
      <c r="FAC221" s="114"/>
      <c r="FAD221" s="114"/>
      <c r="FAE221" s="114"/>
      <c r="FAF221" s="114"/>
      <c r="FAG221" s="114"/>
      <c r="FAH221" s="114"/>
      <c r="FAI221" s="114"/>
      <c r="FAJ221" s="114"/>
      <c r="FAK221" s="114"/>
      <c r="FAL221" s="114"/>
      <c r="FAM221" s="114"/>
      <c r="FAN221" s="114"/>
      <c r="FAO221" s="114"/>
      <c r="FAP221" s="114"/>
      <c r="FAQ221" s="114"/>
      <c r="FAR221" s="114"/>
      <c r="FAS221" s="114"/>
      <c r="FAT221" s="114"/>
      <c r="FAU221" s="114"/>
      <c r="FAV221" s="114"/>
      <c r="FAW221" s="114"/>
      <c r="FAX221" s="114"/>
      <c r="FAY221" s="114"/>
      <c r="FAZ221" s="114"/>
      <c r="FBA221" s="114"/>
      <c r="FBB221" s="114"/>
      <c r="FBC221" s="114"/>
      <c r="FBD221" s="114"/>
      <c r="FBE221" s="114"/>
      <c r="FBF221" s="114"/>
      <c r="FBG221" s="114"/>
      <c r="FBH221" s="114"/>
      <c r="FBI221" s="114"/>
      <c r="FBJ221" s="114"/>
      <c r="FBK221" s="114"/>
      <c r="FBL221" s="114"/>
      <c r="FBM221" s="114"/>
      <c r="FBN221" s="114"/>
      <c r="FBO221" s="114"/>
      <c r="FBP221" s="114"/>
      <c r="FBQ221" s="114"/>
      <c r="FBR221" s="114"/>
      <c r="FBS221" s="114"/>
      <c r="FBT221" s="114"/>
      <c r="FBU221" s="114"/>
      <c r="FBV221" s="114"/>
      <c r="FBW221" s="114"/>
      <c r="FBX221" s="114"/>
      <c r="FBY221" s="114"/>
      <c r="FBZ221" s="114"/>
      <c r="FCA221" s="114"/>
      <c r="FCB221" s="114"/>
      <c r="FCC221" s="114"/>
      <c r="FCD221" s="114"/>
      <c r="FCE221" s="114"/>
      <c r="FCF221" s="114"/>
      <c r="FCG221" s="114"/>
      <c r="FCH221" s="114"/>
      <c r="FCI221" s="114"/>
      <c r="FCJ221" s="114"/>
      <c r="FCK221" s="114"/>
      <c r="FCL221" s="114"/>
      <c r="FCM221" s="114"/>
      <c r="FCN221" s="114"/>
      <c r="FCO221" s="114"/>
      <c r="FCP221" s="114"/>
      <c r="FCQ221" s="114"/>
      <c r="FCR221" s="114"/>
      <c r="FCS221" s="114"/>
      <c r="FCT221" s="114"/>
      <c r="FCU221" s="114"/>
      <c r="FCV221" s="114"/>
      <c r="FCW221" s="114"/>
      <c r="FCX221" s="114"/>
      <c r="FCY221" s="114"/>
      <c r="FCZ221" s="114"/>
      <c r="FDA221" s="114"/>
      <c r="FDB221" s="114"/>
      <c r="FDC221" s="114"/>
      <c r="FDD221" s="114"/>
      <c r="FDE221" s="114"/>
      <c r="FDF221" s="114"/>
      <c r="FDG221" s="114"/>
      <c r="FDH221" s="114"/>
      <c r="FDI221" s="114"/>
      <c r="FDJ221" s="114"/>
      <c r="FDK221" s="114"/>
      <c r="FDL221" s="114"/>
      <c r="FDM221" s="114"/>
      <c r="FDN221" s="114"/>
      <c r="FDO221" s="114"/>
      <c r="FDP221" s="114"/>
      <c r="FDQ221" s="114"/>
      <c r="FDR221" s="114"/>
      <c r="FDS221" s="114"/>
      <c r="FDT221" s="114"/>
      <c r="FDU221" s="114"/>
      <c r="FDV221" s="114"/>
      <c r="FDW221" s="114"/>
      <c r="FDX221" s="114"/>
      <c r="FDY221" s="114"/>
      <c r="FDZ221" s="114"/>
      <c r="FEA221" s="114"/>
      <c r="FEB221" s="114"/>
      <c r="FEC221" s="114"/>
      <c r="FED221" s="114"/>
      <c r="FEE221" s="114"/>
      <c r="FEF221" s="114"/>
      <c r="FEG221" s="114"/>
      <c r="FEH221" s="114"/>
      <c r="FEI221" s="114"/>
      <c r="FEJ221" s="114"/>
      <c r="FEK221" s="114"/>
      <c r="FEL221" s="114"/>
      <c r="FEM221" s="114"/>
      <c r="FEN221" s="114"/>
      <c r="FEO221" s="114"/>
      <c r="FEP221" s="114"/>
      <c r="FEQ221" s="114"/>
      <c r="FER221" s="114"/>
      <c r="FES221" s="114"/>
      <c r="FET221" s="114"/>
      <c r="FEU221" s="114"/>
      <c r="FEV221" s="114"/>
      <c r="FEW221" s="114"/>
      <c r="FEX221" s="114"/>
      <c r="FEY221" s="114"/>
      <c r="FEZ221" s="114"/>
      <c r="FFA221" s="114"/>
      <c r="FFB221" s="114"/>
      <c r="FFC221" s="114"/>
      <c r="FFD221" s="114"/>
      <c r="FFE221" s="114"/>
      <c r="FFF221" s="114"/>
      <c r="FFG221" s="114"/>
      <c r="FFH221" s="114"/>
      <c r="FFI221" s="114"/>
      <c r="FFJ221" s="114"/>
      <c r="FFK221" s="114"/>
      <c r="FFL221" s="114"/>
      <c r="FFM221" s="114"/>
      <c r="FFN221" s="114"/>
      <c r="FFO221" s="114"/>
      <c r="FFP221" s="114"/>
      <c r="FFQ221" s="114"/>
      <c r="FFR221" s="114"/>
      <c r="FFS221" s="114"/>
      <c r="FFT221" s="114"/>
      <c r="FFU221" s="114"/>
      <c r="FFV221" s="114"/>
      <c r="FFW221" s="114"/>
      <c r="FFX221" s="114"/>
      <c r="FFY221" s="114"/>
      <c r="FFZ221" s="114"/>
      <c r="FGA221" s="114"/>
      <c r="FGB221" s="114"/>
      <c r="FGC221" s="114"/>
      <c r="FGD221" s="114"/>
      <c r="FGE221" s="114"/>
      <c r="FGF221" s="114"/>
      <c r="FGG221" s="114"/>
      <c r="FGH221" s="114"/>
      <c r="FGI221" s="114"/>
      <c r="FGJ221" s="114"/>
      <c r="FGK221" s="114"/>
      <c r="FGL221" s="114"/>
      <c r="FGM221" s="114"/>
      <c r="FGN221" s="114"/>
      <c r="FGO221" s="114"/>
      <c r="FGP221" s="114"/>
      <c r="FGQ221" s="114"/>
      <c r="FGR221" s="114"/>
      <c r="FGS221" s="114"/>
      <c r="FGT221" s="114"/>
      <c r="FGU221" s="114"/>
      <c r="FGV221" s="114"/>
      <c r="FGW221" s="114"/>
      <c r="FGX221" s="114"/>
      <c r="FGY221" s="114"/>
      <c r="FGZ221" s="114"/>
      <c r="FHA221" s="114"/>
      <c r="FHB221" s="114"/>
      <c r="FHC221" s="114"/>
      <c r="FHD221" s="114"/>
      <c r="FHE221" s="114"/>
      <c r="FHF221" s="114"/>
      <c r="FHG221" s="114"/>
      <c r="FHH221" s="114"/>
      <c r="FHI221" s="114"/>
      <c r="FHJ221" s="114"/>
      <c r="FHK221" s="114"/>
      <c r="FHL221" s="114"/>
      <c r="FHM221" s="114"/>
      <c r="FHN221" s="114"/>
      <c r="FHO221" s="114"/>
      <c r="FHP221" s="114"/>
      <c r="FHQ221" s="114"/>
      <c r="FHR221" s="114"/>
      <c r="FHS221" s="114"/>
      <c r="FHT221" s="114"/>
      <c r="FHU221" s="114"/>
      <c r="FHV221" s="114"/>
      <c r="FHW221" s="114"/>
      <c r="FHX221" s="114"/>
      <c r="FHY221" s="114"/>
      <c r="FHZ221" s="114"/>
      <c r="FIA221" s="114"/>
      <c r="FIB221" s="114"/>
      <c r="FIC221" s="114"/>
      <c r="FID221" s="114"/>
      <c r="FIE221" s="114"/>
      <c r="FIF221" s="114"/>
      <c r="FIG221" s="114"/>
      <c r="FIH221" s="114"/>
      <c r="FII221" s="114"/>
      <c r="FIJ221" s="114"/>
      <c r="FIK221" s="114"/>
      <c r="FIL221" s="114"/>
      <c r="FIM221" s="114"/>
      <c r="FIN221" s="114"/>
      <c r="FIO221" s="114"/>
      <c r="FIP221" s="114"/>
      <c r="FIQ221" s="114"/>
      <c r="FIR221" s="114"/>
      <c r="FIS221" s="114"/>
      <c r="FIT221" s="114"/>
      <c r="FIU221" s="114"/>
      <c r="FIV221" s="114"/>
      <c r="FIW221" s="114"/>
      <c r="FIX221" s="114"/>
      <c r="FIY221" s="114"/>
      <c r="FIZ221" s="114"/>
      <c r="FJA221" s="114"/>
      <c r="FJB221" s="114"/>
      <c r="FJC221" s="114"/>
      <c r="FJD221" s="114"/>
      <c r="FJE221" s="114"/>
      <c r="FJF221" s="114"/>
      <c r="FJG221" s="114"/>
      <c r="FJH221" s="114"/>
      <c r="FJI221" s="114"/>
      <c r="FJJ221" s="114"/>
      <c r="FJK221" s="114"/>
      <c r="FJL221" s="114"/>
      <c r="FJM221" s="114"/>
      <c r="FJN221" s="114"/>
      <c r="FJO221" s="114"/>
      <c r="FJP221" s="114"/>
      <c r="FJQ221" s="114"/>
      <c r="FJR221" s="114"/>
      <c r="FJS221" s="114"/>
      <c r="FJT221" s="114"/>
      <c r="FJU221" s="114"/>
      <c r="FJV221" s="114"/>
      <c r="FJW221" s="114"/>
      <c r="FJX221" s="114"/>
      <c r="FJY221" s="114"/>
      <c r="FJZ221" s="114"/>
      <c r="FKA221" s="114"/>
      <c r="FKB221" s="114"/>
      <c r="FKC221" s="114"/>
      <c r="FKD221" s="114"/>
      <c r="FKE221" s="114"/>
      <c r="FKF221" s="114"/>
      <c r="FKG221" s="114"/>
      <c r="FKH221" s="114"/>
      <c r="FKI221" s="114"/>
      <c r="FKJ221" s="114"/>
      <c r="FKK221" s="114"/>
      <c r="FKL221" s="114"/>
      <c r="FKM221" s="114"/>
      <c r="FKN221" s="114"/>
      <c r="FKO221" s="114"/>
      <c r="FKP221" s="114"/>
      <c r="FKQ221" s="114"/>
      <c r="FKR221" s="114"/>
      <c r="FKS221" s="114"/>
      <c r="FKT221" s="114"/>
      <c r="FKU221" s="114"/>
      <c r="FKV221" s="114"/>
      <c r="FKW221" s="114"/>
      <c r="FKX221" s="114"/>
      <c r="FKY221" s="114"/>
      <c r="FKZ221" s="114"/>
      <c r="FLA221" s="114"/>
      <c r="FLB221" s="114"/>
      <c r="FLC221" s="114"/>
      <c r="FLD221" s="114"/>
      <c r="FLE221" s="114"/>
      <c r="FLF221" s="114"/>
      <c r="FLG221" s="114"/>
      <c r="FLH221" s="114"/>
      <c r="FLI221" s="114"/>
      <c r="FLJ221" s="114"/>
      <c r="FLK221" s="114"/>
      <c r="FLL221" s="114"/>
      <c r="FLM221" s="114"/>
      <c r="FLN221" s="114"/>
      <c r="FLO221" s="114"/>
      <c r="FLP221" s="114"/>
      <c r="FLQ221" s="114"/>
      <c r="FLR221" s="114"/>
      <c r="FLS221" s="114"/>
      <c r="FLT221" s="114"/>
      <c r="FLU221" s="114"/>
      <c r="FLV221" s="114"/>
      <c r="FLW221" s="114"/>
      <c r="FLX221" s="114"/>
      <c r="FLY221" s="114"/>
      <c r="FLZ221" s="114"/>
      <c r="FMA221" s="114"/>
      <c r="FMB221" s="114"/>
      <c r="FMC221" s="114"/>
      <c r="FMD221" s="114"/>
      <c r="FME221" s="114"/>
      <c r="FMF221" s="114"/>
      <c r="FMG221" s="114"/>
      <c r="FMH221" s="114"/>
      <c r="FMI221" s="114"/>
      <c r="FMJ221" s="114"/>
      <c r="FMK221" s="114"/>
      <c r="FML221" s="114"/>
      <c r="FMM221" s="114"/>
      <c r="FMN221" s="114"/>
      <c r="FMO221" s="114"/>
      <c r="FMP221" s="114"/>
      <c r="FMQ221" s="114"/>
      <c r="FMR221" s="114"/>
      <c r="FMS221" s="114"/>
      <c r="FMT221" s="114"/>
      <c r="FMU221" s="114"/>
      <c r="FMV221" s="114"/>
      <c r="FMW221" s="114"/>
      <c r="FMX221" s="114"/>
      <c r="FMY221" s="114"/>
      <c r="FMZ221" s="114"/>
      <c r="FNA221" s="114"/>
      <c r="FNB221" s="114"/>
      <c r="FNC221" s="114"/>
      <c r="FND221" s="114"/>
      <c r="FNE221" s="114"/>
      <c r="FNF221" s="114"/>
      <c r="FNG221" s="114"/>
      <c r="FNH221" s="114"/>
      <c r="FNI221" s="114"/>
      <c r="FNJ221" s="114"/>
      <c r="FNK221" s="114"/>
      <c r="FNL221" s="114"/>
      <c r="FNM221" s="114"/>
      <c r="FNN221" s="114"/>
      <c r="FNO221" s="114"/>
      <c r="FNP221" s="114"/>
      <c r="FNQ221" s="114"/>
      <c r="FNR221" s="114"/>
      <c r="FNS221" s="114"/>
      <c r="FNT221" s="114"/>
      <c r="FNU221" s="114"/>
      <c r="FNV221" s="114"/>
      <c r="FNW221" s="114"/>
      <c r="FNX221" s="114"/>
      <c r="FNY221" s="114"/>
      <c r="FNZ221" s="114"/>
      <c r="FOA221" s="114"/>
      <c r="FOB221" s="114"/>
      <c r="FOC221" s="114"/>
      <c r="FOD221" s="114"/>
      <c r="FOE221" s="114"/>
      <c r="FOF221" s="114"/>
      <c r="FOG221" s="114"/>
      <c r="FOH221" s="114"/>
      <c r="FOI221" s="114"/>
      <c r="FOJ221" s="114"/>
      <c r="FOK221" s="114"/>
      <c r="FOL221" s="114"/>
      <c r="FOM221" s="114"/>
      <c r="FON221" s="114"/>
      <c r="FOO221" s="114"/>
      <c r="FOP221" s="114"/>
      <c r="FOQ221" s="114"/>
      <c r="FOR221" s="114"/>
      <c r="FOS221" s="114"/>
      <c r="FOT221" s="114"/>
      <c r="FOU221" s="114"/>
      <c r="FOV221" s="114"/>
      <c r="FOW221" s="114"/>
      <c r="FOX221" s="114"/>
      <c r="FOY221" s="114"/>
      <c r="FOZ221" s="114"/>
      <c r="FPA221" s="114"/>
      <c r="FPB221" s="114"/>
      <c r="FPC221" s="114"/>
      <c r="FPD221" s="114"/>
      <c r="FPE221" s="114"/>
      <c r="FPF221" s="114"/>
      <c r="FPG221" s="114"/>
      <c r="FPH221" s="114"/>
      <c r="FPI221" s="114"/>
      <c r="FPJ221" s="114"/>
      <c r="FPK221" s="114"/>
      <c r="FPL221" s="114"/>
      <c r="FPM221" s="114"/>
      <c r="FPN221" s="114"/>
      <c r="FPO221" s="114"/>
      <c r="FPP221" s="114"/>
      <c r="FPQ221" s="114"/>
      <c r="FPR221" s="114"/>
      <c r="FPS221" s="114"/>
      <c r="FPT221" s="114"/>
      <c r="FPU221" s="114"/>
      <c r="FPV221" s="114"/>
      <c r="FPW221" s="114"/>
      <c r="FPX221" s="114"/>
      <c r="FPY221" s="114"/>
      <c r="FPZ221" s="114"/>
      <c r="FQA221" s="114"/>
      <c r="FQB221" s="114"/>
      <c r="FQC221" s="114"/>
      <c r="FQD221" s="114"/>
      <c r="FQE221" s="114"/>
      <c r="FQF221" s="114"/>
      <c r="FQG221" s="114"/>
      <c r="FQH221" s="114"/>
      <c r="FQI221" s="114"/>
      <c r="FQJ221" s="114"/>
      <c r="FQK221" s="114"/>
      <c r="FQL221" s="114"/>
      <c r="FQM221" s="114"/>
      <c r="FQN221" s="114"/>
      <c r="FQO221" s="114"/>
      <c r="FQP221" s="114"/>
      <c r="FQQ221" s="114"/>
      <c r="FQR221" s="114"/>
      <c r="FQS221" s="114"/>
      <c r="FQT221" s="114"/>
      <c r="FQU221" s="114"/>
      <c r="FQV221" s="114"/>
      <c r="FQW221" s="114"/>
      <c r="FQX221" s="114"/>
      <c r="FQY221" s="114"/>
      <c r="FQZ221" s="114"/>
      <c r="FRA221" s="114"/>
      <c r="FRB221" s="114"/>
      <c r="FRC221" s="114"/>
      <c r="FRD221" s="114"/>
      <c r="FRE221" s="114"/>
      <c r="FRF221" s="114"/>
      <c r="FRG221" s="114"/>
      <c r="FRH221" s="114"/>
      <c r="FRI221" s="114"/>
      <c r="FRJ221" s="114"/>
      <c r="FRK221" s="114"/>
      <c r="FRL221" s="114"/>
      <c r="FRM221" s="114"/>
      <c r="FRN221" s="114"/>
      <c r="FRO221" s="114"/>
      <c r="FRP221" s="114"/>
      <c r="FRQ221" s="114"/>
      <c r="FRR221" s="114"/>
      <c r="FRS221" s="114"/>
      <c r="FRT221" s="114"/>
      <c r="FRU221" s="114"/>
      <c r="FRV221" s="114"/>
      <c r="FRW221" s="114"/>
      <c r="FRX221" s="114"/>
      <c r="FRY221" s="114"/>
      <c r="FRZ221" s="114"/>
      <c r="FSA221" s="114"/>
      <c r="FSB221" s="114"/>
      <c r="FSC221" s="114"/>
      <c r="FSD221" s="114"/>
      <c r="FSE221" s="114"/>
      <c r="FSF221" s="114"/>
      <c r="FSG221" s="114"/>
      <c r="FSH221" s="114"/>
      <c r="FSI221" s="114"/>
      <c r="FSJ221" s="114"/>
      <c r="FSK221" s="114"/>
      <c r="FSL221" s="114"/>
      <c r="FSM221" s="114"/>
      <c r="FSN221" s="114"/>
      <c r="FSO221" s="114"/>
      <c r="FSP221" s="114"/>
      <c r="FSQ221" s="114"/>
      <c r="FSR221" s="114"/>
      <c r="FSS221" s="114"/>
      <c r="FST221" s="114"/>
      <c r="FSU221" s="114"/>
      <c r="FSV221" s="114"/>
      <c r="FSW221" s="114"/>
      <c r="FSX221" s="114"/>
      <c r="FSY221" s="114"/>
      <c r="FSZ221" s="114"/>
      <c r="FTA221" s="114"/>
      <c r="FTB221" s="114"/>
      <c r="FTC221" s="114"/>
      <c r="FTD221" s="114"/>
      <c r="FTE221" s="114"/>
      <c r="FTF221" s="114"/>
      <c r="FTG221" s="114"/>
      <c r="FTH221" s="114"/>
      <c r="FTI221" s="114"/>
      <c r="FTJ221" s="114"/>
      <c r="FTK221" s="114"/>
      <c r="FTL221" s="114"/>
      <c r="FTM221" s="114"/>
      <c r="FTN221" s="114"/>
      <c r="FTO221" s="114"/>
      <c r="FTP221" s="114"/>
      <c r="FTQ221" s="114"/>
      <c r="FTR221" s="114"/>
      <c r="FTS221" s="114"/>
      <c r="FTT221" s="114"/>
      <c r="FTU221" s="114"/>
      <c r="FTV221" s="114"/>
      <c r="FTW221" s="114"/>
      <c r="FTX221" s="114"/>
      <c r="FTY221" s="114"/>
      <c r="FTZ221" s="114"/>
      <c r="FUA221" s="114"/>
      <c r="FUB221" s="114"/>
      <c r="FUC221" s="114"/>
      <c r="FUD221" s="114"/>
      <c r="FUE221" s="114"/>
      <c r="FUF221" s="114"/>
      <c r="FUG221" s="114"/>
      <c r="FUH221" s="114"/>
      <c r="FUI221" s="114"/>
      <c r="FUJ221" s="114"/>
      <c r="FUK221" s="114"/>
      <c r="FUL221" s="114"/>
      <c r="FUM221" s="114"/>
      <c r="FUN221" s="114"/>
      <c r="FUO221" s="114"/>
      <c r="FUP221" s="114"/>
      <c r="FUQ221" s="114"/>
      <c r="FUR221" s="114"/>
      <c r="FUS221" s="114"/>
      <c r="FUT221" s="114"/>
      <c r="FUU221" s="114"/>
      <c r="FUV221" s="114"/>
      <c r="FUW221" s="114"/>
      <c r="FUX221" s="114"/>
      <c r="FUY221" s="114"/>
      <c r="FUZ221" s="114"/>
      <c r="FVA221" s="114"/>
      <c r="FVB221" s="114"/>
      <c r="FVC221" s="114"/>
      <c r="FVD221" s="114"/>
      <c r="FVE221" s="114"/>
      <c r="FVF221" s="114"/>
      <c r="FVG221" s="114"/>
      <c r="FVH221" s="114"/>
      <c r="FVI221" s="114"/>
      <c r="FVJ221" s="114"/>
      <c r="FVK221" s="114"/>
      <c r="FVL221" s="114"/>
      <c r="FVM221" s="114"/>
      <c r="FVN221" s="114"/>
      <c r="FVO221" s="114"/>
      <c r="FVP221" s="114"/>
      <c r="FVQ221" s="114"/>
      <c r="FVR221" s="114"/>
      <c r="FVS221" s="114"/>
      <c r="FVT221" s="114"/>
      <c r="FVU221" s="114"/>
      <c r="FVV221" s="114"/>
      <c r="FVW221" s="114"/>
      <c r="FVX221" s="114"/>
      <c r="FVY221" s="114"/>
      <c r="FVZ221" s="114"/>
      <c r="FWA221" s="114"/>
      <c r="FWB221" s="114"/>
      <c r="FWC221" s="114"/>
      <c r="FWD221" s="114"/>
      <c r="FWE221" s="114"/>
      <c r="FWF221" s="114"/>
      <c r="FWG221" s="114"/>
      <c r="FWH221" s="114"/>
      <c r="FWI221" s="114"/>
      <c r="FWJ221" s="114"/>
      <c r="FWK221" s="114"/>
      <c r="FWL221" s="114"/>
      <c r="FWM221" s="114"/>
      <c r="FWN221" s="114"/>
      <c r="FWO221" s="114"/>
      <c r="FWP221" s="114"/>
      <c r="FWQ221" s="114"/>
      <c r="FWR221" s="114"/>
      <c r="FWS221" s="114"/>
      <c r="FWT221" s="114"/>
      <c r="FWU221" s="114"/>
      <c r="FWV221" s="114"/>
      <c r="FWW221" s="114"/>
      <c r="FWX221" s="114"/>
      <c r="FWY221" s="114"/>
      <c r="FWZ221" s="114"/>
      <c r="FXA221" s="114"/>
      <c r="FXB221" s="114"/>
      <c r="FXC221" s="114"/>
      <c r="FXD221" s="114"/>
      <c r="FXE221" s="114"/>
      <c r="FXF221" s="114"/>
      <c r="FXG221" s="114"/>
      <c r="FXH221" s="114"/>
      <c r="FXI221" s="114"/>
      <c r="FXJ221" s="114"/>
      <c r="FXK221" s="114"/>
      <c r="FXL221" s="114"/>
      <c r="FXM221" s="114"/>
      <c r="FXN221" s="114"/>
      <c r="FXO221" s="114"/>
      <c r="FXP221" s="114"/>
      <c r="FXQ221" s="114"/>
      <c r="FXR221" s="114"/>
      <c r="FXS221" s="114"/>
      <c r="FXT221" s="114"/>
      <c r="FXU221" s="114"/>
      <c r="FXV221" s="114"/>
      <c r="FXW221" s="114"/>
      <c r="FXX221" s="114"/>
      <c r="FXY221" s="114"/>
      <c r="FXZ221" s="114"/>
      <c r="FYA221" s="114"/>
      <c r="FYB221" s="114"/>
      <c r="FYC221" s="114"/>
      <c r="FYD221" s="114"/>
      <c r="FYE221" s="114"/>
      <c r="FYF221" s="114"/>
      <c r="FYG221" s="114"/>
      <c r="FYH221" s="114"/>
      <c r="FYI221" s="114"/>
      <c r="FYJ221" s="114"/>
      <c r="FYK221" s="114"/>
      <c r="FYL221" s="114"/>
      <c r="FYM221" s="114"/>
      <c r="FYN221" s="114"/>
      <c r="FYO221" s="114"/>
      <c r="FYP221" s="114"/>
      <c r="FYQ221" s="114"/>
      <c r="FYR221" s="114"/>
      <c r="FYS221" s="114"/>
      <c r="FYT221" s="114"/>
      <c r="FYU221" s="114"/>
      <c r="FYV221" s="114"/>
      <c r="FYW221" s="114"/>
      <c r="FYX221" s="114"/>
      <c r="FYY221" s="114"/>
      <c r="FYZ221" s="114"/>
      <c r="FZA221" s="114"/>
      <c r="FZB221" s="114"/>
      <c r="FZC221" s="114"/>
      <c r="FZD221" s="114"/>
      <c r="FZE221" s="114"/>
      <c r="FZF221" s="114"/>
      <c r="FZG221" s="114"/>
      <c r="FZH221" s="114"/>
      <c r="FZI221" s="114"/>
      <c r="FZJ221" s="114"/>
      <c r="FZK221" s="114"/>
      <c r="FZL221" s="114"/>
      <c r="FZM221" s="114"/>
      <c r="FZN221" s="114"/>
      <c r="FZO221" s="114"/>
      <c r="FZP221" s="114"/>
      <c r="FZQ221" s="114"/>
      <c r="FZR221" s="114"/>
      <c r="FZS221" s="114"/>
      <c r="FZT221" s="114"/>
      <c r="FZU221" s="114"/>
      <c r="FZV221" s="114"/>
      <c r="FZW221" s="114"/>
      <c r="FZX221" s="114"/>
      <c r="FZY221" s="114"/>
      <c r="FZZ221" s="114"/>
      <c r="GAA221" s="114"/>
      <c r="GAB221" s="114"/>
      <c r="GAC221" s="114"/>
      <c r="GAD221" s="114"/>
      <c r="GAE221" s="114"/>
      <c r="GAF221" s="114"/>
      <c r="GAG221" s="114"/>
      <c r="GAH221" s="114"/>
      <c r="GAI221" s="114"/>
      <c r="GAJ221" s="114"/>
      <c r="GAK221" s="114"/>
      <c r="GAL221" s="114"/>
      <c r="GAM221" s="114"/>
      <c r="GAN221" s="114"/>
      <c r="GAO221" s="114"/>
      <c r="GAP221" s="114"/>
      <c r="GAQ221" s="114"/>
      <c r="GAR221" s="114"/>
      <c r="GAS221" s="114"/>
      <c r="GAT221" s="114"/>
      <c r="GAU221" s="114"/>
      <c r="GAV221" s="114"/>
      <c r="GAW221" s="114"/>
      <c r="GAX221" s="114"/>
      <c r="GAY221" s="114"/>
      <c r="GAZ221" s="114"/>
      <c r="GBA221" s="114"/>
      <c r="GBB221" s="114"/>
      <c r="GBC221" s="114"/>
      <c r="GBD221" s="114"/>
      <c r="GBE221" s="114"/>
      <c r="GBF221" s="114"/>
      <c r="GBG221" s="114"/>
      <c r="GBH221" s="114"/>
      <c r="GBI221" s="114"/>
      <c r="GBJ221" s="114"/>
      <c r="GBK221" s="114"/>
      <c r="GBL221" s="114"/>
      <c r="GBM221" s="114"/>
      <c r="GBN221" s="114"/>
      <c r="GBO221" s="114"/>
      <c r="GBP221" s="114"/>
      <c r="GBQ221" s="114"/>
      <c r="GBR221" s="114"/>
      <c r="GBS221" s="114"/>
      <c r="GBT221" s="114"/>
      <c r="GBU221" s="114"/>
      <c r="GBV221" s="114"/>
      <c r="GBW221" s="114"/>
      <c r="GBX221" s="114"/>
      <c r="GBY221" s="114"/>
      <c r="GBZ221" s="114"/>
      <c r="GCA221" s="114"/>
      <c r="GCB221" s="114"/>
      <c r="GCC221" s="114"/>
      <c r="GCD221" s="114"/>
      <c r="GCE221" s="114"/>
      <c r="GCF221" s="114"/>
      <c r="GCG221" s="114"/>
      <c r="GCH221" s="114"/>
      <c r="GCI221" s="114"/>
      <c r="GCJ221" s="114"/>
      <c r="GCK221" s="114"/>
      <c r="GCL221" s="114"/>
      <c r="GCM221" s="114"/>
      <c r="GCN221" s="114"/>
      <c r="GCO221" s="114"/>
      <c r="GCP221" s="114"/>
      <c r="GCQ221" s="114"/>
      <c r="GCR221" s="114"/>
      <c r="GCS221" s="114"/>
      <c r="GCT221" s="114"/>
      <c r="GCU221" s="114"/>
      <c r="GCV221" s="114"/>
      <c r="GCW221" s="114"/>
      <c r="GCX221" s="114"/>
      <c r="GCY221" s="114"/>
      <c r="GCZ221" s="114"/>
      <c r="GDA221" s="114"/>
      <c r="GDB221" s="114"/>
      <c r="GDC221" s="114"/>
      <c r="GDD221" s="114"/>
      <c r="GDE221" s="114"/>
      <c r="GDF221" s="114"/>
      <c r="GDG221" s="114"/>
      <c r="GDH221" s="114"/>
      <c r="GDI221" s="114"/>
      <c r="GDJ221" s="114"/>
      <c r="GDK221" s="114"/>
      <c r="GDL221" s="114"/>
      <c r="GDM221" s="114"/>
      <c r="GDN221" s="114"/>
      <c r="GDO221" s="114"/>
      <c r="GDP221" s="114"/>
      <c r="GDQ221" s="114"/>
      <c r="GDR221" s="114"/>
      <c r="GDS221" s="114"/>
      <c r="GDT221" s="114"/>
      <c r="GDU221" s="114"/>
      <c r="GDV221" s="114"/>
      <c r="GDW221" s="114"/>
      <c r="GDX221" s="114"/>
      <c r="GDY221" s="114"/>
      <c r="GDZ221" s="114"/>
      <c r="GEA221" s="114"/>
      <c r="GEB221" s="114"/>
      <c r="GEC221" s="114"/>
      <c r="GED221" s="114"/>
      <c r="GEE221" s="114"/>
      <c r="GEF221" s="114"/>
      <c r="GEG221" s="114"/>
      <c r="GEH221" s="114"/>
      <c r="GEI221" s="114"/>
      <c r="GEJ221" s="114"/>
      <c r="GEK221" s="114"/>
      <c r="GEL221" s="114"/>
      <c r="GEM221" s="114"/>
      <c r="GEN221" s="114"/>
      <c r="GEO221" s="114"/>
      <c r="GEP221" s="114"/>
      <c r="GEQ221" s="114"/>
      <c r="GER221" s="114"/>
      <c r="GES221" s="114"/>
      <c r="GET221" s="114"/>
      <c r="GEU221" s="114"/>
      <c r="GEV221" s="114"/>
      <c r="GEW221" s="114"/>
      <c r="GEX221" s="114"/>
      <c r="GEY221" s="114"/>
      <c r="GEZ221" s="114"/>
      <c r="GFA221" s="114"/>
      <c r="GFB221" s="114"/>
      <c r="GFC221" s="114"/>
      <c r="GFD221" s="114"/>
      <c r="GFE221" s="114"/>
      <c r="GFF221" s="114"/>
      <c r="GFG221" s="114"/>
      <c r="GFH221" s="114"/>
      <c r="GFI221" s="114"/>
      <c r="GFJ221" s="114"/>
      <c r="GFK221" s="114"/>
      <c r="GFL221" s="114"/>
      <c r="GFM221" s="114"/>
      <c r="GFN221" s="114"/>
      <c r="GFO221" s="114"/>
      <c r="GFP221" s="114"/>
      <c r="GFQ221" s="114"/>
      <c r="GFR221" s="114"/>
      <c r="GFS221" s="114"/>
      <c r="GFT221" s="114"/>
      <c r="GFU221" s="114"/>
      <c r="GFV221" s="114"/>
      <c r="GFW221" s="114"/>
      <c r="GFX221" s="114"/>
      <c r="GFY221" s="114"/>
      <c r="GFZ221" s="114"/>
      <c r="GGA221" s="114"/>
      <c r="GGB221" s="114"/>
      <c r="GGC221" s="114"/>
      <c r="GGD221" s="114"/>
      <c r="GGE221" s="114"/>
      <c r="GGF221" s="114"/>
      <c r="GGG221" s="114"/>
      <c r="GGH221" s="114"/>
      <c r="GGI221" s="114"/>
      <c r="GGJ221" s="114"/>
      <c r="GGK221" s="114"/>
      <c r="GGL221" s="114"/>
      <c r="GGM221" s="114"/>
      <c r="GGN221" s="114"/>
      <c r="GGO221" s="114"/>
      <c r="GGP221" s="114"/>
      <c r="GGQ221" s="114"/>
      <c r="GGR221" s="114"/>
      <c r="GGS221" s="114"/>
      <c r="GGT221" s="114"/>
      <c r="GGU221" s="114"/>
      <c r="GGV221" s="114"/>
      <c r="GGW221" s="114"/>
      <c r="GGX221" s="114"/>
      <c r="GGY221" s="114"/>
      <c r="GGZ221" s="114"/>
      <c r="GHA221" s="114"/>
      <c r="GHB221" s="114"/>
      <c r="GHC221" s="114"/>
      <c r="GHD221" s="114"/>
      <c r="GHE221" s="114"/>
      <c r="GHF221" s="114"/>
      <c r="GHG221" s="114"/>
      <c r="GHH221" s="114"/>
      <c r="GHI221" s="114"/>
      <c r="GHJ221" s="114"/>
      <c r="GHK221" s="114"/>
      <c r="GHL221" s="114"/>
      <c r="GHM221" s="114"/>
      <c r="GHN221" s="114"/>
      <c r="GHO221" s="114"/>
      <c r="GHP221" s="114"/>
      <c r="GHQ221" s="114"/>
      <c r="GHR221" s="114"/>
      <c r="GHS221" s="114"/>
      <c r="GHT221" s="114"/>
      <c r="GHU221" s="114"/>
      <c r="GHV221" s="114"/>
      <c r="GHW221" s="114"/>
      <c r="GHX221" s="114"/>
      <c r="GHY221" s="114"/>
      <c r="GHZ221" s="114"/>
      <c r="GIA221" s="114"/>
      <c r="GIB221" s="114"/>
      <c r="GIC221" s="114"/>
      <c r="GID221" s="114"/>
      <c r="GIE221" s="114"/>
      <c r="GIF221" s="114"/>
      <c r="GIG221" s="114"/>
      <c r="GIH221" s="114"/>
      <c r="GII221" s="114"/>
      <c r="GIJ221" s="114"/>
      <c r="GIK221" s="114"/>
      <c r="GIL221" s="114"/>
      <c r="GIM221" s="114"/>
      <c r="GIN221" s="114"/>
      <c r="GIO221" s="114"/>
      <c r="GIP221" s="114"/>
      <c r="GIQ221" s="114"/>
      <c r="GIR221" s="114"/>
      <c r="GIS221" s="114"/>
      <c r="GIT221" s="114"/>
      <c r="GIU221" s="114"/>
      <c r="GIV221" s="114"/>
      <c r="GIW221" s="114"/>
      <c r="GIX221" s="114"/>
      <c r="GIY221" s="114"/>
      <c r="GIZ221" s="114"/>
      <c r="GJA221" s="114"/>
      <c r="GJB221" s="114"/>
      <c r="GJC221" s="114"/>
      <c r="GJD221" s="114"/>
      <c r="GJE221" s="114"/>
      <c r="GJF221" s="114"/>
      <c r="GJG221" s="114"/>
      <c r="GJH221" s="114"/>
      <c r="GJI221" s="114"/>
      <c r="GJJ221" s="114"/>
      <c r="GJK221" s="114"/>
      <c r="GJL221" s="114"/>
      <c r="GJM221" s="114"/>
      <c r="GJN221" s="114"/>
      <c r="GJO221" s="114"/>
      <c r="GJP221" s="114"/>
      <c r="GJQ221" s="114"/>
      <c r="GJR221" s="114"/>
      <c r="GJS221" s="114"/>
      <c r="GJT221" s="114"/>
      <c r="GJU221" s="114"/>
      <c r="GJV221" s="114"/>
      <c r="GJW221" s="114"/>
      <c r="GJX221" s="114"/>
      <c r="GJY221" s="114"/>
      <c r="GJZ221" s="114"/>
      <c r="GKA221" s="114"/>
      <c r="GKB221" s="114"/>
      <c r="GKC221" s="114"/>
      <c r="GKD221" s="114"/>
      <c r="GKE221" s="114"/>
      <c r="GKF221" s="114"/>
      <c r="GKG221" s="114"/>
      <c r="GKH221" s="114"/>
      <c r="GKI221" s="114"/>
      <c r="GKJ221" s="114"/>
      <c r="GKK221" s="114"/>
      <c r="GKL221" s="114"/>
      <c r="GKM221" s="114"/>
      <c r="GKN221" s="114"/>
      <c r="GKO221" s="114"/>
      <c r="GKP221" s="114"/>
      <c r="GKQ221" s="114"/>
      <c r="GKR221" s="114"/>
      <c r="GKS221" s="114"/>
      <c r="GKT221" s="114"/>
      <c r="GKU221" s="114"/>
      <c r="GKV221" s="114"/>
      <c r="GKW221" s="114"/>
      <c r="GKX221" s="114"/>
      <c r="GKY221" s="114"/>
      <c r="GKZ221" s="114"/>
      <c r="GLA221" s="114"/>
      <c r="GLB221" s="114"/>
      <c r="GLC221" s="114"/>
      <c r="GLD221" s="114"/>
      <c r="GLE221" s="114"/>
      <c r="GLF221" s="114"/>
      <c r="GLG221" s="114"/>
      <c r="GLH221" s="114"/>
      <c r="GLI221" s="114"/>
      <c r="GLJ221" s="114"/>
      <c r="GLK221" s="114"/>
      <c r="GLL221" s="114"/>
      <c r="GLM221" s="114"/>
      <c r="GLN221" s="114"/>
      <c r="GLO221" s="114"/>
      <c r="GLP221" s="114"/>
      <c r="GLQ221" s="114"/>
      <c r="GLR221" s="114"/>
      <c r="GLS221" s="114"/>
      <c r="GLT221" s="114"/>
      <c r="GLU221" s="114"/>
      <c r="GLV221" s="114"/>
      <c r="GLW221" s="114"/>
      <c r="GLX221" s="114"/>
      <c r="GLY221" s="114"/>
      <c r="GLZ221" s="114"/>
      <c r="GMA221" s="114"/>
      <c r="GMB221" s="114"/>
      <c r="GMC221" s="114"/>
      <c r="GMD221" s="114"/>
      <c r="GME221" s="114"/>
      <c r="GMF221" s="114"/>
      <c r="GMG221" s="114"/>
      <c r="GMH221" s="114"/>
      <c r="GMI221" s="114"/>
      <c r="GMJ221" s="114"/>
      <c r="GMK221" s="114"/>
      <c r="GML221" s="114"/>
      <c r="GMM221" s="114"/>
      <c r="GMN221" s="114"/>
      <c r="GMO221" s="114"/>
      <c r="GMP221" s="114"/>
      <c r="GMQ221" s="114"/>
      <c r="GMR221" s="114"/>
      <c r="GMS221" s="114"/>
      <c r="GMT221" s="114"/>
      <c r="GMU221" s="114"/>
      <c r="GMV221" s="114"/>
      <c r="GMW221" s="114"/>
      <c r="GMX221" s="114"/>
      <c r="GMY221" s="114"/>
      <c r="GMZ221" s="114"/>
      <c r="GNA221" s="114"/>
      <c r="GNB221" s="114"/>
      <c r="GNC221" s="114"/>
      <c r="GND221" s="114"/>
      <c r="GNE221" s="114"/>
      <c r="GNF221" s="114"/>
      <c r="GNG221" s="114"/>
      <c r="GNH221" s="114"/>
      <c r="GNI221" s="114"/>
      <c r="GNJ221" s="114"/>
      <c r="GNK221" s="114"/>
      <c r="GNL221" s="114"/>
      <c r="GNM221" s="114"/>
      <c r="GNN221" s="114"/>
      <c r="GNO221" s="114"/>
      <c r="GNP221" s="114"/>
      <c r="GNQ221" s="114"/>
      <c r="GNR221" s="114"/>
      <c r="GNS221" s="114"/>
      <c r="GNT221" s="114"/>
      <c r="GNU221" s="114"/>
      <c r="GNV221" s="114"/>
      <c r="GNW221" s="114"/>
      <c r="GNX221" s="114"/>
      <c r="GNY221" s="114"/>
      <c r="GNZ221" s="114"/>
      <c r="GOA221" s="114"/>
      <c r="GOB221" s="114"/>
      <c r="GOC221" s="114"/>
      <c r="GOD221" s="114"/>
      <c r="GOE221" s="114"/>
      <c r="GOF221" s="114"/>
      <c r="GOG221" s="114"/>
      <c r="GOH221" s="114"/>
      <c r="GOI221" s="114"/>
      <c r="GOJ221" s="114"/>
      <c r="GOK221" s="114"/>
      <c r="GOL221" s="114"/>
      <c r="GOM221" s="114"/>
      <c r="GON221" s="114"/>
      <c r="GOO221" s="114"/>
      <c r="GOP221" s="114"/>
      <c r="GOQ221" s="114"/>
      <c r="GOR221" s="114"/>
      <c r="GOS221" s="114"/>
      <c r="GOT221" s="114"/>
      <c r="GOU221" s="114"/>
      <c r="GOV221" s="114"/>
      <c r="GOW221" s="114"/>
      <c r="GOX221" s="114"/>
      <c r="GOY221" s="114"/>
      <c r="GOZ221" s="114"/>
      <c r="GPA221" s="114"/>
      <c r="GPB221" s="114"/>
      <c r="GPC221" s="114"/>
      <c r="GPD221" s="114"/>
      <c r="GPE221" s="114"/>
      <c r="GPF221" s="114"/>
      <c r="GPG221" s="114"/>
      <c r="GPH221" s="114"/>
      <c r="GPI221" s="114"/>
      <c r="GPJ221" s="114"/>
      <c r="GPK221" s="114"/>
      <c r="GPL221" s="114"/>
      <c r="GPM221" s="114"/>
      <c r="GPN221" s="114"/>
      <c r="GPO221" s="114"/>
      <c r="GPP221" s="114"/>
      <c r="GPQ221" s="114"/>
      <c r="GPR221" s="114"/>
      <c r="GPS221" s="114"/>
      <c r="GPT221" s="114"/>
      <c r="GPU221" s="114"/>
      <c r="GPV221" s="114"/>
      <c r="GPW221" s="114"/>
      <c r="GPX221" s="114"/>
      <c r="GPY221" s="114"/>
      <c r="GPZ221" s="114"/>
      <c r="GQA221" s="114"/>
      <c r="GQB221" s="114"/>
      <c r="GQC221" s="114"/>
      <c r="GQD221" s="114"/>
      <c r="GQE221" s="114"/>
      <c r="GQF221" s="114"/>
      <c r="GQG221" s="114"/>
      <c r="GQH221" s="114"/>
      <c r="GQI221" s="114"/>
      <c r="GQJ221" s="114"/>
      <c r="GQK221" s="114"/>
      <c r="GQL221" s="114"/>
      <c r="GQM221" s="114"/>
      <c r="GQN221" s="114"/>
      <c r="GQO221" s="114"/>
      <c r="GQP221" s="114"/>
      <c r="GQQ221" s="114"/>
      <c r="GQR221" s="114"/>
      <c r="GQS221" s="114"/>
      <c r="GQT221" s="114"/>
      <c r="GQU221" s="114"/>
      <c r="GQV221" s="114"/>
      <c r="GQW221" s="114"/>
      <c r="GQX221" s="114"/>
      <c r="GQY221" s="114"/>
      <c r="GQZ221" s="114"/>
      <c r="GRA221" s="114"/>
      <c r="GRB221" s="114"/>
      <c r="GRC221" s="114"/>
      <c r="GRD221" s="114"/>
      <c r="GRE221" s="114"/>
      <c r="GRF221" s="114"/>
      <c r="GRG221" s="114"/>
      <c r="GRH221" s="114"/>
      <c r="GRI221" s="114"/>
      <c r="GRJ221" s="114"/>
      <c r="GRK221" s="114"/>
      <c r="GRL221" s="114"/>
      <c r="GRM221" s="114"/>
      <c r="GRN221" s="114"/>
      <c r="GRO221" s="114"/>
      <c r="GRP221" s="114"/>
      <c r="GRQ221" s="114"/>
      <c r="GRR221" s="114"/>
      <c r="GRS221" s="114"/>
      <c r="GRT221" s="114"/>
      <c r="GRU221" s="114"/>
      <c r="GRV221" s="114"/>
      <c r="GRW221" s="114"/>
      <c r="GRX221" s="114"/>
      <c r="GRY221" s="114"/>
      <c r="GRZ221" s="114"/>
      <c r="GSA221" s="114"/>
      <c r="GSB221" s="114"/>
      <c r="GSC221" s="114"/>
      <c r="GSD221" s="114"/>
      <c r="GSE221" s="114"/>
      <c r="GSF221" s="114"/>
      <c r="GSG221" s="114"/>
      <c r="GSH221" s="114"/>
      <c r="GSI221" s="114"/>
      <c r="GSJ221" s="114"/>
      <c r="GSK221" s="114"/>
      <c r="GSL221" s="114"/>
      <c r="GSM221" s="114"/>
      <c r="GSN221" s="114"/>
      <c r="GSO221" s="114"/>
      <c r="GSP221" s="114"/>
      <c r="GSQ221" s="114"/>
      <c r="GSR221" s="114"/>
      <c r="GSS221" s="114"/>
      <c r="GST221" s="114"/>
      <c r="GSU221" s="114"/>
      <c r="GSV221" s="114"/>
      <c r="GSW221" s="114"/>
      <c r="GSX221" s="114"/>
      <c r="GSY221" s="114"/>
      <c r="GSZ221" s="114"/>
      <c r="GTA221" s="114"/>
      <c r="GTB221" s="114"/>
      <c r="GTC221" s="114"/>
      <c r="GTD221" s="114"/>
      <c r="GTE221" s="114"/>
      <c r="GTF221" s="114"/>
      <c r="GTG221" s="114"/>
      <c r="GTH221" s="114"/>
      <c r="GTI221" s="114"/>
      <c r="GTJ221" s="114"/>
      <c r="GTK221" s="114"/>
      <c r="GTL221" s="114"/>
      <c r="GTM221" s="114"/>
      <c r="GTN221" s="114"/>
      <c r="GTO221" s="114"/>
      <c r="GTP221" s="114"/>
      <c r="GTQ221" s="114"/>
      <c r="GTR221" s="114"/>
      <c r="GTS221" s="114"/>
      <c r="GTT221" s="114"/>
      <c r="GTU221" s="114"/>
      <c r="GTV221" s="114"/>
      <c r="GTW221" s="114"/>
      <c r="GTX221" s="114"/>
      <c r="GTY221" s="114"/>
      <c r="GTZ221" s="114"/>
      <c r="GUA221" s="114"/>
      <c r="GUB221" s="114"/>
      <c r="GUC221" s="114"/>
      <c r="GUD221" s="114"/>
      <c r="GUE221" s="114"/>
      <c r="GUF221" s="114"/>
      <c r="GUG221" s="114"/>
      <c r="GUH221" s="114"/>
      <c r="GUI221" s="114"/>
      <c r="GUJ221" s="114"/>
      <c r="GUK221" s="114"/>
      <c r="GUL221" s="114"/>
      <c r="GUM221" s="114"/>
      <c r="GUN221" s="114"/>
      <c r="GUO221" s="114"/>
      <c r="GUP221" s="114"/>
      <c r="GUQ221" s="114"/>
      <c r="GUR221" s="114"/>
      <c r="GUS221" s="114"/>
      <c r="GUT221" s="114"/>
      <c r="GUU221" s="114"/>
      <c r="GUV221" s="114"/>
      <c r="GUW221" s="114"/>
      <c r="GUX221" s="114"/>
      <c r="GUY221" s="114"/>
      <c r="GUZ221" s="114"/>
      <c r="GVA221" s="114"/>
      <c r="GVB221" s="114"/>
      <c r="GVC221" s="114"/>
      <c r="GVD221" s="114"/>
      <c r="GVE221" s="114"/>
      <c r="GVF221" s="114"/>
      <c r="GVG221" s="114"/>
      <c r="GVH221" s="114"/>
      <c r="GVI221" s="114"/>
      <c r="GVJ221" s="114"/>
      <c r="GVK221" s="114"/>
      <c r="GVL221" s="114"/>
      <c r="GVM221" s="114"/>
      <c r="GVN221" s="114"/>
      <c r="GVO221" s="114"/>
      <c r="GVP221" s="114"/>
      <c r="GVQ221" s="114"/>
      <c r="GVR221" s="114"/>
      <c r="GVS221" s="114"/>
      <c r="GVT221" s="114"/>
      <c r="GVU221" s="114"/>
      <c r="GVV221" s="114"/>
      <c r="GVW221" s="114"/>
      <c r="GVX221" s="114"/>
      <c r="GVY221" s="114"/>
      <c r="GVZ221" s="114"/>
      <c r="GWA221" s="114"/>
      <c r="GWB221" s="114"/>
      <c r="GWC221" s="114"/>
      <c r="GWD221" s="114"/>
      <c r="GWE221" s="114"/>
      <c r="GWF221" s="114"/>
      <c r="GWG221" s="114"/>
      <c r="GWH221" s="114"/>
      <c r="GWI221" s="114"/>
      <c r="GWJ221" s="114"/>
      <c r="GWK221" s="114"/>
      <c r="GWL221" s="114"/>
      <c r="GWM221" s="114"/>
      <c r="GWN221" s="114"/>
      <c r="GWO221" s="114"/>
      <c r="GWP221" s="114"/>
      <c r="GWQ221" s="114"/>
      <c r="GWR221" s="114"/>
      <c r="GWS221" s="114"/>
      <c r="GWT221" s="114"/>
      <c r="GWU221" s="114"/>
      <c r="GWV221" s="114"/>
      <c r="GWW221" s="114"/>
      <c r="GWX221" s="114"/>
      <c r="GWY221" s="114"/>
      <c r="GWZ221" s="114"/>
      <c r="GXA221" s="114"/>
      <c r="GXB221" s="114"/>
      <c r="GXC221" s="114"/>
      <c r="GXD221" s="114"/>
      <c r="GXE221" s="114"/>
      <c r="GXF221" s="114"/>
      <c r="GXG221" s="114"/>
      <c r="GXH221" s="114"/>
      <c r="GXI221" s="114"/>
      <c r="GXJ221" s="114"/>
      <c r="GXK221" s="114"/>
      <c r="GXL221" s="114"/>
      <c r="GXM221" s="114"/>
      <c r="GXN221" s="114"/>
      <c r="GXO221" s="114"/>
      <c r="GXP221" s="114"/>
      <c r="GXQ221" s="114"/>
      <c r="GXR221" s="114"/>
      <c r="GXS221" s="114"/>
      <c r="GXT221" s="114"/>
      <c r="GXU221" s="114"/>
      <c r="GXV221" s="114"/>
      <c r="GXW221" s="114"/>
      <c r="GXX221" s="114"/>
      <c r="GXY221" s="114"/>
      <c r="GXZ221" s="114"/>
      <c r="GYA221" s="114"/>
      <c r="GYB221" s="114"/>
      <c r="GYC221" s="114"/>
      <c r="GYD221" s="114"/>
      <c r="GYE221" s="114"/>
      <c r="GYF221" s="114"/>
      <c r="GYG221" s="114"/>
      <c r="GYH221" s="114"/>
      <c r="GYI221" s="114"/>
      <c r="GYJ221" s="114"/>
      <c r="GYK221" s="114"/>
      <c r="GYL221" s="114"/>
      <c r="GYM221" s="114"/>
      <c r="GYN221" s="114"/>
      <c r="GYO221" s="114"/>
      <c r="GYP221" s="114"/>
      <c r="GYQ221" s="114"/>
      <c r="GYR221" s="114"/>
      <c r="GYS221" s="114"/>
      <c r="GYT221" s="114"/>
      <c r="GYU221" s="114"/>
      <c r="GYV221" s="114"/>
      <c r="GYW221" s="114"/>
      <c r="GYX221" s="114"/>
      <c r="GYY221" s="114"/>
      <c r="GYZ221" s="114"/>
      <c r="GZA221" s="114"/>
      <c r="GZB221" s="114"/>
      <c r="GZC221" s="114"/>
      <c r="GZD221" s="114"/>
      <c r="GZE221" s="114"/>
      <c r="GZF221" s="114"/>
      <c r="GZG221" s="114"/>
      <c r="GZH221" s="114"/>
      <c r="GZI221" s="114"/>
      <c r="GZJ221" s="114"/>
      <c r="GZK221" s="114"/>
      <c r="GZL221" s="114"/>
      <c r="GZM221" s="114"/>
      <c r="GZN221" s="114"/>
      <c r="GZO221" s="114"/>
      <c r="GZP221" s="114"/>
      <c r="GZQ221" s="114"/>
      <c r="GZR221" s="114"/>
      <c r="GZS221" s="114"/>
      <c r="GZT221" s="114"/>
      <c r="GZU221" s="114"/>
      <c r="GZV221" s="114"/>
      <c r="GZW221" s="114"/>
      <c r="GZX221" s="114"/>
      <c r="GZY221" s="114"/>
      <c r="GZZ221" s="114"/>
      <c r="HAA221" s="114"/>
      <c r="HAB221" s="114"/>
      <c r="HAC221" s="114"/>
      <c r="HAD221" s="114"/>
      <c r="HAE221" s="114"/>
      <c r="HAF221" s="114"/>
      <c r="HAG221" s="114"/>
      <c r="HAH221" s="114"/>
      <c r="HAI221" s="114"/>
      <c r="HAJ221" s="114"/>
      <c r="HAK221" s="114"/>
      <c r="HAL221" s="114"/>
      <c r="HAM221" s="114"/>
      <c r="HAN221" s="114"/>
      <c r="HAO221" s="114"/>
      <c r="HAP221" s="114"/>
      <c r="HAQ221" s="114"/>
      <c r="HAR221" s="114"/>
      <c r="HAS221" s="114"/>
      <c r="HAT221" s="114"/>
      <c r="HAU221" s="114"/>
      <c r="HAV221" s="114"/>
      <c r="HAW221" s="114"/>
      <c r="HAX221" s="114"/>
      <c r="HAY221" s="114"/>
      <c r="HAZ221" s="114"/>
      <c r="HBA221" s="114"/>
      <c r="HBB221" s="114"/>
      <c r="HBC221" s="114"/>
      <c r="HBD221" s="114"/>
      <c r="HBE221" s="114"/>
      <c r="HBF221" s="114"/>
      <c r="HBG221" s="114"/>
      <c r="HBH221" s="114"/>
      <c r="HBI221" s="114"/>
      <c r="HBJ221" s="114"/>
      <c r="HBK221" s="114"/>
      <c r="HBL221" s="114"/>
      <c r="HBM221" s="114"/>
      <c r="HBN221" s="114"/>
      <c r="HBO221" s="114"/>
      <c r="HBP221" s="114"/>
      <c r="HBQ221" s="114"/>
      <c r="HBR221" s="114"/>
      <c r="HBS221" s="114"/>
      <c r="HBT221" s="114"/>
      <c r="HBU221" s="114"/>
      <c r="HBV221" s="114"/>
      <c r="HBW221" s="114"/>
      <c r="HBX221" s="114"/>
      <c r="HBY221" s="114"/>
      <c r="HBZ221" s="114"/>
      <c r="HCA221" s="114"/>
      <c r="HCB221" s="114"/>
      <c r="HCC221" s="114"/>
      <c r="HCD221" s="114"/>
      <c r="HCE221" s="114"/>
      <c r="HCF221" s="114"/>
      <c r="HCG221" s="114"/>
      <c r="HCH221" s="114"/>
      <c r="HCI221" s="114"/>
      <c r="HCJ221" s="114"/>
      <c r="HCK221" s="114"/>
      <c r="HCL221" s="114"/>
      <c r="HCM221" s="114"/>
      <c r="HCN221" s="114"/>
      <c r="HCO221" s="114"/>
      <c r="HCP221" s="114"/>
      <c r="HCQ221" s="114"/>
      <c r="HCR221" s="114"/>
      <c r="HCS221" s="114"/>
      <c r="HCT221" s="114"/>
      <c r="HCU221" s="114"/>
      <c r="HCV221" s="114"/>
      <c r="HCW221" s="114"/>
      <c r="HCX221" s="114"/>
      <c r="HCY221" s="114"/>
      <c r="HCZ221" s="114"/>
      <c r="HDA221" s="114"/>
      <c r="HDB221" s="114"/>
      <c r="HDC221" s="114"/>
      <c r="HDD221" s="114"/>
      <c r="HDE221" s="114"/>
      <c r="HDF221" s="114"/>
      <c r="HDG221" s="114"/>
      <c r="HDH221" s="114"/>
      <c r="HDI221" s="114"/>
      <c r="HDJ221" s="114"/>
      <c r="HDK221" s="114"/>
      <c r="HDL221" s="114"/>
      <c r="HDM221" s="114"/>
      <c r="HDN221" s="114"/>
      <c r="HDO221" s="114"/>
      <c r="HDP221" s="114"/>
      <c r="HDQ221" s="114"/>
      <c r="HDR221" s="114"/>
      <c r="HDS221" s="114"/>
      <c r="HDT221" s="114"/>
      <c r="HDU221" s="114"/>
      <c r="HDV221" s="114"/>
      <c r="HDW221" s="114"/>
      <c r="HDX221" s="114"/>
      <c r="HDY221" s="114"/>
      <c r="HDZ221" s="114"/>
      <c r="HEA221" s="114"/>
      <c r="HEB221" s="114"/>
      <c r="HEC221" s="114"/>
      <c r="HED221" s="114"/>
      <c r="HEE221" s="114"/>
      <c r="HEF221" s="114"/>
      <c r="HEG221" s="114"/>
      <c r="HEH221" s="114"/>
      <c r="HEI221" s="114"/>
      <c r="HEJ221" s="114"/>
      <c r="HEK221" s="114"/>
      <c r="HEL221" s="114"/>
      <c r="HEM221" s="114"/>
      <c r="HEN221" s="114"/>
      <c r="HEO221" s="114"/>
      <c r="HEP221" s="114"/>
      <c r="HEQ221" s="114"/>
      <c r="HER221" s="114"/>
      <c r="HES221" s="114"/>
      <c r="HET221" s="114"/>
      <c r="HEU221" s="114"/>
      <c r="HEV221" s="114"/>
      <c r="HEW221" s="114"/>
      <c r="HEX221" s="114"/>
      <c r="HEY221" s="114"/>
      <c r="HEZ221" s="114"/>
      <c r="HFA221" s="114"/>
      <c r="HFB221" s="114"/>
      <c r="HFC221" s="114"/>
      <c r="HFD221" s="114"/>
      <c r="HFE221" s="114"/>
      <c r="HFF221" s="114"/>
      <c r="HFG221" s="114"/>
      <c r="HFH221" s="114"/>
      <c r="HFI221" s="114"/>
      <c r="HFJ221" s="114"/>
      <c r="HFK221" s="114"/>
      <c r="HFL221" s="114"/>
      <c r="HFM221" s="114"/>
      <c r="HFN221" s="114"/>
      <c r="HFO221" s="114"/>
      <c r="HFP221" s="114"/>
      <c r="HFQ221" s="114"/>
      <c r="HFR221" s="114"/>
      <c r="HFS221" s="114"/>
      <c r="HFT221" s="114"/>
      <c r="HFU221" s="114"/>
      <c r="HFV221" s="114"/>
      <c r="HFW221" s="114"/>
      <c r="HFX221" s="114"/>
      <c r="HFY221" s="114"/>
      <c r="HFZ221" s="114"/>
      <c r="HGA221" s="114"/>
      <c r="HGB221" s="114"/>
      <c r="HGC221" s="114"/>
      <c r="HGD221" s="114"/>
      <c r="HGE221" s="114"/>
      <c r="HGF221" s="114"/>
      <c r="HGG221" s="114"/>
      <c r="HGH221" s="114"/>
      <c r="HGI221" s="114"/>
      <c r="HGJ221" s="114"/>
      <c r="HGK221" s="114"/>
      <c r="HGL221" s="114"/>
      <c r="HGM221" s="114"/>
      <c r="HGN221" s="114"/>
      <c r="HGO221" s="114"/>
      <c r="HGP221" s="114"/>
      <c r="HGQ221" s="114"/>
      <c r="HGR221" s="114"/>
      <c r="HGS221" s="114"/>
      <c r="HGT221" s="114"/>
      <c r="HGU221" s="114"/>
      <c r="HGV221" s="114"/>
      <c r="HGW221" s="114"/>
      <c r="HGX221" s="114"/>
      <c r="HGY221" s="114"/>
      <c r="HGZ221" s="114"/>
      <c r="HHA221" s="114"/>
      <c r="HHB221" s="114"/>
      <c r="HHC221" s="114"/>
      <c r="HHD221" s="114"/>
      <c r="HHE221" s="114"/>
      <c r="HHF221" s="114"/>
      <c r="HHG221" s="114"/>
      <c r="HHH221" s="114"/>
      <c r="HHI221" s="114"/>
      <c r="HHJ221" s="114"/>
      <c r="HHK221" s="114"/>
      <c r="HHL221" s="114"/>
      <c r="HHM221" s="114"/>
      <c r="HHN221" s="114"/>
      <c r="HHO221" s="114"/>
      <c r="HHP221" s="114"/>
      <c r="HHQ221" s="114"/>
      <c r="HHR221" s="114"/>
      <c r="HHS221" s="114"/>
      <c r="HHT221" s="114"/>
      <c r="HHU221" s="114"/>
      <c r="HHV221" s="114"/>
      <c r="HHW221" s="114"/>
      <c r="HHX221" s="114"/>
      <c r="HHY221" s="114"/>
      <c r="HHZ221" s="114"/>
      <c r="HIA221" s="114"/>
      <c r="HIB221" s="114"/>
      <c r="HIC221" s="114"/>
      <c r="HID221" s="114"/>
      <c r="HIE221" s="114"/>
      <c r="HIF221" s="114"/>
      <c r="HIG221" s="114"/>
      <c r="HIH221" s="114"/>
      <c r="HII221" s="114"/>
      <c r="HIJ221" s="114"/>
      <c r="HIK221" s="114"/>
      <c r="HIL221" s="114"/>
      <c r="HIM221" s="114"/>
      <c r="HIN221" s="114"/>
      <c r="HIO221" s="114"/>
      <c r="HIP221" s="114"/>
      <c r="HIQ221" s="114"/>
      <c r="HIR221" s="114"/>
      <c r="HIS221" s="114"/>
      <c r="HIT221" s="114"/>
      <c r="HIU221" s="114"/>
      <c r="HIV221" s="114"/>
      <c r="HIW221" s="114"/>
      <c r="HIX221" s="114"/>
      <c r="HIY221" s="114"/>
      <c r="HIZ221" s="114"/>
      <c r="HJA221" s="114"/>
      <c r="HJB221" s="114"/>
      <c r="HJC221" s="114"/>
      <c r="HJD221" s="114"/>
      <c r="HJE221" s="114"/>
      <c r="HJF221" s="114"/>
      <c r="HJG221" s="114"/>
      <c r="HJH221" s="114"/>
      <c r="HJI221" s="114"/>
      <c r="HJJ221" s="114"/>
      <c r="HJK221" s="114"/>
      <c r="HJL221" s="114"/>
      <c r="HJM221" s="114"/>
      <c r="HJN221" s="114"/>
      <c r="HJO221" s="114"/>
      <c r="HJP221" s="114"/>
      <c r="HJQ221" s="114"/>
      <c r="HJR221" s="114"/>
      <c r="HJS221" s="114"/>
      <c r="HJT221" s="114"/>
      <c r="HJU221" s="114"/>
      <c r="HJV221" s="114"/>
      <c r="HJW221" s="114"/>
      <c r="HJX221" s="114"/>
      <c r="HJY221" s="114"/>
      <c r="HJZ221" s="114"/>
      <c r="HKA221" s="114"/>
      <c r="HKB221" s="114"/>
      <c r="HKC221" s="114"/>
      <c r="HKD221" s="114"/>
      <c r="HKE221" s="114"/>
      <c r="HKF221" s="114"/>
      <c r="HKG221" s="114"/>
      <c r="HKH221" s="114"/>
      <c r="HKI221" s="114"/>
      <c r="HKJ221" s="114"/>
      <c r="HKK221" s="114"/>
      <c r="HKL221" s="114"/>
      <c r="HKM221" s="114"/>
      <c r="HKN221" s="114"/>
      <c r="HKO221" s="114"/>
      <c r="HKP221" s="114"/>
      <c r="HKQ221" s="114"/>
      <c r="HKR221" s="114"/>
      <c r="HKS221" s="114"/>
      <c r="HKT221" s="114"/>
      <c r="HKU221" s="114"/>
      <c r="HKV221" s="114"/>
      <c r="HKW221" s="114"/>
      <c r="HKX221" s="114"/>
      <c r="HKY221" s="114"/>
      <c r="HKZ221" s="114"/>
      <c r="HLA221" s="114"/>
      <c r="HLB221" s="114"/>
      <c r="HLC221" s="114"/>
      <c r="HLD221" s="114"/>
      <c r="HLE221" s="114"/>
      <c r="HLF221" s="114"/>
      <c r="HLG221" s="114"/>
      <c r="HLH221" s="114"/>
      <c r="HLI221" s="114"/>
      <c r="HLJ221" s="114"/>
      <c r="HLK221" s="114"/>
      <c r="HLL221" s="114"/>
      <c r="HLM221" s="114"/>
      <c r="HLN221" s="114"/>
      <c r="HLO221" s="114"/>
      <c r="HLP221" s="114"/>
      <c r="HLQ221" s="114"/>
      <c r="HLR221" s="114"/>
      <c r="HLS221" s="114"/>
      <c r="HLT221" s="114"/>
      <c r="HLU221" s="114"/>
      <c r="HLV221" s="114"/>
      <c r="HLW221" s="114"/>
      <c r="HLX221" s="114"/>
      <c r="HLY221" s="114"/>
      <c r="HLZ221" s="114"/>
      <c r="HMA221" s="114"/>
      <c r="HMB221" s="114"/>
      <c r="HMC221" s="114"/>
      <c r="HMD221" s="114"/>
      <c r="HME221" s="114"/>
      <c r="HMF221" s="114"/>
      <c r="HMG221" s="114"/>
      <c r="HMH221" s="114"/>
      <c r="HMI221" s="114"/>
      <c r="HMJ221" s="114"/>
      <c r="HMK221" s="114"/>
      <c r="HML221" s="114"/>
      <c r="HMM221" s="114"/>
      <c r="HMN221" s="114"/>
      <c r="HMO221" s="114"/>
      <c r="HMP221" s="114"/>
      <c r="HMQ221" s="114"/>
      <c r="HMR221" s="114"/>
      <c r="HMS221" s="114"/>
      <c r="HMT221" s="114"/>
      <c r="HMU221" s="114"/>
      <c r="HMV221" s="114"/>
      <c r="HMW221" s="114"/>
      <c r="HMX221" s="114"/>
      <c r="HMY221" s="114"/>
      <c r="HMZ221" s="114"/>
      <c r="HNA221" s="114"/>
      <c r="HNB221" s="114"/>
      <c r="HNC221" s="114"/>
      <c r="HND221" s="114"/>
      <c r="HNE221" s="114"/>
      <c r="HNF221" s="114"/>
      <c r="HNG221" s="114"/>
      <c r="HNH221" s="114"/>
      <c r="HNI221" s="114"/>
      <c r="HNJ221" s="114"/>
      <c r="HNK221" s="114"/>
      <c r="HNL221" s="114"/>
      <c r="HNM221" s="114"/>
      <c r="HNN221" s="114"/>
      <c r="HNO221" s="114"/>
      <c r="HNP221" s="114"/>
      <c r="HNQ221" s="114"/>
      <c r="HNR221" s="114"/>
      <c r="HNS221" s="114"/>
      <c r="HNT221" s="114"/>
      <c r="HNU221" s="114"/>
      <c r="HNV221" s="114"/>
      <c r="HNW221" s="114"/>
      <c r="HNX221" s="114"/>
      <c r="HNY221" s="114"/>
      <c r="HNZ221" s="114"/>
      <c r="HOA221" s="114"/>
      <c r="HOB221" s="114"/>
      <c r="HOC221" s="114"/>
      <c r="HOD221" s="114"/>
      <c r="HOE221" s="114"/>
      <c r="HOF221" s="114"/>
      <c r="HOG221" s="114"/>
      <c r="HOH221" s="114"/>
      <c r="HOI221" s="114"/>
      <c r="HOJ221" s="114"/>
      <c r="HOK221" s="114"/>
      <c r="HOL221" s="114"/>
      <c r="HOM221" s="114"/>
      <c r="HON221" s="114"/>
      <c r="HOO221" s="114"/>
      <c r="HOP221" s="114"/>
      <c r="HOQ221" s="114"/>
      <c r="HOR221" s="114"/>
      <c r="HOS221" s="114"/>
      <c r="HOT221" s="114"/>
      <c r="HOU221" s="114"/>
      <c r="HOV221" s="114"/>
      <c r="HOW221" s="114"/>
      <c r="HOX221" s="114"/>
      <c r="HOY221" s="114"/>
      <c r="HOZ221" s="114"/>
      <c r="HPA221" s="114"/>
      <c r="HPB221" s="114"/>
      <c r="HPC221" s="114"/>
      <c r="HPD221" s="114"/>
      <c r="HPE221" s="114"/>
      <c r="HPF221" s="114"/>
      <c r="HPG221" s="114"/>
      <c r="HPH221" s="114"/>
      <c r="HPI221" s="114"/>
      <c r="HPJ221" s="114"/>
      <c r="HPK221" s="114"/>
      <c r="HPL221" s="114"/>
      <c r="HPM221" s="114"/>
      <c r="HPN221" s="114"/>
      <c r="HPO221" s="114"/>
      <c r="HPP221" s="114"/>
      <c r="HPQ221" s="114"/>
      <c r="HPR221" s="114"/>
      <c r="HPS221" s="114"/>
      <c r="HPT221" s="114"/>
      <c r="HPU221" s="114"/>
      <c r="HPV221" s="114"/>
      <c r="HPW221" s="114"/>
      <c r="HPX221" s="114"/>
      <c r="HPY221" s="114"/>
      <c r="HPZ221" s="114"/>
      <c r="HQA221" s="114"/>
      <c r="HQB221" s="114"/>
      <c r="HQC221" s="114"/>
      <c r="HQD221" s="114"/>
      <c r="HQE221" s="114"/>
      <c r="HQF221" s="114"/>
      <c r="HQG221" s="114"/>
      <c r="HQH221" s="114"/>
      <c r="HQI221" s="114"/>
      <c r="HQJ221" s="114"/>
      <c r="HQK221" s="114"/>
      <c r="HQL221" s="114"/>
      <c r="HQM221" s="114"/>
      <c r="HQN221" s="114"/>
      <c r="HQO221" s="114"/>
      <c r="HQP221" s="114"/>
      <c r="HQQ221" s="114"/>
      <c r="HQR221" s="114"/>
      <c r="HQS221" s="114"/>
      <c r="HQT221" s="114"/>
      <c r="HQU221" s="114"/>
      <c r="HQV221" s="114"/>
      <c r="HQW221" s="114"/>
      <c r="HQX221" s="114"/>
      <c r="HQY221" s="114"/>
      <c r="HQZ221" s="114"/>
      <c r="HRA221" s="114"/>
      <c r="HRB221" s="114"/>
      <c r="HRC221" s="114"/>
      <c r="HRD221" s="114"/>
      <c r="HRE221" s="114"/>
      <c r="HRF221" s="114"/>
      <c r="HRG221" s="114"/>
      <c r="HRH221" s="114"/>
      <c r="HRI221" s="114"/>
      <c r="HRJ221" s="114"/>
      <c r="HRK221" s="114"/>
      <c r="HRL221" s="114"/>
      <c r="HRM221" s="114"/>
      <c r="HRN221" s="114"/>
      <c r="HRO221" s="114"/>
      <c r="HRP221" s="114"/>
      <c r="HRQ221" s="114"/>
      <c r="HRR221" s="114"/>
      <c r="HRS221" s="114"/>
      <c r="HRT221" s="114"/>
      <c r="HRU221" s="114"/>
      <c r="HRV221" s="114"/>
      <c r="HRW221" s="114"/>
      <c r="HRX221" s="114"/>
      <c r="HRY221" s="114"/>
      <c r="HRZ221" s="114"/>
      <c r="HSA221" s="114"/>
      <c r="HSB221" s="114"/>
      <c r="HSC221" s="114"/>
      <c r="HSD221" s="114"/>
      <c r="HSE221" s="114"/>
      <c r="HSF221" s="114"/>
      <c r="HSG221" s="114"/>
      <c r="HSH221" s="114"/>
      <c r="HSI221" s="114"/>
      <c r="HSJ221" s="114"/>
      <c r="HSK221" s="114"/>
      <c r="HSL221" s="114"/>
      <c r="HSM221" s="114"/>
      <c r="HSN221" s="114"/>
      <c r="HSO221" s="114"/>
      <c r="HSP221" s="114"/>
      <c r="HSQ221" s="114"/>
      <c r="HSR221" s="114"/>
      <c r="HSS221" s="114"/>
      <c r="HST221" s="114"/>
      <c r="HSU221" s="114"/>
      <c r="HSV221" s="114"/>
      <c r="HSW221" s="114"/>
      <c r="HSX221" s="114"/>
      <c r="HSY221" s="114"/>
      <c r="HSZ221" s="114"/>
      <c r="HTA221" s="114"/>
      <c r="HTB221" s="114"/>
      <c r="HTC221" s="114"/>
      <c r="HTD221" s="114"/>
      <c r="HTE221" s="114"/>
      <c r="HTF221" s="114"/>
      <c r="HTG221" s="114"/>
      <c r="HTH221" s="114"/>
      <c r="HTI221" s="114"/>
      <c r="HTJ221" s="114"/>
      <c r="HTK221" s="114"/>
      <c r="HTL221" s="114"/>
      <c r="HTM221" s="114"/>
      <c r="HTN221" s="114"/>
      <c r="HTO221" s="114"/>
      <c r="HTP221" s="114"/>
      <c r="HTQ221" s="114"/>
      <c r="HTR221" s="114"/>
      <c r="HTS221" s="114"/>
      <c r="HTT221" s="114"/>
      <c r="HTU221" s="114"/>
      <c r="HTV221" s="114"/>
      <c r="HTW221" s="114"/>
      <c r="HTX221" s="114"/>
      <c r="HTY221" s="114"/>
      <c r="HTZ221" s="114"/>
      <c r="HUA221" s="114"/>
      <c r="HUB221" s="114"/>
      <c r="HUC221" s="114"/>
      <c r="HUD221" s="114"/>
      <c r="HUE221" s="114"/>
      <c r="HUF221" s="114"/>
      <c r="HUG221" s="114"/>
      <c r="HUH221" s="114"/>
      <c r="HUI221" s="114"/>
      <c r="HUJ221" s="114"/>
      <c r="HUK221" s="114"/>
      <c r="HUL221" s="114"/>
      <c r="HUM221" s="114"/>
      <c r="HUN221" s="114"/>
      <c r="HUO221" s="114"/>
      <c r="HUP221" s="114"/>
      <c r="HUQ221" s="114"/>
      <c r="HUR221" s="114"/>
      <c r="HUS221" s="114"/>
      <c r="HUT221" s="114"/>
      <c r="HUU221" s="114"/>
      <c r="HUV221" s="114"/>
      <c r="HUW221" s="114"/>
      <c r="HUX221" s="114"/>
      <c r="HUY221" s="114"/>
      <c r="HUZ221" s="114"/>
      <c r="HVA221" s="114"/>
      <c r="HVB221" s="114"/>
      <c r="HVC221" s="114"/>
      <c r="HVD221" s="114"/>
      <c r="HVE221" s="114"/>
      <c r="HVF221" s="114"/>
      <c r="HVG221" s="114"/>
      <c r="HVH221" s="114"/>
      <c r="HVI221" s="114"/>
      <c r="HVJ221" s="114"/>
      <c r="HVK221" s="114"/>
      <c r="HVL221" s="114"/>
      <c r="HVM221" s="114"/>
      <c r="HVN221" s="114"/>
      <c r="HVO221" s="114"/>
      <c r="HVP221" s="114"/>
      <c r="HVQ221" s="114"/>
      <c r="HVR221" s="114"/>
      <c r="HVS221" s="114"/>
      <c r="HVT221" s="114"/>
      <c r="HVU221" s="114"/>
      <c r="HVV221" s="114"/>
      <c r="HVW221" s="114"/>
      <c r="HVX221" s="114"/>
      <c r="HVY221" s="114"/>
      <c r="HVZ221" s="114"/>
      <c r="HWA221" s="114"/>
      <c r="HWB221" s="114"/>
      <c r="HWC221" s="114"/>
      <c r="HWD221" s="114"/>
      <c r="HWE221" s="114"/>
      <c r="HWF221" s="114"/>
      <c r="HWG221" s="114"/>
      <c r="HWH221" s="114"/>
      <c r="HWI221" s="114"/>
      <c r="HWJ221" s="114"/>
      <c r="HWK221" s="114"/>
      <c r="HWL221" s="114"/>
      <c r="HWM221" s="114"/>
      <c r="HWN221" s="114"/>
      <c r="HWO221" s="114"/>
      <c r="HWP221" s="114"/>
      <c r="HWQ221" s="114"/>
      <c r="HWR221" s="114"/>
      <c r="HWS221" s="114"/>
      <c r="HWT221" s="114"/>
      <c r="HWU221" s="114"/>
      <c r="HWV221" s="114"/>
      <c r="HWW221" s="114"/>
      <c r="HWX221" s="114"/>
      <c r="HWY221" s="114"/>
      <c r="HWZ221" s="114"/>
      <c r="HXA221" s="114"/>
      <c r="HXB221" s="114"/>
      <c r="HXC221" s="114"/>
      <c r="HXD221" s="114"/>
      <c r="HXE221" s="114"/>
      <c r="HXF221" s="114"/>
      <c r="HXG221" s="114"/>
      <c r="HXH221" s="114"/>
      <c r="HXI221" s="114"/>
      <c r="HXJ221" s="114"/>
      <c r="HXK221" s="114"/>
      <c r="HXL221" s="114"/>
      <c r="HXM221" s="114"/>
      <c r="HXN221" s="114"/>
      <c r="HXO221" s="114"/>
      <c r="HXP221" s="114"/>
      <c r="HXQ221" s="114"/>
      <c r="HXR221" s="114"/>
      <c r="HXS221" s="114"/>
      <c r="HXT221" s="114"/>
      <c r="HXU221" s="114"/>
      <c r="HXV221" s="114"/>
      <c r="HXW221" s="114"/>
      <c r="HXX221" s="114"/>
      <c r="HXY221" s="114"/>
      <c r="HXZ221" s="114"/>
      <c r="HYA221" s="114"/>
      <c r="HYB221" s="114"/>
      <c r="HYC221" s="114"/>
      <c r="HYD221" s="114"/>
      <c r="HYE221" s="114"/>
      <c r="HYF221" s="114"/>
      <c r="HYG221" s="114"/>
      <c r="HYH221" s="114"/>
      <c r="HYI221" s="114"/>
      <c r="HYJ221" s="114"/>
      <c r="HYK221" s="114"/>
      <c r="HYL221" s="114"/>
      <c r="HYM221" s="114"/>
      <c r="HYN221" s="114"/>
      <c r="HYO221" s="114"/>
      <c r="HYP221" s="114"/>
      <c r="HYQ221" s="114"/>
      <c r="HYR221" s="114"/>
      <c r="HYS221" s="114"/>
      <c r="HYT221" s="114"/>
      <c r="HYU221" s="114"/>
      <c r="HYV221" s="114"/>
      <c r="HYW221" s="114"/>
      <c r="HYX221" s="114"/>
      <c r="HYY221" s="114"/>
      <c r="HYZ221" s="114"/>
      <c r="HZA221" s="114"/>
      <c r="HZB221" s="114"/>
      <c r="HZC221" s="114"/>
      <c r="HZD221" s="114"/>
      <c r="HZE221" s="114"/>
      <c r="HZF221" s="114"/>
      <c r="HZG221" s="114"/>
      <c r="HZH221" s="114"/>
      <c r="HZI221" s="114"/>
      <c r="HZJ221" s="114"/>
      <c r="HZK221" s="114"/>
      <c r="HZL221" s="114"/>
      <c r="HZM221" s="114"/>
      <c r="HZN221" s="114"/>
      <c r="HZO221" s="114"/>
      <c r="HZP221" s="114"/>
      <c r="HZQ221" s="114"/>
      <c r="HZR221" s="114"/>
      <c r="HZS221" s="114"/>
      <c r="HZT221" s="114"/>
      <c r="HZU221" s="114"/>
      <c r="HZV221" s="114"/>
      <c r="HZW221" s="114"/>
      <c r="HZX221" s="114"/>
      <c r="HZY221" s="114"/>
      <c r="HZZ221" s="114"/>
      <c r="IAA221" s="114"/>
      <c r="IAB221" s="114"/>
      <c r="IAC221" s="114"/>
      <c r="IAD221" s="114"/>
      <c r="IAE221" s="114"/>
      <c r="IAF221" s="114"/>
      <c r="IAG221" s="114"/>
      <c r="IAH221" s="114"/>
      <c r="IAI221" s="114"/>
      <c r="IAJ221" s="114"/>
      <c r="IAK221" s="114"/>
      <c r="IAL221" s="114"/>
      <c r="IAM221" s="114"/>
      <c r="IAN221" s="114"/>
      <c r="IAO221" s="114"/>
      <c r="IAP221" s="114"/>
      <c r="IAQ221" s="114"/>
      <c r="IAR221" s="114"/>
      <c r="IAS221" s="114"/>
      <c r="IAT221" s="114"/>
      <c r="IAU221" s="114"/>
      <c r="IAV221" s="114"/>
      <c r="IAW221" s="114"/>
      <c r="IAX221" s="114"/>
      <c r="IAY221" s="114"/>
      <c r="IAZ221" s="114"/>
      <c r="IBA221" s="114"/>
      <c r="IBB221" s="114"/>
      <c r="IBC221" s="114"/>
      <c r="IBD221" s="114"/>
      <c r="IBE221" s="114"/>
      <c r="IBF221" s="114"/>
      <c r="IBG221" s="114"/>
      <c r="IBH221" s="114"/>
      <c r="IBI221" s="114"/>
      <c r="IBJ221" s="114"/>
      <c r="IBK221" s="114"/>
      <c r="IBL221" s="114"/>
      <c r="IBM221" s="114"/>
      <c r="IBN221" s="114"/>
      <c r="IBO221" s="114"/>
      <c r="IBP221" s="114"/>
      <c r="IBQ221" s="114"/>
      <c r="IBR221" s="114"/>
      <c r="IBS221" s="114"/>
      <c r="IBT221" s="114"/>
      <c r="IBU221" s="114"/>
      <c r="IBV221" s="114"/>
      <c r="IBW221" s="114"/>
      <c r="IBX221" s="114"/>
      <c r="IBY221" s="114"/>
      <c r="IBZ221" s="114"/>
      <c r="ICA221" s="114"/>
      <c r="ICB221" s="114"/>
      <c r="ICC221" s="114"/>
      <c r="ICD221" s="114"/>
      <c r="ICE221" s="114"/>
      <c r="ICF221" s="114"/>
      <c r="ICG221" s="114"/>
      <c r="ICH221" s="114"/>
      <c r="ICI221" s="114"/>
      <c r="ICJ221" s="114"/>
      <c r="ICK221" s="114"/>
      <c r="ICL221" s="114"/>
      <c r="ICM221" s="114"/>
      <c r="ICN221" s="114"/>
      <c r="ICO221" s="114"/>
      <c r="ICP221" s="114"/>
      <c r="ICQ221" s="114"/>
      <c r="ICR221" s="114"/>
      <c r="ICS221" s="114"/>
      <c r="ICT221" s="114"/>
      <c r="ICU221" s="114"/>
      <c r="ICV221" s="114"/>
      <c r="ICW221" s="114"/>
      <c r="ICX221" s="114"/>
      <c r="ICY221" s="114"/>
      <c r="ICZ221" s="114"/>
      <c r="IDA221" s="114"/>
      <c r="IDB221" s="114"/>
      <c r="IDC221" s="114"/>
      <c r="IDD221" s="114"/>
      <c r="IDE221" s="114"/>
      <c r="IDF221" s="114"/>
      <c r="IDG221" s="114"/>
      <c r="IDH221" s="114"/>
      <c r="IDI221" s="114"/>
      <c r="IDJ221" s="114"/>
      <c r="IDK221" s="114"/>
      <c r="IDL221" s="114"/>
      <c r="IDM221" s="114"/>
      <c r="IDN221" s="114"/>
      <c r="IDO221" s="114"/>
      <c r="IDP221" s="114"/>
      <c r="IDQ221" s="114"/>
      <c r="IDR221" s="114"/>
      <c r="IDS221" s="114"/>
      <c r="IDT221" s="114"/>
      <c r="IDU221" s="114"/>
      <c r="IDV221" s="114"/>
      <c r="IDW221" s="114"/>
      <c r="IDX221" s="114"/>
      <c r="IDY221" s="114"/>
      <c r="IDZ221" s="114"/>
      <c r="IEA221" s="114"/>
      <c r="IEB221" s="114"/>
      <c r="IEC221" s="114"/>
      <c r="IED221" s="114"/>
      <c r="IEE221" s="114"/>
      <c r="IEF221" s="114"/>
      <c r="IEG221" s="114"/>
      <c r="IEH221" s="114"/>
      <c r="IEI221" s="114"/>
      <c r="IEJ221" s="114"/>
      <c r="IEK221" s="114"/>
      <c r="IEL221" s="114"/>
      <c r="IEM221" s="114"/>
      <c r="IEN221" s="114"/>
      <c r="IEO221" s="114"/>
      <c r="IEP221" s="114"/>
      <c r="IEQ221" s="114"/>
      <c r="IER221" s="114"/>
      <c r="IES221" s="114"/>
      <c r="IET221" s="114"/>
      <c r="IEU221" s="114"/>
      <c r="IEV221" s="114"/>
      <c r="IEW221" s="114"/>
      <c r="IEX221" s="114"/>
      <c r="IEY221" s="114"/>
      <c r="IEZ221" s="114"/>
      <c r="IFA221" s="114"/>
      <c r="IFB221" s="114"/>
      <c r="IFC221" s="114"/>
      <c r="IFD221" s="114"/>
      <c r="IFE221" s="114"/>
      <c r="IFF221" s="114"/>
      <c r="IFG221" s="114"/>
      <c r="IFH221" s="114"/>
      <c r="IFI221" s="114"/>
      <c r="IFJ221" s="114"/>
      <c r="IFK221" s="114"/>
      <c r="IFL221" s="114"/>
      <c r="IFM221" s="114"/>
      <c r="IFN221" s="114"/>
      <c r="IFO221" s="114"/>
      <c r="IFP221" s="114"/>
      <c r="IFQ221" s="114"/>
      <c r="IFR221" s="114"/>
      <c r="IFS221" s="114"/>
      <c r="IFT221" s="114"/>
      <c r="IFU221" s="114"/>
      <c r="IFV221" s="114"/>
      <c r="IFW221" s="114"/>
      <c r="IFX221" s="114"/>
      <c r="IFY221" s="114"/>
      <c r="IFZ221" s="114"/>
      <c r="IGA221" s="114"/>
      <c r="IGB221" s="114"/>
      <c r="IGC221" s="114"/>
      <c r="IGD221" s="114"/>
      <c r="IGE221" s="114"/>
      <c r="IGF221" s="114"/>
      <c r="IGG221" s="114"/>
      <c r="IGH221" s="114"/>
      <c r="IGI221" s="114"/>
      <c r="IGJ221" s="114"/>
      <c r="IGK221" s="114"/>
      <c r="IGL221" s="114"/>
      <c r="IGM221" s="114"/>
      <c r="IGN221" s="114"/>
      <c r="IGO221" s="114"/>
      <c r="IGP221" s="114"/>
      <c r="IGQ221" s="114"/>
      <c r="IGR221" s="114"/>
      <c r="IGS221" s="114"/>
      <c r="IGT221" s="114"/>
      <c r="IGU221" s="114"/>
      <c r="IGV221" s="114"/>
      <c r="IGW221" s="114"/>
      <c r="IGX221" s="114"/>
      <c r="IGY221" s="114"/>
      <c r="IGZ221" s="114"/>
      <c r="IHA221" s="114"/>
      <c r="IHB221" s="114"/>
      <c r="IHC221" s="114"/>
      <c r="IHD221" s="114"/>
      <c r="IHE221" s="114"/>
      <c r="IHF221" s="114"/>
      <c r="IHG221" s="114"/>
      <c r="IHH221" s="114"/>
      <c r="IHI221" s="114"/>
      <c r="IHJ221" s="114"/>
      <c r="IHK221" s="114"/>
      <c r="IHL221" s="114"/>
      <c r="IHM221" s="114"/>
      <c r="IHN221" s="114"/>
      <c r="IHO221" s="114"/>
      <c r="IHP221" s="114"/>
      <c r="IHQ221" s="114"/>
      <c r="IHR221" s="114"/>
      <c r="IHS221" s="114"/>
      <c r="IHT221" s="114"/>
      <c r="IHU221" s="114"/>
      <c r="IHV221" s="114"/>
      <c r="IHW221" s="114"/>
      <c r="IHX221" s="114"/>
      <c r="IHY221" s="114"/>
      <c r="IHZ221" s="114"/>
      <c r="IIA221" s="114"/>
      <c r="IIB221" s="114"/>
      <c r="IIC221" s="114"/>
      <c r="IID221" s="114"/>
      <c r="IIE221" s="114"/>
      <c r="IIF221" s="114"/>
      <c r="IIG221" s="114"/>
      <c r="IIH221" s="114"/>
      <c r="III221" s="114"/>
      <c r="IIJ221" s="114"/>
      <c r="IIK221" s="114"/>
      <c r="IIL221" s="114"/>
      <c r="IIM221" s="114"/>
      <c r="IIN221" s="114"/>
      <c r="IIO221" s="114"/>
      <c r="IIP221" s="114"/>
      <c r="IIQ221" s="114"/>
      <c r="IIR221" s="114"/>
      <c r="IIS221" s="114"/>
      <c r="IIT221" s="114"/>
      <c r="IIU221" s="114"/>
      <c r="IIV221" s="114"/>
      <c r="IIW221" s="114"/>
      <c r="IIX221" s="114"/>
      <c r="IIY221" s="114"/>
      <c r="IIZ221" s="114"/>
      <c r="IJA221" s="114"/>
      <c r="IJB221" s="114"/>
      <c r="IJC221" s="114"/>
      <c r="IJD221" s="114"/>
      <c r="IJE221" s="114"/>
      <c r="IJF221" s="114"/>
      <c r="IJG221" s="114"/>
      <c r="IJH221" s="114"/>
      <c r="IJI221" s="114"/>
      <c r="IJJ221" s="114"/>
      <c r="IJK221" s="114"/>
      <c r="IJL221" s="114"/>
      <c r="IJM221" s="114"/>
      <c r="IJN221" s="114"/>
      <c r="IJO221" s="114"/>
      <c r="IJP221" s="114"/>
      <c r="IJQ221" s="114"/>
      <c r="IJR221" s="114"/>
      <c r="IJS221" s="114"/>
      <c r="IJT221" s="114"/>
      <c r="IJU221" s="114"/>
      <c r="IJV221" s="114"/>
      <c r="IJW221" s="114"/>
      <c r="IJX221" s="114"/>
      <c r="IJY221" s="114"/>
      <c r="IJZ221" s="114"/>
      <c r="IKA221" s="114"/>
      <c r="IKB221" s="114"/>
      <c r="IKC221" s="114"/>
      <c r="IKD221" s="114"/>
      <c r="IKE221" s="114"/>
      <c r="IKF221" s="114"/>
      <c r="IKG221" s="114"/>
      <c r="IKH221" s="114"/>
      <c r="IKI221" s="114"/>
      <c r="IKJ221" s="114"/>
      <c r="IKK221" s="114"/>
      <c r="IKL221" s="114"/>
      <c r="IKM221" s="114"/>
      <c r="IKN221" s="114"/>
      <c r="IKO221" s="114"/>
      <c r="IKP221" s="114"/>
      <c r="IKQ221" s="114"/>
      <c r="IKR221" s="114"/>
      <c r="IKS221" s="114"/>
      <c r="IKT221" s="114"/>
      <c r="IKU221" s="114"/>
      <c r="IKV221" s="114"/>
      <c r="IKW221" s="114"/>
      <c r="IKX221" s="114"/>
      <c r="IKY221" s="114"/>
      <c r="IKZ221" s="114"/>
      <c r="ILA221" s="114"/>
      <c r="ILB221" s="114"/>
      <c r="ILC221" s="114"/>
      <c r="ILD221" s="114"/>
      <c r="ILE221" s="114"/>
      <c r="ILF221" s="114"/>
      <c r="ILG221" s="114"/>
      <c r="ILH221" s="114"/>
      <c r="ILI221" s="114"/>
      <c r="ILJ221" s="114"/>
      <c r="ILK221" s="114"/>
      <c r="ILL221" s="114"/>
      <c r="ILM221" s="114"/>
      <c r="ILN221" s="114"/>
      <c r="ILO221" s="114"/>
      <c r="ILP221" s="114"/>
      <c r="ILQ221" s="114"/>
      <c r="ILR221" s="114"/>
      <c r="ILS221" s="114"/>
      <c r="ILT221" s="114"/>
      <c r="ILU221" s="114"/>
      <c r="ILV221" s="114"/>
      <c r="ILW221" s="114"/>
      <c r="ILX221" s="114"/>
      <c r="ILY221" s="114"/>
      <c r="ILZ221" s="114"/>
      <c r="IMA221" s="114"/>
      <c r="IMB221" s="114"/>
      <c r="IMC221" s="114"/>
      <c r="IMD221" s="114"/>
      <c r="IME221" s="114"/>
      <c r="IMF221" s="114"/>
      <c r="IMG221" s="114"/>
      <c r="IMH221" s="114"/>
      <c r="IMI221" s="114"/>
      <c r="IMJ221" s="114"/>
      <c r="IMK221" s="114"/>
      <c r="IML221" s="114"/>
      <c r="IMM221" s="114"/>
      <c r="IMN221" s="114"/>
      <c r="IMO221" s="114"/>
      <c r="IMP221" s="114"/>
      <c r="IMQ221" s="114"/>
      <c r="IMR221" s="114"/>
      <c r="IMS221" s="114"/>
      <c r="IMT221" s="114"/>
      <c r="IMU221" s="114"/>
      <c r="IMV221" s="114"/>
      <c r="IMW221" s="114"/>
      <c r="IMX221" s="114"/>
      <c r="IMY221" s="114"/>
      <c r="IMZ221" s="114"/>
      <c r="INA221" s="114"/>
      <c r="INB221" s="114"/>
      <c r="INC221" s="114"/>
      <c r="IND221" s="114"/>
      <c r="INE221" s="114"/>
      <c r="INF221" s="114"/>
      <c r="ING221" s="114"/>
      <c r="INH221" s="114"/>
      <c r="INI221" s="114"/>
      <c r="INJ221" s="114"/>
      <c r="INK221" s="114"/>
      <c r="INL221" s="114"/>
      <c r="INM221" s="114"/>
      <c r="INN221" s="114"/>
      <c r="INO221" s="114"/>
      <c r="INP221" s="114"/>
      <c r="INQ221" s="114"/>
      <c r="INR221" s="114"/>
      <c r="INS221" s="114"/>
      <c r="INT221" s="114"/>
      <c r="INU221" s="114"/>
      <c r="INV221" s="114"/>
      <c r="INW221" s="114"/>
      <c r="INX221" s="114"/>
      <c r="INY221" s="114"/>
      <c r="INZ221" s="114"/>
      <c r="IOA221" s="114"/>
      <c r="IOB221" s="114"/>
      <c r="IOC221" s="114"/>
      <c r="IOD221" s="114"/>
      <c r="IOE221" s="114"/>
      <c r="IOF221" s="114"/>
      <c r="IOG221" s="114"/>
      <c r="IOH221" s="114"/>
      <c r="IOI221" s="114"/>
      <c r="IOJ221" s="114"/>
      <c r="IOK221" s="114"/>
      <c r="IOL221" s="114"/>
      <c r="IOM221" s="114"/>
      <c r="ION221" s="114"/>
      <c r="IOO221" s="114"/>
      <c r="IOP221" s="114"/>
      <c r="IOQ221" s="114"/>
      <c r="IOR221" s="114"/>
      <c r="IOS221" s="114"/>
      <c r="IOT221" s="114"/>
      <c r="IOU221" s="114"/>
      <c r="IOV221" s="114"/>
      <c r="IOW221" s="114"/>
      <c r="IOX221" s="114"/>
      <c r="IOY221" s="114"/>
      <c r="IOZ221" s="114"/>
      <c r="IPA221" s="114"/>
      <c r="IPB221" s="114"/>
      <c r="IPC221" s="114"/>
      <c r="IPD221" s="114"/>
      <c r="IPE221" s="114"/>
      <c r="IPF221" s="114"/>
      <c r="IPG221" s="114"/>
      <c r="IPH221" s="114"/>
      <c r="IPI221" s="114"/>
      <c r="IPJ221" s="114"/>
      <c r="IPK221" s="114"/>
      <c r="IPL221" s="114"/>
      <c r="IPM221" s="114"/>
      <c r="IPN221" s="114"/>
      <c r="IPO221" s="114"/>
      <c r="IPP221" s="114"/>
      <c r="IPQ221" s="114"/>
      <c r="IPR221" s="114"/>
      <c r="IPS221" s="114"/>
      <c r="IPT221" s="114"/>
      <c r="IPU221" s="114"/>
      <c r="IPV221" s="114"/>
      <c r="IPW221" s="114"/>
      <c r="IPX221" s="114"/>
      <c r="IPY221" s="114"/>
      <c r="IPZ221" s="114"/>
      <c r="IQA221" s="114"/>
      <c r="IQB221" s="114"/>
      <c r="IQC221" s="114"/>
      <c r="IQD221" s="114"/>
      <c r="IQE221" s="114"/>
      <c r="IQF221" s="114"/>
      <c r="IQG221" s="114"/>
      <c r="IQH221" s="114"/>
      <c r="IQI221" s="114"/>
      <c r="IQJ221" s="114"/>
      <c r="IQK221" s="114"/>
      <c r="IQL221" s="114"/>
      <c r="IQM221" s="114"/>
      <c r="IQN221" s="114"/>
      <c r="IQO221" s="114"/>
      <c r="IQP221" s="114"/>
      <c r="IQQ221" s="114"/>
      <c r="IQR221" s="114"/>
      <c r="IQS221" s="114"/>
      <c r="IQT221" s="114"/>
      <c r="IQU221" s="114"/>
      <c r="IQV221" s="114"/>
      <c r="IQW221" s="114"/>
      <c r="IQX221" s="114"/>
      <c r="IQY221" s="114"/>
      <c r="IQZ221" s="114"/>
      <c r="IRA221" s="114"/>
      <c r="IRB221" s="114"/>
      <c r="IRC221" s="114"/>
      <c r="IRD221" s="114"/>
      <c r="IRE221" s="114"/>
      <c r="IRF221" s="114"/>
      <c r="IRG221" s="114"/>
      <c r="IRH221" s="114"/>
      <c r="IRI221" s="114"/>
      <c r="IRJ221" s="114"/>
      <c r="IRK221" s="114"/>
      <c r="IRL221" s="114"/>
      <c r="IRM221" s="114"/>
      <c r="IRN221" s="114"/>
      <c r="IRO221" s="114"/>
      <c r="IRP221" s="114"/>
      <c r="IRQ221" s="114"/>
      <c r="IRR221" s="114"/>
      <c r="IRS221" s="114"/>
      <c r="IRT221" s="114"/>
      <c r="IRU221" s="114"/>
      <c r="IRV221" s="114"/>
      <c r="IRW221" s="114"/>
      <c r="IRX221" s="114"/>
      <c r="IRY221" s="114"/>
      <c r="IRZ221" s="114"/>
      <c r="ISA221" s="114"/>
      <c r="ISB221" s="114"/>
      <c r="ISC221" s="114"/>
      <c r="ISD221" s="114"/>
      <c r="ISE221" s="114"/>
      <c r="ISF221" s="114"/>
      <c r="ISG221" s="114"/>
      <c r="ISH221" s="114"/>
      <c r="ISI221" s="114"/>
      <c r="ISJ221" s="114"/>
      <c r="ISK221" s="114"/>
      <c r="ISL221" s="114"/>
      <c r="ISM221" s="114"/>
      <c r="ISN221" s="114"/>
      <c r="ISO221" s="114"/>
      <c r="ISP221" s="114"/>
      <c r="ISQ221" s="114"/>
      <c r="ISR221" s="114"/>
      <c r="ISS221" s="114"/>
      <c r="IST221" s="114"/>
      <c r="ISU221" s="114"/>
      <c r="ISV221" s="114"/>
      <c r="ISW221" s="114"/>
      <c r="ISX221" s="114"/>
      <c r="ISY221" s="114"/>
      <c r="ISZ221" s="114"/>
      <c r="ITA221" s="114"/>
      <c r="ITB221" s="114"/>
      <c r="ITC221" s="114"/>
      <c r="ITD221" s="114"/>
      <c r="ITE221" s="114"/>
      <c r="ITF221" s="114"/>
      <c r="ITG221" s="114"/>
      <c r="ITH221" s="114"/>
      <c r="ITI221" s="114"/>
      <c r="ITJ221" s="114"/>
      <c r="ITK221" s="114"/>
      <c r="ITL221" s="114"/>
      <c r="ITM221" s="114"/>
      <c r="ITN221" s="114"/>
      <c r="ITO221" s="114"/>
      <c r="ITP221" s="114"/>
      <c r="ITQ221" s="114"/>
      <c r="ITR221" s="114"/>
      <c r="ITS221" s="114"/>
      <c r="ITT221" s="114"/>
      <c r="ITU221" s="114"/>
      <c r="ITV221" s="114"/>
      <c r="ITW221" s="114"/>
      <c r="ITX221" s="114"/>
      <c r="ITY221" s="114"/>
      <c r="ITZ221" s="114"/>
      <c r="IUA221" s="114"/>
      <c r="IUB221" s="114"/>
      <c r="IUC221" s="114"/>
      <c r="IUD221" s="114"/>
      <c r="IUE221" s="114"/>
      <c r="IUF221" s="114"/>
      <c r="IUG221" s="114"/>
      <c r="IUH221" s="114"/>
      <c r="IUI221" s="114"/>
      <c r="IUJ221" s="114"/>
      <c r="IUK221" s="114"/>
      <c r="IUL221" s="114"/>
      <c r="IUM221" s="114"/>
      <c r="IUN221" s="114"/>
      <c r="IUO221" s="114"/>
      <c r="IUP221" s="114"/>
      <c r="IUQ221" s="114"/>
      <c r="IUR221" s="114"/>
      <c r="IUS221" s="114"/>
      <c r="IUT221" s="114"/>
      <c r="IUU221" s="114"/>
      <c r="IUV221" s="114"/>
      <c r="IUW221" s="114"/>
      <c r="IUX221" s="114"/>
      <c r="IUY221" s="114"/>
      <c r="IUZ221" s="114"/>
      <c r="IVA221" s="114"/>
      <c r="IVB221" s="114"/>
      <c r="IVC221" s="114"/>
      <c r="IVD221" s="114"/>
      <c r="IVE221" s="114"/>
      <c r="IVF221" s="114"/>
      <c r="IVG221" s="114"/>
      <c r="IVH221" s="114"/>
      <c r="IVI221" s="114"/>
      <c r="IVJ221" s="114"/>
      <c r="IVK221" s="114"/>
      <c r="IVL221" s="114"/>
      <c r="IVM221" s="114"/>
      <c r="IVN221" s="114"/>
      <c r="IVO221" s="114"/>
      <c r="IVP221" s="114"/>
      <c r="IVQ221" s="114"/>
      <c r="IVR221" s="114"/>
      <c r="IVS221" s="114"/>
      <c r="IVT221" s="114"/>
      <c r="IVU221" s="114"/>
      <c r="IVV221" s="114"/>
      <c r="IVW221" s="114"/>
      <c r="IVX221" s="114"/>
      <c r="IVY221" s="114"/>
      <c r="IVZ221" s="114"/>
      <c r="IWA221" s="114"/>
      <c r="IWB221" s="114"/>
      <c r="IWC221" s="114"/>
      <c r="IWD221" s="114"/>
      <c r="IWE221" s="114"/>
      <c r="IWF221" s="114"/>
      <c r="IWG221" s="114"/>
      <c r="IWH221" s="114"/>
      <c r="IWI221" s="114"/>
      <c r="IWJ221" s="114"/>
      <c r="IWK221" s="114"/>
      <c r="IWL221" s="114"/>
      <c r="IWM221" s="114"/>
      <c r="IWN221" s="114"/>
      <c r="IWO221" s="114"/>
      <c r="IWP221" s="114"/>
      <c r="IWQ221" s="114"/>
      <c r="IWR221" s="114"/>
      <c r="IWS221" s="114"/>
      <c r="IWT221" s="114"/>
      <c r="IWU221" s="114"/>
      <c r="IWV221" s="114"/>
      <c r="IWW221" s="114"/>
      <c r="IWX221" s="114"/>
      <c r="IWY221" s="114"/>
      <c r="IWZ221" s="114"/>
      <c r="IXA221" s="114"/>
      <c r="IXB221" s="114"/>
      <c r="IXC221" s="114"/>
      <c r="IXD221" s="114"/>
      <c r="IXE221" s="114"/>
      <c r="IXF221" s="114"/>
      <c r="IXG221" s="114"/>
      <c r="IXH221" s="114"/>
      <c r="IXI221" s="114"/>
      <c r="IXJ221" s="114"/>
      <c r="IXK221" s="114"/>
      <c r="IXL221" s="114"/>
      <c r="IXM221" s="114"/>
      <c r="IXN221" s="114"/>
      <c r="IXO221" s="114"/>
      <c r="IXP221" s="114"/>
      <c r="IXQ221" s="114"/>
      <c r="IXR221" s="114"/>
      <c r="IXS221" s="114"/>
      <c r="IXT221" s="114"/>
      <c r="IXU221" s="114"/>
      <c r="IXV221" s="114"/>
      <c r="IXW221" s="114"/>
      <c r="IXX221" s="114"/>
      <c r="IXY221" s="114"/>
      <c r="IXZ221" s="114"/>
      <c r="IYA221" s="114"/>
      <c r="IYB221" s="114"/>
      <c r="IYC221" s="114"/>
      <c r="IYD221" s="114"/>
      <c r="IYE221" s="114"/>
      <c r="IYF221" s="114"/>
      <c r="IYG221" s="114"/>
      <c r="IYH221" s="114"/>
      <c r="IYI221" s="114"/>
      <c r="IYJ221" s="114"/>
      <c r="IYK221" s="114"/>
      <c r="IYL221" s="114"/>
      <c r="IYM221" s="114"/>
      <c r="IYN221" s="114"/>
      <c r="IYO221" s="114"/>
      <c r="IYP221" s="114"/>
      <c r="IYQ221" s="114"/>
      <c r="IYR221" s="114"/>
      <c r="IYS221" s="114"/>
      <c r="IYT221" s="114"/>
      <c r="IYU221" s="114"/>
      <c r="IYV221" s="114"/>
      <c r="IYW221" s="114"/>
      <c r="IYX221" s="114"/>
      <c r="IYY221" s="114"/>
      <c r="IYZ221" s="114"/>
      <c r="IZA221" s="114"/>
      <c r="IZB221" s="114"/>
      <c r="IZC221" s="114"/>
      <c r="IZD221" s="114"/>
      <c r="IZE221" s="114"/>
      <c r="IZF221" s="114"/>
      <c r="IZG221" s="114"/>
      <c r="IZH221" s="114"/>
      <c r="IZI221" s="114"/>
      <c r="IZJ221" s="114"/>
      <c r="IZK221" s="114"/>
      <c r="IZL221" s="114"/>
      <c r="IZM221" s="114"/>
      <c r="IZN221" s="114"/>
      <c r="IZO221" s="114"/>
      <c r="IZP221" s="114"/>
      <c r="IZQ221" s="114"/>
      <c r="IZR221" s="114"/>
      <c r="IZS221" s="114"/>
      <c r="IZT221" s="114"/>
      <c r="IZU221" s="114"/>
      <c r="IZV221" s="114"/>
      <c r="IZW221" s="114"/>
      <c r="IZX221" s="114"/>
      <c r="IZY221" s="114"/>
      <c r="IZZ221" s="114"/>
      <c r="JAA221" s="114"/>
      <c r="JAB221" s="114"/>
      <c r="JAC221" s="114"/>
      <c r="JAD221" s="114"/>
      <c r="JAE221" s="114"/>
      <c r="JAF221" s="114"/>
      <c r="JAG221" s="114"/>
      <c r="JAH221" s="114"/>
      <c r="JAI221" s="114"/>
      <c r="JAJ221" s="114"/>
      <c r="JAK221" s="114"/>
      <c r="JAL221" s="114"/>
      <c r="JAM221" s="114"/>
      <c r="JAN221" s="114"/>
      <c r="JAO221" s="114"/>
      <c r="JAP221" s="114"/>
      <c r="JAQ221" s="114"/>
      <c r="JAR221" s="114"/>
      <c r="JAS221" s="114"/>
      <c r="JAT221" s="114"/>
      <c r="JAU221" s="114"/>
      <c r="JAV221" s="114"/>
      <c r="JAW221" s="114"/>
      <c r="JAX221" s="114"/>
      <c r="JAY221" s="114"/>
      <c r="JAZ221" s="114"/>
      <c r="JBA221" s="114"/>
      <c r="JBB221" s="114"/>
      <c r="JBC221" s="114"/>
      <c r="JBD221" s="114"/>
      <c r="JBE221" s="114"/>
      <c r="JBF221" s="114"/>
      <c r="JBG221" s="114"/>
      <c r="JBH221" s="114"/>
      <c r="JBI221" s="114"/>
      <c r="JBJ221" s="114"/>
      <c r="JBK221" s="114"/>
      <c r="JBL221" s="114"/>
      <c r="JBM221" s="114"/>
      <c r="JBN221" s="114"/>
      <c r="JBO221" s="114"/>
      <c r="JBP221" s="114"/>
      <c r="JBQ221" s="114"/>
      <c r="JBR221" s="114"/>
      <c r="JBS221" s="114"/>
      <c r="JBT221" s="114"/>
      <c r="JBU221" s="114"/>
      <c r="JBV221" s="114"/>
      <c r="JBW221" s="114"/>
      <c r="JBX221" s="114"/>
      <c r="JBY221" s="114"/>
      <c r="JBZ221" s="114"/>
      <c r="JCA221" s="114"/>
      <c r="JCB221" s="114"/>
      <c r="JCC221" s="114"/>
      <c r="JCD221" s="114"/>
      <c r="JCE221" s="114"/>
      <c r="JCF221" s="114"/>
      <c r="JCG221" s="114"/>
      <c r="JCH221" s="114"/>
      <c r="JCI221" s="114"/>
      <c r="JCJ221" s="114"/>
      <c r="JCK221" s="114"/>
      <c r="JCL221" s="114"/>
      <c r="JCM221" s="114"/>
      <c r="JCN221" s="114"/>
      <c r="JCO221" s="114"/>
      <c r="JCP221" s="114"/>
      <c r="JCQ221" s="114"/>
      <c r="JCR221" s="114"/>
      <c r="JCS221" s="114"/>
      <c r="JCT221" s="114"/>
      <c r="JCU221" s="114"/>
      <c r="JCV221" s="114"/>
      <c r="JCW221" s="114"/>
      <c r="JCX221" s="114"/>
      <c r="JCY221" s="114"/>
      <c r="JCZ221" s="114"/>
      <c r="JDA221" s="114"/>
      <c r="JDB221" s="114"/>
      <c r="JDC221" s="114"/>
      <c r="JDD221" s="114"/>
      <c r="JDE221" s="114"/>
      <c r="JDF221" s="114"/>
      <c r="JDG221" s="114"/>
      <c r="JDH221" s="114"/>
      <c r="JDI221" s="114"/>
      <c r="JDJ221" s="114"/>
      <c r="JDK221" s="114"/>
      <c r="JDL221" s="114"/>
      <c r="JDM221" s="114"/>
      <c r="JDN221" s="114"/>
      <c r="JDO221" s="114"/>
      <c r="JDP221" s="114"/>
      <c r="JDQ221" s="114"/>
      <c r="JDR221" s="114"/>
      <c r="JDS221" s="114"/>
      <c r="JDT221" s="114"/>
      <c r="JDU221" s="114"/>
      <c r="JDV221" s="114"/>
      <c r="JDW221" s="114"/>
      <c r="JDX221" s="114"/>
      <c r="JDY221" s="114"/>
      <c r="JDZ221" s="114"/>
      <c r="JEA221" s="114"/>
      <c r="JEB221" s="114"/>
      <c r="JEC221" s="114"/>
      <c r="JED221" s="114"/>
      <c r="JEE221" s="114"/>
      <c r="JEF221" s="114"/>
      <c r="JEG221" s="114"/>
      <c r="JEH221" s="114"/>
      <c r="JEI221" s="114"/>
      <c r="JEJ221" s="114"/>
      <c r="JEK221" s="114"/>
      <c r="JEL221" s="114"/>
      <c r="JEM221" s="114"/>
      <c r="JEN221" s="114"/>
      <c r="JEO221" s="114"/>
      <c r="JEP221" s="114"/>
      <c r="JEQ221" s="114"/>
      <c r="JER221" s="114"/>
      <c r="JES221" s="114"/>
      <c r="JET221" s="114"/>
      <c r="JEU221" s="114"/>
      <c r="JEV221" s="114"/>
      <c r="JEW221" s="114"/>
      <c r="JEX221" s="114"/>
      <c r="JEY221" s="114"/>
      <c r="JEZ221" s="114"/>
      <c r="JFA221" s="114"/>
      <c r="JFB221" s="114"/>
      <c r="JFC221" s="114"/>
      <c r="JFD221" s="114"/>
      <c r="JFE221" s="114"/>
      <c r="JFF221" s="114"/>
      <c r="JFG221" s="114"/>
      <c r="JFH221" s="114"/>
      <c r="JFI221" s="114"/>
      <c r="JFJ221" s="114"/>
      <c r="JFK221" s="114"/>
      <c r="JFL221" s="114"/>
      <c r="JFM221" s="114"/>
      <c r="JFN221" s="114"/>
      <c r="JFO221" s="114"/>
      <c r="JFP221" s="114"/>
      <c r="JFQ221" s="114"/>
      <c r="JFR221" s="114"/>
      <c r="JFS221" s="114"/>
      <c r="JFT221" s="114"/>
      <c r="JFU221" s="114"/>
      <c r="JFV221" s="114"/>
      <c r="JFW221" s="114"/>
      <c r="JFX221" s="114"/>
      <c r="JFY221" s="114"/>
      <c r="JFZ221" s="114"/>
      <c r="JGA221" s="114"/>
      <c r="JGB221" s="114"/>
      <c r="JGC221" s="114"/>
      <c r="JGD221" s="114"/>
      <c r="JGE221" s="114"/>
      <c r="JGF221" s="114"/>
      <c r="JGG221" s="114"/>
      <c r="JGH221" s="114"/>
      <c r="JGI221" s="114"/>
      <c r="JGJ221" s="114"/>
      <c r="JGK221" s="114"/>
      <c r="JGL221" s="114"/>
      <c r="JGM221" s="114"/>
      <c r="JGN221" s="114"/>
      <c r="JGO221" s="114"/>
      <c r="JGP221" s="114"/>
      <c r="JGQ221" s="114"/>
      <c r="JGR221" s="114"/>
      <c r="JGS221" s="114"/>
      <c r="JGT221" s="114"/>
      <c r="JGU221" s="114"/>
      <c r="JGV221" s="114"/>
      <c r="JGW221" s="114"/>
      <c r="JGX221" s="114"/>
      <c r="JGY221" s="114"/>
      <c r="JGZ221" s="114"/>
      <c r="JHA221" s="114"/>
      <c r="JHB221" s="114"/>
      <c r="JHC221" s="114"/>
      <c r="JHD221" s="114"/>
      <c r="JHE221" s="114"/>
      <c r="JHF221" s="114"/>
      <c r="JHG221" s="114"/>
      <c r="JHH221" s="114"/>
      <c r="JHI221" s="114"/>
      <c r="JHJ221" s="114"/>
      <c r="JHK221" s="114"/>
      <c r="JHL221" s="114"/>
      <c r="JHM221" s="114"/>
      <c r="JHN221" s="114"/>
      <c r="JHO221" s="114"/>
      <c r="JHP221" s="114"/>
      <c r="JHQ221" s="114"/>
      <c r="JHR221" s="114"/>
      <c r="JHS221" s="114"/>
      <c r="JHT221" s="114"/>
      <c r="JHU221" s="114"/>
      <c r="JHV221" s="114"/>
      <c r="JHW221" s="114"/>
      <c r="JHX221" s="114"/>
      <c r="JHY221" s="114"/>
      <c r="JHZ221" s="114"/>
      <c r="JIA221" s="114"/>
      <c r="JIB221" s="114"/>
      <c r="JIC221" s="114"/>
      <c r="JID221" s="114"/>
      <c r="JIE221" s="114"/>
      <c r="JIF221" s="114"/>
      <c r="JIG221" s="114"/>
      <c r="JIH221" s="114"/>
      <c r="JII221" s="114"/>
      <c r="JIJ221" s="114"/>
      <c r="JIK221" s="114"/>
      <c r="JIL221" s="114"/>
      <c r="JIM221" s="114"/>
      <c r="JIN221" s="114"/>
      <c r="JIO221" s="114"/>
      <c r="JIP221" s="114"/>
      <c r="JIQ221" s="114"/>
      <c r="JIR221" s="114"/>
      <c r="JIS221" s="114"/>
      <c r="JIT221" s="114"/>
      <c r="JIU221" s="114"/>
      <c r="JIV221" s="114"/>
      <c r="JIW221" s="114"/>
      <c r="JIX221" s="114"/>
      <c r="JIY221" s="114"/>
      <c r="JIZ221" s="114"/>
      <c r="JJA221" s="114"/>
      <c r="JJB221" s="114"/>
      <c r="JJC221" s="114"/>
      <c r="JJD221" s="114"/>
      <c r="JJE221" s="114"/>
      <c r="JJF221" s="114"/>
      <c r="JJG221" s="114"/>
      <c r="JJH221" s="114"/>
      <c r="JJI221" s="114"/>
      <c r="JJJ221" s="114"/>
      <c r="JJK221" s="114"/>
      <c r="JJL221" s="114"/>
      <c r="JJM221" s="114"/>
      <c r="JJN221" s="114"/>
      <c r="JJO221" s="114"/>
      <c r="JJP221" s="114"/>
      <c r="JJQ221" s="114"/>
      <c r="JJR221" s="114"/>
      <c r="JJS221" s="114"/>
      <c r="JJT221" s="114"/>
      <c r="JJU221" s="114"/>
      <c r="JJV221" s="114"/>
      <c r="JJW221" s="114"/>
      <c r="JJX221" s="114"/>
      <c r="JJY221" s="114"/>
      <c r="JJZ221" s="114"/>
      <c r="JKA221" s="114"/>
      <c r="JKB221" s="114"/>
      <c r="JKC221" s="114"/>
      <c r="JKD221" s="114"/>
      <c r="JKE221" s="114"/>
      <c r="JKF221" s="114"/>
      <c r="JKG221" s="114"/>
      <c r="JKH221" s="114"/>
      <c r="JKI221" s="114"/>
      <c r="JKJ221" s="114"/>
      <c r="JKK221" s="114"/>
      <c r="JKL221" s="114"/>
      <c r="JKM221" s="114"/>
      <c r="JKN221" s="114"/>
      <c r="JKO221" s="114"/>
      <c r="JKP221" s="114"/>
      <c r="JKQ221" s="114"/>
      <c r="JKR221" s="114"/>
      <c r="JKS221" s="114"/>
      <c r="JKT221" s="114"/>
      <c r="JKU221" s="114"/>
      <c r="JKV221" s="114"/>
      <c r="JKW221" s="114"/>
      <c r="JKX221" s="114"/>
      <c r="JKY221" s="114"/>
      <c r="JKZ221" s="114"/>
      <c r="JLA221" s="114"/>
      <c r="JLB221" s="114"/>
      <c r="JLC221" s="114"/>
      <c r="JLD221" s="114"/>
      <c r="JLE221" s="114"/>
      <c r="JLF221" s="114"/>
      <c r="JLG221" s="114"/>
      <c r="JLH221" s="114"/>
      <c r="JLI221" s="114"/>
      <c r="JLJ221" s="114"/>
      <c r="JLK221" s="114"/>
      <c r="JLL221" s="114"/>
      <c r="JLM221" s="114"/>
      <c r="JLN221" s="114"/>
      <c r="JLO221" s="114"/>
      <c r="JLP221" s="114"/>
      <c r="JLQ221" s="114"/>
      <c r="JLR221" s="114"/>
      <c r="JLS221" s="114"/>
      <c r="JLT221" s="114"/>
      <c r="JLU221" s="114"/>
      <c r="JLV221" s="114"/>
      <c r="JLW221" s="114"/>
      <c r="JLX221" s="114"/>
      <c r="JLY221" s="114"/>
      <c r="JLZ221" s="114"/>
      <c r="JMA221" s="114"/>
      <c r="JMB221" s="114"/>
      <c r="JMC221" s="114"/>
      <c r="JMD221" s="114"/>
      <c r="JME221" s="114"/>
      <c r="JMF221" s="114"/>
      <c r="JMG221" s="114"/>
      <c r="JMH221" s="114"/>
      <c r="JMI221" s="114"/>
      <c r="JMJ221" s="114"/>
      <c r="JMK221" s="114"/>
      <c r="JML221" s="114"/>
      <c r="JMM221" s="114"/>
      <c r="JMN221" s="114"/>
      <c r="JMO221" s="114"/>
      <c r="JMP221" s="114"/>
      <c r="JMQ221" s="114"/>
      <c r="JMR221" s="114"/>
      <c r="JMS221" s="114"/>
      <c r="JMT221" s="114"/>
      <c r="JMU221" s="114"/>
      <c r="JMV221" s="114"/>
      <c r="JMW221" s="114"/>
      <c r="JMX221" s="114"/>
      <c r="JMY221" s="114"/>
      <c r="JMZ221" s="114"/>
      <c r="JNA221" s="114"/>
      <c r="JNB221" s="114"/>
      <c r="JNC221" s="114"/>
      <c r="JND221" s="114"/>
      <c r="JNE221" s="114"/>
      <c r="JNF221" s="114"/>
      <c r="JNG221" s="114"/>
      <c r="JNH221" s="114"/>
      <c r="JNI221" s="114"/>
      <c r="JNJ221" s="114"/>
      <c r="JNK221" s="114"/>
      <c r="JNL221" s="114"/>
      <c r="JNM221" s="114"/>
      <c r="JNN221" s="114"/>
      <c r="JNO221" s="114"/>
      <c r="JNP221" s="114"/>
      <c r="JNQ221" s="114"/>
      <c r="JNR221" s="114"/>
      <c r="JNS221" s="114"/>
      <c r="JNT221" s="114"/>
      <c r="JNU221" s="114"/>
      <c r="JNV221" s="114"/>
      <c r="JNW221" s="114"/>
      <c r="JNX221" s="114"/>
      <c r="JNY221" s="114"/>
      <c r="JNZ221" s="114"/>
      <c r="JOA221" s="114"/>
      <c r="JOB221" s="114"/>
      <c r="JOC221" s="114"/>
      <c r="JOD221" s="114"/>
      <c r="JOE221" s="114"/>
      <c r="JOF221" s="114"/>
      <c r="JOG221" s="114"/>
      <c r="JOH221" s="114"/>
      <c r="JOI221" s="114"/>
      <c r="JOJ221" s="114"/>
      <c r="JOK221" s="114"/>
      <c r="JOL221" s="114"/>
      <c r="JOM221" s="114"/>
      <c r="JON221" s="114"/>
      <c r="JOO221" s="114"/>
      <c r="JOP221" s="114"/>
      <c r="JOQ221" s="114"/>
      <c r="JOR221" s="114"/>
      <c r="JOS221" s="114"/>
      <c r="JOT221" s="114"/>
      <c r="JOU221" s="114"/>
      <c r="JOV221" s="114"/>
      <c r="JOW221" s="114"/>
      <c r="JOX221" s="114"/>
      <c r="JOY221" s="114"/>
      <c r="JOZ221" s="114"/>
      <c r="JPA221" s="114"/>
      <c r="JPB221" s="114"/>
      <c r="JPC221" s="114"/>
      <c r="JPD221" s="114"/>
      <c r="JPE221" s="114"/>
      <c r="JPF221" s="114"/>
      <c r="JPG221" s="114"/>
      <c r="JPH221" s="114"/>
      <c r="JPI221" s="114"/>
      <c r="JPJ221" s="114"/>
      <c r="JPK221" s="114"/>
      <c r="JPL221" s="114"/>
      <c r="JPM221" s="114"/>
      <c r="JPN221" s="114"/>
      <c r="JPO221" s="114"/>
      <c r="JPP221" s="114"/>
      <c r="JPQ221" s="114"/>
      <c r="JPR221" s="114"/>
      <c r="JPS221" s="114"/>
      <c r="JPT221" s="114"/>
      <c r="JPU221" s="114"/>
      <c r="JPV221" s="114"/>
      <c r="JPW221" s="114"/>
      <c r="JPX221" s="114"/>
      <c r="JPY221" s="114"/>
      <c r="JPZ221" s="114"/>
      <c r="JQA221" s="114"/>
      <c r="JQB221" s="114"/>
      <c r="JQC221" s="114"/>
      <c r="JQD221" s="114"/>
      <c r="JQE221" s="114"/>
      <c r="JQF221" s="114"/>
      <c r="JQG221" s="114"/>
      <c r="JQH221" s="114"/>
      <c r="JQI221" s="114"/>
      <c r="JQJ221" s="114"/>
      <c r="JQK221" s="114"/>
      <c r="JQL221" s="114"/>
      <c r="JQM221" s="114"/>
      <c r="JQN221" s="114"/>
      <c r="JQO221" s="114"/>
      <c r="JQP221" s="114"/>
      <c r="JQQ221" s="114"/>
      <c r="JQR221" s="114"/>
      <c r="JQS221" s="114"/>
      <c r="JQT221" s="114"/>
      <c r="JQU221" s="114"/>
      <c r="JQV221" s="114"/>
      <c r="JQW221" s="114"/>
      <c r="JQX221" s="114"/>
      <c r="JQY221" s="114"/>
      <c r="JQZ221" s="114"/>
      <c r="JRA221" s="114"/>
      <c r="JRB221" s="114"/>
      <c r="JRC221" s="114"/>
      <c r="JRD221" s="114"/>
      <c r="JRE221" s="114"/>
      <c r="JRF221" s="114"/>
      <c r="JRG221" s="114"/>
      <c r="JRH221" s="114"/>
      <c r="JRI221" s="114"/>
      <c r="JRJ221" s="114"/>
      <c r="JRK221" s="114"/>
      <c r="JRL221" s="114"/>
      <c r="JRM221" s="114"/>
      <c r="JRN221" s="114"/>
      <c r="JRO221" s="114"/>
      <c r="JRP221" s="114"/>
      <c r="JRQ221" s="114"/>
      <c r="JRR221" s="114"/>
      <c r="JRS221" s="114"/>
      <c r="JRT221" s="114"/>
      <c r="JRU221" s="114"/>
      <c r="JRV221" s="114"/>
      <c r="JRW221" s="114"/>
      <c r="JRX221" s="114"/>
      <c r="JRY221" s="114"/>
      <c r="JRZ221" s="114"/>
      <c r="JSA221" s="114"/>
      <c r="JSB221" s="114"/>
      <c r="JSC221" s="114"/>
      <c r="JSD221" s="114"/>
      <c r="JSE221" s="114"/>
      <c r="JSF221" s="114"/>
      <c r="JSG221" s="114"/>
      <c r="JSH221" s="114"/>
      <c r="JSI221" s="114"/>
      <c r="JSJ221" s="114"/>
      <c r="JSK221" s="114"/>
      <c r="JSL221" s="114"/>
      <c r="JSM221" s="114"/>
      <c r="JSN221" s="114"/>
      <c r="JSO221" s="114"/>
      <c r="JSP221" s="114"/>
      <c r="JSQ221" s="114"/>
      <c r="JSR221" s="114"/>
      <c r="JSS221" s="114"/>
      <c r="JST221" s="114"/>
      <c r="JSU221" s="114"/>
      <c r="JSV221" s="114"/>
      <c r="JSW221" s="114"/>
      <c r="JSX221" s="114"/>
      <c r="JSY221" s="114"/>
      <c r="JSZ221" s="114"/>
      <c r="JTA221" s="114"/>
      <c r="JTB221" s="114"/>
      <c r="JTC221" s="114"/>
      <c r="JTD221" s="114"/>
      <c r="JTE221" s="114"/>
      <c r="JTF221" s="114"/>
      <c r="JTG221" s="114"/>
      <c r="JTH221" s="114"/>
      <c r="JTI221" s="114"/>
      <c r="JTJ221" s="114"/>
      <c r="JTK221" s="114"/>
      <c r="JTL221" s="114"/>
      <c r="JTM221" s="114"/>
      <c r="JTN221" s="114"/>
      <c r="JTO221" s="114"/>
      <c r="JTP221" s="114"/>
      <c r="JTQ221" s="114"/>
      <c r="JTR221" s="114"/>
      <c r="JTS221" s="114"/>
      <c r="JTT221" s="114"/>
      <c r="JTU221" s="114"/>
      <c r="JTV221" s="114"/>
      <c r="JTW221" s="114"/>
      <c r="JTX221" s="114"/>
      <c r="JTY221" s="114"/>
      <c r="JTZ221" s="114"/>
      <c r="JUA221" s="114"/>
      <c r="JUB221" s="114"/>
      <c r="JUC221" s="114"/>
      <c r="JUD221" s="114"/>
      <c r="JUE221" s="114"/>
      <c r="JUF221" s="114"/>
      <c r="JUG221" s="114"/>
      <c r="JUH221" s="114"/>
      <c r="JUI221" s="114"/>
      <c r="JUJ221" s="114"/>
      <c r="JUK221" s="114"/>
      <c r="JUL221" s="114"/>
      <c r="JUM221" s="114"/>
      <c r="JUN221" s="114"/>
      <c r="JUO221" s="114"/>
      <c r="JUP221" s="114"/>
      <c r="JUQ221" s="114"/>
      <c r="JUR221" s="114"/>
      <c r="JUS221" s="114"/>
      <c r="JUT221" s="114"/>
      <c r="JUU221" s="114"/>
      <c r="JUV221" s="114"/>
      <c r="JUW221" s="114"/>
      <c r="JUX221" s="114"/>
      <c r="JUY221" s="114"/>
      <c r="JUZ221" s="114"/>
      <c r="JVA221" s="114"/>
      <c r="JVB221" s="114"/>
      <c r="JVC221" s="114"/>
      <c r="JVD221" s="114"/>
      <c r="JVE221" s="114"/>
      <c r="JVF221" s="114"/>
      <c r="JVG221" s="114"/>
      <c r="JVH221" s="114"/>
      <c r="JVI221" s="114"/>
      <c r="JVJ221" s="114"/>
      <c r="JVK221" s="114"/>
      <c r="JVL221" s="114"/>
      <c r="JVM221" s="114"/>
      <c r="JVN221" s="114"/>
      <c r="JVO221" s="114"/>
      <c r="JVP221" s="114"/>
      <c r="JVQ221" s="114"/>
      <c r="JVR221" s="114"/>
      <c r="JVS221" s="114"/>
      <c r="JVT221" s="114"/>
      <c r="JVU221" s="114"/>
      <c r="JVV221" s="114"/>
      <c r="JVW221" s="114"/>
      <c r="JVX221" s="114"/>
      <c r="JVY221" s="114"/>
      <c r="JVZ221" s="114"/>
      <c r="JWA221" s="114"/>
      <c r="JWB221" s="114"/>
      <c r="JWC221" s="114"/>
      <c r="JWD221" s="114"/>
      <c r="JWE221" s="114"/>
      <c r="JWF221" s="114"/>
      <c r="JWG221" s="114"/>
      <c r="JWH221" s="114"/>
      <c r="JWI221" s="114"/>
      <c r="JWJ221" s="114"/>
      <c r="JWK221" s="114"/>
      <c r="JWL221" s="114"/>
      <c r="JWM221" s="114"/>
      <c r="JWN221" s="114"/>
      <c r="JWO221" s="114"/>
      <c r="JWP221" s="114"/>
      <c r="JWQ221" s="114"/>
      <c r="JWR221" s="114"/>
      <c r="JWS221" s="114"/>
      <c r="JWT221" s="114"/>
      <c r="JWU221" s="114"/>
      <c r="JWV221" s="114"/>
      <c r="JWW221" s="114"/>
      <c r="JWX221" s="114"/>
      <c r="JWY221" s="114"/>
      <c r="JWZ221" s="114"/>
      <c r="JXA221" s="114"/>
      <c r="JXB221" s="114"/>
      <c r="JXC221" s="114"/>
      <c r="JXD221" s="114"/>
      <c r="JXE221" s="114"/>
      <c r="JXF221" s="114"/>
      <c r="JXG221" s="114"/>
      <c r="JXH221" s="114"/>
      <c r="JXI221" s="114"/>
      <c r="JXJ221" s="114"/>
      <c r="JXK221" s="114"/>
      <c r="JXL221" s="114"/>
      <c r="JXM221" s="114"/>
      <c r="JXN221" s="114"/>
      <c r="JXO221" s="114"/>
      <c r="JXP221" s="114"/>
      <c r="JXQ221" s="114"/>
      <c r="JXR221" s="114"/>
      <c r="JXS221" s="114"/>
      <c r="JXT221" s="114"/>
      <c r="JXU221" s="114"/>
      <c r="JXV221" s="114"/>
      <c r="JXW221" s="114"/>
      <c r="JXX221" s="114"/>
      <c r="JXY221" s="114"/>
      <c r="JXZ221" s="114"/>
      <c r="JYA221" s="114"/>
      <c r="JYB221" s="114"/>
      <c r="JYC221" s="114"/>
      <c r="JYD221" s="114"/>
      <c r="JYE221" s="114"/>
      <c r="JYF221" s="114"/>
      <c r="JYG221" s="114"/>
      <c r="JYH221" s="114"/>
      <c r="JYI221" s="114"/>
      <c r="JYJ221" s="114"/>
      <c r="JYK221" s="114"/>
      <c r="JYL221" s="114"/>
      <c r="JYM221" s="114"/>
      <c r="JYN221" s="114"/>
      <c r="JYO221" s="114"/>
      <c r="JYP221" s="114"/>
      <c r="JYQ221" s="114"/>
      <c r="JYR221" s="114"/>
      <c r="JYS221" s="114"/>
      <c r="JYT221" s="114"/>
      <c r="JYU221" s="114"/>
      <c r="JYV221" s="114"/>
      <c r="JYW221" s="114"/>
      <c r="JYX221" s="114"/>
      <c r="JYY221" s="114"/>
      <c r="JYZ221" s="114"/>
      <c r="JZA221" s="114"/>
      <c r="JZB221" s="114"/>
      <c r="JZC221" s="114"/>
      <c r="JZD221" s="114"/>
      <c r="JZE221" s="114"/>
      <c r="JZF221" s="114"/>
      <c r="JZG221" s="114"/>
      <c r="JZH221" s="114"/>
      <c r="JZI221" s="114"/>
      <c r="JZJ221" s="114"/>
      <c r="JZK221" s="114"/>
      <c r="JZL221" s="114"/>
      <c r="JZM221" s="114"/>
      <c r="JZN221" s="114"/>
      <c r="JZO221" s="114"/>
      <c r="JZP221" s="114"/>
      <c r="JZQ221" s="114"/>
      <c r="JZR221" s="114"/>
      <c r="JZS221" s="114"/>
      <c r="JZT221" s="114"/>
      <c r="JZU221" s="114"/>
      <c r="JZV221" s="114"/>
      <c r="JZW221" s="114"/>
      <c r="JZX221" s="114"/>
      <c r="JZY221" s="114"/>
      <c r="JZZ221" s="114"/>
      <c r="KAA221" s="114"/>
      <c r="KAB221" s="114"/>
      <c r="KAC221" s="114"/>
      <c r="KAD221" s="114"/>
      <c r="KAE221" s="114"/>
      <c r="KAF221" s="114"/>
      <c r="KAG221" s="114"/>
      <c r="KAH221" s="114"/>
      <c r="KAI221" s="114"/>
      <c r="KAJ221" s="114"/>
      <c r="KAK221" s="114"/>
      <c r="KAL221" s="114"/>
      <c r="KAM221" s="114"/>
      <c r="KAN221" s="114"/>
      <c r="KAO221" s="114"/>
      <c r="KAP221" s="114"/>
      <c r="KAQ221" s="114"/>
      <c r="KAR221" s="114"/>
      <c r="KAS221" s="114"/>
      <c r="KAT221" s="114"/>
      <c r="KAU221" s="114"/>
      <c r="KAV221" s="114"/>
      <c r="KAW221" s="114"/>
      <c r="KAX221" s="114"/>
      <c r="KAY221" s="114"/>
      <c r="KAZ221" s="114"/>
      <c r="KBA221" s="114"/>
      <c r="KBB221" s="114"/>
      <c r="KBC221" s="114"/>
      <c r="KBD221" s="114"/>
      <c r="KBE221" s="114"/>
      <c r="KBF221" s="114"/>
      <c r="KBG221" s="114"/>
      <c r="KBH221" s="114"/>
      <c r="KBI221" s="114"/>
      <c r="KBJ221" s="114"/>
      <c r="KBK221" s="114"/>
      <c r="KBL221" s="114"/>
      <c r="KBM221" s="114"/>
      <c r="KBN221" s="114"/>
      <c r="KBO221" s="114"/>
      <c r="KBP221" s="114"/>
      <c r="KBQ221" s="114"/>
      <c r="KBR221" s="114"/>
      <c r="KBS221" s="114"/>
      <c r="KBT221" s="114"/>
      <c r="KBU221" s="114"/>
      <c r="KBV221" s="114"/>
      <c r="KBW221" s="114"/>
      <c r="KBX221" s="114"/>
      <c r="KBY221" s="114"/>
      <c r="KBZ221" s="114"/>
      <c r="KCA221" s="114"/>
      <c r="KCB221" s="114"/>
      <c r="KCC221" s="114"/>
      <c r="KCD221" s="114"/>
      <c r="KCE221" s="114"/>
      <c r="KCF221" s="114"/>
      <c r="KCG221" s="114"/>
      <c r="KCH221" s="114"/>
      <c r="KCI221" s="114"/>
      <c r="KCJ221" s="114"/>
      <c r="KCK221" s="114"/>
      <c r="KCL221" s="114"/>
      <c r="KCM221" s="114"/>
      <c r="KCN221" s="114"/>
      <c r="KCO221" s="114"/>
      <c r="KCP221" s="114"/>
      <c r="KCQ221" s="114"/>
      <c r="KCR221" s="114"/>
      <c r="KCS221" s="114"/>
      <c r="KCT221" s="114"/>
      <c r="KCU221" s="114"/>
      <c r="KCV221" s="114"/>
      <c r="KCW221" s="114"/>
      <c r="KCX221" s="114"/>
      <c r="KCY221" s="114"/>
      <c r="KCZ221" s="114"/>
      <c r="KDA221" s="114"/>
      <c r="KDB221" s="114"/>
      <c r="KDC221" s="114"/>
      <c r="KDD221" s="114"/>
      <c r="KDE221" s="114"/>
      <c r="KDF221" s="114"/>
      <c r="KDG221" s="114"/>
      <c r="KDH221" s="114"/>
      <c r="KDI221" s="114"/>
      <c r="KDJ221" s="114"/>
      <c r="KDK221" s="114"/>
      <c r="KDL221" s="114"/>
      <c r="KDM221" s="114"/>
      <c r="KDN221" s="114"/>
      <c r="KDO221" s="114"/>
      <c r="KDP221" s="114"/>
      <c r="KDQ221" s="114"/>
      <c r="KDR221" s="114"/>
      <c r="KDS221" s="114"/>
      <c r="KDT221" s="114"/>
      <c r="KDU221" s="114"/>
      <c r="KDV221" s="114"/>
      <c r="KDW221" s="114"/>
      <c r="KDX221" s="114"/>
      <c r="KDY221" s="114"/>
      <c r="KDZ221" s="114"/>
      <c r="KEA221" s="114"/>
      <c r="KEB221" s="114"/>
      <c r="KEC221" s="114"/>
      <c r="KED221" s="114"/>
      <c r="KEE221" s="114"/>
      <c r="KEF221" s="114"/>
      <c r="KEG221" s="114"/>
      <c r="KEH221" s="114"/>
      <c r="KEI221" s="114"/>
      <c r="KEJ221" s="114"/>
      <c r="KEK221" s="114"/>
      <c r="KEL221" s="114"/>
      <c r="KEM221" s="114"/>
      <c r="KEN221" s="114"/>
      <c r="KEO221" s="114"/>
      <c r="KEP221" s="114"/>
      <c r="KEQ221" s="114"/>
      <c r="KER221" s="114"/>
      <c r="KES221" s="114"/>
      <c r="KET221" s="114"/>
      <c r="KEU221" s="114"/>
      <c r="KEV221" s="114"/>
      <c r="KEW221" s="114"/>
      <c r="KEX221" s="114"/>
      <c r="KEY221" s="114"/>
      <c r="KEZ221" s="114"/>
      <c r="KFA221" s="114"/>
      <c r="KFB221" s="114"/>
      <c r="KFC221" s="114"/>
      <c r="KFD221" s="114"/>
      <c r="KFE221" s="114"/>
      <c r="KFF221" s="114"/>
      <c r="KFG221" s="114"/>
      <c r="KFH221" s="114"/>
      <c r="KFI221" s="114"/>
      <c r="KFJ221" s="114"/>
      <c r="KFK221" s="114"/>
      <c r="KFL221" s="114"/>
      <c r="KFM221" s="114"/>
      <c r="KFN221" s="114"/>
      <c r="KFO221" s="114"/>
      <c r="KFP221" s="114"/>
      <c r="KFQ221" s="114"/>
      <c r="KFR221" s="114"/>
      <c r="KFS221" s="114"/>
      <c r="KFT221" s="114"/>
      <c r="KFU221" s="114"/>
      <c r="KFV221" s="114"/>
      <c r="KFW221" s="114"/>
      <c r="KFX221" s="114"/>
      <c r="KFY221" s="114"/>
      <c r="KFZ221" s="114"/>
      <c r="KGA221" s="114"/>
      <c r="KGB221" s="114"/>
      <c r="KGC221" s="114"/>
      <c r="KGD221" s="114"/>
      <c r="KGE221" s="114"/>
      <c r="KGF221" s="114"/>
      <c r="KGG221" s="114"/>
      <c r="KGH221" s="114"/>
      <c r="KGI221" s="114"/>
      <c r="KGJ221" s="114"/>
      <c r="KGK221" s="114"/>
      <c r="KGL221" s="114"/>
      <c r="KGM221" s="114"/>
      <c r="KGN221" s="114"/>
      <c r="KGO221" s="114"/>
      <c r="KGP221" s="114"/>
      <c r="KGQ221" s="114"/>
      <c r="KGR221" s="114"/>
      <c r="KGS221" s="114"/>
      <c r="KGT221" s="114"/>
      <c r="KGU221" s="114"/>
      <c r="KGV221" s="114"/>
      <c r="KGW221" s="114"/>
      <c r="KGX221" s="114"/>
      <c r="KGY221" s="114"/>
      <c r="KGZ221" s="114"/>
      <c r="KHA221" s="114"/>
      <c r="KHB221" s="114"/>
      <c r="KHC221" s="114"/>
      <c r="KHD221" s="114"/>
      <c r="KHE221" s="114"/>
      <c r="KHF221" s="114"/>
      <c r="KHG221" s="114"/>
      <c r="KHH221" s="114"/>
      <c r="KHI221" s="114"/>
      <c r="KHJ221" s="114"/>
      <c r="KHK221" s="114"/>
      <c r="KHL221" s="114"/>
      <c r="KHM221" s="114"/>
      <c r="KHN221" s="114"/>
      <c r="KHO221" s="114"/>
      <c r="KHP221" s="114"/>
      <c r="KHQ221" s="114"/>
      <c r="KHR221" s="114"/>
      <c r="KHS221" s="114"/>
      <c r="KHT221" s="114"/>
      <c r="KHU221" s="114"/>
      <c r="KHV221" s="114"/>
      <c r="KHW221" s="114"/>
      <c r="KHX221" s="114"/>
      <c r="KHY221" s="114"/>
      <c r="KHZ221" s="114"/>
      <c r="KIA221" s="114"/>
      <c r="KIB221" s="114"/>
      <c r="KIC221" s="114"/>
      <c r="KID221" s="114"/>
      <c r="KIE221" s="114"/>
      <c r="KIF221" s="114"/>
      <c r="KIG221" s="114"/>
      <c r="KIH221" s="114"/>
      <c r="KII221" s="114"/>
      <c r="KIJ221" s="114"/>
      <c r="KIK221" s="114"/>
      <c r="KIL221" s="114"/>
      <c r="KIM221" s="114"/>
      <c r="KIN221" s="114"/>
      <c r="KIO221" s="114"/>
      <c r="KIP221" s="114"/>
      <c r="KIQ221" s="114"/>
      <c r="KIR221" s="114"/>
      <c r="KIS221" s="114"/>
      <c r="KIT221" s="114"/>
      <c r="KIU221" s="114"/>
      <c r="KIV221" s="114"/>
      <c r="KIW221" s="114"/>
      <c r="KIX221" s="114"/>
      <c r="KIY221" s="114"/>
      <c r="KIZ221" s="114"/>
      <c r="KJA221" s="114"/>
      <c r="KJB221" s="114"/>
      <c r="KJC221" s="114"/>
      <c r="KJD221" s="114"/>
      <c r="KJE221" s="114"/>
      <c r="KJF221" s="114"/>
      <c r="KJG221" s="114"/>
      <c r="KJH221" s="114"/>
      <c r="KJI221" s="114"/>
      <c r="KJJ221" s="114"/>
      <c r="KJK221" s="114"/>
      <c r="KJL221" s="114"/>
      <c r="KJM221" s="114"/>
      <c r="KJN221" s="114"/>
      <c r="KJO221" s="114"/>
      <c r="KJP221" s="114"/>
      <c r="KJQ221" s="114"/>
      <c r="KJR221" s="114"/>
      <c r="KJS221" s="114"/>
      <c r="KJT221" s="114"/>
      <c r="KJU221" s="114"/>
      <c r="KJV221" s="114"/>
      <c r="KJW221" s="114"/>
      <c r="KJX221" s="114"/>
      <c r="KJY221" s="114"/>
      <c r="KJZ221" s="114"/>
      <c r="KKA221" s="114"/>
      <c r="KKB221" s="114"/>
      <c r="KKC221" s="114"/>
      <c r="KKD221" s="114"/>
      <c r="KKE221" s="114"/>
      <c r="KKF221" s="114"/>
      <c r="KKG221" s="114"/>
      <c r="KKH221" s="114"/>
      <c r="KKI221" s="114"/>
      <c r="KKJ221" s="114"/>
      <c r="KKK221" s="114"/>
      <c r="KKL221" s="114"/>
      <c r="KKM221" s="114"/>
      <c r="KKN221" s="114"/>
      <c r="KKO221" s="114"/>
      <c r="KKP221" s="114"/>
      <c r="KKQ221" s="114"/>
      <c r="KKR221" s="114"/>
      <c r="KKS221" s="114"/>
      <c r="KKT221" s="114"/>
      <c r="KKU221" s="114"/>
      <c r="KKV221" s="114"/>
      <c r="KKW221" s="114"/>
      <c r="KKX221" s="114"/>
      <c r="KKY221" s="114"/>
      <c r="KKZ221" s="114"/>
      <c r="KLA221" s="114"/>
      <c r="KLB221" s="114"/>
      <c r="KLC221" s="114"/>
      <c r="KLD221" s="114"/>
      <c r="KLE221" s="114"/>
      <c r="KLF221" s="114"/>
      <c r="KLG221" s="114"/>
      <c r="KLH221" s="114"/>
      <c r="KLI221" s="114"/>
      <c r="KLJ221" s="114"/>
      <c r="KLK221" s="114"/>
      <c r="KLL221" s="114"/>
      <c r="KLM221" s="114"/>
      <c r="KLN221" s="114"/>
      <c r="KLO221" s="114"/>
      <c r="KLP221" s="114"/>
      <c r="KLQ221" s="114"/>
      <c r="KLR221" s="114"/>
      <c r="KLS221" s="114"/>
      <c r="KLT221" s="114"/>
      <c r="KLU221" s="114"/>
      <c r="KLV221" s="114"/>
      <c r="KLW221" s="114"/>
      <c r="KLX221" s="114"/>
      <c r="KLY221" s="114"/>
      <c r="KLZ221" s="114"/>
      <c r="KMA221" s="114"/>
      <c r="KMB221" s="114"/>
      <c r="KMC221" s="114"/>
      <c r="KMD221" s="114"/>
      <c r="KME221" s="114"/>
      <c r="KMF221" s="114"/>
      <c r="KMG221" s="114"/>
      <c r="KMH221" s="114"/>
      <c r="KMI221" s="114"/>
      <c r="KMJ221" s="114"/>
      <c r="KMK221" s="114"/>
      <c r="KML221" s="114"/>
      <c r="KMM221" s="114"/>
      <c r="KMN221" s="114"/>
      <c r="KMO221" s="114"/>
      <c r="KMP221" s="114"/>
      <c r="KMQ221" s="114"/>
      <c r="KMR221" s="114"/>
      <c r="KMS221" s="114"/>
      <c r="KMT221" s="114"/>
      <c r="KMU221" s="114"/>
      <c r="KMV221" s="114"/>
      <c r="KMW221" s="114"/>
      <c r="KMX221" s="114"/>
      <c r="KMY221" s="114"/>
      <c r="KMZ221" s="114"/>
      <c r="KNA221" s="114"/>
      <c r="KNB221" s="114"/>
      <c r="KNC221" s="114"/>
      <c r="KND221" s="114"/>
      <c r="KNE221" s="114"/>
      <c r="KNF221" s="114"/>
      <c r="KNG221" s="114"/>
      <c r="KNH221" s="114"/>
      <c r="KNI221" s="114"/>
      <c r="KNJ221" s="114"/>
      <c r="KNK221" s="114"/>
      <c r="KNL221" s="114"/>
      <c r="KNM221" s="114"/>
      <c r="KNN221" s="114"/>
      <c r="KNO221" s="114"/>
      <c r="KNP221" s="114"/>
      <c r="KNQ221" s="114"/>
      <c r="KNR221" s="114"/>
      <c r="KNS221" s="114"/>
      <c r="KNT221" s="114"/>
      <c r="KNU221" s="114"/>
      <c r="KNV221" s="114"/>
      <c r="KNW221" s="114"/>
      <c r="KNX221" s="114"/>
      <c r="KNY221" s="114"/>
      <c r="KNZ221" s="114"/>
      <c r="KOA221" s="114"/>
      <c r="KOB221" s="114"/>
      <c r="KOC221" s="114"/>
      <c r="KOD221" s="114"/>
      <c r="KOE221" s="114"/>
      <c r="KOF221" s="114"/>
      <c r="KOG221" s="114"/>
      <c r="KOH221" s="114"/>
      <c r="KOI221" s="114"/>
      <c r="KOJ221" s="114"/>
      <c r="KOK221" s="114"/>
      <c r="KOL221" s="114"/>
      <c r="KOM221" s="114"/>
      <c r="KON221" s="114"/>
      <c r="KOO221" s="114"/>
      <c r="KOP221" s="114"/>
      <c r="KOQ221" s="114"/>
      <c r="KOR221" s="114"/>
      <c r="KOS221" s="114"/>
      <c r="KOT221" s="114"/>
      <c r="KOU221" s="114"/>
      <c r="KOV221" s="114"/>
      <c r="KOW221" s="114"/>
      <c r="KOX221" s="114"/>
      <c r="KOY221" s="114"/>
      <c r="KOZ221" s="114"/>
      <c r="KPA221" s="114"/>
      <c r="KPB221" s="114"/>
      <c r="KPC221" s="114"/>
      <c r="KPD221" s="114"/>
      <c r="KPE221" s="114"/>
      <c r="KPF221" s="114"/>
      <c r="KPG221" s="114"/>
      <c r="KPH221" s="114"/>
      <c r="KPI221" s="114"/>
      <c r="KPJ221" s="114"/>
      <c r="KPK221" s="114"/>
      <c r="KPL221" s="114"/>
      <c r="KPM221" s="114"/>
      <c r="KPN221" s="114"/>
      <c r="KPO221" s="114"/>
      <c r="KPP221" s="114"/>
      <c r="KPQ221" s="114"/>
      <c r="KPR221" s="114"/>
      <c r="KPS221" s="114"/>
      <c r="KPT221" s="114"/>
      <c r="KPU221" s="114"/>
      <c r="KPV221" s="114"/>
      <c r="KPW221" s="114"/>
      <c r="KPX221" s="114"/>
      <c r="KPY221" s="114"/>
      <c r="KPZ221" s="114"/>
      <c r="KQA221" s="114"/>
      <c r="KQB221" s="114"/>
      <c r="KQC221" s="114"/>
      <c r="KQD221" s="114"/>
      <c r="KQE221" s="114"/>
      <c r="KQF221" s="114"/>
      <c r="KQG221" s="114"/>
      <c r="KQH221" s="114"/>
      <c r="KQI221" s="114"/>
      <c r="KQJ221" s="114"/>
      <c r="KQK221" s="114"/>
      <c r="KQL221" s="114"/>
      <c r="KQM221" s="114"/>
      <c r="KQN221" s="114"/>
      <c r="KQO221" s="114"/>
      <c r="KQP221" s="114"/>
      <c r="KQQ221" s="114"/>
      <c r="KQR221" s="114"/>
      <c r="KQS221" s="114"/>
      <c r="KQT221" s="114"/>
      <c r="KQU221" s="114"/>
      <c r="KQV221" s="114"/>
      <c r="KQW221" s="114"/>
      <c r="KQX221" s="114"/>
      <c r="KQY221" s="114"/>
      <c r="KQZ221" s="114"/>
      <c r="KRA221" s="114"/>
      <c r="KRB221" s="114"/>
      <c r="KRC221" s="114"/>
      <c r="KRD221" s="114"/>
      <c r="KRE221" s="114"/>
      <c r="KRF221" s="114"/>
      <c r="KRG221" s="114"/>
      <c r="KRH221" s="114"/>
      <c r="KRI221" s="114"/>
      <c r="KRJ221" s="114"/>
      <c r="KRK221" s="114"/>
      <c r="KRL221" s="114"/>
      <c r="KRM221" s="114"/>
      <c r="KRN221" s="114"/>
      <c r="KRO221" s="114"/>
      <c r="KRP221" s="114"/>
      <c r="KRQ221" s="114"/>
      <c r="KRR221" s="114"/>
      <c r="KRS221" s="114"/>
      <c r="KRT221" s="114"/>
      <c r="KRU221" s="114"/>
      <c r="KRV221" s="114"/>
      <c r="KRW221" s="114"/>
      <c r="KRX221" s="114"/>
      <c r="KRY221" s="114"/>
      <c r="KRZ221" s="114"/>
      <c r="KSA221" s="114"/>
      <c r="KSB221" s="114"/>
      <c r="KSC221" s="114"/>
      <c r="KSD221" s="114"/>
      <c r="KSE221" s="114"/>
      <c r="KSF221" s="114"/>
      <c r="KSG221" s="114"/>
      <c r="KSH221" s="114"/>
      <c r="KSI221" s="114"/>
      <c r="KSJ221" s="114"/>
      <c r="KSK221" s="114"/>
      <c r="KSL221" s="114"/>
      <c r="KSM221" s="114"/>
      <c r="KSN221" s="114"/>
      <c r="KSO221" s="114"/>
      <c r="KSP221" s="114"/>
      <c r="KSQ221" s="114"/>
      <c r="KSR221" s="114"/>
      <c r="KSS221" s="114"/>
      <c r="KST221" s="114"/>
      <c r="KSU221" s="114"/>
      <c r="KSV221" s="114"/>
      <c r="KSW221" s="114"/>
      <c r="KSX221" s="114"/>
      <c r="KSY221" s="114"/>
      <c r="KSZ221" s="114"/>
      <c r="KTA221" s="114"/>
      <c r="KTB221" s="114"/>
      <c r="KTC221" s="114"/>
      <c r="KTD221" s="114"/>
      <c r="KTE221" s="114"/>
      <c r="KTF221" s="114"/>
      <c r="KTG221" s="114"/>
      <c r="KTH221" s="114"/>
      <c r="KTI221" s="114"/>
      <c r="KTJ221" s="114"/>
      <c r="KTK221" s="114"/>
      <c r="KTL221" s="114"/>
      <c r="KTM221" s="114"/>
      <c r="KTN221" s="114"/>
      <c r="KTO221" s="114"/>
      <c r="KTP221" s="114"/>
      <c r="KTQ221" s="114"/>
      <c r="KTR221" s="114"/>
      <c r="KTS221" s="114"/>
      <c r="KTT221" s="114"/>
      <c r="KTU221" s="114"/>
      <c r="KTV221" s="114"/>
      <c r="KTW221" s="114"/>
      <c r="KTX221" s="114"/>
      <c r="KTY221" s="114"/>
      <c r="KTZ221" s="114"/>
      <c r="KUA221" s="114"/>
      <c r="KUB221" s="114"/>
      <c r="KUC221" s="114"/>
      <c r="KUD221" s="114"/>
      <c r="KUE221" s="114"/>
      <c r="KUF221" s="114"/>
      <c r="KUG221" s="114"/>
      <c r="KUH221" s="114"/>
      <c r="KUI221" s="114"/>
      <c r="KUJ221" s="114"/>
      <c r="KUK221" s="114"/>
      <c r="KUL221" s="114"/>
      <c r="KUM221" s="114"/>
      <c r="KUN221" s="114"/>
      <c r="KUO221" s="114"/>
      <c r="KUP221" s="114"/>
      <c r="KUQ221" s="114"/>
      <c r="KUR221" s="114"/>
      <c r="KUS221" s="114"/>
      <c r="KUT221" s="114"/>
      <c r="KUU221" s="114"/>
      <c r="KUV221" s="114"/>
      <c r="KUW221" s="114"/>
      <c r="KUX221" s="114"/>
      <c r="KUY221" s="114"/>
      <c r="KUZ221" s="114"/>
      <c r="KVA221" s="114"/>
      <c r="KVB221" s="114"/>
      <c r="KVC221" s="114"/>
      <c r="KVD221" s="114"/>
      <c r="KVE221" s="114"/>
      <c r="KVF221" s="114"/>
      <c r="KVG221" s="114"/>
      <c r="KVH221" s="114"/>
      <c r="KVI221" s="114"/>
      <c r="KVJ221" s="114"/>
      <c r="KVK221" s="114"/>
      <c r="KVL221" s="114"/>
      <c r="KVM221" s="114"/>
      <c r="KVN221" s="114"/>
      <c r="KVO221" s="114"/>
      <c r="KVP221" s="114"/>
      <c r="KVQ221" s="114"/>
      <c r="KVR221" s="114"/>
      <c r="KVS221" s="114"/>
      <c r="KVT221" s="114"/>
      <c r="KVU221" s="114"/>
      <c r="KVV221" s="114"/>
      <c r="KVW221" s="114"/>
      <c r="KVX221" s="114"/>
      <c r="KVY221" s="114"/>
      <c r="KVZ221" s="114"/>
      <c r="KWA221" s="114"/>
      <c r="KWB221" s="114"/>
      <c r="KWC221" s="114"/>
      <c r="KWD221" s="114"/>
      <c r="KWE221" s="114"/>
      <c r="KWF221" s="114"/>
      <c r="KWG221" s="114"/>
      <c r="KWH221" s="114"/>
      <c r="KWI221" s="114"/>
      <c r="KWJ221" s="114"/>
      <c r="KWK221" s="114"/>
      <c r="KWL221" s="114"/>
      <c r="KWM221" s="114"/>
      <c r="KWN221" s="114"/>
      <c r="KWO221" s="114"/>
      <c r="KWP221" s="114"/>
      <c r="KWQ221" s="114"/>
      <c r="KWR221" s="114"/>
      <c r="KWS221" s="114"/>
      <c r="KWT221" s="114"/>
      <c r="KWU221" s="114"/>
      <c r="KWV221" s="114"/>
      <c r="KWW221" s="114"/>
      <c r="KWX221" s="114"/>
      <c r="KWY221" s="114"/>
      <c r="KWZ221" s="114"/>
      <c r="KXA221" s="114"/>
      <c r="KXB221" s="114"/>
      <c r="KXC221" s="114"/>
      <c r="KXD221" s="114"/>
      <c r="KXE221" s="114"/>
      <c r="KXF221" s="114"/>
      <c r="KXG221" s="114"/>
      <c r="KXH221" s="114"/>
      <c r="KXI221" s="114"/>
      <c r="KXJ221" s="114"/>
      <c r="KXK221" s="114"/>
      <c r="KXL221" s="114"/>
      <c r="KXM221" s="114"/>
      <c r="KXN221" s="114"/>
      <c r="KXO221" s="114"/>
      <c r="KXP221" s="114"/>
      <c r="KXQ221" s="114"/>
      <c r="KXR221" s="114"/>
      <c r="KXS221" s="114"/>
      <c r="KXT221" s="114"/>
      <c r="KXU221" s="114"/>
      <c r="KXV221" s="114"/>
      <c r="KXW221" s="114"/>
      <c r="KXX221" s="114"/>
      <c r="KXY221" s="114"/>
      <c r="KXZ221" s="114"/>
      <c r="KYA221" s="114"/>
      <c r="KYB221" s="114"/>
      <c r="KYC221" s="114"/>
      <c r="KYD221" s="114"/>
      <c r="KYE221" s="114"/>
      <c r="KYF221" s="114"/>
      <c r="KYG221" s="114"/>
      <c r="KYH221" s="114"/>
      <c r="KYI221" s="114"/>
      <c r="KYJ221" s="114"/>
      <c r="KYK221" s="114"/>
      <c r="KYL221" s="114"/>
      <c r="KYM221" s="114"/>
      <c r="KYN221" s="114"/>
      <c r="KYO221" s="114"/>
      <c r="KYP221" s="114"/>
      <c r="KYQ221" s="114"/>
      <c r="KYR221" s="114"/>
      <c r="KYS221" s="114"/>
      <c r="KYT221" s="114"/>
      <c r="KYU221" s="114"/>
      <c r="KYV221" s="114"/>
      <c r="KYW221" s="114"/>
      <c r="KYX221" s="114"/>
      <c r="KYY221" s="114"/>
      <c r="KYZ221" s="114"/>
      <c r="KZA221" s="114"/>
      <c r="KZB221" s="114"/>
      <c r="KZC221" s="114"/>
      <c r="KZD221" s="114"/>
      <c r="KZE221" s="114"/>
      <c r="KZF221" s="114"/>
      <c r="KZG221" s="114"/>
      <c r="KZH221" s="114"/>
      <c r="KZI221" s="114"/>
      <c r="KZJ221" s="114"/>
      <c r="KZK221" s="114"/>
      <c r="KZL221" s="114"/>
      <c r="KZM221" s="114"/>
      <c r="KZN221" s="114"/>
      <c r="KZO221" s="114"/>
      <c r="KZP221" s="114"/>
      <c r="KZQ221" s="114"/>
      <c r="KZR221" s="114"/>
      <c r="KZS221" s="114"/>
      <c r="KZT221" s="114"/>
      <c r="KZU221" s="114"/>
      <c r="KZV221" s="114"/>
      <c r="KZW221" s="114"/>
      <c r="KZX221" s="114"/>
      <c r="KZY221" s="114"/>
      <c r="KZZ221" s="114"/>
      <c r="LAA221" s="114"/>
      <c r="LAB221" s="114"/>
      <c r="LAC221" s="114"/>
      <c r="LAD221" s="114"/>
      <c r="LAE221" s="114"/>
      <c r="LAF221" s="114"/>
      <c r="LAG221" s="114"/>
      <c r="LAH221" s="114"/>
      <c r="LAI221" s="114"/>
      <c r="LAJ221" s="114"/>
      <c r="LAK221" s="114"/>
      <c r="LAL221" s="114"/>
      <c r="LAM221" s="114"/>
      <c r="LAN221" s="114"/>
      <c r="LAO221" s="114"/>
      <c r="LAP221" s="114"/>
      <c r="LAQ221" s="114"/>
      <c r="LAR221" s="114"/>
      <c r="LAS221" s="114"/>
      <c r="LAT221" s="114"/>
      <c r="LAU221" s="114"/>
      <c r="LAV221" s="114"/>
      <c r="LAW221" s="114"/>
      <c r="LAX221" s="114"/>
      <c r="LAY221" s="114"/>
      <c r="LAZ221" s="114"/>
      <c r="LBA221" s="114"/>
      <c r="LBB221" s="114"/>
      <c r="LBC221" s="114"/>
      <c r="LBD221" s="114"/>
      <c r="LBE221" s="114"/>
      <c r="LBF221" s="114"/>
      <c r="LBG221" s="114"/>
      <c r="LBH221" s="114"/>
      <c r="LBI221" s="114"/>
      <c r="LBJ221" s="114"/>
      <c r="LBK221" s="114"/>
      <c r="LBL221" s="114"/>
      <c r="LBM221" s="114"/>
      <c r="LBN221" s="114"/>
      <c r="LBO221" s="114"/>
      <c r="LBP221" s="114"/>
      <c r="LBQ221" s="114"/>
      <c r="LBR221" s="114"/>
      <c r="LBS221" s="114"/>
      <c r="LBT221" s="114"/>
      <c r="LBU221" s="114"/>
      <c r="LBV221" s="114"/>
      <c r="LBW221" s="114"/>
      <c r="LBX221" s="114"/>
      <c r="LBY221" s="114"/>
      <c r="LBZ221" s="114"/>
      <c r="LCA221" s="114"/>
      <c r="LCB221" s="114"/>
      <c r="LCC221" s="114"/>
      <c r="LCD221" s="114"/>
      <c r="LCE221" s="114"/>
      <c r="LCF221" s="114"/>
      <c r="LCG221" s="114"/>
      <c r="LCH221" s="114"/>
      <c r="LCI221" s="114"/>
      <c r="LCJ221" s="114"/>
      <c r="LCK221" s="114"/>
      <c r="LCL221" s="114"/>
      <c r="LCM221" s="114"/>
      <c r="LCN221" s="114"/>
      <c r="LCO221" s="114"/>
      <c r="LCP221" s="114"/>
      <c r="LCQ221" s="114"/>
      <c r="LCR221" s="114"/>
      <c r="LCS221" s="114"/>
      <c r="LCT221" s="114"/>
      <c r="LCU221" s="114"/>
      <c r="LCV221" s="114"/>
      <c r="LCW221" s="114"/>
      <c r="LCX221" s="114"/>
      <c r="LCY221" s="114"/>
      <c r="LCZ221" s="114"/>
      <c r="LDA221" s="114"/>
      <c r="LDB221" s="114"/>
      <c r="LDC221" s="114"/>
      <c r="LDD221" s="114"/>
      <c r="LDE221" s="114"/>
      <c r="LDF221" s="114"/>
      <c r="LDG221" s="114"/>
      <c r="LDH221" s="114"/>
      <c r="LDI221" s="114"/>
      <c r="LDJ221" s="114"/>
      <c r="LDK221" s="114"/>
      <c r="LDL221" s="114"/>
      <c r="LDM221" s="114"/>
      <c r="LDN221" s="114"/>
      <c r="LDO221" s="114"/>
      <c r="LDP221" s="114"/>
      <c r="LDQ221" s="114"/>
      <c r="LDR221" s="114"/>
      <c r="LDS221" s="114"/>
      <c r="LDT221" s="114"/>
      <c r="LDU221" s="114"/>
      <c r="LDV221" s="114"/>
      <c r="LDW221" s="114"/>
      <c r="LDX221" s="114"/>
      <c r="LDY221" s="114"/>
      <c r="LDZ221" s="114"/>
      <c r="LEA221" s="114"/>
      <c r="LEB221" s="114"/>
      <c r="LEC221" s="114"/>
      <c r="LED221" s="114"/>
      <c r="LEE221" s="114"/>
      <c r="LEF221" s="114"/>
      <c r="LEG221" s="114"/>
      <c r="LEH221" s="114"/>
      <c r="LEI221" s="114"/>
      <c r="LEJ221" s="114"/>
      <c r="LEK221" s="114"/>
      <c r="LEL221" s="114"/>
      <c r="LEM221" s="114"/>
      <c r="LEN221" s="114"/>
      <c r="LEO221" s="114"/>
      <c r="LEP221" s="114"/>
      <c r="LEQ221" s="114"/>
      <c r="LER221" s="114"/>
      <c r="LES221" s="114"/>
      <c r="LET221" s="114"/>
      <c r="LEU221" s="114"/>
      <c r="LEV221" s="114"/>
      <c r="LEW221" s="114"/>
      <c r="LEX221" s="114"/>
      <c r="LEY221" s="114"/>
      <c r="LEZ221" s="114"/>
      <c r="LFA221" s="114"/>
      <c r="LFB221" s="114"/>
      <c r="LFC221" s="114"/>
      <c r="LFD221" s="114"/>
      <c r="LFE221" s="114"/>
      <c r="LFF221" s="114"/>
      <c r="LFG221" s="114"/>
      <c r="LFH221" s="114"/>
      <c r="LFI221" s="114"/>
      <c r="LFJ221" s="114"/>
      <c r="LFK221" s="114"/>
      <c r="LFL221" s="114"/>
      <c r="LFM221" s="114"/>
      <c r="LFN221" s="114"/>
      <c r="LFO221" s="114"/>
      <c r="LFP221" s="114"/>
      <c r="LFQ221" s="114"/>
      <c r="LFR221" s="114"/>
      <c r="LFS221" s="114"/>
      <c r="LFT221" s="114"/>
      <c r="LFU221" s="114"/>
      <c r="LFV221" s="114"/>
      <c r="LFW221" s="114"/>
      <c r="LFX221" s="114"/>
      <c r="LFY221" s="114"/>
      <c r="LFZ221" s="114"/>
      <c r="LGA221" s="114"/>
      <c r="LGB221" s="114"/>
      <c r="LGC221" s="114"/>
      <c r="LGD221" s="114"/>
      <c r="LGE221" s="114"/>
      <c r="LGF221" s="114"/>
      <c r="LGG221" s="114"/>
      <c r="LGH221" s="114"/>
      <c r="LGI221" s="114"/>
      <c r="LGJ221" s="114"/>
      <c r="LGK221" s="114"/>
      <c r="LGL221" s="114"/>
      <c r="LGM221" s="114"/>
      <c r="LGN221" s="114"/>
      <c r="LGO221" s="114"/>
      <c r="LGP221" s="114"/>
      <c r="LGQ221" s="114"/>
      <c r="LGR221" s="114"/>
      <c r="LGS221" s="114"/>
      <c r="LGT221" s="114"/>
      <c r="LGU221" s="114"/>
      <c r="LGV221" s="114"/>
      <c r="LGW221" s="114"/>
      <c r="LGX221" s="114"/>
      <c r="LGY221" s="114"/>
      <c r="LGZ221" s="114"/>
      <c r="LHA221" s="114"/>
      <c r="LHB221" s="114"/>
      <c r="LHC221" s="114"/>
      <c r="LHD221" s="114"/>
      <c r="LHE221" s="114"/>
      <c r="LHF221" s="114"/>
      <c r="LHG221" s="114"/>
      <c r="LHH221" s="114"/>
      <c r="LHI221" s="114"/>
      <c r="LHJ221" s="114"/>
      <c r="LHK221" s="114"/>
      <c r="LHL221" s="114"/>
      <c r="LHM221" s="114"/>
      <c r="LHN221" s="114"/>
      <c r="LHO221" s="114"/>
      <c r="LHP221" s="114"/>
      <c r="LHQ221" s="114"/>
      <c r="LHR221" s="114"/>
      <c r="LHS221" s="114"/>
      <c r="LHT221" s="114"/>
      <c r="LHU221" s="114"/>
      <c r="LHV221" s="114"/>
      <c r="LHW221" s="114"/>
      <c r="LHX221" s="114"/>
      <c r="LHY221" s="114"/>
      <c r="LHZ221" s="114"/>
      <c r="LIA221" s="114"/>
      <c r="LIB221" s="114"/>
      <c r="LIC221" s="114"/>
      <c r="LID221" s="114"/>
      <c r="LIE221" s="114"/>
      <c r="LIF221" s="114"/>
      <c r="LIG221" s="114"/>
      <c r="LIH221" s="114"/>
      <c r="LII221" s="114"/>
      <c r="LIJ221" s="114"/>
      <c r="LIK221" s="114"/>
      <c r="LIL221" s="114"/>
      <c r="LIM221" s="114"/>
      <c r="LIN221" s="114"/>
      <c r="LIO221" s="114"/>
      <c r="LIP221" s="114"/>
      <c r="LIQ221" s="114"/>
      <c r="LIR221" s="114"/>
      <c r="LIS221" s="114"/>
      <c r="LIT221" s="114"/>
      <c r="LIU221" s="114"/>
      <c r="LIV221" s="114"/>
      <c r="LIW221" s="114"/>
      <c r="LIX221" s="114"/>
      <c r="LIY221" s="114"/>
      <c r="LIZ221" s="114"/>
      <c r="LJA221" s="114"/>
      <c r="LJB221" s="114"/>
      <c r="LJC221" s="114"/>
      <c r="LJD221" s="114"/>
      <c r="LJE221" s="114"/>
      <c r="LJF221" s="114"/>
      <c r="LJG221" s="114"/>
      <c r="LJH221" s="114"/>
      <c r="LJI221" s="114"/>
      <c r="LJJ221" s="114"/>
      <c r="LJK221" s="114"/>
      <c r="LJL221" s="114"/>
      <c r="LJM221" s="114"/>
      <c r="LJN221" s="114"/>
      <c r="LJO221" s="114"/>
      <c r="LJP221" s="114"/>
      <c r="LJQ221" s="114"/>
      <c r="LJR221" s="114"/>
      <c r="LJS221" s="114"/>
      <c r="LJT221" s="114"/>
      <c r="LJU221" s="114"/>
      <c r="LJV221" s="114"/>
      <c r="LJW221" s="114"/>
      <c r="LJX221" s="114"/>
      <c r="LJY221" s="114"/>
      <c r="LJZ221" s="114"/>
      <c r="LKA221" s="114"/>
      <c r="LKB221" s="114"/>
      <c r="LKC221" s="114"/>
      <c r="LKD221" s="114"/>
      <c r="LKE221" s="114"/>
      <c r="LKF221" s="114"/>
      <c r="LKG221" s="114"/>
      <c r="LKH221" s="114"/>
      <c r="LKI221" s="114"/>
      <c r="LKJ221" s="114"/>
      <c r="LKK221" s="114"/>
      <c r="LKL221" s="114"/>
      <c r="LKM221" s="114"/>
      <c r="LKN221" s="114"/>
      <c r="LKO221" s="114"/>
      <c r="LKP221" s="114"/>
      <c r="LKQ221" s="114"/>
      <c r="LKR221" s="114"/>
      <c r="LKS221" s="114"/>
      <c r="LKT221" s="114"/>
      <c r="LKU221" s="114"/>
      <c r="LKV221" s="114"/>
      <c r="LKW221" s="114"/>
      <c r="LKX221" s="114"/>
      <c r="LKY221" s="114"/>
      <c r="LKZ221" s="114"/>
      <c r="LLA221" s="114"/>
      <c r="LLB221" s="114"/>
      <c r="LLC221" s="114"/>
      <c r="LLD221" s="114"/>
      <c r="LLE221" s="114"/>
      <c r="LLF221" s="114"/>
      <c r="LLG221" s="114"/>
      <c r="LLH221" s="114"/>
      <c r="LLI221" s="114"/>
      <c r="LLJ221" s="114"/>
      <c r="LLK221" s="114"/>
      <c r="LLL221" s="114"/>
      <c r="LLM221" s="114"/>
      <c r="LLN221" s="114"/>
      <c r="LLO221" s="114"/>
      <c r="LLP221" s="114"/>
      <c r="LLQ221" s="114"/>
      <c r="LLR221" s="114"/>
      <c r="LLS221" s="114"/>
      <c r="LLT221" s="114"/>
      <c r="LLU221" s="114"/>
      <c r="LLV221" s="114"/>
      <c r="LLW221" s="114"/>
      <c r="LLX221" s="114"/>
      <c r="LLY221" s="114"/>
      <c r="LLZ221" s="114"/>
      <c r="LMA221" s="114"/>
      <c r="LMB221" s="114"/>
      <c r="LMC221" s="114"/>
      <c r="LMD221" s="114"/>
      <c r="LME221" s="114"/>
      <c r="LMF221" s="114"/>
      <c r="LMG221" s="114"/>
      <c r="LMH221" s="114"/>
      <c r="LMI221" s="114"/>
      <c r="LMJ221" s="114"/>
      <c r="LMK221" s="114"/>
      <c r="LML221" s="114"/>
      <c r="LMM221" s="114"/>
      <c r="LMN221" s="114"/>
      <c r="LMO221" s="114"/>
      <c r="LMP221" s="114"/>
      <c r="LMQ221" s="114"/>
      <c r="LMR221" s="114"/>
      <c r="LMS221" s="114"/>
      <c r="LMT221" s="114"/>
      <c r="LMU221" s="114"/>
      <c r="LMV221" s="114"/>
      <c r="LMW221" s="114"/>
      <c r="LMX221" s="114"/>
      <c r="LMY221" s="114"/>
      <c r="LMZ221" s="114"/>
      <c r="LNA221" s="114"/>
      <c r="LNB221" s="114"/>
      <c r="LNC221" s="114"/>
      <c r="LND221" s="114"/>
      <c r="LNE221" s="114"/>
      <c r="LNF221" s="114"/>
      <c r="LNG221" s="114"/>
      <c r="LNH221" s="114"/>
      <c r="LNI221" s="114"/>
      <c r="LNJ221" s="114"/>
      <c r="LNK221" s="114"/>
      <c r="LNL221" s="114"/>
      <c r="LNM221" s="114"/>
      <c r="LNN221" s="114"/>
      <c r="LNO221" s="114"/>
      <c r="LNP221" s="114"/>
      <c r="LNQ221" s="114"/>
      <c r="LNR221" s="114"/>
      <c r="LNS221" s="114"/>
      <c r="LNT221" s="114"/>
      <c r="LNU221" s="114"/>
      <c r="LNV221" s="114"/>
      <c r="LNW221" s="114"/>
      <c r="LNX221" s="114"/>
      <c r="LNY221" s="114"/>
      <c r="LNZ221" s="114"/>
      <c r="LOA221" s="114"/>
      <c r="LOB221" s="114"/>
      <c r="LOC221" s="114"/>
      <c r="LOD221" s="114"/>
      <c r="LOE221" s="114"/>
      <c r="LOF221" s="114"/>
      <c r="LOG221" s="114"/>
      <c r="LOH221" s="114"/>
      <c r="LOI221" s="114"/>
      <c r="LOJ221" s="114"/>
      <c r="LOK221" s="114"/>
      <c r="LOL221" s="114"/>
      <c r="LOM221" s="114"/>
      <c r="LON221" s="114"/>
      <c r="LOO221" s="114"/>
      <c r="LOP221" s="114"/>
      <c r="LOQ221" s="114"/>
      <c r="LOR221" s="114"/>
      <c r="LOS221" s="114"/>
      <c r="LOT221" s="114"/>
      <c r="LOU221" s="114"/>
      <c r="LOV221" s="114"/>
      <c r="LOW221" s="114"/>
      <c r="LOX221" s="114"/>
      <c r="LOY221" s="114"/>
      <c r="LOZ221" s="114"/>
      <c r="LPA221" s="114"/>
      <c r="LPB221" s="114"/>
      <c r="LPC221" s="114"/>
      <c r="LPD221" s="114"/>
      <c r="LPE221" s="114"/>
      <c r="LPF221" s="114"/>
      <c r="LPG221" s="114"/>
      <c r="LPH221" s="114"/>
      <c r="LPI221" s="114"/>
      <c r="LPJ221" s="114"/>
      <c r="LPK221" s="114"/>
      <c r="LPL221" s="114"/>
      <c r="LPM221" s="114"/>
      <c r="LPN221" s="114"/>
      <c r="LPO221" s="114"/>
      <c r="LPP221" s="114"/>
      <c r="LPQ221" s="114"/>
      <c r="LPR221" s="114"/>
      <c r="LPS221" s="114"/>
      <c r="LPT221" s="114"/>
      <c r="LPU221" s="114"/>
      <c r="LPV221" s="114"/>
      <c r="LPW221" s="114"/>
      <c r="LPX221" s="114"/>
      <c r="LPY221" s="114"/>
      <c r="LPZ221" s="114"/>
      <c r="LQA221" s="114"/>
      <c r="LQB221" s="114"/>
      <c r="LQC221" s="114"/>
      <c r="LQD221" s="114"/>
      <c r="LQE221" s="114"/>
      <c r="LQF221" s="114"/>
      <c r="LQG221" s="114"/>
      <c r="LQH221" s="114"/>
      <c r="LQI221" s="114"/>
      <c r="LQJ221" s="114"/>
      <c r="LQK221" s="114"/>
      <c r="LQL221" s="114"/>
      <c r="LQM221" s="114"/>
      <c r="LQN221" s="114"/>
      <c r="LQO221" s="114"/>
      <c r="LQP221" s="114"/>
      <c r="LQQ221" s="114"/>
      <c r="LQR221" s="114"/>
      <c r="LQS221" s="114"/>
      <c r="LQT221" s="114"/>
      <c r="LQU221" s="114"/>
      <c r="LQV221" s="114"/>
      <c r="LQW221" s="114"/>
      <c r="LQX221" s="114"/>
      <c r="LQY221" s="114"/>
      <c r="LQZ221" s="114"/>
      <c r="LRA221" s="114"/>
      <c r="LRB221" s="114"/>
      <c r="LRC221" s="114"/>
      <c r="LRD221" s="114"/>
      <c r="LRE221" s="114"/>
      <c r="LRF221" s="114"/>
      <c r="LRG221" s="114"/>
      <c r="LRH221" s="114"/>
      <c r="LRI221" s="114"/>
      <c r="LRJ221" s="114"/>
      <c r="LRK221" s="114"/>
      <c r="LRL221" s="114"/>
      <c r="LRM221" s="114"/>
      <c r="LRN221" s="114"/>
      <c r="LRO221" s="114"/>
      <c r="LRP221" s="114"/>
      <c r="LRQ221" s="114"/>
      <c r="LRR221" s="114"/>
      <c r="LRS221" s="114"/>
      <c r="LRT221" s="114"/>
      <c r="LRU221" s="114"/>
      <c r="LRV221" s="114"/>
      <c r="LRW221" s="114"/>
      <c r="LRX221" s="114"/>
      <c r="LRY221" s="114"/>
      <c r="LRZ221" s="114"/>
      <c r="LSA221" s="114"/>
      <c r="LSB221" s="114"/>
      <c r="LSC221" s="114"/>
      <c r="LSD221" s="114"/>
      <c r="LSE221" s="114"/>
      <c r="LSF221" s="114"/>
      <c r="LSG221" s="114"/>
      <c r="LSH221" s="114"/>
      <c r="LSI221" s="114"/>
      <c r="LSJ221" s="114"/>
      <c r="LSK221" s="114"/>
      <c r="LSL221" s="114"/>
      <c r="LSM221" s="114"/>
      <c r="LSN221" s="114"/>
      <c r="LSO221" s="114"/>
      <c r="LSP221" s="114"/>
      <c r="LSQ221" s="114"/>
      <c r="LSR221" s="114"/>
      <c r="LSS221" s="114"/>
      <c r="LST221" s="114"/>
      <c r="LSU221" s="114"/>
      <c r="LSV221" s="114"/>
      <c r="LSW221" s="114"/>
      <c r="LSX221" s="114"/>
      <c r="LSY221" s="114"/>
      <c r="LSZ221" s="114"/>
      <c r="LTA221" s="114"/>
      <c r="LTB221" s="114"/>
      <c r="LTC221" s="114"/>
      <c r="LTD221" s="114"/>
      <c r="LTE221" s="114"/>
      <c r="LTF221" s="114"/>
      <c r="LTG221" s="114"/>
      <c r="LTH221" s="114"/>
      <c r="LTI221" s="114"/>
      <c r="LTJ221" s="114"/>
      <c r="LTK221" s="114"/>
      <c r="LTL221" s="114"/>
      <c r="LTM221" s="114"/>
      <c r="LTN221" s="114"/>
      <c r="LTO221" s="114"/>
      <c r="LTP221" s="114"/>
      <c r="LTQ221" s="114"/>
      <c r="LTR221" s="114"/>
      <c r="LTS221" s="114"/>
      <c r="LTT221" s="114"/>
      <c r="LTU221" s="114"/>
      <c r="LTV221" s="114"/>
      <c r="LTW221" s="114"/>
      <c r="LTX221" s="114"/>
      <c r="LTY221" s="114"/>
      <c r="LTZ221" s="114"/>
      <c r="LUA221" s="114"/>
      <c r="LUB221" s="114"/>
      <c r="LUC221" s="114"/>
      <c r="LUD221" s="114"/>
      <c r="LUE221" s="114"/>
      <c r="LUF221" s="114"/>
      <c r="LUG221" s="114"/>
      <c r="LUH221" s="114"/>
      <c r="LUI221" s="114"/>
      <c r="LUJ221" s="114"/>
      <c r="LUK221" s="114"/>
      <c r="LUL221" s="114"/>
      <c r="LUM221" s="114"/>
      <c r="LUN221" s="114"/>
      <c r="LUO221" s="114"/>
      <c r="LUP221" s="114"/>
      <c r="LUQ221" s="114"/>
      <c r="LUR221" s="114"/>
      <c r="LUS221" s="114"/>
      <c r="LUT221" s="114"/>
      <c r="LUU221" s="114"/>
      <c r="LUV221" s="114"/>
      <c r="LUW221" s="114"/>
      <c r="LUX221" s="114"/>
      <c r="LUY221" s="114"/>
      <c r="LUZ221" s="114"/>
      <c r="LVA221" s="114"/>
      <c r="LVB221" s="114"/>
      <c r="LVC221" s="114"/>
      <c r="LVD221" s="114"/>
      <c r="LVE221" s="114"/>
      <c r="LVF221" s="114"/>
      <c r="LVG221" s="114"/>
      <c r="LVH221" s="114"/>
      <c r="LVI221" s="114"/>
      <c r="LVJ221" s="114"/>
      <c r="LVK221" s="114"/>
      <c r="LVL221" s="114"/>
      <c r="LVM221" s="114"/>
      <c r="LVN221" s="114"/>
      <c r="LVO221" s="114"/>
      <c r="LVP221" s="114"/>
      <c r="LVQ221" s="114"/>
      <c r="LVR221" s="114"/>
      <c r="LVS221" s="114"/>
      <c r="LVT221" s="114"/>
      <c r="LVU221" s="114"/>
      <c r="LVV221" s="114"/>
      <c r="LVW221" s="114"/>
      <c r="LVX221" s="114"/>
      <c r="LVY221" s="114"/>
      <c r="LVZ221" s="114"/>
      <c r="LWA221" s="114"/>
      <c r="LWB221" s="114"/>
      <c r="LWC221" s="114"/>
      <c r="LWD221" s="114"/>
      <c r="LWE221" s="114"/>
      <c r="LWF221" s="114"/>
      <c r="LWG221" s="114"/>
      <c r="LWH221" s="114"/>
      <c r="LWI221" s="114"/>
      <c r="LWJ221" s="114"/>
      <c r="LWK221" s="114"/>
      <c r="LWL221" s="114"/>
      <c r="LWM221" s="114"/>
      <c r="LWN221" s="114"/>
      <c r="LWO221" s="114"/>
      <c r="LWP221" s="114"/>
      <c r="LWQ221" s="114"/>
      <c r="LWR221" s="114"/>
      <c r="LWS221" s="114"/>
      <c r="LWT221" s="114"/>
      <c r="LWU221" s="114"/>
      <c r="LWV221" s="114"/>
      <c r="LWW221" s="114"/>
      <c r="LWX221" s="114"/>
      <c r="LWY221" s="114"/>
      <c r="LWZ221" s="114"/>
      <c r="LXA221" s="114"/>
      <c r="LXB221" s="114"/>
      <c r="LXC221" s="114"/>
      <c r="LXD221" s="114"/>
      <c r="LXE221" s="114"/>
      <c r="LXF221" s="114"/>
      <c r="LXG221" s="114"/>
      <c r="LXH221" s="114"/>
      <c r="LXI221" s="114"/>
      <c r="LXJ221" s="114"/>
      <c r="LXK221" s="114"/>
      <c r="LXL221" s="114"/>
      <c r="LXM221" s="114"/>
      <c r="LXN221" s="114"/>
      <c r="LXO221" s="114"/>
      <c r="LXP221" s="114"/>
      <c r="LXQ221" s="114"/>
      <c r="LXR221" s="114"/>
      <c r="LXS221" s="114"/>
      <c r="LXT221" s="114"/>
      <c r="LXU221" s="114"/>
      <c r="LXV221" s="114"/>
      <c r="LXW221" s="114"/>
      <c r="LXX221" s="114"/>
      <c r="LXY221" s="114"/>
      <c r="LXZ221" s="114"/>
      <c r="LYA221" s="114"/>
      <c r="LYB221" s="114"/>
      <c r="LYC221" s="114"/>
      <c r="LYD221" s="114"/>
      <c r="LYE221" s="114"/>
      <c r="LYF221" s="114"/>
      <c r="LYG221" s="114"/>
      <c r="LYH221" s="114"/>
      <c r="LYI221" s="114"/>
      <c r="LYJ221" s="114"/>
      <c r="LYK221" s="114"/>
      <c r="LYL221" s="114"/>
      <c r="LYM221" s="114"/>
      <c r="LYN221" s="114"/>
      <c r="LYO221" s="114"/>
      <c r="LYP221" s="114"/>
      <c r="LYQ221" s="114"/>
      <c r="LYR221" s="114"/>
      <c r="LYS221" s="114"/>
      <c r="LYT221" s="114"/>
      <c r="LYU221" s="114"/>
      <c r="LYV221" s="114"/>
      <c r="LYW221" s="114"/>
      <c r="LYX221" s="114"/>
      <c r="LYY221" s="114"/>
      <c r="LYZ221" s="114"/>
      <c r="LZA221" s="114"/>
      <c r="LZB221" s="114"/>
      <c r="LZC221" s="114"/>
      <c r="LZD221" s="114"/>
      <c r="LZE221" s="114"/>
      <c r="LZF221" s="114"/>
      <c r="LZG221" s="114"/>
      <c r="LZH221" s="114"/>
      <c r="LZI221" s="114"/>
      <c r="LZJ221" s="114"/>
      <c r="LZK221" s="114"/>
      <c r="LZL221" s="114"/>
      <c r="LZM221" s="114"/>
      <c r="LZN221" s="114"/>
      <c r="LZO221" s="114"/>
      <c r="LZP221" s="114"/>
      <c r="LZQ221" s="114"/>
      <c r="LZR221" s="114"/>
      <c r="LZS221" s="114"/>
      <c r="LZT221" s="114"/>
      <c r="LZU221" s="114"/>
      <c r="LZV221" s="114"/>
      <c r="LZW221" s="114"/>
      <c r="LZX221" s="114"/>
      <c r="LZY221" s="114"/>
      <c r="LZZ221" s="114"/>
      <c r="MAA221" s="114"/>
      <c r="MAB221" s="114"/>
      <c r="MAC221" s="114"/>
      <c r="MAD221" s="114"/>
      <c r="MAE221" s="114"/>
      <c r="MAF221" s="114"/>
      <c r="MAG221" s="114"/>
      <c r="MAH221" s="114"/>
      <c r="MAI221" s="114"/>
      <c r="MAJ221" s="114"/>
      <c r="MAK221" s="114"/>
      <c r="MAL221" s="114"/>
      <c r="MAM221" s="114"/>
      <c r="MAN221" s="114"/>
      <c r="MAO221" s="114"/>
      <c r="MAP221" s="114"/>
      <c r="MAQ221" s="114"/>
      <c r="MAR221" s="114"/>
      <c r="MAS221" s="114"/>
      <c r="MAT221" s="114"/>
      <c r="MAU221" s="114"/>
      <c r="MAV221" s="114"/>
      <c r="MAW221" s="114"/>
      <c r="MAX221" s="114"/>
      <c r="MAY221" s="114"/>
      <c r="MAZ221" s="114"/>
      <c r="MBA221" s="114"/>
      <c r="MBB221" s="114"/>
      <c r="MBC221" s="114"/>
      <c r="MBD221" s="114"/>
      <c r="MBE221" s="114"/>
      <c r="MBF221" s="114"/>
      <c r="MBG221" s="114"/>
      <c r="MBH221" s="114"/>
      <c r="MBI221" s="114"/>
      <c r="MBJ221" s="114"/>
      <c r="MBK221" s="114"/>
      <c r="MBL221" s="114"/>
      <c r="MBM221" s="114"/>
      <c r="MBN221" s="114"/>
      <c r="MBO221" s="114"/>
      <c r="MBP221" s="114"/>
      <c r="MBQ221" s="114"/>
      <c r="MBR221" s="114"/>
      <c r="MBS221" s="114"/>
      <c r="MBT221" s="114"/>
      <c r="MBU221" s="114"/>
      <c r="MBV221" s="114"/>
      <c r="MBW221" s="114"/>
      <c r="MBX221" s="114"/>
      <c r="MBY221" s="114"/>
      <c r="MBZ221" s="114"/>
      <c r="MCA221" s="114"/>
      <c r="MCB221" s="114"/>
      <c r="MCC221" s="114"/>
      <c r="MCD221" s="114"/>
      <c r="MCE221" s="114"/>
      <c r="MCF221" s="114"/>
      <c r="MCG221" s="114"/>
      <c r="MCH221" s="114"/>
      <c r="MCI221" s="114"/>
      <c r="MCJ221" s="114"/>
      <c r="MCK221" s="114"/>
      <c r="MCL221" s="114"/>
      <c r="MCM221" s="114"/>
      <c r="MCN221" s="114"/>
      <c r="MCO221" s="114"/>
      <c r="MCP221" s="114"/>
      <c r="MCQ221" s="114"/>
      <c r="MCR221" s="114"/>
      <c r="MCS221" s="114"/>
      <c r="MCT221" s="114"/>
      <c r="MCU221" s="114"/>
      <c r="MCV221" s="114"/>
      <c r="MCW221" s="114"/>
      <c r="MCX221" s="114"/>
      <c r="MCY221" s="114"/>
      <c r="MCZ221" s="114"/>
      <c r="MDA221" s="114"/>
      <c r="MDB221" s="114"/>
      <c r="MDC221" s="114"/>
      <c r="MDD221" s="114"/>
      <c r="MDE221" s="114"/>
      <c r="MDF221" s="114"/>
      <c r="MDG221" s="114"/>
      <c r="MDH221" s="114"/>
      <c r="MDI221" s="114"/>
      <c r="MDJ221" s="114"/>
      <c r="MDK221" s="114"/>
      <c r="MDL221" s="114"/>
      <c r="MDM221" s="114"/>
      <c r="MDN221" s="114"/>
      <c r="MDO221" s="114"/>
      <c r="MDP221" s="114"/>
      <c r="MDQ221" s="114"/>
      <c r="MDR221" s="114"/>
      <c r="MDS221" s="114"/>
      <c r="MDT221" s="114"/>
      <c r="MDU221" s="114"/>
      <c r="MDV221" s="114"/>
      <c r="MDW221" s="114"/>
      <c r="MDX221" s="114"/>
      <c r="MDY221" s="114"/>
      <c r="MDZ221" s="114"/>
      <c r="MEA221" s="114"/>
      <c r="MEB221" s="114"/>
      <c r="MEC221" s="114"/>
      <c r="MED221" s="114"/>
      <c r="MEE221" s="114"/>
      <c r="MEF221" s="114"/>
      <c r="MEG221" s="114"/>
      <c r="MEH221" s="114"/>
      <c r="MEI221" s="114"/>
      <c r="MEJ221" s="114"/>
      <c r="MEK221" s="114"/>
      <c r="MEL221" s="114"/>
      <c r="MEM221" s="114"/>
      <c r="MEN221" s="114"/>
      <c r="MEO221" s="114"/>
      <c r="MEP221" s="114"/>
      <c r="MEQ221" s="114"/>
      <c r="MER221" s="114"/>
      <c r="MES221" s="114"/>
      <c r="MET221" s="114"/>
      <c r="MEU221" s="114"/>
      <c r="MEV221" s="114"/>
      <c r="MEW221" s="114"/>
      <c r="MEX221" s="114"/>
      <c r="MEY221" s="114"/>
      <c r="MEZ221" s="114"/>
      <c r="MFA221" s="114"/>
      <c r="MFB221" s="114"/>
      <c r="MFC221" s="114"/>
      <c r="MFD221" s="114"/>
      <c r="MFE221" s="114"/>
      <c r="MFF221" s="114"/>
      <c r="MFG221" s="114"/>
      <c r="MFH221" s="114"/>
      <c r="MFI221" s="114"/>
      <c r="MFJ221" s="114"/>
      <c r="MFK221" s="114"/>
      <c r="MFL221" s="114"/>
      <c r="MFM221" s="114"/>
      <c r="MFN221" s="114"/>
      <c r="MFO221" s="114"/>
      <c r="MFP221" s="114"/>
      <c r="MFQ221" s="114"/>
      <c r="MFR221" s="114"/>
      <c r="MFS221" s="114"/>
      <c r="MFT221" s="114"/>
      <c r="MFU221" s="114"/>
      <c r="MFV221" s="114"/>
      <c r="MFW221" s="114"/>
      <c r="MFX221" s="114"/>
      <c r="MFY221" s="114"/>
      <c r="MFZ221" s="114"/>
      <c r="MGA221" s="114"/>
      <c r="MGB221" s="114"/>
      <c r="MGC221" s="114"/>
      <c r="MGD221" s="114"/>
      <c r="MGE221" s="114"/>
      <c r="MGF221" s="114"/>
      <c r="MGG221" s="114"/>
      <c r="MGH221" s="114"/>
      <c r="MGI221" s="114"/>
      <c r="MGJ221" s="114"/>
      <c r="MGK221" s="114"/>
      <c r="MGL221" s="114"/>
      <c r="MGM221" s="114"/>
      <c r="MGN221" s="114"/>
      <c r="MGO221" s="114"/>
      <c r="MGP221" s="114"/>
      <c r="MGQ221" s="114"/>
      <c r="MGR221" s="114"/>
      <c r="MGS221" s="114"/>
      <c r="MGT221" s="114"/>
      <c r="MGU221" s="114"/>
      <c r="MGV221" s="114"/>
      <c r="MGW221" s="114"/>
      <c r="MGX221" s="114"/>
      <c r="MGY221" s="114"/>
      <c r="MGZ221" s="114"/>
      <c r="MHA221" s="114"/>
      <c r="MHB221" s="114"/>
      <c r="MHC221" s="114"/>
      <c r="MHD221" s="114"/>
      <c r="MHE221" s="114"/>
      <c r="MHF221" s="114"/>
      <c r="MHG221" s="114"/>
      <c r="MHH221" s="114"/>
      <c r="MHI221" s="114"/>
      <c r="MHJ221" s="114"/>
      <c r="MHK221" s="114"/>
      <c r="MHL221" s="114"/>
      <c r="MHM221" s="114"/>
      <c r="MHN221" s="114"/>
      <c r="MHO221" s="114"/>
      <c r="MHP221" s="114"/>
      <c r="MHQ221" s="114"/>
      <c r="MHR221" s="114"/>
      <c r="MHS221" s="114"/>
      <c r="MHT221" s="114"/>
      <c r="MHU221" s="114"/>
      <c r="MHV221" s="114"/>
      <c r="MHW221" s="114"/>
      <c r="MHX221" s="114"/>
      <c r="MHY221" s="114"/>
      <c r="MHZ221" s="114"/>
      <c r="MIA221" s="114"/>
      <c r="MIB221" s="114"/>
      <c r="MIC221" s="114"/>
      <c r="MID221" s="114"/>
      <c r="MIE221" s="114"/>
      <c r="MIF221" s="114"/>
      <c r="MIG221" s="114"/>
      <c r="MIH221" s="114"/>
      <c r="MII221" s="114"/>
      <c r="MIJ221" s="114"/>
      <c r="MIK221" s="114"/>
      <c r="MIL221" s="114"/>
      <c r="MIM221" s="114"/>
      <c r="MIN221" s="114"/>
      <c r="MIO221" s="114"/>
      <c r="MIP221" s="114"/>
      <c r="MIQ221" s="114"/>
      <c r="MIR221" s="114"/>
      <c r="MIS221" s="114"/>
      <c r="MIT221" s="114"/>
      <c r="MIU221" s="114"/>
      <c r="MIV221" s="114"/>
      <c r="MIW221" s="114"/>
      <c r="MIX221" s="114"/>
      <c r="MIY221" s="114"/>
      <c r="MIZ221" s="114"/>
      <c r="MJA221" s="114"/>
      <c r="MJB221" s="114"/>
      <c r="MJC221" s="114"/>
      <c r="MJD221" s="114"/>
      <c r="MJE221" s="114"/>
      <c r="MJF221" s="114"/>
      <c r="MJG221" s="114"/>
      <c r="MJH221" s="114"/>
      <c r="MJI221" s="114"/>
      <c r="MJJ221" s="114"/>
      <c r="MJK221" s="114"/>
      <c r="MJL221" s="114"/>
      <c r="MJM221" s="114"/>
      <c r="MJN221" s="114"/>
      <c r="MJO221" s="114"/>
      <c r="MJP221" s="114"/>
      <c r="MJQ221" s="114"/>
      <c r="MJR221" s="114"/>
      <c r="MJS221" s="114"/>
      <c r="MJT221" s="114"/>
      <c r="MJU221" s="114"/>
      <c r="MJV221" s="114"/>
      <c r="MJW221" s="114"/>
      <c r="MJX221" s="114"/>
      <c r="MJY221" s="114"/>
      <c r="MJZ221" s="114"/>
      <c r="MKA221" s="114"/>
      <c r="MKB221" s="114"/>
      <c r="MKC221" s="114"/>
      <c r="MKD221" s="114"/>
      <c r="MKE221" s="114"/>
      <c r="MKF221" s="114"/>
      <c r="MKG221" s="114"/>
      <c r="MKH221" s="114"/>
      <c r="MKI221" s="114"/>
      <c r="MKJ221" s="114"/>
      <c r="MKK221" s="114"/>
      <c r="MKL221" s="114"/>
      <c r="MKM221" s="114"/>
      <c r="MKN221" s="114"/>
      <c r="MKO221" s="114"/>
      <c r="MKP221" s="114"/>
      <c r="MKQ221" s="114"/>
      <c r="MKR221" s="114"/>
      <c r="MKS221" s="114"/>
      <c r="MKT221" s="114"/>
      <c r="MKU221" s="114"/>
      <c r="MKV221" s="114"/>
      <c r="MKW221" s="114"/>
      <c r="MKX221" s="114"/>
      <c r="MKY221" s="114"/>
      <c r="MKZ221" s="114"/>
      <c r="MLA221" s="114"/>
      <c r="MLB221" s="114"/>
      <c r="MLC221" s="114"/>
      <c r="MLD221" s="114"/>
      <c r="MLE221" s="114"/>
      <c r="MLF221" s="114"/>
      <c r="MLG221" s="114"/>
      <c r="MLH221" s="114"/>
      <c r="MLI221" s="114"/>
      <c r="MLJ221" s="114"/>
      <c r="MLK221" s="114"/>
      <c r="MLL221" s="114"/>
      <c r="MLM221" s="114"/>
      <c r="MLN221" s="114"/>
      <c r="MLO221" s="114"/>
      <c r="MLP221" s="114"/>
      <c r="MLQ221" s="114"/>
      <c r="MLR221" s="114"/>
      <c r="MLS221" s="114"/>
      <c r="MLT221" s="114"/>
      <c r="MLU221" s="114"/>
      <c r="MLV221" s="114"/>
      <c r="MLW221" s="114"/>
      <c r="MLX221" s="114"/>
      <c r="MLY221" s="114"/>
      <c r="MLZ221" s="114"/>
      <c r="MMA221" s="114"/>
      <c r="MMB221" s="114"/>
      <c r="MMC221" s="114"/>
      <c r="MMD221" s="114"/>
      <c r="MME221" s="114"/>
      <c r="MMF221" s="114"/>
      <c r="MMG221" s="114"/>
      <c r="MMH221" s="114"/>
      <c r="MMI221" s="114"/>
      <c r="MMJ221" s="114"/>
      <c r="MMK221" s="114"/>
      <c r="MML221" s="114"/>
      <c r="MMM221" s="114"/>
      <c r="MMN221" s="114"/>
      <c r="MMO221" s="114"/>
      <c r="MMP221" s="114"/>
      <c r="MMQ221" s="114"/>
      <c r="MMR221" s="114"/>
      <c r="MMS221" s="114"/>
      <c r="MMT221" s="114"/>
      <c r="MMU221" s="114"/>
      <c r="MMV221" s="114"/>
      <c r="MMW221" s="114"/>
      <c r="MMX221" s="114"/>
      <c r="MMY221" s="114"/>
      <c r="MMZ221" s="114"/>
      <c r="MNA221" s="114"/>
      <c r="MNB221" s="114"/>
      <c r="MNC221" s="114"/>
      <c r="MND221" s="114"/>
      <c r="MNE221" s="114"/>
      <c r="MNF221" s="114"/>
      <c r="MNG221" s="114"/>
      <c r="MNH221" s="114"/>
      <c r="MNI221" s="114"/>
      <c r="MNJ221" s="114"/>
      <c r="MNK221" s="114"/>
      <c r="MNL221" s="114"/>
      <c r="MNM221" s="114"/>
      <c r="MNN221" s="114"/>
      <c r="MNO221" s="114"/>
      <c r="MNP221" s="114"/>
      <c r="MNQ221" s="114"/>
      <c r="MNR221" s="114"/>
      <c r="MNS221" s="114"/>
      <c r="MNT221" s="114"/>
      <c r="MNU221" s="114"/>
      <c r="MNV221" s="114"/>
      <c r="MNW221" s="114"/>
      <c r="MNX221" s="114"/>
      <c r="MNY221" s="114"/>
      <c r="MNZ221" s="114"/>
      <c r="MOA221" s="114"/>
      <c r="MOB221" s="114"/>
      <c r="MOC221" s="114"/>
      <c r="MOD221" s="114"/>
      <c r="MOE221" s="114"/>
      <c r="MOF221" s="114"/>
      <c r="MOG221" s="114"/>
      <c r="MOH221" s="114"/>
      <c r="MOI221" s="114"/>
      <c r="MOJ221" s="114"/>
      <c r="MOK221" s="114"/>
      <c r="MOL221" s="114"/>
      <c r="MOM221" s="114"/>
      <c r="MON221" s="114"/>
      <c r="MOO221" s="114"/>
      <c r="MOP221" s="114"/>
      <c r="MOQ221" s="114"/>
      <c r="MOR221" s="114"/>
      <c r="MOS221" s="114"/>
      <c r="MOT221" s="114"/>
      <c r="MOU221" s="114"/>
      <c r="MOV221" s="114"/>
      <c r="MOW221" s="114"/>
      <c r="MOX221" s="114"/>
      <c r="MOY221" s="114"/>
      <c r="MOZ221" s="114"/>
      <c r="MPA221" s="114"/>
      <c r="MPB221" s="114"/>
      <c r="MPC221" s="114"/>
      <c r="MPD221" s="114"/>
      <c r="MPE221" s="114"/>
      <c r="MPF221" s="114"/>
      <c r="MPG221" s="114"/>
      <c r="MPH221" s="114"/>
      <c r="MPI221" s="114"/>
      <c r="MPJ221" s="114"/>
      <c r="MPK221" s="114"/>
      <c r="MPL221" s="114"/>
      <c r="MPM221" s="114"/>
      <c r="MPN221" s="114"/>
      <c r="MPO221" s="114"/>
      <c r="MPP221" s="114"/>
      <c r="MPQ221" s="114"/>
      <c r="MPR221" s="114"/>
      <c r="MPS221" s="114"/>
      <c r="MPT221" s="114"/>
      <c r="MPU221" s="114"/>
      <c r="MPV221" s="114"/>
      <c r="MPW221" s="114"/>
      <c r="MPX221" s="114"/>
      <c r="MPY221" s="114"/>
      <c r="MPZ221" s="114"/>
      <c r="MQA221" s="114"/>
      <c r="MQB221" s="114"/>
      <c r="MQC221" s="114"/>
      <c r="MQD221" s="114"/>
      <c r="MQE221" s="114"/>
      <c r="MQF221" s="114"/>
      <c r="MQG221" s="114"/>
      <c r="MQH221" s="114"/>
      <c r="MQI221" s="114"/>
      <c r="MQJ221" s="114"/>
      <c r="MQK221" s="114"/>
      <c r="MQL221" s="114"/>
      <c r="MQM221" s="114"/>
      <c r="MQN221" s="114"/>
      <c r="MQO221" s="114"/>
      <c r="MQP221" s="114"/>
      <c r="MQQ221" s="114"/>
      <c r="MQR221" s="114"/>
      <c r="MQS221" s="114"/>
      <c r="MQT221" s="114"/>
      <c r="MQU221" s="114"/>
      <c r="MQV221" s="114"/>
      <c r="MQW221" s="114"/>
      <c r="MQX221" s="114"/>
      <c r="MQY221" s="114"/>
      <c r="MQZ221" s="114"/>
      <c r="MRA221" s="114"/>
      <c r="MRB221" s="114"/>
      <c r="MRC221" s="114"/>
      <c r="MRD221" s="114"/>
      <c r="MRE221" s="114"/>
      <c r="MRF221" s="114"/>
      <c r="MRG221" s="114"/>
      <c r="MRH221" s="114"/>
      <c r="MRI221" s="114"/>
      <c r="MRJ221" s="114"/>
      <c r="MRK221" s="114"/>
      <c r="MRL221" s="114"/>
      <c r="MRM221" s="114"/>
      <c r="MRN221" s="114"/>
      <c r="MRO221" s="114"/>
      <c r="MRP221" s="114"/>
      <c r="MRQ221" s="114"/>
      <c r="MRR221" s="114"/>
      <c r="MRS221" s="114"/>
      <c r="MRT221" s="114"/>
      <c r="MRU221" s="114"/>
      <c r="MRV221" s="114"/>
      <c r="MRW221" s="114"/>
      <c r="MRX221" s="114"/>
      <c r="MRY221" s="114"/>
      <c r="MRZ221" s="114"/>
      <c r="MSA221" s="114"/>
      <c r="MSB221" s="114"/>
      <c r="MSC221" s="114"/>
      <c r="MSD221" s="114"/>
      <c r="MSE221" s="114"/>
      <c r="MSF221" s="114"/>
      <c r="MSG221" s="114"/>
      <c r="MSH221" s="114"/>
      <c r="MSI221" s="114"/>
      <c r="MSJ221" s="114"/>
      <c r="MSK221" s="114"/>
      <c r="MSL221" s="114"/>
      <c r="MSM221" s="114"/>
      <c r="MSN221" s="114"/>
      <c r="MSO221" s="114"/>
      <c r="MSP221" s="114"/>
      <c r="MSQ221" s="114"/>
      <c r="MSR221" s="114"/>
      <c r="MSS221" s="114"/>
      <c r="MST221" s="114"/>
      <c r="MSU221" s="114"/>
      <c r="MSV221" s="114"/>
      <c r="MSW221" s="114"/>
      <c r="MSX221" s="114"/>
      <c r="MSY221" s="114"/>
      <c r="MSZ221" s="114"/>
      <c r="MTA221" s="114"/>
      <c r="MTB221" s="114"/>
      <c r="MTC221" s="114"/>
      <c r="MTD221" s="114"/>
      <c r="MTE221" s="114"/>
      <c r="MTF221" s="114"/>
      <c r="MTG221" s="114"/>
      <c r="MTH221" s="114"/>
      <c r="MTI221" s="114"/>
      <c r="MTJ221" s="114"/>
      <c r="MTK221" s="114"/>
      <c r="MTL221" s="114"/>
      <c r="MTM221" s="114"/>
      <c r="MTN221" s="114"/>
      <c r="MTO221" s="114"/>
      <c r="MTP221" s="114"/>
      <c r="MTQ221" s="114"/>
      <c r="MTR221" s="114"/>
      <c r="MTS221" s="114"/>
      <c r="MTT221" s="114"/>
      <c r="MTU221" s="114"/>
      <c r="MTV221" s="114"/>
      <c r="MTW221" s="114"/>
      <c r="MTX221" s="114"/>
      <c r="MTY221" s="114"/>
      <c r="MTZ221" s="114"/>
      <c r="MUA221" s="114"/>
      <c r="MUB221" s="114"/>
      <c r="MUC221" s="114"/>
      <c r="MUD221" s="114"/>
      <c r="MUE221" s="114"/>
      <c r="MUF221" s="114"/>
      <c r="MUG221" s="114"/>
      <c r="MUH221" s="114"/>
      <c r="MUI221" s="114"/>
      <c r="MUJ221" s="114"/>
      <c r="MUK221" s="114"/>
      <c r="MUL221" s="114"/>
      <c r="MUM221" s="114"/>
      <c r="MUN221" s="114"/>
      <c r="MUO221" s="114"/>
      <c r="MUP221" s="114"/>
      <c r="MUQ221" s="114"/>
      <c r="MUR221" s="114"/>
      <c r="MUS221" s="114"/>
      <c r="MUT221" s="114"/>
      <c r="MUU221" s="114"/>
      <c r="MUV221" s="114"/>
      <c r="MUW221" s="114"/>
      <c r="MUX221" s="114"/>
      <c r="MUY221" s="114"/>
      <c r="MUZ221" s="114"/>
      <c r="MVA221" s="114"/>
      <c r="MVB221" s="114"/>
      <c r="MVC221" s="114"/>
      <c r="MVD221" s="114"/>
      <c r="MVE221" s="114"/>
      <c r="MVF221" s="114"/>
      <c r="MVG221" s="114"/>
      <c r="MVH221" s="114"/>
      <c r="MVI221" s="114"/>
      <c r="MVJ221" s="114"/>
      <c r="MVK221" s="114"/>
      <c r="MVL221" s="114"/>
      <c r="MVM221" s="114"/>
      <c r="MVN221" s="114"/>
      <c r="MVO221" s="114"/>
      <c r="MVP221" s="114"/>
      <c r="MVQ221" s="114"/>
      <c r="MVR221" s="114"/>
      <c r="MVS221" s="114"/>
      <c r="MVT221" s="114"/>
      <c r="MVU221" s="114"/>
      <c r="MVV221" s="114"/>
      <c r="MVW221" s="114"/>
      <c r="MVX221" s="114"/>
      <c r="MVY221" s="114"/>
      <c r="MVZ221" s="114"/>
      <c r="MWA221" s="114"/>
      <c r="MWB221" s="114"/>
      <c r="MWC221" s="114"/>
      <c r="MWD221" s="114"/>
      <c r="MWE221" s="114"/>
      <c r="MWF221" s="114"/>
      <c r="MWG221" s="114"/>
      <c r="MWH221" s="114"/>
      <c r="MWI221" s="114"/>
      <c r="MWJ221" s="114"/>
      <c r="MWK221" s="114"/>
      <c r="MWL221" s="114"/>
      <c r="MWM221" s="114"/>
      <c r="MWN221" s="114"/>
      <c r="MWO221" s="114"/>
      <c r="MWP221" s="114"/>
      <c r="MWQ221" s="114"/>
      <c r="MWR221" s="114"/>
      <c r="MWS221" s="114"/>
      <c r="MWT221" s="114"/>
      <c r="MWU221" s="114"/>
      <c r="MWV221" s="114"/>
      <c r="MWW221" s="114"/>
      <c r="MWX221" s="114"/>
      <c r="MWY221" s="114"/>
      <c r="MWZ221" s="114"/>
      <c r="MXA221" s="114"/>
      <c r="MXB221" s="114"/>
      <c r="MXC221" s="114"/>
      <c r="MXD221" s="114"/>
      <c r="MXE221" s="114"/>
      <c r="MXF221" s="114"/>
      <c r="MXG221" s="114"/>
      <c r="MXH221" s="114"/>
      <c r="MXI221" s="114"/>
      <c r="MXJ221" s="114"/>
      <c r="MXK221" s="114"/>
      <c r="MXL221" s="114"/>
      <c r="MXM221" s="114"/>
      <c r="MXN221" s="114"/>
      <c r="MXO221" s="114"/>
      <c r="MXP221" s="114"/>
      <c r="MXQ221" s="114"/>
      <c r="MXR221" s="114"/>
      <c r="MXS221" s="114"/>
      <c r="MXT221" s="114"/>
      <c r="MXU221" s="114"/>
      <c r="MXV221" s="114"/>
      <c r="MXW221" s="114"/>
      <c r="MXX221" s="114"/>
      <c r="MXY221" s="114"/>
      <c r="MXZ221" s="114"/>
      <c r="MYA221" s="114"/>
      <c r="MYB221" s="114"/>
      <c r="MYC221" s="114"/>
      <c r="MYD221" s="114"/>
      <c r="MYE221" s="114"/>
      <c r="MYF221" s="114"/>
      <c r="MYG221" s="114"/>
      <c r="MYH221" s="114"/>
      <c r="MYI221" s="114"/>
      <c r="MYJ221" s="114"/>
      <c r="MYK221" s="114"/>
      <c r="MYL221" s="114"/>
      <c r="MYM221" s="114"/>
      <c r="MYN221" s="114"/>
      <c r="MYO221" s="114"/>
      <c r="MYP221" s="114"/>
      <c r="MYQ221" s="114"/>
      <c r="MYR221" s="114"/>
      <c r="MYS221" s="114"/>
      <c r="MYT221" s="114"/>
      <c r="MYU221" s="114"/>
      <c r="MYV221" s="114"/>
      <c r="MYW221" s="114"/>
      <c r="MYX221" s="114"/>
      <c r="MYY221" s="114"/>
      <c r="MYZ221" s="114"/>
      <c r="MZA221" s="114"/>
      <c r="MZB221" s="114"/>
      <c r="MZC221" s="114"/>
      <c r="MZD221" s="114"/>
      <c r="MZE221" s="114"/>
      <c r="MZF221" s="114"/>
      <c r="MZG221" s="114"/>
      <c r="MZH221" s="114"/>
      <c r="MZI221" s="114"/>
      <c r="MZJ221" s="114"/>
      <c r="MZK221" s="114"/>
      <c r="MZL221" s="114"/>
      <c r="MZM221" s="114"/>
      <c r="MZN221" s="114"/>
      <c r="MZO221" s="114"/>
      <c r="MZP221" s="114"/>
      <c r="MZQ221" s="114"/>
      <c r="MZR221" s="114"/>
      <c r="MZS221" s="114"/>
      <c r="MZT221" s="114"/>
      <c r="MZU221" s="114"/>
      <c r="MZV221" s="114"/>
      <c r="MZW221" s="114"/>
      <c r="MZX221" s="114"/>
      <c r="MZY221" s="114"/>
      <c r="MZZ221" s="114"/>
      <c r="NAA221" s="114"/>
      <c r="NAB221" s="114"/>
      <c r="NAC221" s="114"/>
      <c r="NAD221" s="114"/>
      <c r="NAE221" s="114"/>
      <c r="NAF221" s="114"/>
      <c r="NAG221" s="114"/>
      <c r="NAH221" s="114"/>
      <c r="NAI221" s="114"/>
      <c r="NAJ221" s="114"/>
      <c r="NAK221" s="114"/>
      <c r="NAL221" s="114"/>
      <c r="NAM221" s="114"/>
      <c r="NAN221" s="114"/>
      <c r="NAO221" s="114"/>
      <c r="NAP221" s="114"/>
      <c r="NAQ221" s="114"/>
      <c r="NAR221" s="114"/>
      <c r="NAS221" s="114"/>
      <c r="NAT221" s="114"/>
      <c r="NAU221" s="114"/>
      <c r="NAV221" s="114"/>
      <c r="NAW221" s="114"/>
      <c r="NAX221" s="114"/>
      <c r="NAY221" s="114"/>
      <c r="NAZ221" s="114"/>
      <c r="NBA221" s="114"/>
      <c r="NBB221" s="114"/>
      <c r="NBC221" s="114"/>
      <c r="NBD221" s="114"/>
      <c r="NBE221" s="114"/>
      <c r="NBF221" s="114"/>
      <c r="NBG221" s="114"/>
      <c r="NBH221" s="114"/>
      <c r="NBI221" s="114"/>
      <c r="NBJ221" s="114"/>
      <c r="NBK221" s="114"/>
      <c r="NBL221" s="114"/>
      <c r="NBM221" s="114"/>
      <c r="NBN221" s="114"/>
      <c r="NBO221" s="114"/>
      <c r="NBP221" s="114"/>
      <c r="NBQ221" s="114"/>
      <c r="NBR221" s="114"/>
      <c r="NBS221" s="114"/>
      <c r="NBT221" s="114"/>
      <c r="NBU221" s="114"/>
      <c r="NBV221" s="114"/>
      <c r="NBW221" s="114"/>
      <c r="NBX221" s="114"/>
      <c r="NBY221" s="114"/>
      <c r="NBZ221" s="114"/>
      <c r="NCA221" s="114"/>
      <c r="NCB221" s="114"/>
      <c r="NCC221" s="114"/>
      <c r="NCD221" s="114"/>
      <c r="NCE221" s="114"/>
      <c r="NCF221" s="114"/>
      <c r="NCG221" s="114"/>
      <c r="NCH221" s="114"/>
      <c r="NCI221" s="114"/>
      <c r="NCJ221" s="114"/>
      <c r="NCK221" s="114"/>
      <c r="NCL221" s="114"/>
      <c r="NCM221" s="114"/>
      <c r="NCN221" s="114"/>
      <c r="NCO221" s="114"/>
      <c r="NCP221" s="114"/>
      <c r="NCQ221" s="114"/>
      <c r="NCR221" s="114"/>
      <c r="NCS221" s="114"/>
      <c r="NCT221" s="114"/>
      <c r="NCU221" s="114"/>
      <c r="NCV221" s="114"/>
      <c r="NCW221" s="114"/>
      <c r="NCX221" s="114"/>
      <c r="NCY221" s="114"/>
      <c r="NCZ221" s="114"/>
      <c r="NDA221" s="114"/>
      <c r="NDB221" s="114"/>
      <c r="NDC221" s="114"/>
      <c r="NDD221" s="114"/>
      <c r="NDE221" s="114"/>
      <c r="NDF221" s="114"/>
      <c r="NDG221" s="114"/>
      <c r="NDH221" s="114"/>
      <c r="NDI221" s="114"/>
      <c r="NDJ221" s="114"/>
      <c r="NDK221" s="114"/>
      <c r="NDL221" s="114"/>
      <c r="NDM221" s="114"/>
      <c r="NDN221" s="114"/>
      <c r="NDO221" s="114"/>
      <c r="NDP221" s="114"/>
      <c r="NDQ221" s="114"/>
      <c r="NDR221" s="114"/>
      <c r="NDS221" s="114"/>
      <c r="NDT221" s="114"/>
      <c r="NDU221" s="114"/>
      <c r="NDV221" s="114"/>
      <c r="NDW221" s="114"/>
      <c r="NDX221" s="114"/>
      <c r="NDY221" s="114"/>
      <c r="NDZ221" s="114"/>
      <c r="NEA221" s="114"/>
      <c r="NEB221" s="114"/>
      <c r="NEC221" s="114"/>
      <c r="NED221" s="114"/>
      <c r="NEE221" s="114"/>
      <c r="NEF221" s="114"/>
      <c r="NEG221" s="114"/>
      <c r="NEH221" s="114"/>
      <c r="NEI221" s="114"/>
      <c r="NEJ221" s="114"/>
      <c r="NEK221" s="114"/>
      <c r="NEL221" s="114"/>
      <c r="NEM221" s="114"/>
      <c r="NEN221" s="114"/>
      <c r="NEO221" s="114"/>
      <c r="NEP221" s="114"/>
      <c r="NEQ221" s="114"/>
      <c r="NER221" s="114"/>
      <c r="NES221" s="114"/>
      <c r="NET221" s="114"/>
      <c r="NEU221" s="114"/>
      <c r="NEV221" s="114"/>
      <c r="NEW221" s="114"/>
      <c r="NEX221" s="114"/>
      <c r="NEY221" s="114"/>
      <c r="NEZ221" s="114"/>
      <c r="NFA221" s="114"/>
      <c r="NFB221" s="114"/>
      <c r="NFC221" s="114"/>
      <c r="NFD221" s="114"/>
      <c r="NFE221" s="114"/>
      <c r="NFF221" s="114"/>
      <c r="NFG221" s="114"/>
      <c r="NFH221" s="114"/>
      <c r="NFI221" s="114"/>
      <c r="NFJ221" s="114"/>
      <c r="NFK221" s="114"/>
      <c r="NFL221" s="114"/>
      <c r="NFM221" s="114"/>
      <c r="NFN221" s="114"/>
      <c r="NFO221" s="114"/>
      <c r="NFP221" s="114"/>
      <c r="NFQ221" s="114"/>
      <c r="NFR221" s="114"/>
      <c r="NFS221" s="114"/>
      <c r="NFT221" s="114"/>
      <c r="NFU221" s="114"/>
      <c r="NFV221" s="114"/>
      <c r="NFW221" s="114"/>
      <c r="NFX221" s="114"/>
      <c r="NFY221" s="114"/>
      <c r="NFZ221" s="114"/>
      <c r="NGA221" s="114"/>
      <c r="NGB221" s="114"/>
      <c r="NGC221" s="114"/>
      <c r="NGD221" s="114"/>
      <c r="NGE221" s="114"/>
      <c r="NGF221" s="114"/>
      <c r="NGG221" s="114"/>
      <c r="NGH221" s="114"/>
      <c r="NGI221" s="114"/>
      <c r="NGJ221" s="114"/>
      <c r="NGK221" s="114"/>
      <c r="NGL221" s="114"/>
      <c r="NGM221" s="114"/>
      <c r="NGN221" s="114"/>
      <c r="NGO221" s="114"/>
      <c r="NGP221" s="114"/>
      <c r="NGQ221" s="114"/>
      <c r="NGR221" s="114"/>
      <c r="NGS221" s="114"/>
      <c r="NGT221" s="114"/>
      <c r="NGU221" s="114"/>
      <c r="NGV221" s="114"/>
      <c r="NGW221" s="114"/>
      <c r="NGX221" s="114"/>
      <c r="NGY221" s="114"/>
      <c r="NGZ221" s="114"/>
      <c r="NHA221" s="114"/>
      <c r="NHB221" s="114"/>
      <c r="NHC221" s="114"/>
      <c r="NHD221" s="114"/>
      <c r="NHE221" s="114"/>
      <c r="NHF221" s="114"/>
      <c r="NHG221" s="114"/>
      <c r="NHH221" s="114"/>
      <c r="NHI221" s="114"/>
      <c r="NHJ221" s="114"/>
      <c r="NHK221" s="114"/>
      <c r="NHL221" s="114"/>
      <c r="NHM221" s="114"/>
      <c r="NHN221" s="114"/>
      <c r="NHO221" s="114"/>
      <c r="NHP221" s="114"/>
      <c r="NHQ221" s="114"/>
      <c r="NHR221" s="114"/>
      <c r="NHS221" s="114"/>
      <c r="NHT221" s="114"/>
      <c r="NHU221" s="114"/>
      <c r="NHV221" s="114"/>
      <c r="NHW221" s="114"/>
      <c r="NHX221" s="114"/>
      <c r="NHY221" s="114"/>
      <c r="NHZ221" s="114"/>
      <c r="NIA221" s="114"/>
      <c r="NIB221" s="114"/>
      <c r="NIC221" s="114"/>
      <c r="NID221" s="114"/>
      <c r="NIE221" s="114"/>
      <c r="NIF221" s="114"/>
      <c r="NIG221" s="114"/>
      <c r="NIH221" s="114"/>
      <c r="NII221" s="114"/>
      <c r="NIJ221" s="114"/>
      <c r="NIK221" s="114"/>
      <c r="NIL221" s="114"/>
      <c r="NIM221" s="114"/>
      <c r="NIN221" s="114"/>
      <c r="NIO221" s="114"/>
      <c r="NIP221" s="114"/>
      <c r="NIQ221" s="114"/>
      <c r="NIR221" s="114"/>
      <c r="NIS221" s="114"/>
      <c r="NIT221" s="114"/>
      <c r="NIU221" s="114"/>
      <c r="NIV221" s="114"/>
      <c r="NIW221" s="114"/>
      <c r="NIX221" s="114"/>
      <c r="NIY221" s="114"/>
      <c r="NIZ221" s="114"/>
      <c r="NJA221" s="114"/>
      <c r="NJB221" s="114"/>
      <c r="NJC221" s="114"/>
      <c r="NJD221" s="114"/>
      <c r="NJE221" s="114"/>
      <c r="NJF221" s="114"/>
      <c r="NJG221" s="114"/>
      <c r="NJH221" s="114"/>
      <c r="NJI221" s="114"/>
      <c r="NJJ221" s="114"/>
      <c r="NJK221" s="114"/>
      <c r="NJL221" s="114"/>
      <c r="NJM221" s="114"/>
      <c r="NJN221" s="114"/>
      <c r="NJO221" s="114"/>
      <c r="NJP221" s="114"/>
      <c r="NJQ221" s="114"/>
      <c r="NJR221" s="114"/>
      <c r="NJS221" s="114"/>
      <c r="NJT221" s="114"/>
      <c r="NJU221" s="114"/>
      <c r="NJV221" s="114"/>
      <c r="NJW221" s="114"/>
      <c r="NJX221" s="114"/>
      <c r="NJY221" s="114"/>
      <c r="NJZ221" s="114"/>
      <c r="NKA221" s="114"/>
      <c r="NKB221" s="114"/>
      <c r="NKC221" s="114"/>
      <c r="NKD221" s="114"/>
      <c r="NKE221" s="114"/>
      <c r="NKF221" s="114"/>
      <c r="NKG221" s="114"/>
      <c r="NKH221" s="114"/>
      <c r="NKI221" s="114"/>
      <c r="NKJ221" s="114"/>
      <c r="NKK221" s="114"/>
      <c r="NKL221" s="114"/>
      <c r="NKM221" s="114"/>
      <c r="NKN221" s="114"/>
      <c r="NKO221" s="114"/>
      <c r="NKP221" s="114"/>
      <c r="NKQ221" s="114"/>
      <c r="NKR221" s="114"/>
      <c r="NKS221" s="114"/>
      <c r="NKT221" s="114"/>
      <c r="NKU221" s="114"/>
      <c r="NKV221" s="114"/>
      <c r="NKW221" s="114"/>
      <c r="NKX221" s="114"/>
      <c r="NKY221" s="114"/>
      <c r="NKZ221" s="114"/>
      <c r="NLA221" s="114"/>
      <c r="NLB221" s="114"/>
      <c r="NLC221" s="114"/>
      <c r="NLD221" s="114"/>
      <c r="NLE221" s="114"/>
      <c r="NLF221" s="114"/>
      <c r="NLG221" s="114"/>
      <c r="NLH221" s="114"/>
      <c r="NLI221" s="114"/>
      <c r="NLJ221" s="114"/>
      <c r="NLK221" s="114"/>
      <c r="NLL221" s="114"/>
      <c r="NLM221" s="114"/>
      <c r="NLN221" s="114"/>
      <c r="NLO221" s="114"/>
      <c r="NLP221" s="114"/>
      <c r="NLQ221" s="114"/>
      <c r="NLR221" s="114"/>
      <c r="NLS221" s="114"/>
      <c r="NLT221" s="114"/>
      <c r="NLU221" s="114"/>
      <c r="NLV221" s="114"/>
      <c r="NLW221" s="114"/>
      <c r="NLX221" s="114"/>
      <c r="NLY221" s="114"/>
      <c r="NLZ221" s="114"/>
      <c r="NMA221" s="114"/>
      <c r="NMB221" s="114"/>
      <c r="NMC221" s="114"/>
      <c r="NMD221" s="114"/>
      <c r="NME221" s="114"/>
      <c r="NMF221" s="114"/>
      <c r="NMG221" s="114"/>
      <c r="NMH221" s="114"/>
      <c r="NMI221" s="114"/>
      <c r="NMJ221" s="114"/>
      <c r="NMK221" s="114"/>
      <c r="NML221" s="114"/>
      <c r="NMM221" s="114"/>
      <c r="NMN221" s="114"/>
      <c r="NMO221" s="114"/>
      <c r="NMP221" s="114"/>
      <c r="NMQ221" s="114"/>
      <c r="NMR221" s="114"/>
      <c r="NMS221" s="114"/>
      <c r="NMT221" s="114"/>
      <c r="NMU221" s="114"/>
      <c r="NMV221" s="114"/>
      <c r="NMW221" s="114"/>
      <c r="NMX221" s="114"/>
      <c r="NMY221" s="114"/>
      <c r="NMZ221" s="114"/>
      <c r="NNA221" s="114"/>
      <c r="NNB221" s="114"/>
      <c r="NNC221" s="114"/>
      <c r="NND221" s="114"/>
      <c r="NNE221" s="114"/>
      <c r="NNF221" s="114"/>
      <c r="NNG221" s="114"/>
      <c r="NNH221" s="114"/>
      <c r="NNI221" s="114"/>
      <c r="NNJ221" s="114"/>
      <c r="NNK221" s="114"/>
      <c r="NNL221" s="114"/>
      <c r="NNM221" s="114"/>
      <c r="NNN221" s="114"/>
      <c r="NNO221" s="114"/>
      <c r="NNP221" s="114"/>
      <c r="NNQ221" s="114"/>
      <c r="NNR221" s="114"/>
      <c r="NNS221" s="114"/>
      <c r="NNT221" s="114"/>
      <c r="NNU221" s="114"/>
      <c r="NNV221" s="114"/>
      <c r="NNW221" s="114"/>
      <c r="NNX221" s="114"/>
      <c r="NNY221" s="114"/>
      <c r="NNZ221" s="114"/>
      <c r="NOA221" s="114"/>
      <c r="NOB221" s="114"/>
      <c r="NOC221" s="114"/>
      <c r="NOD221" s="114"/>
      <c r="NOE221" s="114"/>
      <c r="NOF221" s="114"/>
      <c r="NOG221" s="114"/>
      <c r="NOH221" s="114"/>
      <c r="NOI221" s="114"/>
      <c r="NOJ221" s="114"/>
      <c r="NOK221" s="114"/>
      <c r="NOL221" s="114"/>
      <c r="NOM221" s="114"/>
      <c r="NON221" s="114"/>
      <c r="NOO221" s="114"/>
      <c r="NOP221" s="114"/>
      <c r="NOQ221" s="114"/>
      <c r="NOR221" s="114"/>
      <c r="NOS221" s="114"/>
      <c r="NOT221" s="114"/>
      <c r="NOU221" s="114"/>
      <c r="NOV221" s="114"/>
      <c r="NOW221" s="114"/>
      <c r="NOX221" s="114"/>
      <c r="NOY221" s="114"/>
      <c r="NOZ221" s="114"/>
      <c r="NPA221" s="114"/>
      <c r="NPB221" s="114"/>
      <c r="NPC221" s="114"/>
      <c r="NPD221" s="114"/>
      <c r="NPE221" s="114"/>
      <c r="NPF221" s="114"/>
      <c r="NPG221" s="114"/>
      <c r="NPH221" s="114"/>
      <c r="NPI221" s="114"/>
      <c r="NPJ221" s="114"/>
      <c r="NPK221" s="114"/>
      <c r="NPL221" s="114"/>
      <c r="NPM221" s="114"/>
      <c r="NPN221" s="114"/>
      <c r="NPO221" s="114"/>
      <c r="NPP221" s="114"/>
      <c r="NPQ221" s="114"/>
      <c r="NPR221" s="114"/>
      <c r="NPS221" s="114"/>
      <c r="NPT221" s="114"/>
      <c r="NPU221" s="114"/>
      <c r="NPV221" s="114"/>
      <c r="NPW221" s="114"/>
      <c r="NPX221" s="114"/>
      <c r="NPY221" s="114"/>
      <c r="NPZ221" s="114"/>
      <c r="NQA221" s="114"/>
      <c r="NQB221" s="114"/>
      <c r="NQC221" s="114"/>
      <c r="NQD221" s="114"/>
      <c r="NQE221" s="114"/>
      <c r="NQF221" s="114"/>
      <c r="NQG221" s="114"/>
      <c r="NQH221" s="114"/>
      <c r="NQI221" s="114"/>
      <c r="NQJ221" s="114"/>
      <c r="NQK221" s="114"/>
      <c r="NQL221" s="114"/>
      <c r="NQM221" s="114"/>
      <c r="NQN221" s="114"/>
      <c r="NQO221" s="114"/>
      <c r="NQP221" s="114"/>
      <c r="NQQ221" s="114"/>
      <c r="NQR221" s="114"/>
      <c r="NQS221" s="114"/>
      <c r="NQT221" s="114"/>
      <c r="NQU221" s="114"/>
      <c r="NQV221" s="114"/>
      <c r="NQW221" s="114"/>
      <c r="NQX221" s="114"/>
      <c r="NQY221" s="114"/>
      <c r="NQZ221" s="114"/>
      <c r="NRA221" s="114"/>
      <c r="NRB221" s="114"/>
      <c r="NRC221" s="114"/>
      <c r="NRD221" s="114"/>
      <c r="NRE221" s="114"/>
      <c r="NRF221" s="114"/>
      <c r="NRG221" s="114"/>
      <c r="NRH221" s="114"/>
      <c r="NRI221" s="114"/>
      <c r="NRJ221" s="114"/>
      <c r="NRK221" s="114"/>
      <c r="NRL221" s="114"/>
      <c r="NRM221" s="114"/>
      <c r="NRN221" s="114"/>
      <c r="NRO221" s="114"/>
      <c r="NRP221" s="114"/>
      <c r="NRQ221" s="114"/>
      <c r="NRR221" s="114"/>
      <c r="NRS221" s="114"/>
      <c r="NRT221" s="114"/>
      <c r="NRU221" s="114"/>
      <c r="NRV221" s="114"/>
      <c r="NRW221" s="114"/>
      <c r="NRX221" s="114"/>
      <c r="NRY221" s="114"/>
      <c r="NRZ221" s="114"/>
      <c r="NSA221" s="114"/>
      <c r="NSB221" s="114"/>
      <c r="NSC221" s="114"/>
      <c r="NSD221" s="114"/>
      <c r="NSE221" s="114"/>
      <c r="NSF221" s="114"/>
      <c r="NSG221" s="114"/>
      <c r="NSH221" s="114"/>
      <c r="NSI221" s="114"/>
      <c r="NSJ221" s="114"/>
      <c r="NSK221" s="114"/>
      <c r="NSL221" s="114"/>
      <c r="NSM221" s="114"/>
      <c r="NSN221" s="114"/>
      <c r="NSO221" s="114"/>
      <c r="NSP221" s="114"/>
      <c r="NSQ221" s="114"/>
      <c r="NSR221" s="114"/>
      <c r="NSS221" s="114"/>
      <c r="NST221" s="114"/>
      <c r="NSU221" s="114"/>
      <c r="NSV221" s="114"/>
      <c r="NSW221" s="114"/>
      <c r="NSX221" s="114"/>
      <c r="NSY221" s="114"/>
      <c r="NSZ221" s="114"/>
      <c r="NTA221" s="114"/>
      <c r="NTB221" s="114"/>
      <c r="NTC221" s="114"/>
      <c r="NTD221" s="114"/>
      <c r="NTE221" s="114"/>
      <c r="NTF221" s="114"/>
      <c r="NTG221" s="114"/>
      <c r="NTH221" s="114"/>
      <c r="NTI221" s="114"/>
      <c r="NTJ221" s="114"/>
      <c r="NTK221" s="114"/>
      <c r="NTL221" s="114"/>
      <c r="NTM221" s="114"/>
      <c r="NTN221" s="114"/>
      <c r="NTO221" s="114"/>
      <c r="NTP221" s="114"/>
      <c r="NTQ221" s="114"/>
      <c r="NTR221" s="114"/>
      <c r="NTS221" s="114"/>
      <c r="NTT221" s="114"/>
      <c r="NTU221" s="114"/>
      <c r="NTV221" s="114"/>
      <c r="NTW221" s="114"/>
      <c r="NTX221" s="114"/>
      <c r="NTY221" s="114"/>
      <c r="NTZ221" s="114"/>
      <c r="NUA221" s="114"/>
      <c r="NUB221" s="114"/>
      <c r="NUC221" s="114"/>
      <c r="NUD221" s="114"/>
      <c r="NUE221" s="114"/>
      <c r="NUF221" s="114"/>
      <c r="NUG221" s="114"/>
      <c r="NUH221" s="114"/>
      <c r="NUI221" s="114"/>
      <c r="NUJ221" s="114"/>
      <c r="NUK221" s="114"/>
      <c r="NUL221" s="114"/>
      <c r="NUM221" s="114"/>
      <c r="NUN221" s="114"/>
      <c r="NUO221" s="114"/>
      <c r="NUP221" s="114"/>
      <c r="NUQ221" s="114"/>
      <c r="NUR221" s="114"/>
      <c r="NUS221" s="114"/>
      <c r="NUT221" s="114"/>
      <c r="NUU221" s="114"/>
      <c r="NUV221" s="114"/>
      <c r="NUW221" s="114"/>
      <c r="NUX221" s="114"/>
      <c r="NUY221" s="114"/>
      <c r="NUZ221" s="114"/>
      <c r="NVA221" s="114"/>
      <c r="NVB221" s="114"/>
      <c r="NVC221" s="114"/>
      <c r="NVD221" s="114"/>
      <c r="NVE221" s="114"/>
      <c r="NVF221" s="114"/>
      <c r="NVG221" s="114"/>
      <c r="NVH221" s="114"/>
      <c r="NVI221" s="114"/>
      <c r="NVJ221" s="114"/>
      <c r="NVK221" s="114"/>
      <c r="NVL221" s="114"/>
      <c r="NVM221" s="114"/>
      <c r="NVN221" s="114"/>
      <c r="NVO221" s="114"/>
      <c r="NVP221" s="114"/>
      <c r="NVQ221" s="114"/>
      <c r="NVR221" s="114"/>
      <c r="NVS221" s="114"/>
      <c r="NVT221" s="114"/>
      <c r="NVU221" s="114"/>
      <c r="NVV221" s="114"/>
      <c r="NVW221" s="114"/>
      <c r="NVX221" s="114"/>
      <c r="NVY221" s="114"/>
      <c r="NVZ221" s="114"/>
      <c r="NWA221" s="114"/>
      <c r="NWB221" s="114"/>
      <c r="NWC221" s="114"/>
      <c r="NWD221" s="114"/>
      <c r="NWE221" s="114"/>
      <c r="NWF221" s="114"/>
      <c r="NWG221" s="114"/>
      <c r="NWH221" s="114"/>
      <c r="NWI221" s="114"/>
      <c r="NWJ221" s="114"/>
      <c r="NWK221" s="114"/>
      <c r="NWL221" s="114"/>
      <c r="NWM221" s="114"/>
      <c r="NWN221" s="114"/>
      <c r="NWO221" s="114"/>
      <c r="NWP221" s="114"/>
      <c r="NWQ221" s="114"/>
      <c r="NWR221" s="114"/>
      <c r="NWS221" s="114"/>
      <c r="NWT221" s="114"/>
      <c r="NWU221" s="114"/>
      <c r="NWV221" s="114"/>
      <c r="NWW221" s="114"/>
      <c r="NWX221" s="114"/>
      <c r="NWY221" s="114"/>
      <c r="NWZ221" s="114"/>
      <c r="NXA221" s="114"/>
      <c r="NXB221" s="114"/>
      <c r="NXC221" s="114"/>
      <c r="NXD221" s="114"/>
      <c r="NXE221" s="114"/>
      <c r="NXF221" s="114"/>
      <c r="NXG221" s="114"/>
      <c r="NXH221" s="114"/>
      <c r="NXI221" s="114"/>
      <c r="NXJ221" s="114"/>
      <c r="NXK221" s="114"/>
      <c r="NXL221" s="114"/>
      <c r="NXM221" s="114"/>
      <c r="NXN221" s="114"/>
      <c r="NXO221" s="114"/>
      <c r="NXP221" s="114"/>
      <c r="NXQ221" s="114"/>
      <c r="NXR221" s="114"/>
      <c r="NXS221" s="114"/>
      <c r="NXT221" s="114"/>
      <c r="NXU221" s="114"/>
      <c r="NXV221" s="114"/>
      <c r="NXW221" s="114"/>
      <c r="NXX221" s="114"/>
      <c r="NXY221" s="114"/>
      <c r="NXZ221" s="114"/>
      <c r="NYA221" s="114"/>
      <c r="NYB221" s="114"/>
      <c r="NYC221" s="114"/>
      <c r="NYD221" s="114"/>
      <c r="NYE221" s="114"/>
      <c r="NYF221" s="114"/>
      <c r="NYG221" s="114"/>
      <c r="NYH221" s="114"/>
      <c r="NYI221" s="114"/>
      <c r="NYJ221" s="114"/>
      <c r="NYK221" s="114"/>
      <c r="NYL221" s="114"/>
      <c r="NYM221" s="114"/>
      <c r="NYN221" s="114"/>
      <c r="NYO221" s="114"/>
      <c r="NYP221" s="114"/>
      <c r="NYQ221" s="114"/>
      <c r="NYR221" s="114"/>
      <c r="NYS221" s="114"/>
      <c r="NYT221" s="114"/>
      <c r="NYU221" s="114"/>
      <c r="NYV221" s="114"/>
      <c r="NYW221" s="114"/>
      <c r="NYX221" s="114"/>
      <c r="NYY221" s="114"/>
      <c r="NYZ221" s="114"/>
      <c r="NZA221" s="114"/>
      <c r="NZB221" s="114"/>
      <c r="NZC221" s="114"/>
      <c r="NZD221" s="114"/>
      <c r="NZE221" s="114"/>
      <c r="NZF221" s="114"/>
      <c r="NZG221" s="114"/>
      <c r="NZH221" s="114"/>
      <c r="NZI221" s="114"/>
      <c r="NZJ221" s="114"/>
      <c r="NZK221" s="114"/>
      <c r="NZL221" s="114"/>
      <c r="NZM221" s="114"/>
      <c r="NZN221" s="114"/>
      <c r="NZO221" s="114"/>
      <c r="NZP221" s="114"/>
      <c r="NZQ221" s="114"/>
      <c r="NZR221" s="114"/>
      <c r="NZS221" s="114"/>
      <c r="NZT221" s="114"/>
      <c r="NZU221" s="114"/>
      <c r="NZV221" s="114"/>
      <c r="NZW221" s="114"/>
      <c r="NZX221" s="114"/>
      <c r="NZY221" s="114"/>
      <c r="NZZ221" s="114"/>
      <c r="OAA221" s="114"/>
      <c r="OAB221" s="114"/>
      <c r="OAC221" s="114"/>
      <c r="OAD221" s="114"/>
      <c r="OAE221" s="114"/>
      <c r="OAF221" s="114"/>
      <c r="OAG221" s="114"/>
      <c r="OAH221" s="114"/>
      <c r="OAI221" s="114"/>
      <c r="OAJ221" s="114"/>
      <c r="OAK221" s="114"/>
      <c r="OAL221" s="114"/>
      <c r="OAM221" s="114"/>
      <c r="OAN221" s="114"/>
      <c r="OAO221" s="114"/>
      <c r="OAP221" s="114"/>
      <c r="OAQ221" s="114"/>
      <c r="OAR221" s="114"/>
      <c r="OAS221" s="114"/>
      <c r="OAT221" s="114"/>
      <c r="OAU221" s="114"/>
      <c r="OAV221" s="114"/>
      <c r="OAW221" s="114"/>
      <c r="OAX221" s="114"/>
      <c r="OAY221" s="114"/>
      <c r="OAZ221" s="114"/>
      <c r="OBA221" s="114"/>
      <c r="OBB221" s="114"/>
      <c r="OBC221" s="114"/>
      <c r="OBD221" s="114"/>
      <c r="OBE221" s="114"/>
      <c r="OBF221" s="114"/>
      <c r="OBG221" s="114"/>
      <c r="OBH221" s="114"/>
      <c r="OBI221" s="114"/>
      <c r="OBJ221" s="114"/>
      <c r="OBK221" s="114"/>
      <c r="OBL221" s="114"/>
      <c r="OBM221" s="114"/>
      <c r="OBN221" s="114"/>
      <c r="OBO221" s="114"/>
      <c r="OBP221" s="114"/>
      <c r="OBQ221" s="114"/>
      <c r="OBR221" s="114"/>
      <c r="OBS221" s="114"/>
      <c r="OBT221" s="114"/>
      <c r="OBU221" s="114"/>
      <c r="OBV221" s="114"/>
      <c r="OBW221" s="114"/>
      <c r="OBX221" s="114"/>
      <c r="OBY221" s="114"/>
      <c r="OBZ221" s="114"/>
      <c r="OCA221" s="114"/>
      <c r="OCB221" s="114"/>
      <c r="OCC221" s="114"/>
      <c r="OCD221" s="114"/>
      <c r="OCE221" s="114"/>
      <c r="OCF221" s="114"/>
      <c r="OCG221" s="114"/>
      <c r="OCH221" s="114"/>
      <c r="OCI221" s="114"/>
      <c r="OCJ221" s="114"/>
      <c r="OCK221" s="114"/>
      <c r="OCL221" s="114"/>
      <c r="OCM221" s="114"/>
      <c r="OCN221" s="114"/>
      <c r="OCO221" s="114"/>
      <c r="OCP221" s="114"/>
      <c r="OCQ221" s="114"/>
      <c r="OCR221" s="114"/>
      <c r="OCS221" s="114"/>
      <c r="OCT221" s="114"/>
      <c r="OCU221" s="114"/>
      <c r="OCV221" s="114"/>
      <c r="OCW221" s="114"/>
      <c r="OCX221" s="114"/>
      <c r="OCY221" s="114"/>
      <c r="OCZ221" s="114"/>
      <c r="ODA221" s="114"/>
      <c r="ODB221" s="114"/>
      <c r="ODC221" s="114"/>
      <c r="ODD221" s="114"/>
      <c r="ODE221" s="114"/>
      <c r="ODF221" s="114"/>
      <c r="ODG221" s="114"/>
      <c r="ODH221" s="114"/>
      <c r="ODI221" s="114"/>
      <c r="ODJ221" s="114"/>
      <c r="ODK221" s="114"/>
      <c r="ODL221" s="114"/>
      <c r="ODM221" s="114"/>
      <c r="ODN221" s="114"/>
      <c r="ODO221" s="114"/>
      <c r="ODP221" s="114"/>
      <c r="ODQ221" s="114"/>
      <c r="ODR221" s="114"/>
      <c r="ODS221" s="114"/>
      <c r="ODT221" s="114"/>
      <c r="ODU221" s="114"/>
      <c r="ODV221" s="114"/>
      <c r="ODW221" s="114"/>
      <c r="ODX221" s="114"/>
      <c r="ODY221" s="114"/>
      <c r="ODZ221" s="114"/>
      <c r="OEA221" s="114"/>
      <c r="OEB221" s="114"/>
      <c r="OEC221" s="114"/>
      <c r="OED221" s="114"/>
      <c r="OEE221" s="114"/>
      <c r="OEF221" s="114"/>
      <c r="OEG221" s="114"/>
      <c r="OEH221" s="114"/>
      <c r="OEI221" s="114"/>
      <c r="OEJ221" s="114"/>
      <c r="OEK221" s="114"/>
      <c r="OEL221" s="114"/>
      <c r="OEM221" s="114"/>
      <c r="OEN221" s="114"/>
      <c r="OEO221" s="114"/>
      <c r="OEP221" s="114"/>
      <c r="OEQ221" s="114"/>
      <c r="OER221" s="114"/>
      <c r="OES221" s="114"/>
      <c r="OET221" s="114"/>
      <c r="OEU221" s="114"/>
      <c r="OEV221" s="114"/>
      <c r="OEW221" s="114"/>
      <c r="OEX221" s="114"/>
      <c r="OEY221" s="114"/>
      <c r="OEZ221" s="114"/>
      <c r="OFA221" s="114"/>
      <c r="OFB221" s="114"/>
      <c r="OFC221" s="114"/>
      <c r="OFD221" s="114"/>
      <c r="OFE221" s="114"/>
      <c r="OFF221" s="114"/>
      <c r="OFG221" s="114"/>
      <c r="OFH221" s="114"/>
      <c r="OFI221" s="114"/>
      <c r="OFJ221" s="114"/>
      <c r="OFK221" s="114"/>
      <c r="OFL221" s="114"/>
      <c r="OFM221" s="114"/>
      <c r="OFN221" s="114"/>
      <c r="OFO221" s="114"/>
      <c r="OFP221" s="114"/>
      <c r="OFQ221" s="114"/>
      <c r="OFR221" s="114"/>
      <c r="OFS221" s="114"/>
      <c r="OFT221" s="114"/>
      <c r="OFU221" s="114"/>
      <c r="OFV221" s="114"/>
      <c r="OFW221" s="114"/>
      <c r="OFX221" s="114"/>
      <c r="OFY221" s="114"/>
      <c r="OFZ221" s="114"/>
      <c r="OGA221" s="114"/>
      <c r="OGB221" s="114"/>
      <c r="OGC221" s="114"/>
      <c r="OGD221" s="114"/>
      <c r="OGE221" s="114"/>
      <c r="OGF221" s="114"/>
      <c r="OGG221" s="114"/>
      <c r="OGH221" s="114"/>
      <c r="OGI221" s="114"/>
      <c r="OGJ221" s="114"/>
      <c r="OGK221" s="114"/>
      <c r="OGL221" s="114"/>
      <c r="OGM221" s="114"/>
      <c r="OGN221" s="114"/>
      <c r="OGO221" s="114"/>
      <c r="OGP221" s="114"/>
      <c r="OGQ221" s="114"/>
      <c r="OGR221" s="114"/>
      <c r="OGS221" s="114"/>
      <c r="OGT221" s="114"/>
      <c r="OGU221" s="114"/>
      <c r="OGV221" s="114"/>
      <c r="OGW221" s="114"/>
      <c r="OGX221" s="114"/>
      <c r="OGY221" s="114"/>
      <c r="OGZ221" s="114"/>
      <c r="OHA221" s="114"/>
      <c r="OHB221" s="114"/>
      <c r="OHC221" s="114"/>
      <c r="OHD221" s="114"/>
      <c r="OHE221" s="114"/>
      <c r="OHF221" s="114"/>
      <c r="OHG221" s="114"/>
      <c r="OHH221" s="114"/>
      <c r="OHI221" s="114"/>
      <c r="OHJ221" s="114"/>
      <c r="OHK221" s="114"/>
      <c r="OHL221" s="114"/>
      <c r="OHM221" s="114"/>
      <c r="OHN221" s="114"/>
      <c r="OHO221" s="114"/>
      <c r="OHP221" s="114"/>
      <c r="OHQ221" s="114"/>
      <c r="OHR221" s="114"/>
      <c r="OHS221" s="114"/>
      <c r="OHT221" s="114"/>
      <c r="OHU221" s="114"/>
      <c r="OHV221" s="114"/>
      <c r="OHW221" s="114"/>
      <c r="OHX221" s="114"/>
      <c r="OHY221" s="114"/>
      <c r="OHZ221" s="114"/>
      <c r="OIA221" s="114"/>
      <c r="OIB221" s="114"/>
      <c r="OIC221" s="114"/>
      <c r="OID221" s="114"/>
      <c r="OIE221" s="114"/>
      <c r="OIF221" s="114"/>
      <c r="OIG221" s="114"/>
      <c r="OIH221" s="114"/>
      <c r="OII221" s="114"/>
      <c r="OIJ221" s="114"/>
      <c r="OIK221" s="114"/>
      <c r="OIL221" s="114"/>
      <c r="OIM221" s="114"/>
      <c r="OIN221" s="114"/>
      <c r="OIO221" s="114"/>
      <c r="OIP221" s="114"/>
      <c r="OIQ221" s="114"/>
      <c r="OIR221" s="114"/>
      <c r="OIS221" s="114"/>
      <c r="OIT221" s="114"/>
      <c r="OIU221" s="114"/>
      <c r="OIV221" s="114"/>
      <c r="OIW221" s="114"/>
      <c r="OIX221" s="114"/>
      <c r="OIY221" s="114"/>
      <c r="OIZ221" s="114"/>
      <c r="OJA221" s="114"/>
      <c r="OJB221" s="114"/>
      <c r="OJC221" s="114"/>
      <c r="OJD221" s="114"/>
      <c r="OJE221" s="114"/>
      <c r="OJF221" s="114"/>
      <c r="OJG221" s="114"/>
      <c r="OJH221" s="114"/>
      <c r="OJI221" s="114"/>
      <c r="OJJ221" s="114"/>
      <c r="OJK221" s="114"/>
      <c r="OJL221" s="114"/>
      <c r="OJM221" s="114"/>
      <c r="OJN221" s="114"/>
      <c r="OJO221" s="114"/>
      <c r="OJP221" s="114"/>
      <c r="OJQ221" s="114"/>
      <c r="OJR221" s="114"/>
      <c r="OJS221" s="114"/>
      <c r="OJT221" s="114"/>
      <c r="OJU221" s="114"/>
      <c r="OJV221" s="114"/>
      <c r="OJW221" s="114"/>
      <c r="OJX221" s="114"/>
      <c r="OJY221" s="114"/>
      <c r="OJZ221" s="114"/>
      <c r="OKA221" s="114"/>
      <c r="OKB221" s="114"/>
      <c r="OKC221" s="114"/>
      <c r="OKD221" s="114"/>
      <c r="OKE221" s="114"/>
      <c r="OKF221" s="114"/>
      <c r="OKG221" s="114"/>
      <c r="OKH221" s="114"/>
      <c r="OKI221" s="114"/>
      <c r="OKJ221" s="114"/>
      <c r="OKK221" s="114"/>
      <c r="OKL221" s="114"/>
      <c r="OKM221" s="114"/>
      <c r="OKN221" s="114"/>
      <c r="OKO221" s="114"/>
      <c r="OKP221" s="114"/>
      <c r="OKQ221" s="114"/>
      <c r="OKR221" s="114"/>
      <c r="OKS221" s="114"/>
      <c r="OKT221" s="114"/>
      <c r="OKU221" s="114"/>
      <c r="OKV221" s="114"/>
      <c r="OKW221" s="114"/>
      <c r="OKX221" s="114"/>
      <c r="OKY221" s="114"/>
      <c r="OKZ221" s="114"/>
      <c r="OLA221" s="114"/>
      <c r="OLB221" s="114"/>
      <c r="OLC221" s="114"/>
      <c r="OLD221" s="114"/>
      <c r="OLE221" s="114"/>
      <c r="OLF221" s="114"/>
      <c r="OLG221" s="114"/>
      <c r="OLH221" s="114"/>
      <c r="OLI221" s="114"/>
      <c r="OLJ221" s="114"/>
      <c r="OLK221" s="114"/>
      <c r="OLL221" s="114"/>
      <c r="OLM221" s="114"/>
      <c r="OLN221" s="114"/>
      <c r="OLO221" s="114"/>
      <c r="OLP221" s="114"/>
      <c r="OLQ221" s="114"/>
      <c r="OLR221" s="114"/>
      <c r="OLS221" s="114"/>
      <c r="OLT221" s="114"/>
      <c r="OLU221" s="114"/>
      <c r="OLV221" s="114"/>
      <c r="OLW221" s="114"/>
      <c r="OLX221" s="114"/>
      <c r="OLY221" s="114"/>
      <c r="OLZ221" s="114"/>
      <c r="OMA221" s="114"/>
      <c r="OMB221" s="114"/>
      <c r="OMC221" s="114"/>
      <c r="OMD221" s="114"/>
      <c r="OME221" s="114"/>
      <c r="OMF221" s="114"/>
      <c r="OMG221" s="114"/>
      <c r="OMH221" s="114"/>
      <c r="OMI221" s="114"/>
      <c r="OMJ221" s="114"/>
      <c r="OMK221" s="114"/>
      <c r="OML221" s="114"/>
      <c r="OMM221" s="114"/>
      <c r="OMN221" s="114"/>
      <c r="OMO221" s="114"/>
      <c r="OMP221" s="114"/>
      <c r="OMQ221" s="114"/>
      <c r="OMR221" s="114"/>
      <c r="OMS221" s="114"/>
      <c r="OMT221" s="114"/>
      <c r="OMU221" s="114"/>
      <c r="OMV221" s="114"/>
      <c r="OMW221" s="114"/>
      <c r="OMX221" s="114"/>
      <c r="OMY221" s="114"/>
      <c r="OMZ221" s="114"/>
      <c r="ONA221" s="114"/>
      <c r="ONB221" s="114"/>
      <c r="ONC221" s="114"/>
      <c r="OND221" s="114"/>
      <c r="ONE221" s="114"/>
      <c r="ONF221" s="114"/>
      <c r="ONG221" s="114"/>
      <c r="ONH221" s="114"/>
      <c r="ONI221" s="114"/>
      <c r="ONJ221" s="114"/>
      <c r="ONK221" s="114"/>
      <c r="ONL221" s="114"/>
      <c r="ONM221" s="114"/>
      <c r="ONN221" s="114"/>
      <c r="ONO221" s="114"/>
      <c r="ONP221" s="114"/>
      <c r="ONQ221" s="114"/>
      <c r="ONR221" s="114"/>
      <c r="ONS221" s="114"/>
      <c r="ONT221" s="114"/>
      <c r="ONU221" s="114"/>
      <c r="ONV221" s="114"/>
      <c r="ONW221" s="114"/>
      <c r="ONX221" s="114"/>
      <c r="ONY221" s="114"/>
      <c r="ONZ221" s="114"/>
      <c r="OOA221" s="114"/>
      <c r="OOB221" s="114"/>
      <c r="OOC221" s="114"/>
      <c r="OOD221" s="114"/>
      <c r="OOE221" s="114"/>
      <c r="OOF221" s="114"/>
      <c r="OOG221" s="114"/>
      <c r="OOH221" s="114"/>
      <c r="OOI221" s="114"/>
      <c r="OOJ221" s="114"/>
      <c r="OOK221" s="114"/>
      <c r="OOL221" s="114"/>
      <c r="OOM221" s="114"/>
      <c r="OON221" s="114"/>
      <c r="OOO221" s="114"/>
      <c r="OOP221" s="114"/>
      <c r="OOQ221" s="114"/>
      <c r="OOR221" s="114"/>
      <c r="OOS221" s="114"/>
      <c r="OOT221" s="114"/>
      <c r="OOU221" s="114"/>
      <c r="OOV221" s="114"/>
      <c r="OOW221" s="114"/>
      <c r="OOX221" s="114"/>
      <c r="OOY221" s="114"/>
      <c r="OOZ221" s="114"/>
      <c r="OPA221" s="114"/>
      <c r="OPB221" s="114"/>
      <c r="OPC221" s="114"/>
      <c r="OPD221" s="114"/>
      <c r="OPE221" s="114"/>
      <c r="OPF221" s="114"/>
      <c r="OPG221" s="114"/>
      <c r="OPH221" s="114"/>
      <c r="OPI221" s="114"/>
      <c r="OPJ221" s="114"/>
      <c r="OPK221" s="114"/>
      <c r="OPL221" s="114"/>
      <c r="OPM221" s="114"/>
      <c r="OPN221" s="114"/>
      <c r="OPO221" s="114"/>
      <c r="OPP221" s="114"/>
      <c r="OPQ221" s="114"/>
      <c r="OPR221" s="114"/>
      <c r="OPS221" s="114"/>
      <c r="OPT221" s="114"/>
      <c r="OPU221" s="114"/>
      <c r="OPV221" s="114"/>
      <c r="OPW221" s="114"/>
      <c r="OPX221" s="114"/>
      <c r="OPY221" s="114"/>
      <c r="OPZ221" s="114"/>
      <c r="OQA221" s="114"/>
      <c r="OQB221" s="114"/>
      <c r="OQC221" s="114"/>
      <c r="OQD221" s="114"/>
      <c r="OQE221" s="114"/>
      <c r="OQF221" s="114"/>
      <c r="OQG221" s="114"/>
      <c r="OQH221" s="114"/>
      <c r="OQI221" s="114"/>
      <c r="OQJ221" s="114"/>
      <c r="OQK221" s="114"/>
      <c r="OQL221" s="114"/>
      <c r="OQM221" s="114"/>
      <c r="OQN221" s="114"/>
      <c r="OQO221" s="114"/>
      <c r="OQP221" s="114"/>
      <c r="OQQ221" s="114"/>
      <c r="OQR221" s="114"/>
      <c r="OQS221" s="114"/>
      <c r="OQT221" s="114"/>
      <c r="OQU221" s="114"/>
      <c r="OQV221" s="114"/>
      <c r="OQW221" s="114"/>
      <c r="OQX221" s="114"/>
      <c r="OQY221" s="114"/>
      <c r="OQZ221" s="114"/>
      <c r="ORA221" s="114"/>
      <c r="ORB221" s="114"/>
      <c r="ORC221" s="114"/>
      <c r="ORD221" s="114"/>
      <c r="ORE221" s="114"/>
      <c r="ORF221" s="114"/>
      <c r="ORG221" s="114"/>
      <c r="ORH221" s="114"/>
      <c r="ORI221" s="114"/>
      <c r="ORJ221" s="114"/>
      <c r="ORK221" s="114"/>
      <c r="ORL221" s="114"/>
      <c r="ORM221" s="114"/>
      <c r="ORN221" s="114"/>
      <c r="ORO221" s="114"/>
      <c r="ORP221" s="114"/>
      <c r="ORQ221" s="114"/>
      <c r="ORR221" s="114"/>
      <c r="ORS221" s="114"/>
      <c r="ORT221" s="114"/>
      <c r="ORU221" s="114"/>
      <c r="ORV221" s="114"/>
      <c r="ORW221" s="114"/>
      <c r="ORX221" s="114"/>
      <c r="ORY221" s="114"/>
      <c r="ORZ221" s="114"/>
      <c r="OSA221" s="114"/>
      <c r="OSB221" s="114"/>
      <c r="OSC221" s="114"/>
      <c r="OSD221" s="114"/>
      <c r="OSE221" s="114"/>
      <c r="OSF221" s="114"/>
      <c r="OSG221" s="114"/>
      <c r="OSH221" s="114"/>
      <c r="OSI221" s="114"/>
      <c r="OSJ221" s="114"/>
      <c r="OSK221" s="114"/>
      <c r="OSL221" s="114"/>
      <c r="OSM221" s="114"/>
      <c r="OSN221" s="114"/>
      <c r="OSO221" s="114"/>
      <c r="OSP221" s="114"/>
      <c r="OSQ221" s="114"/>
      <c r="OSR221" s="114"/>
      <c r="OSS221" s="114"/>
      <c r="OST221" s="114"/>
      <c r="OSU221" s="114"/>
      <c r="OSV221" s="114"/>
      <c r="OSW221" s="114"/>
      <c r="OSX221" s="114"/>
      <c r="OSY221" s="114"/>
      <c r="OSZ221" s="114"/>
      <c r="OTA221" s="114"/>
      <c r="OTB221" s="114"/>
      <c r="OTC221" s="114"/>
      <c r="OTD221" s="114"/>
      <c r="OTE221" s="114"/>
      <c r="OTF221" s="114"/>
      <c r="OTG221" s="114"/>
      <c r="OTH221" s="114"/>
      <c r="OTI221" s="114"/>
      <c r="OTJ221" s="114"/>
      <c r="OTK221" s="114"/>
      <c r="OTL221" s="114"/>
      <c r="OTM221" s="114"/>
      <c r="OTN221" s="114"/>
      <c r="OTO221" s="114"/>
      <c r="OTP221" s="114"/>
      <c r="OTQ221" s="114"/>
      <c r="OTR221" s="114"/>
      <c r="OTS221" s="114"/>
      <c r="OTT221" s="114"/>
      <c r="OTU221" s="114"/>
      <c r="OTV221" s="114"/>
      <c r="OTW221" s="114"/>
      <c r="OTX221" s="114"/>
      <c r="OTY221" s="114"/>
      <c r="OTZ221" s="114"/>
      <c r="OUA221" s="114"/>
      <c r="OUB221" s="114"/>
      <c r="OUC221" s="114"/>
      <c r="OUD221" s="114"/>
      <c r="OUE221" s="114"/>
      <c r="OUF221" s="114"/>
      <c r="OUG221" s="114"/>
      <c r="OUH221" s="114"/>
      <c r="OUI221" s="114"/>
      <c r="OUJ221" s="114"/>
      <c r="OUK221" s="114"/>
      <c r="OUL221" s="114"/>
      <c r="OUM221" s="114"/>
      <c r="OUN221" s="114"/>
      <c r="OUO221" s="114"/>
      <c r="OUP221" s="114"/>
      <c r="OUQ221" s="114"/>
      <c r="OUR221" s="114"/>
      <c r="OUS221" s="114"/>
      <c r="OUT221" s="114"/>
      <c r="OUU221" s="114"/>
      <c r="OUV221" s="114"/>
      <c r="OUW221" s="114"/>
      <c r="OUX221" s="114"/>
      <c r="OUY221" s="114"/>
      <c r="OUZ221" s="114"/>
      <c r="OVA221" s="114"/>
      <c r="OVB221" s="114"/>
      <c r="OVC221" s="114"/>
      <c r="OVD221" s="114"/>
      <c r="OVE221" s="114"/>
      <c r="OVF221" s="114"/>
      <c r="OVG221" s="114"/>
      <c r="OVH221" s="114"/>
      <c r="OVI221" s="114"/>
      <c r="OVJ221" s="114"/>
      <c r="OVK221" s="114"/>
      <c r="OVL221" s="114"/>
      <c r="OVM221" s="114"/>
      <c r="OVN221" s="114"/>
      <c r="OVO221" s="114"/>
      <c r="OVP221" s="114"/>
      <c r="OVQ221" s="114"/>
      <c r="OVR221" s="114"/>
      <c r="OVS221" s="114"/>
      <c r="OVT221" s="114"/>
      <c r="OVU221" s="114"/>
      <c r="OVV221" s="114"/>
      <c r="OVW221" s="114"/>
      <c r="OVX221" s="114"/>
      <c r="OVY221" s="114"/>
      <c r="OVZ221" s="114"/>
      <c r="OWA221" s="114"/>
      <c r="OWB221" s="114"/>
      <c r="OWC221" s="114"/>
      <c r="OWD221" s="114"/>
      <c r="OWE221" s="114"/>
      <c r="OWF221" s="114"/>
      <c r="OWG221" s="114"/>
      <c r="OWH221" s="114"/>
      <c r="OWI221" s="114"/>
      <c r="OWJ221" s="114"/>
      <c r="OWK221" s="114"/>
      <c r="OWL221" s="114"/>
      <c r="OWM221" s="114"/>
      <c r="OWN221" s="114"/>
      <c r="OWO221" s="114"/>
      <c r="OWP221" s="114"/>
      <c r="OWQ221" s="114"/>
      <c r="OWR221" s="114"/>
      <c r="OWS221" s="114"/>
      <c r="OWT221" s="114"/>
      <c r="OWU221" s="114"/>
      <c r="OWV221" s="114"/>
      <c r="OWW221" s="114"/>
      <c r="OWX221" s="114"/>
      <c r="OWY221" s="114"/>
      <c r="OWZ221" s="114"/>
      <c r="OXA221" s="114"/>
      <c r="OXB221" s="114"/>
      <c r="OXC221" s="114"/>
      <c r="OXD221" s="114"/>
      <c r="OXE221" s="114"/>
      <c r="OXF221" s="114"/>
      <c r="OXG221" s="114"/>
      <c r="OXH221" s="114"/>
      <c r="OXI221" s="114"/>
      <c r="OXJ221" s="114"/>
      <c r="OXK221" s="114"/>
      <c r="OXL221" s="114"/>
      <c r="OXM221" s="114"/>
      <c r="OXN221" s="114"/>
      <c r="OXO221" s="114"/>
      <c r="OXP221" s="114"/>
      <c r="OXQ221" s="114"/>
      <c r="OXR221" s="114"/>
      <c r="OXS221" s="114"/>
      <c r="OXT221" s="114"/>
      <c r="OXU221" s="114"/>
      <c r="OXV221" s="114"/>
      <c r="OXW221" s="114"/>
      <c r="OXX221" s="114"/>
      <c r="OXY221" s="114"/>
      <c r="OXZ221" s="114"/>
      <c r="OYA221" s="114"/>
      <c r="OYB221" s="114"/>
      <c r="OYC221" s="114"/>
      <c r="OYD221" s="114"/>
      <c r="OYE221" s="114"/>
      <c r="OYF221" s="114"/>
      <c r="OYG221" s="114"/>
      <c r="OYH221" s="114"/>
      <c r="OYI221" s="114"/>
      <c r="OYJ221" s="114"/>
      <c r="OYK221" s="114"/>
      <c r="OYL221" s="114"/>
      <c r="OYM221" s="114"/>
      <c r="OYN221" s="114"/>
      <c r="OYO221" s="114"/>
      <c r="OYP221" s="114"/>
      <c r="OYQ221" s="114"/>
      <c r="OYR221" s="114"/>
      <c r="OYS221" s="114"/>
      <c r="OYT221" s="114"/>
      <c r="OYU221" s="114"/>
      <c r="OYV221" s="114"/>
      <c r="OYW221" s="114"/>
      <c r="OYX221" s="114"/>
      <c r="OYY221" s="114"/>
      <c r="OYZ221" s="114"/>
      <c r="OZA221" s="114"/>
      <c r="OZB221" s="114"/>
      <c r="OZC221" s="114"/>
      <c r="OZD221" s="114"/>
      <c r="OZE221" s="114"/>
      <c r="OZF221" s="114"/>
      <c r="OZG221" s="114"/>
      <c r="OZH221" s="114"/>
      <c r="OZI221" s="114"/>
      <c r="OZJ221" s="114"/>
      <c r="OZK221" s="114"/>
      <c r="OZL221" s="114"/>
      <c r="OZM221" s="114"/>
      <c r="OZN221" s="114"/>
      <c r="OZO221" s="114"/>
      <c r="OZP221" s="114"/>
      <c r="OZQ221" s="114"/>
      <c r="OZR221" s="114"/>
      <c r="OZS221" s="114"/>
      <c r="OZT221" s="114"/>
      <c r="OZU221" s="114"/>
      <c r="OZV221" s="114"/>
      <c r="OZW221" s="114"/>
      <c r="OZX221" s="114"/>
      <c r="OZY221" s="114"/>
      <c r="OZZ221" s="114"/>
      <c r="PAA221" s="114"/>
      <c r="PAB221" s="114"/>
      <c r="PAC221" s="114"/>
      <c r="PAD221" s="114"/>
      <c r="PAE221" s="114"/>
      <c r="PAF221" s="114"/>
      <c r="PAG221" s="114"/>
      <c r="PAH221" s="114"/>
      <c r="PAI221" s="114"/>
      <c r="PAJ221" s="114"/>
      <c r="PAK221" s="114"/>
      <c r="PAL221" s="114"/>
      <c r="PAM221" s="114"/>
      <c r="PAN221" s="114"/>
      <c r="PAO221" s="114"/>
      <c r="PAP221" s="114"/>
      <c r="PAQ221" s="114"/>
      <c r="PAR221" s="114"/>
      <c r="PAS221" s="114"/>
      <c r="PAT221" s="114"/>
      <c r="PAU221" s="114"/>
      <c r="PAV221" s="114"/>
      <c r="PAW221" s="114"/>
      <c r="PAX221" s="114"/>
      <c r="PAY221" s="114"/>
      <c r="PAZ221" s="114"/>
      <c r="PBA221" s="114"/>
      <c r="PBB221" s="114"/>
      <c r="PBC221" s="114"/>
      <c r="PBD221" s="114"/>
      <c r="PBE221" s="114"/>
      <c r="PBF221" s="114"/>
      <c r="PBG221" s="114"/>
      <c r="PBH221" s="114"/>
      <c r="PBI221" s="114"/>
      <c r="PBJ221" s="114"/>
      <c r="PBK221" s="114"/>
      <c r="PBL221" s="114"/>
      <c r="PBM221" s="114"/>
      <c r="PBN221" s="114"/>
      <c r="PBO221" s="114"/>
      <c r="PBP221" s="114"/>
      <c r="PBQ221" s="114"/>
      <c r="PBR221" s="114"/>
      <c r="PBS221" s="114"/>
      <c r="PBT221" s="114"/>
      <c r="PBU221" s="114"/>
      <c r="PBV221" s="114"/>
      <c r="PBW221" s="114"/>
      <c r="PBX221" s="114"/>
      <c r="PBY221" s="114"/>
      <c r="PBZ221" s="114"/>
      <c r="PCA221" s="114"/>
      <c r="PCB221" s="114"/>
      <c r="PCC221" s="114"/>
      <c r="PCD221" s="114"/>
      <c r="PCE221" s="114"/>
      <c r="PCF221" s="114"/>
      <c r="PCG221" s="114"/>
      <c r="PCH221" s="114"/>
      <c r="PCI221" s="114"/>
      <c r="PCJ221" s="114"/>
      <c r="PCK221" s="114"/>
      <c r="PCL221" s="114"/>
      <c r="PCM221" s="114"/>
      <c r="PCN221" s="114"/>
      <c r="PCO221" s="114"/>
      <c r="PCP221" s="114"/>
      <c r="PCQ221" s="114"/>
      <c r="PCR221" s="114"/>
      <c r="PCS221" s="114"/>
      <c r="PCT221" s="114"/>
      <c r="PCU221" s="114"/>
      <c r="PCV221" s="114"/>
      <c r="PCW221" s="114"/>
      <c r="PCX221" s="114"/>
      <c r="PCY221" s="114"/>
      <c r="PCZ221" s="114"/>
      <c r="PDA221" s="114"/>
      <c r="PDB221" s="114"/>
      <c r="PDC221" s="114"/>
      <c r="PDD221" s="114"/>
      <c r="PDE221" s="114"/>
      <c r="PDF221" s="114"/>
      <c r="PDG221" s="114"/>
      <c r="PDH221" s="114"/>
      <c r="PDI221" s="114"/>
      <c r="PDJ221" s="114"/>
      <c r="PDK221" s="114"/>
      <c r="PDL221" s="114"/>
      <c r="PDM221" s="114"/>
      <c r="PDN221" s="114"/>
      <c r="PDO221" s="114"/>
      <c r="PDP221" s="114"/>
      <c r="PDQ221" s="114"/>
      <c r="PDR221" s="114"/>
      <c r="PDS221" s="114"/>
      <c r="PDT221" s="114"/>
      <c r="PDU221" s="114"/>
      <c r="PDV221" s="114"/>
      <c r="PDW221" s="114"/>
      <c r="PDX221" s="114"/>
      <c r="PDY221" s="114"/>
      <c r="PDZ221" s="114"/>
      <c r="PEA221" s="114"/>
      <c r="PEB221" s="114"/>
      <c r="PEC221" s="114"/>
      <c r="PED221" s="114"/>
      <c r="PEE221" s="114"/>
      <c r="PEF221" s="114"/>
      <c r="PEG221" s="114"/>
      <c r="PEH221" s="114"/>
      <c r="PEI221" s="114"/>
      <c r="PEJ221" s="114"/>
      <c r="PEK221" s="114"/>
      <c r="PEL221" s="114"/>
      <c r="PEM221" s="114"/>
      <c r="PEN221" s="114"/>
      <c r="PEO221" s="114"/>
      <c r="PEP221" s="114"/>
      <c r="PEQ221" s="114"/>
      <c r="PER221" s="114"/>
      <c r="PES221" s="114"/>
      <c r="PET221" s="114"/>
      <c r="PEU221" s="114"/>
      <c r="PEV221" s="114"/>
      <c r="PEW221" s="114"/>
      <c r="PEX221" s="114"/>
      <c r="PEY221" s="114"/>
      <c r="PEZ221" s="114"/>
      <c r="PFA221" s="114"/>
      <c r="PFB221" s="114"/>
      <c r="PFC221" s="114"/>
      <c r="PFD221" s="114"/>
      <c r="PFE221" s="114"/>
      <c r="PFF221" s="114"/>
      <c r="PFG221" s="114"/>
      <c r="PFH221" s="114"/>
      <c r="PFI221" s="114"/>
      <c r="PFJ221" s="114"/>
      <c r="PFK221" s="114"/>
      <c r="PFL221" s="114"/>
      <c r="PFM221" s="114"/>
      <c r="PFN221" s="114"/>
      <c r="PFO221" s="114"/>
      <c r="PFP221" s="114"/>
      <c r="PFQ221" s="114"/>
      <c r="PFR221" s="114"/>
      <c r="PFS221" s="114"/>
      <c r="PFT221" s="114"/>
      <c r="PFU221" s="114"/>
      <c r="PFV221" s="114"/>
      <c r="PFW221" s="114"/>
      <c r="PFX221" s="114"/>
      <c r="PFY221" s="114"/>
      <c r="PFZ221" s="114"/>
      <c r="PGA221" s="114"/>
      <c r="PGB221" s="114"/>
      <c r="PGC221" s="114"/>
      <c r="PGD221" s="114"/>
      <c r="PGE221" s="114"/>
      <c r="PGF221" s="114"/>
      <c r="PGG221" s="114"/>
      <c r="PGH221" s="114"/>
      <c r="PGI221" s="114"/>
      <c r="PGJ221" s="114"/>
      <c r="PGK221" s="114"/>
      <c r="PGL221" s="114"/>
      <c r="PGM221" s="114"/>
      <c r="PGN221" s="114"/>
      <c r="PGO221" s="114"/>
      <c r="PGP221" s="114"/>
      <c r="PGQ221" s="114"/>
      <c r="PGR221" s="114"/>
      <c r="PGS221" s="114"/>
      <c r="PGT221" s="114"/>
      <c r="PGU221" s="114"/>
      <c r="PGV221" s="114"/>
      <c r="PGW221" s="114"/>
      <c r="PGX221" s="114"/>
      <c r="PGY221" s="114"/>
      <c r="PGZ221" s="114"/>
      <c r="PHA221" s="114"/>
      <c r="PHB221" s="114"/>
      <c r="PHC221" s="114"/>
      <c r="PHD221" s="114"/>
      <c r="PHE221" s="114"/>
      <c r="PHF221" s="114"/>
      <c r="PHG221" s="114"/>
      <c r="PHH221" s="114"/>
      <c r="PHI221" s="114"/>
      <c r="PHJ221" s="114"/>
      <c r="PHK221" s="114"/>
      <c r="PHL221" s="114"/>
      <c r="PHM221" s="114"/>
      <c r="PHN221" s="114"/>
      <c r="PHO221" s="114"/>
      <c r="PHP221" s="114"/>
      <c r="PHQ221" s="114"/>
      <c r="PHR221" s="114"/>
      <c r="PHS221" s="114"/>
      <c r="PHT221" s="114"/>
      <c r="PHU221" s="114"/>
      <c r="PHV221" s="114"/>
      <c r="PHW221" s="114"/>
      <c r="PHX221" s="114"/>
      <c r="PHY221" s="114"/>
      <c r="PHZ221" s="114"/>
      <c r="PIA221" s="114"/>
      <c r="PIB221" s="114"/>
      <c r="PIC221" s="114"/>
      <c r="PID221" s="114"/>
      <c r="PIE221" s="114"/>
      <c r="PIF221" s="114"/>
      <c r="PIG221" s="114"/>
      <c r="PIH221" s="114"/>
      <c r="PII221" s="114"/>
      <c r="PIJ221" s="114"/>
      <c r="PIK221" s="114"/>
      <c r="PIL221" s="114"/>
      <c r="PIM221" s="114"/>
      <c r="PIN221" s="114"/>
      <c r="PIO221" s="114"/>
      <c r="PIP221" s="114"/>
      <c r="PIQ221" s="114"/>
      <c r="PIR221" s="114"/>
      <c r="PIS221" s="114"/>
      <c r="PIT221" s="114"/>
      <c r="PIU221" s="114"/>
      <c r="PIV221" s="114"/>
      <c r="PIW221" s="114"/>
      <c r="PIX221" s="114"/>
      <c r="PIY221" s="114"/>
      <c r="PIZ221" s="114"/>
      <c r="PJA221" s="114"/>
      <c r="PJB221" s="114"/>
      <c r="PJC221" s="114"/>
      <c r="PJD221" s="114"/>
      <c r="PJE221" s="114"/>
      <c r="PJF221" s="114"/>
      <c r="PJG221" s="114"/>
      <c r="PJH221" s="114"/>
      <c r="PJI221" s="114"/>
      <c r="PJJ221" s="114"/>
      <c r="PJK221" s="114"/>
      <c r="PJL221" s="114"/>
      <c r="PJM221" s="114"/>
      <c r="PJN221" s="114"/>
      <c r="PJO221" s="114"/>
      <c r="PJP221" s="114"/>
      <c r="PJQ221" s="114"/>
      <c r="PJR221" s="114"/>
      <c r="PJS221" s="114"/>
      <c r="PJT221" s="114"/>
      <c r="PJU221" s="114"/>
      <c r="PJV221" s="114"/>
      <c r="PJW221" s="114"/>
      <c r="PJX221" s="114"/>
      <c r="PJY221" s="114"/>
      <c r="PJZ221" s="114"/>
      <c r="PKA221" s="114"/>
      <c r="PKB221" s="114"/>
      <c r="PKC221" s="114"/>
      <c r="PKD221" s="114"/>
      <c r="PKE221" s="114"/>
      <c r="PKF221" s="114"/>
      <c r="PKG221" s="114"/>
      <c r="PKH221" s="114"/>
      <c r="PKI221" s="114"/>
      <c r="PKJ221" s="114"/>
      <c r="PKK221" s="114"/>
      <c r="PKL221" s="114"/>
      <c r="PKM221" s="114"/>
      <c r="PKN221" s="114"/>
      <c r="PKO221" s="114"/>
      <c r="PKP221" s="114"/>
      <c r="PKQ221" s="114"/>
      <c r="PKR221" s="114"/>
      <c r="PKS221" s="114"/>
      <c r="PKT221" s="114"/>
      <c r="PKU221" s="114"/>
      <c r="PKV221" s="114"/>
      <c r="PKW221" s="114"/>
      <c r="PKX221" s="114"/>
      <c r="PKY221" s="114"/>
      <c r="PKZ221" s="114"/>
      <c r="PLA221" s="114"/>
      <c r="PLB221" s="114"/>
      <c r="PLC221" s="114"/>
      <c r="PLD221" s="114"/>
      <c r="PLE221" s="114"/>
      <c r="PLF221" s="114"/>
      <c r="PLG221" s="114"/>
      <c r="PLH221" s="114"/>
      <c r="PLI221" s="114"/>
      <c r="PLJ221" s="114"/>
      <c r="PLK221" s="114"/>
      <c r="PLL221" s="114"/>
      <c r="PLM221" s="114"/>
      <c r="PLN221" s="114"/>
      <c r="PLO221" s="114"/>
      <c r="PLP221" s="114"/>
      <c r="PLQ221" s="114"/>
      <c r="PLR221" s="114"/>
      <c r="PLS221" s="114"/>
      <c r="PLT221" s="114"/>
      <c r="PLU221" s="114"/>
      <c r="PLV221" s="114"/>
      <c r="PLW221" s="114"/>
      <c r="PLX221" s="114"/>
      <c r="PLY221" s="114"/>
      <c r="PLZ221" s="114"/>
      <c r="PMA221" s="114"/>
      <c r="PMB221" s="114"/>
      <c r="PMC221" s="114"/>
      <c r="PMD221" s="114"/>
      <c r="PME221" s="114"/>
      <c r="PMF221" s="114"/>
      <c r="PMG221" s="114"/>
      <c r="PMH221" s="114"/>
      <c r="PMI221" s="114"/>
      <c r="PMJ221" s="114"/>
      <c r="PMK221" s="114"/>
      <c r="PML221" s="114"/>
      <c r="PMM221" s="114"/>
      <c r="PMN221" s="114"/>
      <c r="PMO221" s="114"/>
      <c r="PMP221" s="114"/>
      <c r="PMQ221" s="114"/>
      <c r="PMR221" s="114"/>
      <c r="PMS221" s="114"/>
      <c r="PMT221" s="114"/>
      <c r="PMU221" s="114"/>
      <c r="PMV221" s="114"/>
      <c r="PMW221" s="114"/>
      <c r="PMX221" s="114"/>
      <c r="PMY221" s="114"/>
      <c r="PMZ221" s="114"/>
      <c r="PNA221" s="114"/>
      <c r="PNB221" s="114"/>
      <c r="PNC221" s="114"/>
      <c r="PND221" s="114"/>
      <c r="PNE221" s="114"/>
      <c r="PNF221" s="114"/>
      <c r="PNG221" s="114"/>
      <c r="PNH221" s="114"/>
      <c r="PNI221" s="114"/>
      <c r="PNJ221" s="114"/>
      <c r="PNK221" s="114"/>
      <c r="PNL221" s="114"/>
      <c r="PNM221" s="114"/>
      <c r="PNN221" s="114"/>
      <c r="PNO221" s="114"/>
      <c r="PNP221" s="114"/>
      <c r="PNQ221" s="114"/>
      <c r="PNR221" s="114"/>
      <c r="PNS221" s="114"/>
      <c r="PNT221" s="114"/>
      <c r="PNU221" s="114"/>
      <c r="PNV221" s="114"/>
      <c r="PNW221" s="114"/>
      <c r="PNX221" s="114"/>
      <c r="PNY221" s="114"/>
      <c r="PNZ221" s="114"/>
      <c r="POA221" s="114"/>
      <c r="POB221" s="114"/>
      <c r="POC221" s="114"/>
      <c r="POD221" s="114"/>
      <c r="POE221" s="114"/>
      <c r="POF221" s="114"/>
      <c r="POG221" s="114"/>
      <c r="POH221" s="114"/>
      <c r="POI221" s="114"/>
      <c r="POJ221" s="114"/>
      <c r="POK221" s="114"/>
      <c r="POL221" s="114"/>
      <c r="POM221" s="114"/>
      <c r="PON221" s="114"/>
      <c r="POO221" s="114"/>
      <c r="POP221" s="114"/>
      <c r="POQ221" s="114"/>
      <c r="POR221" s="114"/>
      <c r="POS221" s="114"/>
      <c r="POT221" s="114"/>
      <c r="POU221" s="114"/>
      <c r="POV221" s="114"/>
      <c r="POW221" s="114"/>
      <c r="POX221" s="114"/>
      <c r="POY221" s="114"/>
      <c r="POZ221" s="114"/>
      <c r="PPA221" s="114"/>
      <c r="PPB221" s="114"/>
      <c r="PPC221" s="114"/>
      <c r="PPD221" s="114"/>
      <c r="PPE221" s="114"/>
      <c r="PPF221" s="114"/>
      <c r="PPG221" s="114"/>
      <c r="PPH221" s="114"/>
      <c r="PPI221" s="114"/>
      <c r="PPJ221" s="114"/>
      <c r="PPK221" s="114"/>
      <c r="PPL221" s="114"/>
      <c r="PPM221" s="114"/>
      <c r="PPN221" s="114"/>
      <c r="PPO221" s="114"/>
      <c r="PPP221" s="114"/>
      <c r="PPQ221" s="114"/>
      <c r="PPR221" s="114"/>
      <c r="PPS221" s="114"/>
      <c r="PPT221" s="114"/>
      <c r="PPU221" s="114"/>
      <c r="PPV221" s="114"/>
      <c r="PPW221" s="114"/>
      <c r="PPX221" s="114"/>
      <c r="PPY221" s="114"/>
      <c r="PPZ221" s="114"/>
      <c r="PQA221" s="114"/>
      <c r="PQB221" s="114"/>
      <c r="PQC221" s="114"/>
      <c r="PQD221" s="114"/>
      <c r="PQE221" s="114"/>
      <c r="PQF221" s="114"/>
      <c r="PQG221" s="114"/>
      <c r="PQH221" s="114"/>
      <c r="PQI221" s="114"/>
      <c r="PQJ221" s="114"/>
      <c r="PQK221" s="114"/>
      <c r="PQL221" s="114"/>
      <c r="PQM221" s="114"/>
      <c r="PQN221" s="114"/>
      <c r="PQO221" s="114"/>
      <c r="PQP221" s="114"/>
      <c r="PQQ221" s="114"/>
      <c r="PQR221" s="114"/>
      <c r="PQS221" s="114"/>
      <c r="PQT221" s="114"/>
      <c r="PQU221" s="114"/>
      <c r="PQV221" s="114"/>
      <c r="PQW221" s="114"/>
      <c r="PQX221" s="114"/>
      <c r="PQY221" s="114"/>
      <c r="PQZ221" s="114"/>
      <c r="PRA221" s="114"/>
      <c r="PRB221" s="114"/>
      <c r="PRC221" s="114"/>
      <c r="PRD221" s="114"/>
      <c r="PRE221" s="114"/>
      <c r="PRF221" s="114"/>
      <c r="PRG221" s="114"/>
      <c r="PRH221" s="114"/>
      <c r="PRI221" s="114"/>
      <c r="PRJ221" s="114"/>
      <c r="PRK221" s="114"/>
      <c r="PRL221" s="114"/>
      <c r="PRM221" s="114"/>
      <c r="PRN221" s="114"/>
      <c r="PRO221" s="114"/>
      <c r="PRP221" s="114"/>
      <c r="PRQ221" s="114"/>
      <c r="PRR221" s="114"/>
      <c r="PRS221" s="114"/>
      <c r="PRT221" s="114"/>
      <c r="PRU221" s="114"/>
      <c r="PRV221" s="114"/>
      <c r="PRW221" s="114"/>
      <c r="PRX221" s="114"/>
      <c r="PRY221" s="114"/>
      <c r="PRZ221" s="114"/>
      <c r="PSA221" s="114"/>
      <c r="PSB221" s="114"/>
      <c r="PSC221" s="114"/>
      <c r="PSD221" s="114"/>
      <c r="PSE221" s="114"/>
      <c r="PSF221" s="114"/>
      <c r="PSG221" s="114"/>
      <c r="PSH221" s="114"/>
      <c r="PSI221" s="114"/>
      <c r="PSJ221" s="114"/>
      <c r="PSK221" s="114"/>
      <c r="PSL221" s="114"/>
      <c r="PSM221" s="114"/>
      <c r="PSN221" s="114"/>
      <c r="PSO221" s="114"/>
      <c r="PSP221" s="114"/>
      <c r="PSQ221" s="114"/>
      <c r="PSR221" s="114"/>
      <c r="PSS221" s="114"/>
      <c r="PST221" s="114"/>
      <c r="PSU221" s="114"/>
      <c r="PSV221" s="114"/>
      <c r="PSW221" s="114"/>
      <c r="PSX221" s="114"/>
      <c r="PSY221" s="114"/>
      <c r="PSZ221" s="114"/>
      <c r="PTA221" s="114"/>
      <c r="PTB221" s="114"/>
      <c r="PTC221" s="114"/>
      <c r="PTD221" s="114"/>
      <c r="PTE221" s="114"/>
      <c r="PTF221" s="114"/>
      <c r="PTG221" s="114"/>
      <c r="PTH221" s="114"/>
      <c r="PTI221" s="114"/>
      <c r="PTJ221" s="114"/>
      <c r="PTK221" s="114"/>
      <c r="PTL221" s="114"/>
      <c r="PTM221" s="114"/>
      <c r="PTN221" s="114"/>
      <c r="PTO221" s="114"/>
      <c r="PTP221" s="114"/>
      <c r="PTQ221" s="114"/>
      <c r="PTR221" s="114"/>
      <c r="PTS221" s="114"/>
      <c r="PTT221" s="114"/>
      <c r="PTU221" s="114"/>
      <c r="PTV221" s="114"/>
      <c r="PTW221" s="114"/>
      <c r="PTX221" s="114"/>
      <c r="PTY221" s="114"/>
      <c r="PTZ221" s="114"/>
      <c r="PUA221" s="114"/>
      <c r="PUB221" s="114"/>
      <c r="PUC221" s="114"/>
      <c r="PUD221" s="114"/>
      <c r="PUE221" s="114"/>
      <c r="PUF221" s="114"/>
      <c r="PUG221" s="114"/>
      <c r="PUH221" s="114"/>
      <c r="PUI221" s="114"/>
      <c r="PUJ221" s="114"/>
      <c r="PUK221" s="114"/>
      <c r="PUL221" s="114"/>
      <c r="PUM221" s="114"/>
      <c r="PUN221" s="114"/>
      <c r="PUO221" s="114"/>
      <c r="PUP221" s="114"/>
      <c r="PUQ221" s="114"/>
      <c r="PUR221" s="114"/>
      <c r="PUS221" s="114"/>
      <c r="PUT221" s="114"/>
      <c r="PUU221" s="114"/>
      <c r="PUV221" s="114"/>
      <c r="PUW221" s="114"/>
      <c r="PUX221" s="114"/>
      <c r="PUY221" s="114"/>
      <c r="PUZ221" s="114"/>
      <c r="PVA221" s="114"/>
      <c r="PVB221" s="114"/>
      <c r="PVC221" s="114"/>
      <c r="PVD221" s="114"/>
      <c r="PVE221" s="114"/>
      <c r="PVF221" s="114"/>
      <c r="PVG221" s="114"/>
      <c r="PVH221" s="114"/>
      <c r="PVI221" s="114"/>
      <c r="PVJ221" s="114"/>
      <c r="PVK221" s="114"/>
      <c r="PVL221" s="114"/>
      <c r="PVM221" s="114"/>
      <c r="PVN221" s="114"/>
      <c r="PVO221" s="114"/>
      <c r="PVP221" s="114"/>
      <c r="PVQ221" s="114"/>
      <c r="PVR221" s="114"/>
      <c r="PVS221" s="114"/>
      <c r="PVT221" s="114"/>
      <c r="PVU221" s="114"/>
      <c r="PVV221" s="114"/>
      <c r="PVW221" s="114"/>
      <c r="PVX221" s="114"/>
      <c r="PVY221" s="114"/>
      <c r="PVZ221" s="114"/>
      <c r="PWA221" s="114"/>
      <c r="PWB221" s="114"/>
      <c r="PWC221" s="114"/>
      <c r="PWD221" s="114"/>
      <c r="PWE221" s="114"/>
      <c r="PWF221" s="114"/>
      <c r="PWG221" s="114"/>
      <c r="PWH221" s="114"/>
      <c r="PWI221" s="114"/>
      <c r="PWJ221" s="114"/>
      <c r="PWK221" s="114"/>
      <c r="PWL221" s="114"/>
      <c r="PWM221" s="114"/>
      <c r="PWN221" s="114"/>
      <c r="PWO221" s="114"/>
      <c r="PWP221" s="114"/>
      <c r="PWQ221" s="114"/>
      <c r="PWR221" s="114"/>
      <c r="PWS221" s="114"/>
      <c r="PWT221" s="114"/>
      <c r="PWU221" s="114"/>
      <c r="PWV221" s="114"/>
      <c r="PWW221" s="114"/>
      <c r="PWX221" s="114"/>
      <c r="PWY221" s="114"/>
      <c r="PWZ221" s="114"/>
      <c r="PXA221" s="114"/>
      <c r="PXB221" s="114"/>
      <c r="PXC221" s="114"/>
      <c r="PXD221" s="114"/>
      <c r="PXE221" s="114"/>
      <c r="PXF221" s="114"/>
      <c r="PXG221" s="114"/>
      <c r="PXH221" s="114"/>
      <c r="PXI221" s="114"/>
      <c r="PXJ221" s="114"/>
      <c r="PXK221" s="114"/>
      <c r="PXL221" s="114"/>
      <c r="PXM221" s="114"/>
      <c r="PXN221" s="114"/>
      <c r="PXO221" s="114"/>
      <c r="PXP221" s="114"/>
      <c r="PXQ221" s="114"/>
      <c r="PXR221" s="114"/>
      <c r="PXS221" s="114"/>
      <c r="PXT221" s="114"/>
      <c r="PXU221" s="114"/>
      <c r="PXV221" s="114"/>
      <c r="PXW221" s="114"/>
      <c r="PXX221" s="114"/>
      <c r="PXY221" s="114"/>
      <c r="PXZ221" s="114"/>
      <c r="PYA221" s="114"/>
      <c r="PYB221" s="114"/>
      <c r="PYC221" s="114"/>
      <c r="PYD221" s="114"/>
      <c r="PYE221" s="114"/>
      <c r="PYF221" s="114"/>
      <c r="PYG221" s="114"/>
      <c r="PYH221" s="114"/>
      <c r="PYI221" s="114"/>
      <c r="PYJ221" s="114"/>
      <c r="PYK221" s="114"/>
      <c r="PYL221" s="114"/>
      <c r="PYM221" s="114"/>
      <c r="PYN221" s="114"/>
      <c r="PYO221" s="114"/>
      <c r="PYP221" s="114"/>
      <c r="PYQ221" s="114"/>
      <c r="PYR221" s="114"/>
      <c r="PYS221" s="114"/>
      <c r="PYT221" s="114"/>
      <c r="PYU221" s="114"/>
      <c r="PYV221" s="114"/>
      <c r="PYW221" s="114"/>
      <c r="PYX221" s="114"/>
      <c r="PYY221" s="114"/>
      <c r="PYZ221" s="114"/>
      <c r="PZA221" s="114"/>
      <c r="PZB221" s="114"/>
      <c r="PZC221" s="114"/>
      <c r="PZD221" s="114"/>
      <c r="PZE221" s="114"/>
      <c r="PZF221" s="114"/>
      <c r="PZG221" s="114"/>
      <c r="PZH221" s="114"/>
      <c r="PZI221" s="114"/>
      <c r="PZJ221" s="114"/>
      <c r="PZK221" s="114"/>
      <c r="PZL221" s="114"/>
      <c r="PZM221" s="114"/>
      <c r="PZN221" s="114"/>
      <c r="PZO221" s="114"/>
      <c r="PZP221" s="114"/>
      <c r="PZQ221" s="114"/>
      <c r="PZR221" s="114"/>
      <c r="PZS221" s="114"/>
      <c r="PZT221" s="114"/>
      <c r="PZU221" s="114"/>
      <c r="PZV221" s="114"/>
      <c r="PZW221" s="114"/>
      <c r="PZX221" s="114"/>
      <c r="PZY221" s="114"/>
      <c r="PZZ221" s="114"/>
      <c r="QAA221" s="114"/>
      <c r="QAB221" s="114"/>
      <c r="QAC221" s="114"/>
      <c r="QAD221" s="114"/>
      <c r="QAE221" s="114"/>
      <c r="QAF221" s="114"/>
      <c r="QAG221" s="114"/>
      <c r="QAH221" s="114"/>
      <c r="QAI221" s="114"/>
      <c r="QAJ221" s="114"/>
      <c r="QAK221" s="114"/>
      <c r="QAL221" s="114"/>
      <c r="QAM221" s="114"/>
      <c r="QAN221" s="114"/>
      <c r="QAO221" s="114"/>
      <c r="QAP221" s="114"/>
      <c r="QAQ221" s="114"/>
      <c r="QAR221" s="114"/>
      <c r="QAS221" s="114"/>
      <c r="QAT221" s="114"/>
      <c r="QAU221" s="114"/>
      <c r="QAV221" s="114"/>
      <c r="QAW221" s="114"/>
      <c r="QAX221" s="114"/>
      <c r="QAY221" s="114"/>
      <c r="QAZ221" s="114"/>
      <c r="QBA221" s="114"/>
      <c r="QBB221" s="114"/>
      <c r="QBC221" s="114"/>
      <c r="QBD221" s="114"/>
      <c r="QBE221" s="114"/>
      <c r="QBF221" s="114"/>
      <c r="QBG221" s="114"/>
      <c r="QBH221" s="114"/>
      <c r="QBI221" s="114"/>
      <c r="QBJ221" s="114"/>
      <c r="QBK221" s="114"/>
      <c r="QBL221" s="114"/>
      <c r="QBM221" s="114"/>
      <c r="QBN221" s="114"/>
      <c r="QBO221" s="114"/>
      <c r="QBP221" s="114"/>
      <c r="QBQ221" s="114"/>
      <c r="QBR221" s="114"/>
      <c r="QBS221" s="114"/>
      <c r="QBT221" s="114"/>
      <c r="QBU221" s="114"/>
      <c r="QBV221" s="114"/>
      <c r="QBW221" s="114"/>
      <c r="QBX221" s="114"/>
      <c r="QBY221" s="114"/>
      <c r="QBZ221" s="114"/>
      <c r="QCA221" s="114"/>
      <c r="QCB221" s="114"/>
      <c r="QCC221" s="114"/>
      <c r="QCD221" s="114"/>
      <c r="QCE221" s="114"/>
      <c r="QCF221" s="114"/>
      <c r="QCG221" s="114"/>
      <c r="QCH221" s="114"/>
      <c r="QCI221" s="114"/>
      <c r="QCJ221" s="114"/>
      <c r="QCK221" s="114"/>
      <c r="QCL221" s="114"/>
      <c r="QCM221" s="114"/>
      <c r="QCN221" s="114"/>
      <c r="QCO221" s="114"/>
      <c r="QCP221" s="114"/>
      <c r="QCQ221" s="114"/>
      <c r="QCR221" s="114"/>
      <c r="QCS221" s="114"/>
      <c r="QCT221" s="114"/>
      <c r="QCU221" s="114"/>
      <c r="QCV221" s="114"/>
      <c r="QCW221" s="114"/>
      <c r="QCX221" s="114"/>
      <c r="QCY221" s="114"/>
      <c r="QCZ221" s="114"/>
      <c r="QDA221" s="114"/>
      <c r="QDB221" s="114"/>
      <c r="QDC221" s="114"/>
      <c r="QDD221" s="114"/>
      <c r="QDE221" s="114"/>
      <c r="QDF221" s="114"/>
      <c r="QDG221" s="114"/>
      <c r="QDH221" s="114"/>
      <c r="QDI221" s="114"/>
      <c r="QDJ221" s="114"/>
      <c r="QDK221" s="114"/>
      <c r="QDL221" s="114"/>
      <c r="QDM221" s="114"/>
      <c r="QDN221" s="114"/>
      <c r="QDO221" s="114"/>
      <c r="QDP221" s="114"/>
      <c r="QDQ221" s="114"/>
      <c r="QDR221" s="114"/>
      <c r="QDS221" s="114"/>
      <c r="QDT221" s="114"/>
      <c r="QDU221" s="114"/>
      <c r="QDV221" s="114"/>
      <c r="QDW221" s="114"/>
      <c r="QDX221" s="114"/>
      <c r="QDY221" s="114"/>
      <c r="QDZ221" s="114"/>
      <c r="QEA221" s="114"/>
      <c r="QEB221" s="114"/>
      <c r="QEC221" s="114"/>
      <c r="QED221" s="114"/>
      <c r="QEE221" s="114"/>
      <c r="QEF221" s="114"/>
      <c r="QEG221" s="114"/>
      <c r="QEH221" s="114"/>
      <c r="QEI221" s="114"/>
      <c r="QEJ221" s="114"/>
      <c r="QEK221" s="114"/>
      <c r="QEL221" s="114"/>
      <c r="QEM221" s="114"/>
      <c r="QEN221" s="114"/>
      <c r="QEO221" s="114"/>
      <c r="QEP221" s="114"/>
      <c r="QEQ221" s="114"/>
      <c r="QER221" s="114"/>
      <c r="QES221" s="114"/>
      <c r="QET221" s="114"/>
      <c r="QEU221" s="114"/>
      <c r="QEV221" s="114"/>
      <c r="QEW221" s="114"/>
      <c r="QEX221" s="114"/>
      <c r="QEY221" s="114"/>
      <c r="QEZ221" s="114"/>
      <c r="QFA221" s="114"/>
      <c r="QFB221" s="114"/>
      <c r="QFC221" s="114"/>
      <c r="QFD221" s="114"/>
      <c r="QFE221" s="114"/>
      <c r="QFF221" s="114"/>
      <c r="QFG221" s="114"/>
      <c r="QFH221" s="114"/>
      <c r="QFI221" s="114"/>
      <c r="QFJ221" s="114"/>
      <c r="QFK221" s="114"/>
      <c r="QFL221" s="114"/>
      <c r="QFM221" s="114"/>
      <c r="QFN221" s="114"/>
      <c r="QFO221" s="114"/>
      <c r="QFP221" s="114"/>
      <c r="QFQ221" s="114"/>
      <c r="QFR221" s="114"/>
      <c r="QFS221" s="114"/>
      <c r="QFT221" s="114"/>
      <c r="QFU221" s="114"/>
      <c r="QFV221" s="114"/>
      <c r="QFW221" s="114"/>
      <c r="QFX221" s="114"/>
      <c r="QFY221" s="114"/>
      <c r="QFZ221" s="114"/>
      <c r="QGA221" s="114"/>
      <c r="QGB221" s="114"/>
      <c r="QGC221" s="114"/>
      <c r="QGD221" s="114"/>
      <c r="QGE221" s="114"/>
      <c r="QGF221" s="114"/>
      <c r="QGG221" s="114"/>
      <c r="QGH221" s="114"/>
      <c r="QGI221" s="114"/>
      <c r="QGJ221" s="114"/>
      <c r="QGK221" s="114"/>
      <c r="QGL221" s="114"/>
      <c r="QGM221" s="114"/>
      <c r="QGN221" s="114"/>
      <c r="QGO221" s="114"/>
      <c r="QGP221" s="114"/>
      <c r="QGQ221" s="114"/>
      <c r="QGR221" s="114"/>
      <c r="QGS221" s="114"/>
      <c r="QGT221" s="114"/>
      <c r="QGU221" s="114"/>
      <c r="QGV221" s="114"/>
      <c r="QGW221" s="114"/>
      <c r="QGX221" s="114"/>
      <c r="QGY221" s="114"/>
      <c r="QGZ221" s="114"/>
      <c r="QHA221" s="114"/>
      <c r="QHB221" s="114"/>
      <c r="QHC221" s="114"/>
      <c r="QHD221" s="114"/>
      <c r="QHE221" s="114"/>
      <c r="QHF221" s="114"/>
      <c r="QHG221" s="114"/>
      <c r="QHH221" s="114"/>
      <c r="QHI221" s="114"/>
      <c r="QHJ221" s="114"/>
      <c r="QHK221" s="114"/>
      <c r="QHL221" s="114"/>
      <c r="QHM221" s="114"/>
      <c r="QHN221" s="114"/>
      <c r="QHO221" s="114"/>
      <c r="QHP221" s="114"/>
      <c r="QHQ221" s="114"/>
      <c r="QHR221" s="114"/>
      <c r="QHS221" s="114"/>
      <c r="QHT221" s="114"/>
      <c r="QHU221" s="114"/>
      <c r="QHV221" s="114"/>
      <c r="QHW221" s="114"/>
      <c r="QHX221" s="114"/>
      <c r="QHY221" s="114"/>
      <c r="QHZ221" s="114"/>
      <c r="QIA221" s="114"/>
      <c r="QIB221" s="114"/>
      <c r="QIC221" s="114"/>
      <c r="QID221" s="114"/>
      <c r="QIE221" s="114"/>
      <c r="QIF221" s="114"/>
      <c r="QIG221" s="114"/>
      <c r="QIH221" s="114"/>
      <c r="QII221" s="114"/>
      <c r="QIJ221" s="114"/>
      <c r="QIK221" s="114"/>
      <c r="QIL221" s="114"/>
      <c r="QIM221" s="114"/>
      <c r="QIN221" s="114"/>
      <c r="QIO221" s="114"/>
      <c r="QIP221" s="114"/>
      <c r="QIQ221" s="114"/>
      <c r="QIR221" s="114"/>
      <c r="QIS221" s="114"/>
      <c r="QIT221" s="114"/>
      <c r="QIU221" s="114"/>
      <c r="QIV221" s="114"/>
      <c r="QIW221" s="114"/>
      <c r="QIX221" s="114"/>
      <c r="QIY221" s="114"/>
      <c r="QIZ221" s="114"/>
      <c r="QJA221" s="114"/>
      <c r="QJB221" s="114"/>
      <c r="QJC221" s="114"/>
      <c r="QJD221" s="114"/>
      <c r="QJE221" s="114"/>
      <c r="QJF221" s="114"/>
      <c r="QJG221" s="114"/>
      <c r="QJH221" s="114"/>
      <c r="QJI221" s="114"/>
      <c r="QJJ221" s="114"/>
      <c r="QJK221" s="114"/>
      <c r="QJL221" s="114"/>
      <c r="QJM221" s="114"/>
      <c r="QJN221" s="114"/>
      <c r="QJO221" s="114"/>
      <c r="QJP221" s="114"/>
      <c r="QJQ221" s="114"/>
      <c r="QJR221" s="114"/>
      <c r="QJS221" s="114"/>
      <c r="QJT221" s="114"/>
      <c r="QJU221" s="114"/>
      <c r="QJV221" s="114"/>
      <c r="QJW221" s="114"/>
      <c r="QJX221" s="114"/>
      <c r="QJY221" s="114"/>
      <c r="QJZ221" s="114"/>
      <c r="QKA221" s="114"/>
      <c r="QKB221" s="114"/>
      <c r="QKC221" s="114"/>
      <c r="QKD221" s="114"/>
      <c r="QKE221" s="114"/>
      <c r="QKF221" s="114"/>
      <c r="QKG221" s="114"/>
      <c r="QKH221" s="114"/>
      <c r="QKI221" s="114"/>
      <c r="QKJ221" s="114"/>
      <c r="QKK221" s="114"/>
      <c r="QKL221" s="114"/>
      <c r="QKM221" s="114"/>
      <c r="QKN221" s="114"/>
      <c r="QKO221" s="114"/>
      <c r="QKP221" s="114"/>
      <c r="QKQ221" s="114"/>
      <c r="QKR221" s="114"/>
      <c r="QKS221" s="114"/>
      <c r="QKT221" s="114"/>
      <c r="QKU221" s="114"/>
      <c r="QKV221" s="114"/>
      <c r="QKW221" s="114"/>
      <c r="QKX221" s="114"/>
      <c r="QKY221" s="114"/>
      <c r="QKZ221" s="114"/>
      <c r="QLA221" s="114"/>
      <c r="QLB221" s="114"/>
      <c r="QLC221" s="114"/>
      <c r="QLD221" s="114"/>
      <c r="QLE221" s="114"/>
      <c r="QLF221" s="114"/>
      <c r="QLG221" s="114"/>
      <c r="QLH221" s="114"/>
      <c r="QLI221" s="114"/>
      <c r="QLJ221" s="114"/>
      <c r="QLK221" s="114"/>
      <c r="QLL221" s="114"/>
      <c r="QLM221" s="114"/>
      <c r="QLN221" s="114"/>
      <c r="QLO221" s="114"/>
      <c r="QLP221" s="114"/>
      <c r="QLQ221" s="114"/>
      <c r="QLR221" s="114"/>
      <c r="QLS221" s="114"/>
      <c r="QLT221" s="114"/>
      <c r="QLU221" s="114"/>
      <c r="QLV221" s="114"/>
      <c r="QLW221" s="114"/>
      <c r="QLX221" s="114"/>
      <c r="QLY221" s="114"/>
      <c r="QLZ221" s="114"/>
      <c r="QMA221" s="114"/>
      <c r="QMB221" s="114"/>
      <c r="QMC221" s="114"/>
      <c r="QMD221" s="114"/>
      <c r="QME221" s="114"/>
      <c r="QMF221" s="114"/>
      <c r="QMG221" s="114"/>
      <c r="QMH221" s="114"/>
      <c r="QMI221" s="114"/>
      <c r="QMJ221" s="114"/>
      <c r="QMK221" s="114"/>
      <c r="QML221" s="114"/>
      <c r="QMM221" s="114"/>
      <c r="QMN221" s="114"/>
      <c r="QMO221" s="114"/>
      <c r="QMP221" s="114"/>
      <c r="QMQ221" s="114"/>
      <c r="QMR221" s="114"/>
      <c r="QMS221" s="114"/>
      <c r="QMT221" s="114"/>
      <c r="QMU221" s="114"/>
      <c r="QMV221" s="114"/>
      <c r="QMW221" s="114"/>
      <c r="QMX221" s="114"/>
      <c r="QMY221" s="114"/>
      <c r="QMZ221" s="114"/>
      <c r="QNA221" s="114"/>
      <c r="QNB221" s="114"/>
      <c r="QNC221" s="114"/>
      <c r="QND221" s="114"/>
      <c r="QNE221" s="114"/>
      <c r="QNF221" s="114"/>
      <c r="QNG221" s="114"/>
      <c r="QNH221" s="114"/>
      <c r="QNI221" s="114"/>
      <c r="QNJ221" s="114"/>
      <c r="QNK221" s="114"/>
      <c r="QNL221" s="114"/>
      <c r="QNM221" s="114"/>
      <c r="QNN221" s="114"/>
      <c r="QNO221" s="114"/>
      <c r="QNP221" s="114"/>
      <c r="QNQ221" s="114"/>
      <c r="QNR221" s="114"/>
      <c r="QNS221" s="114"/>
      <c r="QNT221" s="114"/>
      <c r="QNU221" s="114"/>
      <c r="QNV221" s="114"/>
      <c r="QNW221" s="114"/>
      <c r="QNX221" s="114"/>
      <c r="QNY221" s="114"/>
      <c r="QNZ221" s="114"/>
      <c r="QOA221" s="114"/>
      <c r="QOB221" s="114"/>
      <c r="QOC221" s="114"/>
      <c r="QOD221" s="114"/>
      <c r="QOE221" s="114"/>
      <c r="QOF221" s="114"/>
      <c r="QOG221" s="114"/>
      <c r="QOH221" s="114"/>
      <c r="QOI221" s="114"/>
      <c r="QOJ221" s="114"/>
      <c r="QOK221" s="114"/>
      <c r="QOL221" s="114"/>
      <c r="QOM221" s="114"/>
      <c r="QON221" s="114"/>
      <c r="QOO221" s="114"/>
      <c r="QOP221" s="114"/>
      <c r="QOQ221" s="114"/>
      <c r="QOR221" s="114"/>
      <c r="QOS221" s="114"/>
      <c r="QOT221" s="114"/>
      <c r="QOU221" s="114"/>
      <c r="QOV221" s="114"/>
      <c r="QOW221" s="114"/>
      <c r="QOX221" s="114"/>
      <c r="QOY221" s="114"/>
      <c r="QOZ221" s="114"/>
      <c r="QPA221" s="114"/>
      <c r="QPB221" s="114"/>
      <c r="QPC221" s="114"/>
      <c r="QPD221" s="114"/>
      <c r="QPE221" s="114"/>
      <c r="QPF221" s="114"/>
      <c r="QPG221" s="114"/>
      <c r="QPH221" s="114"/>
      <c r="QPI221" s="114"/>
      <c r="QPJ221" s="114"/>
      <c r="QPK221" s="114"/>
      <c r="QPL221" s="114"/>
      <c r="QPM221" s="114"/>
      <c r="QPN221" s="114"/>
      <c r="QPO221" s="114"/>
      <c r="QPP221" s="114"/>
      <c r="QPQ221" s="114"/>
      <c r="QPR221" s="114"/>
      <c r="QPS221" s="114"/>
      <c r="QPT221" s="114"/>
      <c r="QPU221" s="114"/>
      <c r="QPV221" s="114"/>
      <c r="QPW221" s="114"/>
      <c r="QPX221" s="114"/>
      <c r="QPY221" s="114"/>
      <c r="QPZ221" s="114"/>
      <c r="QQA221" s="114"/>
      <c r="QQB221" s="114"/>
      <c r="QQC221" s="114"/>
      <c r="QQD221" s="114"/>
      <c r="QQE221" s="114"/>
      <c r="QQF221" s="114"/>
      <c r="QQG221" s="114"/>
      <c r="QQH221" s="114"/>
      <c r="QQI221" s="114"/>
      <c r="QQJ221" s="114"/>
      <c r="QQK221" s="114"/>
      <c r="QQL221" s="114"/>
      <c r="QQM221" s="114"/>
      <c r="QQN221" s="114"/>
      <c r="QQO221" s="114"/>
      <c r="QQP221" s="114"/>
      <c r="QQQ221" s="114"/>
      <c r="QQR221" s="114"/>
      <c r="QQS221" s="114"/>
      <c r="QQT221" s="114"/>
      <c r="QQU221" s="114"/>
      <c r="QQV221" s="114"/>
      <c r="QQW221" s="114"/>
      <c r="QQX221" s="114"/>
      <c r="QQY221" s="114"/>
      <c r="QQZ221" s="114"/>
      <c r="QRA221" s="114"/>
      <c r="QRB221" s="114"/>
      <c r="QRC221" s="114"/>
      <c r="QRD221" s="114"/>
      <c r="QRE221" s="114"/>
      <c r="QRF221" s="114"/>
      <c r="QRG221" s="114"/>
      <c r="QRH221" s="114"/>
      <c r="QRI221" s="114"/>
      <c r="QRJ221" s="114"/>
      <c r="QRK221" s="114"/>
      <c r="QRL221" s="114"/>
      <c r="QRM221" s="114"/>
      <c r="QRN221" s="114"/>
      <c r="QRO221" s="114"/>
      <c r="QRP221" s="114"/>
      <c r="QRQ221" s="114"/>
      <c r="QRR221" s="114"/>
      <c r="QRS221" s="114"/>
      <c r="QRT221" s="114"/>
      <c r="QRU221" s="114"/>
      <c r="QRV221" s="114"/>
      <c r="QRW221" s="114"/>
      <c r="QRX221" s="114"/>
      <c r="QRY221" s="114"/>
      <c r="QRZ221" s="114"/>
      <c r="QSA221" s="114"/>
      <c r="QSB221" s="114"/>
      <c r="QSC221" s="114"/>
      <c r="QSD221" s="114"/>
      <c r="QSE221" s="114"/>
      <c r="QSF221" s="114"/>
      <c r="QSG221" s="114"/>
      <c r="QSH221" s="114"/>
      <c r="QSI221" s="114"/>
      <c r="QSJ221" s="114"/>
      <c r="QSK221" s="114"/>
      <c r="QSL221" s="114"/>
      <c r="QSM221" s="114"/>
      <c r="QSN221" s="114"/>
      <c r="QSO221" s="114"/>
      <c r="QSP221" s="114"/>
      <c r="QSQ221" s="114"/>
      <c r="QSR221" s="114"/>
      <c r="QSS221" s="114"/>
      <c r="QST221" s="114"/>
      <c r="QSU221" s="114"/>
      <c r="QSV221" s="114"/>
      <c r="QSW221" s="114"/>
      <c r="QSX221" s="114"/>
      <c r="QSY221" s="114"/>
      <c r="QSZ221" s="114"/>
      <c r="QTA221" s="114"/>
      <c r="QTB221" s="114"/>
      <c r="QTC221" s="114"/>
      <c r="QTD221" s="114"/>
      <c r="QTE221" s="114"/>
      <c r="QTF221" s="114"/>
      <c r="QTG221" s="114"/>
      <c r="QTH221" s="114"/>
      <c r="QTI221" s="114"/>
      <c r="QTJ221" s="114"/>
      <c r="QTK221" s="114"/>
      <c r="QTL221" s="114"/>
      <c r="QTM221" s="114"/>
      <c r="QTN221" s="114"/>
      <c r="QTO221" s="114"/>
      <c r="QTP221" s="114"/>
      <c r="QTQ221" s="114"/>
      <c r="QTR221" s="114"/>
      <c r="QTS221" s="114"/>
      <c r="QTT221" s="114"/>
      <c r="QTU221" s="114"/>
      <c r="QTV221" s="114"/>
      <c r="QTW221" s="114"/>
      <c r="QTX221" s="114"/>
      <c r="QTY221" s="114"/>
      <c r="QTZ221" s="114"/>
      <c r="QUA221" s="114"/>
      <c r="QUB221" s="114"/>
      <c r="QUC221" s="114"/>
      <c r="QUD221" s="114"/>
      <c r="QUE221" s="114"/>
      <c r="QUF221" s="114"/>
      <c r="QUG221" s="114"/>
      <c r="QUH221" s="114"/>
      <c r="QUI221" s="114"/>
      <c r="QUJ221" s="114"/>
      <c r="QUK221" s="114"/>
      <c r="QUL221" s="114"/>
      <c r="QUM221" s="114"/>
      <c r="QUN221" s="114"/>
      <c r="QUO221" s="114"/>
      <c r="QUP221" s="114"/>
      <c r="QUQ221" s="114"/>
      <c r="QUR221" s="114"/>
      <c r="QUS221" s="114"/>
      <c r="QUT221" s="114"/>
      <c r="QUU221" s="114"/>
      <c r="QUV221" s="114"/>
      <c r="QUW221" s="114"/>
      <c r="QUX221" s="114"/>
      <c r="QUY221" s="114"/>
      <c r="QUZ221" s="114"/>
      <c r="QVA221" s="114"/>
      <c r="QVB221" s="114"/>
      <c r="QVC221" s="114"/>
      <c r="QVD221" s="114"/>
      <c r="QVE221" s="114"/>
      <c r="QVF221" s="114"/>
      <c r="QVG221" s="114"/>
      <c r="QVH221" s="114"/>
      <c r="QVI221" s="114"/>
      <c r="QVJ221" s="114"/>
      <c r="QVK221" s="114"/>
      <c r="QVL221" s="114"/>
      <c r="QVM221" s="114"/>
      <c r="QVN221" s="114"/>
      <c r="QVO221" s="114"/>
      <c r="QVP221" s="114"/>
      <c r="QVQ221" s="114"/>
      <c r="QVR221" s="114"/>
      <c r="QVS221" s="114"/>
      <c r="QVT221" s="114"/>
      <c r="QVU221" s="114"/>
      <c r="QVV221" s="114"/>
      <c r="QVW221" s="114"/>
      <c r="QVX221" s="114"/>
      <c r="QVY221" s="114"/>
      <c r="QVZ221" s="114"/>
      <c r="QWA221" s="114"/>
      <c r="QWB221" s="114"/>
      <c r="QWC221" s="114"/>
      <c r="QWD221" s="114"/>
      <c r="QWE221" s="114"/>
      <c r="QWF221" s="114"/>
      <c r="QWG221" s="114"/>
      <c r="QWH221" s="114"/>
      <c r="QWI221" s="114"/>
      <c r="QWJ221" s="114"/>
      <c r="QWK221" s="114"/>
      <c r="QWL221" s="114"/>
      <c r="QWM221" s="114"/>
      <c r="QWN221" s="114"/>
      <c r="QWO221" s="114"/>
      <c r="QWP221" s="114"/>
      <c r="QWQ221" s="114"/>
      <c r="QWR221" s="114"/>
      <c r="QWS221" s="114"/>
      <c r="QWT221" s="114"/>
      <c r="QWU221" s="114"/>
      <c r="QWV221" s="114"/>
      <c r="QWW221" s="114"/>
      <c r="QWX221" s="114"/>
      <c r="QWY221" s="114"/>
      <c r="QWZ221" s="114"/>
      <c r="QXA221" s="114"/>
      <c r="QXB221" s="114"/>
      <c r="QXC221" s="114"/>
      <c r="QXD221" s="114"/>
      <c r="QXE221" s="114"/>
      <c r="QXF221" s="114"/>
      <c r="QXG221" s="114"/>
      <c r="QXH221" s="114"/>
      <c r="QXI221" s="114"/>
      <c r="QXJ221" s="114"/>
      <c r="QXK221" s="114"/>
      <c r="QXL221" s="114"/>
      <c r="QXM221" s="114"/>
      <c r="QXN221" s="114"/>
      <c r="QXO221" s="114"/>
      <c r="QXP221" s="114"/>
      <c r="QXQ221" s="114"/>
      <c r="QXR221" s="114"/>
      <c r="QXS221" s="114"/>
      <c r="QXT221" s="114"/>
      <c r="QXU221" s="114"/>
      <c r="QXV221" s="114"/>
      <c r="QXW221" s="114"/>
      <c r="QXX221" s="114"/>
      <c r="QXY221" s="114"/>
      <c r="QXZ221" s="114"/>
      <c r="QYA221" s="114"/>
      <c r="QYB221" s="114"/>
      <c r="QYC221" s="114"/>
      <c r="QYD221" s="114"/>
      <c r="QYE221" s="114"/>
      <c r="QYF221" s="114"/>
      <c r="QYG221" s="114"/>
      <c r="QYH221" s="114"/>
      <c r="QYI221" s="114"/>
      <c r="QYJ221" s="114"/>
      <c r="QYK221" s="114"/>
      <c r="QYL221" s="114"/>
      <c r="QYM221" s="114"/>
      <c r="QYN221" s="114"/>
      <c r="QYO221" s="114"/>
      <c r="QYP221" s="114"/>
      <c r="QYQ221" s="114"/>
      <c r="QYR221" s="114"/>
      <c r="QYS221" s="114"/>
      <c r="QYT221" s="114"/>
      <c r="QYU221" s="114"/>
      <c r="QYV221" s="114"/>
      <c r="QYW221" s="114"/>
      <c r="QYX221" s="114"/>
      <c r="QYY221" s="114"/>
      <c r="QYZ221" s="114"/>
      <c r="QZA221" s="114"/>
      <c r="QZB221" s="114"/>
      <c r="QZC221" s="114"/>
      <c r="QZD221" s="114"/>
      <c r="QZE221" s="114"/>
      <c r="QZF221" s="114"/>
      <c r="QZG221" s="114"/>
      <c r="QZH221" s="114"/>
      <c r="QZI221" s="114"/>
      <c r="QZJ221" s="114"/>
      <c r="QZK221" s="114"/>
      <c r="QZL221" s="114"/>
      <c r="QZM221" s="114"/>
      <c r="QZN221" s="114"/>
      <c r="QZO221" s="114"/>
      <c r="QZP221" s="114"/>
      <c r="QZQ221" s="114"/>
      <c r="QZR221" s="114"/>
      <c r="QZS221" s="114"/>
      <c r="QZT221" s="114"/>
      <c r="QZU221" s="114"/>
      <c r="QZV221" s="114"/>
      <c r="QZW221" s="114"/>
      <c r="QZX221" s="114"/>
      <c r="QZY221" s="114"/>
      <c r="QZZ221" s="114"/>
      <c r="RAA221" s="114"/>
      <c r="RAB221" s="114"/>
      <c r="RAC221" s="114"/>
      <c r="RAD221" s="114"/>
      <c r="RAE221" s="114"/>
      <c r="RAF221" s="114"/>
      <c r="RAG221" s="114"/>
      <c r="RAH221" s="114"/>
      <c r="RAI221" s="114"/>
      <c r="RAJ221" s="114"/>
      <c r="RAK221" s="114"/>
      <c r="RAL221" s="114"/>
      <c r="RAM221" s="114"/>
      <c r="RAN221" s="114"/>
      <c r="RAO221" s="114"/>
      <c r="RAP221" s="114"/>
      <c r="RAQ221" s="114"/>
      <c r="RAR221" s="114"/>
      <c r="RAS221" s="114"/>
      <c r="RAT221" s="114"/>
      <c r="RAU221" s="114"/>
      <c r="RAV221" s="114"/>
      <c r="RAW221" s="114"/>
      <c r="RAX221" s="114"/>
      <c r="RAY221" s="114"/>
      <c r="RAZ221" s="114"/>
      <c r="RBA221" s="114"/>
      <c r="RBB221" s="114"/>
      <c r="RBC221" s="114"/>
      <c r="RBD221" s="114"/>
      <c r="RBE221" s="114"/>
      <c r="RBF221" s="114"/>
      <c r="RBG221" s="114"/>
      <c r="RBH221" s="114"/>
      <c r="RBI221" s="114"/>
      <c r="RBJ221" s="114"/>
      <c r="RBK221" s="114"/>
      <c r="RBL221" s="114"/>
      <c r="RBM221" s="114"/>
      <c r="RBN221" s="114"/>
      <c r="RBO221" s="114"/>
      <c r="RBP221" s="114"/>
      <c r="RBQ221" s="114"/>
      <c r="RBR221" s="114"/>
      <c r="RBS221" s="114"/>
      <c r="RBT221" s="114"/>
      <c r="RBU221" s="114"/>
      <c r="RBV221" s="114"/>
      <c r="RBW221" s="114"/>
      <c r="RBX221" s="114"/>
      <c r="RBY221" s="114"/>
      <c r="RBZ221" s="114"/>
      <c r="RCA221" s="114"/>
      <c r="RCB221" s="114"/>
      <c r="RCC221" s="114"/>
      <c r="RCD221" s="114"/>
      <c r="RCE221" s="114"/>
      <c r="RCF221" s="114"/>
      <c r="RCG221" s="114"/>
      <c r="RCH221" s="114"/>
      <c r="RCI221" s="114"/>
      <c r="RCJ221" s="114"/>
      <c r="RCK221" s="114"/>
      <c r="RCL221" s="114"/>
      <c r="RCM221" s="114"/>
      <c r="RCN221" s="114"/>
      <c r="RCO221" s="114"/>
      <c r="RCP221" s="114"/>
      <c r="RCQ221" s="114"/>
      <c r="RCR221" s="114"/>
      <c r="RCS221" s="114"/>
      <c r="RCT221" s="114"/>
      <c r="RCU221" s="114"/>
      <c r="RCV221" s="114"/>
      <c r="RCW221" s="114"/>
      <c r="RCX221" s="114"/>
      <c r="RCY221" s="114"/>
      <c r="RCZ221" s="114"/>
      <c r="RDA221" s="114"/>
      <c r="RDB221" s="114"/>
      <c r="RDC221" s="114"/>
      <c r="RDD221" s="114"/>
      <c r="RDE221" s="114"/>
      <c r="RDF221" s="114"/>
      <c r="RDG221" s="114"/>
      <c r="RDH221" s="114"/>
      <c r="RDI221" s="114"/>
      <c r="RDJ221" s="114"/>
      <c r="RDK221" s="114"/>
      <c r="RDL221" s="114"/>
      <c r="RDM221" s="114"/>
      <c r="RDN221" s="114"/>
      <c r="RDO221" s="114"/>
      <c r="RDP221" s="114"/>
      <c r="RDQ221" s="114"/>
      <c r="RDR221" s="114"/>
      <c r="RDS221" s="114"/>
      <c r="RDT221" s="114"/>
      <c r="RDU221" s="114"/>
      <c r="RDV221" s="114"/>
      <c r="RDW221" s="114"/>
      <c r="RDX221" s="114"/>
      <c r="RDY221" s="114"/>
      <c r="RDZ221" s="114"/>
      <c r="REA221" s="114"/>
      <c r="REB221" s="114"/>
      <c r="REC221" s="114"/>
      <c r="RED221" s="114"/>
      <c r="REE221" s="114"/>
      <c r="REF221" s="114"/>
      <c r="REG221" s="114"/>
      <c r="REH221" s="114"/>
      <c r="REI221" s="114"/>
      <c r="REJ221" s="114"/>
      <c r="REK221" s="114"/>
      <c r="REL221" s="114"/>
      <c r="REM221" s="114"/>
      <c r="REN221" s="114"/>
      <c r="REO221" s="114"/>
      <c r="REP221" s="114"/>
      <c r="REQ221" s="114"/>
      <c r="RER221" s="114"/>
      <c r="RES221" s="114"/>
      <c r="RET221" s="114"/>
      <c r="REU221" s="114"/>
      <c r="REV221" s="114"/>
      <c r="REW221" s="114"/>
      <c r="REX221" s="114"/>
      <c r="REY221" s="114"/>
      <c r="REZ221" s="114"/>
      <c r="RFA221" s="114"/>
      <c r="RFB221" s="114"/>
      <c r="RFC221" s="114"/>
      <c r="RFD221" s="114"/>
      <c r="RFE221" s="114"/>
      <c r="RFF221" s="114"/>
      <c r="RFG221" s="114"/>
      <c r="RFH221" s="114"/>
      <c r="RFI221" s="114"/>
      <c r="RFJ221" s="114"/>
      <c r="RFK221" s="114"/>
      <c r="RFL221" s="114"/>
      <c r="RFM221" s="114"/>
      <c r="RFN221" s="114"/>
      <c r="RFO221" s="114"/>
      <c r="RFP221" s="114"/>
      <c r="RFQ221" s="114"/>
      <c r="RFR221" s="114"/>
      <c r="RFS221" s="114"/>
      <c r="RFT221" s="114"/>
      <c r="RFU221" s="114"/>
      <c r="RFV221" s="114"/>
      <c r="RFW221" s="114"/>
      <c r="RFX221" s="114"/>
      <c r="RFY221" s="114"/>
      <c r="RFZ221" s="114"/>
      <c r="RGA221" s="114"/>
      <c r="RGB221" s="114"/>
      <c r="RGC221" s="114"/>
      <c r="RGD221" s="114"/>
      <c r="RGE221" s="114"/>
      <c r="RGF221" s="114"/>
      <c r="RGG221" s="114"/>
      <c r="RGH221" s="114"/>
      <c r="RGI221" s="114"/>
      <c r="RGJ221" s="114"/>
      <c r="RGK221" s="114"/>
      <c r="RGL221" s="114"/>
      <c r="RGM221" s="114"/>
      <c r="RGN221" s="114"/>
      <c r="RGO221" s="114"/>
      <c r="RGP221" s="114"/>
      <c r="RGQ221" s="114"/>
      <c r="RGR221" s="114"/>
      <c r="RGS221" s="114"/>
      <c r="RGT221" s="114"/>
      <c r="RGU221" s="114"/>
      <c r="RGV221" s="114"/>
      <c r="RGW221" s="114"/>
      <c r="RGX221" s="114"/>
      <c r="RGY221" s="114"/>
      <c r="RGZ221" s="114"/>
      <c r="RHA221" s="114"/>
      <c r="RHB221" s="114"/>
      <c r="RHC221" s="114"/>
      <c r="RHD221" s="114"/>
      <c r="RHE221" s="114"/>
      <c r="RHF221" s="114"/>
      <c r="RHG221" s="114"/>
      <c r="RHH221" s="114"/>
      <c r="RHI221" s="114"/>
      <c r="RHJ221" s="114"/>
      <c r="RHK221" s="114"/>
      <c r="RHL221" s="114"/>
      <c r="RHM221" s="114"/>
      <c r="RHN221" s="114"/>
      <c r="RHO221" s="114"/>
      <c r="RHP221" s="114"/>
      <c r="RHQ221" s="114"/>
      <c r="RHR221" s="114"/>
      <c r="RHS221" s="114"/>
      <c r="RHT221" s="114"/>
      <c r="RHU221" s="114"/>
      <c r="RHV221" s="114"/>
      <c r="RHW221" s="114"/>
      <c r="RHX221" s="114"/>
      <c r="RHY221" s="114"/>
      <c r="RHZ221" s="114"/>
      <c r="RIA221" s="114"/>
      <c r="RIB221" s="114"/>
      <c r="RIC221" s="114"/>
      <c r="RID221" s="114"/>
      <c r="RIE221" s="114"/>
      <c r="RIF221" s="114"/>
      <c r="RIG221" s="114"/>
      <c r="RIH221" s="114"/>
      <c r="RII221" s="114"/>
      <c r="RIJ221" s="114"/>
      <c r="RIK221" s="114"/>
      <c r="RIL221" s="114"/>
      <c r="RIM221" s="114"/>
      <c r="RIN221" s="114"/>
      <c r="RIO221" s="114"/>
      <c r="RIP221" s="114"/>
      <c r="RIQ221" s="114"/>
      <c r="RIR221" s="114"/>
      <c r="RIS221" s="114"/>
      <c r="RIT221" s="114"/>
      <c r="RIU221" s="114"/>
      <c r="RIV221" s="114"/>
      <c r="RIW221" s="114"/>
      <c r="RIX221" s="114"/>
      <c r="RIY221" s="114"/>
      <c r="RIZ221" s="114"/>
      <c r="RJA221" s="114"/>
      <c r="RJB221" s="114"/>
      <c r="RJC221" s="114"/>
      <c r="RJD221" s="114"/>
      <c r="RJE221" s="114"/>
      <c r="RJF221" s="114"/>
      <c r="RJG221" s="114"/>
      <c r="RJH221" s="114"/>
      <c r="RJI221" s="114"/>
      <c r="RJJ221" s="114"/>
      <c r="RJK221" s="114"/>
      <c r="RJL221" s="114"/>
      <c r="RJM221" s="114"/>
      <c r="RJN221" s="114"/>
      <c r="RJO221" s="114"/>
      <c r="RJP221" s="114"/>
      <c r="RJQ221" s="114"/>
      <c r="RJR221" s="114"/>
      <c r="RJS221" s="114"/>
      <c r="RJT221" s="114"/>
      <c r="RJU221" s="114"/>
      <c r="RJV221" s="114"/>
      <c r="RJW221" s="114"/>
      <c r="RJX221" s="114"/>
      <c r="RJY221" s="114"/>
      <c r="RJZ221" s="114"/>
      <c r="RKA221" s="114"/>
      <c r="RKB221" s="114"/>
      <c r="RKC221" s="114"/>
      <c r="RKD221" s="114"/>
      <c r="RKE221" s="114"/>
      <c r="RKF221" s="114"/>
      <c r="RKG221" s="114"/>
      <c r="RKH221" s="114"/>
      <c r="RKI221" s="114"/>
      <c r="RKJ221" s="114"/>
      <c r="RKK221" s="114"/>
      <c r="RKL221" s="114"/>
      <c r="RKM221" s="114"/>
      <c r="RKN221" s="114"/>
      <c r="RKO221" s="114"/>
      <c r="RKP221" s="114"/>
      <c r="RKQ221" s="114"/>
      <c r="RKR221" s="114"/>
      <c r="RKS221" s="114"/>
      <c r="RKT221" s="114"/>
      <c r="RKU221" s="114"/>
      <c r="RKV221" s="114"/>
      <c r="RKW221" s="114"/>
      <c r="RKX221" s="114"/>
      <c r="RKY221" s="114"/>
      <c r="RKZ221" s="114"/>
      <c r="RLA221" s="114"/>
      <c r="RLB221" s="114"/>
      <c r="RLC221" s="114"/>
      <c r="RLD221" s="114"/>
      <c r="RLE221" s="114"/>
      <c r="RLF221" s="114"/>
      <c r="RLG221" s="114"/>
      <c r="RLH221" s="114"/>
      <c r="RLI221" s="114"/>
      <c r="RLJ221" s="114"/>
      <c r="RLK221" s="114"/>
      <c r="RLL221" s="114"/>
      <c r="RLM221" s="114"/>
      <c r="RLN221" s="114"/>
      <c r="RLO221" s="114"/>
      <c r="RLP221" s="114"/>
      <c r="RLQ221" s="114"/>
      <c r="RLR221" s="114"/>
      <c r="RLS221" s="114"/>
      <c r="RLT221" s="114"/>
      <c r="RLU221" s="114"/>
      <c r="RLV221" s="114"/>
      <c r="RLW221" s="114"/>
      <c r="RLX221" s="114"/>
      <c r="RLY221" s="114"/>
      <c r="RLZ221" s="114"/>
      <c r="RMA221" s="114"/>
      <c r="RMB221" s="114"/>
      <c r="RMC221" s="114"/>
      <c r="RMD221" s="114"/>
      <c r="RME221" s="114"/>
      <c r="RMF221" s="114"/>
      <c r="RMG221" s="114"/>
      <c r="RMH221" s="114"/>
      <c r="RMI221" s="114"/>
      <c r="RMJ221" s="114"/>
      <c r="RMK221" s="114"/>
      <c r="RML221" s="114"/>
      <c r="RMM221" s="114"/>
      <c r="RMN221" s="114"/>
      <c r="RMO221" s="114"/>
      <c r="RMP221" s="114"/>
      <c r="RMQ221" s="114"/>
      <c r="RMR221" s="114"/>
      <c r="RMS221" s="114"/>
      <c r="RMT221" s="114"/>
      <c r="RMU221" s="114"/>
      <c r="RMV221" s="114"/>
      <c r="RMW221" s="114"/>
      <c r="RMX221" s="114"/>
      <c r="RMY221" s="114"/>
      <c r="RMZ221" s="114"/>
      <c r="RNA221" s="114"/>
      <c r="RNB221" s="114"/>
      <c r="RNC221" s="114"/>
      <c r="RND221" s="114"/>
      <c r="RNE221" s="114"/>
      <c r="RNF221" s="114"/>
      <c r="RNG221" s="114"/>
      <c r="RNH221" s="114"/>
      <c r="RNI221" s="114"/>
      <c r="RNJ221" s="114"/>
      <c r="RNK221" s="114"/>
      <c r="RNL221" s="114"/>
      <c r="RNM221" s="114"/>
      <c r="RNN221" s="114"/>
      <c r="RNO221" s="114"/>
      <c r="RNP221" s="114"/>
      <c r="RNQ221" s="114"/>
      <c r="RNR221" s="114"/>
      <c r="RNS221" s="114"/>
      <c r="RNT221" s="114"/>
      <c r="RNU221" s="114"/>
      <c r="RNV221" s="114"/>
      <c r="RNW221" s="114"/>
      <c r="RNX221" s="114"/>
      <c r="RNY221" s="114"/>
      <c r="RNZ221" s="114"/>
      <c r="ROA221" s="114"/>
      <c r="ROB221" s="114"/>
      <c r="ROC221" s="114"/>
      <c r="ROD221" s="114"/>
      <c r="ROE221" s="114"/>
      <c r="ROF221" s="114"/>
      <c r="ROG221" s="114"/>
      <c r="ROH221" s="114"/>
      <c r="ROI221" s="114"/>
      <c r="ROJ221" s="114"/>
      <c r="ROK221" s="114"/>
      <c r="ROL221" s="114"/>
      <c r="ROM221" s="114"/>
      <c r="RON221" s="114"/>
      <c r="ROO221" s="114"/>
      <c r="ROP221" s="114"/>
      <c r="ROQ221" s="114"/>
      <c r="ROR221" s="114"/>
      <c r="ROS221" s="114"/>
      <c r="ROT221" s="114"/>
      <c r="ROU221" s="114"/>
      <c r="ROV221" s="114"/>
      <c r="ROW221" s="114"/>
      <c r="ROX221" s="114"/>
      <c r="ROY221" s="114"/>
      <c r="ROZ221" s="114"/>
      <c r="RPA221" s="114"/>
      <c r="RPB221" s="114"/>
      <c r="RPC221" s="114"/>
      <c r="RPD221" s="114"/>
      <c r="RPE221" s="114"/>
      <c r="RPF221" s="114"/>
      <c r="RPG221" s="114"/>
      <c r="RPH221" s="114"/>
      <c r="RPI221" s="114"/>
      <c r="RPJ221" s="114"/>
      <c r="RPK221" s="114"/>
      <c r="RPL221" s="114"/>
      <c r="RPM221" s="114"/>
      <c r="RPN221" s="114"/>
      <c r="RPO221" s="114"/>
      <c r="RPP221" s="114"/>
      <c r="RPQ221" s="114"/>
      <c r="RPR221" s="114"/>
      <c r="RPS221" s="114"/>
      <c r="RPT221" s="114"/>
      <c r="RPU221" s="114"/>
      <c r="RPV221" s="114"/>
      <c r="RPW221" s="114"/>
      <c r="RPX221" s="114"/>
      <c r="RPY221" s="114"/>
      <c r="RPZ221" s="114"/>
      <c r="RQA221" s="114"/>
      <c r="RQB221" s="114"/>
      <c r="RQC221" s="114"/>
      <c r="RQD221" s="114"/>
      <c r="RQE221" s="114"/>
      <c r="RQF221" s="114"/>
      <c r="RQG221" s="114"/>
      <c r="RQH221" s="114"/>
      <c r="RQI221" s="114"/>
      <c r="RQJ221" s="114"/>
      <c r="RQK221" s="114"/>
      <c r="RQL221" s="114"/>
      <c r="RQM221" s="114"/>
      <c r="RQN221" s="114"/>
      <c r="RQO221" s="114"/>
      <c r="RQP221" s="114"/>
      <c r="RQQ221" s="114"/>
      <c r="RQR221" s="114"/>
      <c r="RQS221" s="114"/>
      <c r="RQT221" s="114"/>
      <c r="RQU221" s="114"/>
      <c r="RQV221" s="114"/>
      <c r="RQW221" s="114"/>
      <c r="RQX221" s="114"/>
      <c r="RQY221" s="114"/>
      <c r="RQZ221" s="114"/>
      <c r="RRA221" s="114"/>
      <c r="RRB221" s="114"/>
      <c r="RRC221" s="114"/>
      <c r="RRD221" s="114"/>
      <c r="RRE221" s="114"/>
      <c r="RRF221" s="114"/>
      <c r="RRG221" s="114"/>
      <c r="RRH221" s="114"/>
      <c r="RRI221" s="114"/>
      <c r="RRJ221" s="114"/>
      <c r="RRK221" s="114"/>
      <c r="RRL221" s="114"/>
      <c r="RRM221" s="114"/>
      <c r="RRN221" s="114"/>
      <c r="RRO221" s="114"/>
      <c r="RRP221" s="114"/>
      <c r="RRQ221" s="114"/>
      <c r="RRR221" s="114"/>
      <c r="RRS221" s="114"/>
      <c r="RRT221" s="114"/>
      <c r="RRU221" s="114"/>
      <c r="RRV221" s="114"/>
      <c r="RRW221" s="114"/>
      <c r="RRX221" s="114"/>
      <c r="RRY221" s="114"/>
      <c r="RRZ221" s="114"/>
      <c r="RSA221" s="114"/>
      <c r="RSB221" s="114"/>
      <c r="RSC221" s="114"/>
      <c r="RSD221" s="114"/>
      <c r="RSE221" s="114"/>
      <c r="RSF221" s="114"/>
      <c r="RSG221" s="114"/>
      <c r="RSH221" s="114"/>
      <c r="RSI221" s="114"/>
      <c r="RSJ221" s="114"/>
      <c r="RSK221" s="114"/>
      <c r="RSL221" s="114"/>
      <c r="RSM221" s="114"/>
      <c r="RSN221" s="114"/>
      <c r="RSO221" s="114"/>
      <c r="RSP221" s="114"/>
      <c r="RSQ221" s="114"/>
      <c r="RSR221" s="114"/>
      <c r="RSS221" s="114"/>
      <c r="RST221" s="114"/>
      <c r="RSU221" s="114"/>
      <c r="RSV221" s="114"/>
      <c r="RSW221" s="114"/>
      <c r="RSX221" s="114"/>
      <c r="RSY221" s="114"/>
      <c r="RSZ221" s="114"/>
      <c r="RTA221" s="114"/>
      <c r="RTB221" s="114"/>
      <c r="RTC221" s="114"/>
      <c r="RTD221" s="114"/>
      <c r="RTE221" s="114"/>
      <c r="RTF221" s="114"/>
      <c r="RTG221" s="114"/>
      <c r="RTH221" s="114"/>
      <c r="RTI221" s="114"/>
      <c r="RTJ221" s="114"/>
      <c r="RTK221" s="114"/>
      <c r="RTL221" s="114"/>
      <c r="RTM221" s="114"/>
      <c r="RTN221" s="114"/>
      <c r="RTO221" s="114"/>
      <c r="RTP221" s="114"/>
      <c r="RTQ221" s="114"/>
      <c r="RTR221" s="114"/>
      <c r="RTS221" s="114"/>
      <c r="RTT221" s="114"/>
      <c r="RTU221" s="114"/>
      <c r="RTV221" s="114"/>
      <c r="RTW221" s="114"/>
      <c r="RTX221" s="114"/>
      <c r="RTY221" s="114"/>
      <c r="RTZ221" s="114"/>
      <c r="RUA221" s="114"/>
      <c r="RUB221" s="114"/>
      <c r="RUC221" s="114"/>
      <c r="RUD221" s="114"/>
      <c r="RUE221" s="114"/>
      <c r="RUF221" s="114"/>
      <c r="RUG221" s="114"/>
      <c r="RUH221" s="114"/>
      <c r="RUI221" s="114"/>
      <c r="RUJ221" s="114"/>
      <c r="RUK221" s="114"/>
      <c r="RUL221" s="114"/>
      <c r="RUM221" s="114"/>
      <c r="RUN221" s="114"/>
      <c r="RUO221" s="114"/>
      <c r="RUP221" s="114"/>
      <c r="RUQ221" s="114"/>
      <c r="RUR221" s="114"/>
      <c r="RUS221" s="114"/>
      <c r="RUT221" s="114"/>
      <c r="RUU221" s="114"/>
      <c r="RUV221" s="114"/>
      <c r="RUW221" s="114"/>
      <c r="RUX221" s="114"/>
      <c r="RUY221" s="114"/>
      <c r="RUZ221" s="114"/>
      <c r="RVA221" s="114"/>
      <c r="RVB221" s="114"/>
      <c r="RVC221" s="114"/>
      <c r="RVD221" s="114"/>
      <c r="RVE221" s="114"/>
      <c r="RVF221" s="114"/>
      <c r="RVG221" s="114"/>
      <c r="RVH221" s="114"/>
      <c r="RVI221" s="114"/>
      <c r="RVJ221" s="114"/>
      <c r="RVK221" s="114"/>
      <c r="RVL221" s="114"/>
      <c r="RVM221" s="114"/>
      <c r="RVN221" s="114"/>
      <c r="RVO221" s="114"/>
      <c r="RVP221" s="114"/>
      <c r="RVQ221" s="114"/>
      <c r="RVR221" s="114"/>
      <c r="RVS221" s="114"/>
      <c r="RVT221" s="114"/>
      <c r="RVU221" s="114"/>
      <c r="RVV221" s="114"/>
      <c r="RVW221" s="114"/>
      <c r="RVX221" s="114"/>
      <c r="RVY221" s="114"/>
      <c r="RVZ221" s="114"/>
      <c r="RWA221" s="114"/>
      <c r="RWB221" s="114"/>
      <c r="RWC221" s="114"/>
      <c r="RWD221" s="114"/>
      <c r="RWE221" s="114"/>
      <c r="RWF221" s="114"/>
      <c r="RWG221" s="114"/>
      <c r="RWH221" s="114"/>
      <c r="RWI221" s="114"/>
      <c r="RWJ221" s="114"/>
      <c r="RWK221" s="114"/>
      <c r="RWL221" s="114"/>
      <c r="RWM221" s="114"/>
      <c r="RWN221" s="114"/>
      <c r="RWO221" s="114"/>
      <c r="RWP221" s="114"/>
      <c r="RWQ221" s="114"/>
      <c r="RWR221" s="114"/>
      <c r="RWS221" s="114"/>
      <c r="RWT221" s="114"/>
      <c r="RWU221" s="114"/>
      <c r="RWV221" s="114"/>
      <c r="RWW221" s="114"/>
      <c r="RWX221" s="114"/>
      <c r="RWY221" s="114"/>
      <c r="RWZ221" s="114"/>
      <c r="RXA221" s="114"/>
      <c r="RXB221" s="114"/>
      <c r="RXC221" s="114"/>
      <c r="RXD221" s="114"/>
      <c r="RXE221" s="114"/>
      <c r="RXF221" s="114"/>
      <c r="RXG221" s="114"/>
      <c r="RXH221" s="114"/>
      <c r="RXI221" s="114"/>
      <c r="RXJ221" s="114"/>
      <c r="RXK221" s="114"/>
      <c r="RXL221" s="114"/>
      <c r="RXM221" s="114"/>
      <c r="RXN221" s="114"/>
      <c r="RXO221" s="114"/>
      <c r="RXP221" s="114"/>
      <c r="RXQ221" s="114"/>
      <c r="RXR221" s="114"/>
      <c r="RXS221" s="114"/>
      <c r="RXT221" s="114"/>
      <c r="RXU221" s="114"/>
      <c r="RXV221" s="114"/>
      <c r="RXW221" s="114"/>
      <c r="RXX221" s="114"/>
      <c r="RXY221" s="114"/>
      <c r="RXZ221" s="114"/>
      <c r="RYA221" s="114"/>
      <c r="RYB221" s="114"/>
      <c r="RYC221" s="114"/>
      <c r="RYD221" s="114"/>
      <c r="RYE221" s="114"/>
      <c r="RYF221" s="114"/>
      <c r="RYG221" s="114"/>
      <c r="RYH221" s="114"/>
      <c r="RYI221" s="114"/>
      <c r="RYJ221" s="114"/>
      <c r="RYK221" s="114"/>
      <c r="RYL221" s="114"/>
      <c r="RYM221" s="114"/>
      <c r="RYN221" s="114"/>
      <c r="RYO221" s="114"/>
      <c r="RYP221" s="114"/>
      <c r="RYQ221" s="114"/>
      <c r="RYR221" s="114"/>
      <c r="RYS221" s="114"/>
      <c r="RYT221" s="114"/>
      <c r="RYU221" s="114"/>
      <c r="RYV221" s="114"/>
      <c r="RYW221" s="114"/>
      <c r="RYX221" s="114"/>
      <c r="RYY221" s="114"/>
      <c r="RYZ221" s="114"/>
      <c r="RZA221" s="114"/>
      <c r="RZB221" s="114"/>
      <c r="RZC221" s="114"/>
      <c r="RZD221" s="114"/>
      <c r="RZE221" s="114"/>
      <c r="RZF221" s="114"/>
      <c r="RZG221" s="114"/>
      <c r="RZH221" s="114"/>
      <c r="RZI221" s="114"/>
      <c r="RZJ221" s="114"/>
      <c r="RZK221" s="114"/>
      <c r="RZL221" s="114"/>
      <c r="RZM221" s="114"/>
      <c r="RZN221" s="114"/>
      <c r="RZO221" s="114"/>
      <c r="RZP221" s="114"/>
      <c r="RZQ221" s="114"/>
      <c r="RZR221" s="114"/>
      <c r="RZS221" s="114"/>
      <c r="RZT221" s="114"/>
      <c r="RZU221" s="114"/>
      <c r="RZV221" s="114"/>
      <c r="RZW221" s="114"/>
      <c r="RZX221" s="114"/>
      <c r="RZY221" s="114"/>
      <c r="RZZ221" s="114"/>
      <c r="SAA221" s="114"/>
      <c r="SAB221" s="114"/>
      <c r="SAC221" s="114"/>
      <c r="SAD221" s="114"/>
      <c r="SAE221" s="114"/>
      <c r="SAF221" s="114"/>
      <c r="SAG221" s="114"/>
      <c r="SAH221" s="114"/>
      <c r="SAI221" s="114"/>
      <c r="SAJ221" s="114"/>
      <c r="SAK221" s="114"/>
      <c r="SAL221" s="114"/>
      <c r="SAM221" s="114"/>
      <c r="SAN221" s="114"/>
      <c r="SAO221" s="114"/>
      <c r="SAP221" s="114"/>
      <c r="SAQ221" s="114"/>
      <c r="SAR221" s="114"/>
      <c r="SAS221" s="114"/>
      <c r="SAT221" s="114"/>
      <c r="SAU221" s="114"/>
      <c r="SAV221" s="114"/>
      <c r="SAW221" s="114"/>
      <c r="SAX221" s="114"/>
      <c r="SAY221" s="114"/>
      <c r="SAZ221" s="114"/>
      <c r="SBA221" s="114"/>
      <c r="SBB221" s="114"/>
      <c r="SBC221" s="114"/>
      <c r="SBD221" s="114"/>
      <c r="SBE221" s="114"/>
      <c r="SBF221" s="114"/>
      <c r="SBG221" s="114"/>
      <c r="SBH221" s="114"/>
      <c r="SBI221" s="114"/>
      <c r="SBJ221" s="114"/>
      <c r="SBK221" s="114"/>
      <c r="SBL221" s="114"/>
      <c r="SBM221" s="114"/>
      <c r="SBN221" s="114"/>
      <c r="SBO221" s="114"/>
      <c r="SBP221" s="114"/>
      <c r="SBQ221" s="114"/>
      <c r="SBR221" s="114"/>
      <c r="SBS221" s="114"/>
      <c r="SBT221" s="114"/>
      <c r="SBU221" s="114"/>
      <c r="SBV221" s="114"/>
      <c r="SBW221" s="114"/>
      <c r="SBX221" s="114"/>
      <c r="SBY221" s="114"/>
      <c r="SBZ221" s="114"/>
      <c r="SCA221" s="114"/>
      <c r="SCB221" s="114"/>
      <c r="SCC221" s="114"/>
      <c r="SCD221" s="114"/>
      <c r="SCE221" s="114"/>
      <c r="SCF221" s="114"/>
      <c r="SCG221" s="114"/>
      <c r="SCH221" s="114"/>
      <c r="SCI221" s="114"/>
      <c r="SCJ221" s="114"/>
      <c r="SCK221" s="114"/>
      <c r="SCL221" s="114"/>
      <c r="SCM221" s="114"/>
      <c r="SCN221" s="114"/>
      <c r="SCO221" s="114"/>
      <c r="SCP221" s="114"/>
      <c r="SCQ221" s="114"/>
      <c r="SCR221" s="114"/>
      <c r="SCS221" s="114"/>
      <c r="SCT221" s="114"/>
      <c r="SCU221" s="114"/>
      <c r="SCV221" s="114"/>
      <c r="SCW221" s="114"/>
      <c r="SCX221" s="114"/>
      <c r="SCY221" s="114"/>
      <c r="SCZ221" s="114"/>
      <c r="SDA221" s="114"/>
      <c r="SDB221" s="114"/>
      <c r="SDC221" s="114"/>
      <c r="SDD221" s="114"/>
      <c r="SDE221" s="114"/>
      <c r="SDF221" s="114"/>
      <c r="SDG221" s="114"/>
      <c r="SDH221" s="114"/>
      <c r="SDI221" s="114"/>
      <c r="SDJ221" s="114"/>
      <c r="SDK221" s="114"/>
      <c r="SDL221" s="114"/>
      <c r="SDM221" s="114"/>
      <c r="SDN221" s="114"/>
      <c r="SDO221" s="114"/>
      <c r="SDP221" s="114"/>
      <c r="SDQ221" s="114"/>
      <c r="SDR221" s="114"/>
      <c r="SDS221" s="114"/>
      <c r="SDT221" s="114"/>
      <c r="SDU221" s="114"/>
      <c r="SDV221" s="114"/>
      <c r="SDW221" s="114"/>
      <c r="SDX221" s="114"/>
      <c r="SDY221" s="114"/>
      <c r="SDZ221" s="114"/>
      <c r="SEA221" s="114"/>
      <c r="SEB221" s="114"/>
      <c r="SEC221" s="114"/>
      <c r="SED221" s="114"/>
      <c r="SEE221" s="114"/>
      <c r="SEF221" s="114"/>
      <c r="SEG221" s="114"/>
      <c r="SEH221" s="114"/>
      <c r="SEI221" s="114"/>
      <c r="SEJ221" s="114"/>
      <c r="SEK221" s="114"/>
      <c r="SEL221" s="114"/>
      <c r="SEM221" s="114"/>
      <c r="SEN221" s="114"/>
      <c r="SEO221" s="114"/>
      <c r="SEP221" s="114"/>
      <c r="SEQ221" s="114"/>
      <c r="SER221" s="114"/>
      <c r="SES221" s="114"/>
      <c r="SET221" s="114"/>
      <c r="SEU221" s="114"/>
      <c r="SEV221" s="114"/>
      <c r="SEW221" s="114"/>
      <c r="SEX221" s="114"/>
      <c r="SEY221" s="114"/>
      <c r="SEZ221" s="114"/>
      <c r="SFA221" s="114"/>
      <c r="SFB221" s="114"/>
      <c r="SFC221" s="114"/>
      <c r="SFD221" s="114"/>
      <c r="SFE221" s="114"/>
      <c r="SFF221" s="114"/>
      <c r="SFG221" s="114"/>
      <c r="SFH221" s="114"/>
      <c r="SFI221" s="114"/>
      <c r="SFJ221" s="114"/>
      <c r="SFK221" s="114"/>
      <c r="SFL221" s="114"/>
      <c r="SFM221" s="114"/>
      <c r="SFN221" s="114"/>
      <c r="SFO221" s="114"/>
      <c r="SFP221" s="114"/>
      <c r="SFQ221" s="114"/>
      <c r="SFR221" s="114"/>
      <c r="SFS221" s="114"/>
      <c r="SFT221" s="114"/>
      <c r="SFU221" s="114"/>
      <c r="SFV221" s="114"/>
      <c r="SFW221" s="114"/>
      <c r="SFX221" s="114"/>
      <c r="SFY221" s="114"/>
      <c r="SFZ221" s="114"/>
      <c r="SGA221" s="114"/>
      <c r="SGB221" s="114"/>
      <c r="SGC221" s="114"/>
      <c r="SGD221" s="114"/>
      <c r="SGE221" s="114"/>
      <c r="SGF221" s="114"/>
      <c r="SGG221" s="114"/>
      <c r="SGH221" s="114"/>
      <c r="SGI221" s="114"/>
      <c r="SGJ221" s="114"/>
      <c r="SGK221" s="114"/>
      <c r="SGL221" s="114"/>
      <c r="SGM221" s="114"/>
      <c r="SGN221" s="114"/>
      <c r="SGO221" s="114"/>
      <c r="SGP221" s="114"/>
      <c r="SGQ221" s="114"/>
      <c r="SGR221" s="114"/>
      <c r="SGS221" s="114"/>
      <c r="SGT221" s="114"/>
      <c r="SGU221" s="114"/>
      <c r="SGV221" s="114"/>
      <c r="SGW221" s="114"/>
      <c r="SGX221" s="114"/>
      <c r="SGY221" s="114"/>
      <c r="SGZ221" s="114"/>
      <c r="SHA221" s="114"/>
      <c r="SHB221" s="114"/>
      <c r="SHC221" s="114"/>
      <c r="SHD221" s="114"/>
      <c r="SHE221" s="114"/>
      <c r="SHF221" s="114"/>
      <c r="SHG221" s="114"/>
      <c r="SHH221" s="114"/>
      <c r="SHI221" s="114"/>
      <c r="SHJ221" s="114"/>
      <c r="SHK221" s="114"/>
      <c r="SHL221" s="114"/>
      <c r="SHM221" s="114"/>
      <c r="SHN221" s="114"/>
      <c r="SHO221" s="114"/>
      <c r="SHP221" s="114"/>
      <c r="SHQ221" s="114"/>
      <c r="SHR221" s="114"/>
      <c r="SHS221" s="114"/>
      <c r="SHT221" s="114"/>
      <c r="SHU221" s="114"/>
      <c r="SHV221" s="114"/>
      <c r="SHW221" s="114"/>
      <c r="SHX221" s="114"/>
      <c r="SHY221" s="114"/>
      <c r="SHZ221" s="114"/>
      <c r="SIA221" s="114"/>
      <c r="SIB221" s="114"/>
      <c r="SIC221" s="114"/>
      <c r="SID221" s="114"/>
      <c r="SIE221" s="114"/>
      <c r="SIF221" s="114"/>
      <c r="SIG221" s="114"/>
      <c r="SIH221" s="114"/>
      <c r="SII221" s="114"/>
      <c r="SIJ221" s="114"/>
      <c r="SIK221" s="114"/>
      <c r="SIL221" s="114"/>
      <c r="SIM221" s="114"/>
      <c r="SIN221" s="114"/>
      <c r="SIO221" s="114"/>
      <c r="SIP221" s="114"/>
      <c r="SIQ221" s="114"/>
      <c r="SIR221" s="114"/>
      <c r="SIS221" s="114"/>
      <c r="SIT221" s="114"/>
      <c r="SIU221" s="114"/>
      <c r="SIV221" s="114"/>
      <c r="SIW221" s="114"/>
      <c r="SIX221" s="114"/>
      <c r="SIY221" s="114"/>
      <c r="SIZ221" s="114"/>
      <c r="SJA221" s="114"/>
      <c r="SJB221" s="114"/>
      <c r="SJC221" s="114"/>
      <c r="SJD221" s="114"/>
      <c r="SJE221" s="114"/>
      <c r="SJF221" s="114"/>
      <c r="SJG221" s="114"/>
      <c r="SJH221" s="114"/>
      <c r="SJI221" s="114"/>
      <c r="SJJ221" s="114"/>
      <c r="SJK221" s="114"/>
      <c r="SJL221" s="114"/>
      <c r="SJM221" s="114"/>
      <c r="SJN221" s="114"/>
      <c r="SJO221" s="114"/>
      <c r="SJP221" s="114"/>
      <c r="SJQ221" s="114"/>
      <c r="SJR221" s="114"/>
      <c r="SJS221" s="114"/>
      <c r="SJT221" s="114"/>
      <c r="SJU221" s="114"/>
      <c r="SJV221" s="114"/>
      <c r="SJW221" s="114"/>
      <c r="SJX221" s="114"/>
      <c r="SJY221" s="114"/>
      <c r="SJZ221" s="114"/>
      <c r="SKA221" s="114"/>
      <c r="SKB221" s="114"/>
      <c r="SKC221" s="114"/>
      <c r="SKD221" s="114"/>
      <c r="SKE221" s="114"/>
      <c r="SKF221" s="114"/>
      <c r="SKG221" s="114"/>
      <c r="SKH221" s="114"/>
      <c r="SKI221" s="114"/>
      <c r="SKJ221" s="114"/>
      <c r="SKK221" s="114"/>
      <c r="SKL221" s="114"/>
      <c r="SKM221" s="114"/>
      <c r="SKN221" s="114"/>
      <c r="SKO221" s="114"/>
      <c r="SKP221" s="114"/>
      <c r="SKQ221" s="114"/>
      <c r="SKR221" s="114"/>
      <c r="SKS221" s="114"/>
      <c r="SKT221" s="114"/>
      <c r="SKU221" s="114"/>
      <c r="SKV221" s="114"/>
      <c r="SKW221" s="114"/>
      <c r="SKX221" s="114"/>
      <c r="SKY221" s="114"/>
      <c r="SKZ221" s="114"/>
      <c r="SLA221" s="114"/>
      <c r="SLB221" s="114"/>
      <c r="SLC221" s="114"/>
      <c r="SLD221" s="114"/>
      <c r="SLE221" s="114"/>
      <c r="SLF221" s="114"/>
      <c r="SLG221" s="114"/>
      <c r="SLH221" s="114"/>
      <c r="SLI221" s="114"/>
      <c r="SLJ221" s="114"/>
      <c r="SLK221" s="114"/>
      <c r="SLL221" s="114"/>
      <c r="SLM221" s="114"/>
      <c r="SLN221" s="114"/>
      <c r="SLO221" s="114"/>
      <c r="SLP221" s="114"/>
      <c r="SLQ221" s="114"/>
      <c r="SLR221" s="114"/>
      <c r="SLS221" s="114"/>
      <c r="SLT221" s="114"/>
      <c r="SLU221" s="114"/>
      <c r="SLV221" s="114"/>
      <c r="SLW221" s="114"/>
      <c r="SLX221" s="114"/>
      <c r="SLY221" s="114"/>
      <c r="SLZ221" s="114"/>
      <c r="SMA221" s="114"/>
      <c r="SMB221" s="114"/>
      <c r="SMC221" s="114"/>
      <c r="SMD221" s="114"/>
      <c r="SME221" s="114"/>
      <c r="SMF221" s="114"/>
      <c r="SMG221" s="114"/>
      <c r="SMH221" s="114"/>
      <c r="SMI221" s="114"/>
      <c r="SMJ221" s="114"/>
      <c r="SMK221" s="114"/>
      <c r="SML221" s="114"/>
      <c r="SMM221" s="114"/>
      <c r="SMN221" s="114"/>
      <c r="SMO221" s="114"/>
      <c r="SMP221" s="114"/>
      <c r="SMQ221" s="114"/>
      <c r="SMR221" s="114"/>
      <c r="SMS221" s="114"/>
      <c r="SMT221" s="114"/>
      <c r="SMU221" s="114"/>
      <c r="SMV221" s="114"/>
      <c r="SMW221" s="114"/>
      <c r="SMX221" s="114"/>
      <c r="SMY221" s="114"/>
      <c r="SMZ221" s="114"/>
      <c r="SNA221" s="114"/>
      <c r="SNB221" s="114"/>
      <c r="SNC221" s="114"/>
      <c r="SND221" s="114"/>
      <c r="SNE221" s="114"/>
      <c r="SNF221" s="114"/>
      <c r="SNG221" s="114"/>
      <c r="SNH221" s="114"/>
      <c r="SNI221" s="114"/>
      <c r="SNJ221" s="114"/>
      <c r="SNK221" s="114"/>
      <c r="SNL221" s="114"/>
      <c r="SNM221" s="114"/>
      <c r="SNN221" s="114"/>
      <c r="SNO221" s="114"/>
      <c r="SNP221" s="114"/>
      <c r="SNQ221" s="114"/>
      <c r="SNR221" s="114"/>
      <c r="SNS221" s="114"/>
      <c r="SNT221" s="114"/>
      <c r="SNU221" s="114"/>
      <c r="SNV221" s="114"/>
      <c r="SNW221" s="114"/>
      <c r="SNX221" s="114"/>
      <c r="SNY221" s="114"/>
      <c r="SNZ221" s="114"/>
      <c r="SOA221" s="114"/>
      <c r="SOB221" s="114"/>
      <c r="SOC221" s="114"/>
      <c r="SOD221" s="114"/>
      <c r="SOE221" s="114"/>
      <c r="SOF221" s="114"/>
      <c r="SOG221" s="114"/>
      <c r="SOH221" s="114"/>
      <c r="SOI221" s="114"/>
      <c r="SOJ221" s="114"/>
      <c r="SOK221" s="114"/>
      <c r="SOL221" s="114"/>
      <c r="SOM221" s="114"/>
      <c r="SON221" s="114"/>
      <c r="SOO221" s="114"/>
      <c r="SOP221" s="114"/>
      <c r="SOQ221" s="114"/>
      <c r="SOR221" s="114"/>
      <c r="SOS221" s="114"/>
      <c r="SOT221" s="114"/>
      <c r="SOU221" s="114"/>
      <c r="SOV221" s="114"/>
      <c r="SOW221" s="114"/>
      <c r="SOX221" s="114"/>
      <c r="SOY221" s="114"/>
      <c r="SOZ221" s="114"/>
      <c r="SPA221" s="114"/>
      <c r="SPB221" s="114"/>
      <c r="SPC221" s="114"/>
      <c r="SPD221" s="114"/>
      <c r="SPE221" s="114"/>
      <c r="SPF221" s="114"/>
      <c r="SPG221" s="114"/>
      <c r="SPH221" s="114"/>
      <c r="SPI221" s="114"/>
      <c r="SPJ221" s="114"/>
      <c r="SPK221" s="114"/>
      <c r="SPL221" s="114"/>
      <c r="SPM221" s="114"/>
      <c r="SPN221" s="114"/>
      <c r="SPO221" s="114"/>
      <c r="SPP221" s="114"/>
      <c r="SPQ221" s="114"/>
      <c r="SPR221" s="114"/>
      <c r="SPS221" s="114"/>
      <c r="SPT221" s="114"/>
      <c r="SPU221" s="114"/>
      <c r="SPV221" s="114"/>
      <c r="SPW221" s="114"/>
      <c r="SPX221" s="114"/>
      <c r="SPY221" s="114"/>
      <c r="SPZ221" s="114"/>
      <c r="SQA221" s="114"/>
      <c r="SQB221" s="114"/>
      <c r="SQC221" s="114"/>
      <c r="SQD221" s="114"/>
      <c r="SQE221" s="114"/>
      <c r="SQF221" s="114"/>
      <c r="SQG221" s="114"/>
      <c r="SQH221" s="114"/>
      <c r="SQI221" s="114"/>
      <c r="SQJ221" s="114"/>
      <c r="SQK221" s="114"/>
      <c r="SQL221" s="114"/>
      <c r="SQM221" s="114"/>
      <c r="SQN221" s="114"/>
      <c r="SQO221" s="114"/>
      <c r="SQP221" s="114"/>
      <c r="SQQ221" s="114"/>
      <c r="SQR221" s="114"/>
      <c r="SQS221" s="114"/>
      <c r="SQT221" s="114"/>
      <c r="SQU221" s="114"/>
      <c r="SQV221" s="114"/>
      <c r="SQW221" s="114"/>
      <c r="SQX221" s="114"/>
      <c r="SQY221" s="114"/>
      <c r="SQZ221" s="114"/>
      <c r="SRA221" s="114"/>
      <c r="SRB221" s="114"/>
      <c r="SRC221" s="114"/>
      <c r="SRD221" s="114"/>
      <c r="SRE221" s="114"/>
      <c r="SRF221" s="114"/>
      <c r="SRG221" s="114"/>
      <c r="SRH221" s="114"/>
      <c r="SRI221" s="114"/>
      <c r="SRJ221" s="114"/>
      <c r="SRK221" s="114"/>
      <c r="SRL221" s="114"/>
      <c r="SRM221" s="114"/>
      <c r="SRN221" s="114"/>
      <c r="SRO221" s="114"/>
      <c r="SRP221" s="114"/>
      <c r="SRQ221" s="114"/>
      <c r="SRR221" s="114"/>
      <c r="SRS221" s="114"/>
      <c r="SRT221" s="114"/>
      <c r="SRU221" s="114"/>
      <c r="SRV221" s="114"/>
      <c r="SRW221" s="114"/>
      <c r="SRX221" s="114"/>
      <c r="SRY221" s="114"/>
      <c r="SRZ221" s="114"/>
      <c r="SSA221" s="114"/>
      <c r="SSB221" s="114"/>
      <c r="SSC221" s="114"/>
      <c r="SSD221" s="114"/>
      <c r="SSE221" s="114"/>
      <c r="SSF221" s="114"/>
      <c r="SSG221" s="114"/>
      <c r="SSH221" s="114"/>
      <c r="SSI221" s="114"/>
      <c r="SSJ221" s="114"/>
      <c r="SSK221" s="114"/>
      <c r="SSL221" s="114"/>
      <c r="SSM221" s="114"/>
      <c r="SSN221" s="114"/>
      <c r="SSO221" s="114"/>
      <c r="SSP221" s="114"/>
      <c r="SSQ221" s="114"/>
      <c r="SSR221" s="114"/>
      <c r="SSS221" s="114"/>
      <c r="SST221" s="114"/>
      <c r="SSU221" s="114"/>
      <c r="SSV221" s="114"/>
      <c r="SSW221" s="114"/>
      <c r="SSX221" s="114"/>
      <c r="SSY221" s="114"/>
      <c r="SSZ221" s="114"/>
      <c r="STA221" s="114"/>
      <c r="STB221" s="114"/>
      <c r="STC221" s="114"/>
      <c r="STD221" s="114"/>
      <c r="STE221" s="114"/>
      <c r="STF221" s="114"/>
      <c r="STG221" s="114"/>
      <c r="STH221" s="114"/>
      <c r="STI221" s="114"/>
      <c r="STJ221" s="114"/>
      <c r="STK221" s="114"/>
      <c r="STL221" s="114"/>
      <c r="STM221" s="114"/>
      <c r="STN221" s="114"/>
      <c r="STO221" s="114"/>
      <c r="STP221" s="114"/>
      <c r="STQ221" s="114"/>
      <c r="STR221" s="114"/>
      <c r="STS221" s="114"/>
      <c r="STT221" s="114"/>
      <c r="STU221" s="114"/>
      <c r="STV221" s="114"/>
      <c r="STW221" s="114"/>
      <c r="STX221" s="114"/>
      <c r="STY221" s="114"/>
      <c r="STZ221" s="114"/>
      <c r="SUA221" s="114"/>
      <c r="SUB221" s="114"/>
      <c r="SUC221" s="114"/>
      <c r="SUD221" s="114"/>
      <c r="SUE221" s="114"/>
      <c r="SUF221" s="114"/>
      <c r="SUG221" s="114"/>
      <c r="SUH221" s="114"/>
      <c r="SUI221" s="114"/>
      <c r="SUJ221" s="114"/>
      <c r="SUK221" s="114"/>
      <c r="SUL221" s="114"/>
      <c r="SUM221" s="114"/>
      <c r="SUN221" s="114"/>
      <c r="SUO221" s="114"/>
      <c r="SUP221" s="114"/>
      <c r="SUQ221" s="114"/>
      <c r="SUR221" s="114"/>
      <c r="SUS221" s="114"/>
      <c r="SUT221" s="114"/>
      <c r="SUU221" s="114"/>
      <c r="SUV221" s="114"/>
      <c r="SUW221" s="114"/>
      <c r="SUX221" s="114"/>
      <c r="SUY221" s="114"/>
      <c r="SUZ221" s="114"/>
      <c r="SVA221" s="114"/>
      <c r="SVB221" s="114"/>
      <c r="SVC221" s="114"/>
      <c r="SVD221" s="114"/>
      <c r="SVE221" s="114"/>
      <c r="SVF221" s="114"/>
      <c r="SVG221" s="114"/>
      <c r="SVH221" s="114"/>
      <c r="SVI221" s="114"/>
      <c r="SVJ221" s="114"/>
      <c r="SVK221" s="114"/>
      <c r="SVL221" s="114"/>
      <c r="SVM221" s="114"/>
      <c r="SVN221" s="114"/>
      <c r="SVO221" s="114"/>
      <c r="SVP221" s="114"/>
      <c r="SVQ221" s="114"/>
      <c r="SVR221" s="114"/>
      <c r="SVS221" s="114"/>
      <c r="SVT221" s="114"/>
      <c r="SVU221" s="114"/>
      <c r="SVV221" s="114"/>
      <c r="SVW221" s="114"/>
      <c r="SVX221" s="114"/>
      <c r="SVY221" s="114"/>
      <c r="SVZ221" s="114"/>
      <c r="SWA221" s="114"/>
      <c r="SWB221" s="114"/>
      <c r="SWC221" s="114"/>
      <c r="SWD221" s="114"/>
      <c r="SWE221" s="114"/>
      <c r="SWF221" s="114"/>
      <c r="SWG221" s="114"/>
      <c r="SWH221" s="114"/>
      <c r="SWI221" s="114"/>
      <c r="SWJ221" s="114"/>
      <c r="SWK221" s="114"/>
      <c r="SWL221" s="114"/>
      <c r="SWM221" s="114"/>
      <c r="SWN221" s="114"/>
      <c r="SWO221" s="114"/>
      <c r="SWP221" s="114"/>
      <c r="SWQ221" s="114"/>
      <c r="SWR221" s="114"/>
      <c r="SWS221" s="114"/>
      <c r="SWT221" s="114"/>
      <c r="SWU221" s="114"/>
      <c r="SWV221" s="114"/>
      <c r="SWW221" s="114"/>
      <c r="SWX221" s="114"/>
      <c r="SWY221" s="114"/>
      <c r="SWZ221" s="114"/>
      <c r="SXA221" s="114"/>
      <c r="SXB221" s="114"/>
      <c r="SXC221" s="114"/>
      <c r="SXD221" s="114"/>
      <c r="SXE221" s="114"/>
      <c r="SXF221" s="114"/>
      <c r="SXG221" s="114"/>
      <c r="SXH221" s="114"/>
      <c r="SXI221" s="114"/>
      <c r="SXJ221" s="114"/>
      <c r="SXK221" s="114"/>
      <c r="SXL221" s="114"/>
      <c r="SXM221" s="114"/>
      <c r="SXN221" s="114"/>
      <c r="SXO221" s="114"/>
      <c r="SXP221" s="114"/>
      <c r="SXQ221" s="114"/>
      <c r="SXR221" s="114"/>
      <c r="SXS221" s="114"/>
      <c r="SXT221" s="114"/>
      <c r="SXU221" s="114"/>
      <c r="SXV221" s="114"/>
      <c r="SXW221" s="114"/>
      <c r="SXX221" s="114"/>
      <c r="SXY221" s="114"/>
      <c r="SXZ221" s="114"/>
      <c r="SYA221" s="114"/>
      <c r="SYB221" s="114"/>
      <c r="SYC221" s="114"/>
      <c r="SYD221" s="114"/>
      <c r="SYE221" s="114"/>
      <c r="SYF221" s="114"/>
      <c r="SYG221" s="114"/>
      <c r="SYH221" s="114"/>
      <c r="SYI221" s="114"/>
      <c r="SYJ221" s="114"/>
      <c r="SYK221" s="114"/>
      <c r="SYL221" s="114"/>
      <c r="SYM221" s="114"/>
      <c r="SYN221" s="114"/>
      <c r="SYO221" s="114"/>
      <c r="SYP221" s="114"/>
      <c r="SYQ221" s="114"/>
      <c r="SYR221" s="114"/>
      <c r="SYS221" s="114"/>
      <c r="SYT221" s="114"/>
      <c r="SYU221" s="114"/>
      <c r="SYV221" s="114"/>
      <c r="SYW221" s="114"/>
      <c r="SYX221" s="114"/>
      <c r="SYY221" s="114"/>
      <c r="SYZ221" s="114"/>
      <c r="SZA221" s="114"/>
      <c r="SZB221" s="114"/>
      <c r="SZC221" s="114"/>
      <c r="SZD221" s="114"/>
      <c r="SZE221" s="114"/>
      <c r="SZF221" s="114"/>
      <c r="SZG221" s="114"/>
      <c r="SZH221" s="114"/>
      <c r="SZI221" s="114"/>
      <c r="SZJ221" s="114"/>
      <c r="SZK221" s="114"/>
      <c r="SZL221" s="114"/>
      <c r="SZM221" s="114"/>
      <c r="SZN221" s="114"/>
      <c r="SZO221" s="114"/>
      <c r="SZP221" s="114"/>
      <c r="SZQ221" s="114"/>
      <c r="SZR221" s="114"/>
      <c r="SZS221" s="114"/>
      <c r="SZT221" s="114"/>
      <c r="SZU221" s="114"/>
      <c r="SZV221" s="114"/>
      <c r="SZW221" s="114"/>
      <c r="SZX221" s="114"/>
      <c r="SZY221" s="114"/>
      <c r="SZZ221" s="114"/>
      <c r="TAA221" s="114"/>
      <c r="TAB221" s="114"/>
      <c r="TAC221" s="114"/>
      <c r="TAD221" s="114"/>
      <c r="TAE221" s="114"/>
      <c r="TAF221" s="114"/>
      <c r="TAG221" s="114"/>
      <c r="TAH221" s="114"/>
      <c r="TAI221" s="114"/>
      <c r="TAJ221" s="114"/>
      <c r="TAK221" s="114"/>
      <c r="TAL221" s="114"/>
      <c r="TAM221" s="114"/>
      <c r="TAN221" s="114"/>
      <c r="TAO221" s="114"/>
      <c r="TAP221" s="114"/>
      <c r="TAQ221" s="114"/>
      <c r="TAR221" s="114"/>
      <c r="TAS221" s="114"/>
      <c r="TAT221" s="114"/>
      <c r="TAU221" s="114"/>
      <c r="TAV221" s="114"/>
      <c r="TAW221" s="114"/>
      <c r="TAX221" s="114"/>
      <c r="TAY221" s="114"/>
      <c r="TAZ221" s="114"/>
      <c r="TBA221" s="114"/>
      <c r="TBB221" s="114"/>
      <c r="TBC221" s="114"/>
      <c r="TBD221" s="114"/>
      <c r="TBE221" s="114"/>
      <c r="TBF221" s="114"/>
      <c r="TBG221" s="114"/>
      <c r="TBH221" s="114"/>
      <c r="TBI221" s="114"/>
      <c r="TBJ221" s="114"/>
      <c r="TBK221" s="114"/>
      <c r="TBL221" s="114"/>
      <c r="TBM221" s="114"/>
      <c r="TBN221" s="114"/>
      <c r="TBO221" s="114"/>
      <c r="TBP221" s="114"/>
      <c r="TBQ221" s="114"/>
      <c r="TBR221" s="114"/>
      <c r="TBS221" s="114"/>
      <c r="TBT221" s="114"/>
      <c r="TBU221" s="114"/>
      <c r="TBV221" s="114"/>
      <c r="TBW221" s="114"/>
      <c r="TBX221" s="114"/>
      <c r="TBY221" s="114"/>
      <c r="TBZ221" s="114"/>
      <c r="TCA221" s="114"/>
      <c r="TCB221" s="114"/>
      <c r="TCC221" s="114"/>
      <c r="TCD221" s="114"/>
      <c r="TCE221" s="114"/>
      <c r="TCF221" s="114"/>
      <c r="TCG221" s="114"/>
      <c r="TCH221" s="114"/>
      <c r="TCI221" s="114"/>
      <c r="TCJ221" s="114"/>
      <c r="TCK221" s="114"/>
      <c r="TCL221" s="114"/>
      <c r="TCM221" s="114"/>
      <c r="TCN221" s="114"/>
      <c r="TCO221" s="114"/>
      <c r="TCP221" s="114"/>
      <c r="TCQ221" s="114"/>
      <c r="TCR221" s="114"/>
      <c r="TCS221" s="114"/>
      <c r="TCT221" s="114"/>
      <c r="TCU221" s="114"/>
      <c r="TCV221" s="114"/>
      <c r="TCW221" s="114"/>
      <c r="TCX221" s="114"/>
      <c r="TCY221" s="114"/>
      <c r="TCZ221" s="114"/>
      <c r="TDA221" s="114"/>
      <c r="TDB221" s="114"/>
      <c r="TDC221" s="114"/>
      <c r="TDD221" s="114"/>
      <c r="TDE221" s="114"/>
      <c r="TDF221" s="114"/>
      <c r="TDG221" s="114"/>
      <c r="TDH221" s="114"/>
      <c r="TDI221" s="114"/>
      <c r="TDJ221" s="114"/>
      <c r="TDK221" s="114"/>
      <c r="TDL221" s="114"/>
      <c r="TDM221" s="114"/>
      <c r="TDN221" s="114"/>
      <c r="TDO221" s="114"/>
      <c r="TDP221" s="114"/>
      <c r="TDQ221" s="114"/>
      <c r="TDR221" s="114"/>
      <c r="TDS221" s="114"/>
      <c r="TDT221" s="114"/>
      <c r="TDU221" s="114"/>
      <c r="TDV221" s="114"/>
      <c r="TDW221" s="114"/>
      <c r="TDX221" s="114"/>
      <c r="TDY221" s="114"/>
      <c r="TDZ221" s="114"/>
      <c r="TEA221" s="114"/>
      <c r="TEB221" s="114"/>
      <c r="TEC221" s="114"/>
      <c r="TED221" s="114"/>
      <c r="TEE221" s="114"/>
      <c r="TEF221" s="114"/>
      <c r="TEG221" s="114"/>
      <c r="TEH221" s="114"/>
      <c r="TEI221" s="114"/>
      <c r="TEJ221" s="114"/>
      <c r="TEK221" s="114"/>
      <c r="TEL221" s="114"/>
      <c r="TEM221" s="114"/>
      <c r="TEN221" s="114"/>
      <c r="TEO221" s="114"/>
      <c r="TEP221" s="114"/>
      <c r="TEQ221" s="114"/>
      <c r="TER221" s="114"/>
      <c r="TES221" s="114"/>
      <c r="TET221" s="114"/>
      <c r="TEU221" s="114"/>
      <c r="TEV221" s="114"/>
      <c r="TEW221" s="114"/>
      <c r="TEX221" s="114"/>
      <c r="TEY221" s="114"/>
      <c r="TEZ221" s="114"/>
      <c r="TFA221" s="114"/>
      <c r="TFB221" s="114"/>
      <c r="TFC221" s="114"/>
      <c r="TFD221" s="114"/>
      <c r="TFE221" s="114"/>
      <c r="TFF221" s="114"/>
      <c r="TFG221" s="114"/>
      <c r="TFH221" s="114"/>
      <c r="TFI221" s="114"/>
      <c r="TFJ221" s="114"/>
      <c r="TFK221" s="114"/>
      <c r="TFL221" s="114"/>
      <c r="TFM221" s="114"/>
      <c r="TFN221" s="114"/>
      <c r="TFO221" s="114"/>
      <c r="TFP221" s="114"/>
      <c r="TFQ221" s="114"/>
      <c r="TFR221" s="114"/>
      <c r="TFS221" s="114"/>
      <c r="TFT221" s="114"/>
      <c r="TFU221" s="114"/>
      <c r="TFV221" s="114"/>
      <c r="TFW221" s="114"/>
      <c r="TFX221" s="114"/>
      <c r="TFY221" s="114"/>
      <c r="TFZ221" s="114"/>
      <c r="TGA221" s="114"/>
      <c r="TGB221" s="114"/>
      <c r="TGC221" s="114"/>
      <c r="TGD221" s="114"/>
      <c r="TGE221" s="114"/>
      <c r="TGF221" s="114"/>
      <c r="TGG221" s="114"/>
      <c r="TGH221" s="114"/>
      <c r="TGI221" s="114"/>
      <c r="TGJ221" s="114"/>
      <c r="TGK221" s="114"/>
      <c r="TGL221" s="114"/>
      <c r="TGM221" s="114"/>
      <c r="TGN221" s="114"/>
      <c r="TGO221" s="114"/>
      <c r="TGP221" s="114"/>
      <c r="TGQ221" s="114"/>
      <c r="TGR221" s="114"/>
      <c r="TGS221" s="114"/>
      <c r="TGT221" s="114"/>
      <c r="TGU221" s="114"/>
      <c r="TGV221" s="114"/>
      <c r="TGW221" s="114"/>
      <c r="TGX221" s="114"/>
      <c r="TGY221" s="114"/>
      <c r="TGZ221" s="114"/>
      <c r="THA221" s="114"/>
      <c r="THB221" s="114"/>
      <c r="THC221" s="114"/>
      <c r="THD221" s="114"/>
      <c r="THE221" s="114"/>
      <c r="THF221" s="114"/>
      <c r="THG221" s="114"/>
      <c r="THH221" s="114"/>
      <c r="THI221" s="114"/>
      <c r="THJ221" s="114"/>
      <c r="THK221" s="114"/>
      <c r="THL221" s="114"/>
      <c r="THM221" s="114"/>
      <c r="THN221" s="114"/>
      <c r="THO221" s="114"/>
      <c r="THP221" s="114"/>
      <c r="THQ221" s="114"/>
      <c r="THR221" s="114"/>
      <c r="THS221" s="114"/>
      <c r="THT221" s="114"/>
      <c r="THU221" s="114"/>
      <c r="THV221" s="114"/>
      <c r="THW221" s="114"/>
      <c r="THX221" s="114"/>
      <c r="THY221" s="114"/>
      <c r="THZ221" s="114"/>
      <c r="TIA221" s="114"/>
      <c r="TIB221" s="114"/>
      <c r="TIC221" s="114"/>
      <c r="TID221" s="114"/>
      <c r="TIE221" s="114"/>
      <c r="TIF221" s="114"/>
      <c r="TIG221" s="114"/>
      <c r="TIH221" s="114"/>
      <c r="TII221" s="114"/>
      <c r="TIJ221" s="114"/>
      <c r="TIK221" s="114"/>
      <c r="TIL221" s="114"/>
      <c r="TIM221" s="114"/>
      <c r="TIN221" s="114"/>
      <c r="TIO221" s="114"/>
      <c r="TIP221" s="114"/>
      <c r="TIQ221" s="114"/>
      <c r="TIR221" s="114"/>
      <c r="TIS221" s="114"/>
      <c r="TIT221" s="114"/>
      <c r="TIU221" s="114"/>
      <c r="TIV221" s="114"/>
      <c r="TIW221" s="114"/>
      <c r="TIX221" s="114"/>
      <c r="TIY221" s="114"/>
      <c r="TIZ221" s="114"/>
      <c r="TJA221" s="114"/>
      <c r="TJB221" s="114"/>
      <c r="TJC221" s="114"/>
      <c r="TJD221" s="114"/>
      <c r="TJE221" s="114"/>
      <c r="TJF221" s="114"/>
      <c r="TJG221" s="114"/>
      <c r="TJH221" s="114"/>
      <c r="TJI221" s="114"/>
      <c r="TJJ221" s="114"/>
      <c r="TJK221" s="114"/>
      <c r="TJL221" s="114"/>
      <c r="TJM221" s="114"/>
      <c r="TJN221" s="114"/>
      <c r="TJO221" s="114"/>
      <c r="TJP221" s="114"/>
      <c r="TJQ221" s="114"/>
      <c r="TJR221" s="114"/>
      <c r="TJS221" s="114"/>
      <c r="TJT221" s="114"/>
      <c r="TJU221" s="114"/>
      <c r="TJV221" s="114"/>
      <c r="TJW221" s="114"/>
      <c r="TJX221" s="114"/>
      <c r="TJY221" s="114"/>
      <c r="TJZ221" s="114"/>
      <c r="TKA221" s="114"/>
      <c r="TKB221" s="114"/>
      <c r="TKC221" s="114"/>
      <c r="TKD221" s="114"/>
      <c r="TKE221" s="114"/>
      <c r="TKF221" s="114"/>
      <c r="TKG221" s="114"/>
      <c r="TKH221" s="114"/>
      <c r="TKI221" s="114"/>
      <c r="TKJ221" s="114"/>
      <c r="TKK221" s="114"/>
      <c r="TKL221" s="114"/>
      <c r="TKM221" s="114"/>
      <c r="TKN221" s="114"/>
      <c r="TKO221" s="114"/>
      <c r="TKP221" s="114"/>
      <c r="TKQ221" s="114"/>
      <c r="TKR221" s="114"/>
      <c r="TKS221" s="114"/>
      <c r="TKT221" s="114"/>
      <c r="TKU221" s="114"/>
      <c r="TKV221" s="114"/>
      <c r="TKW221" s="114"/>
      <c r="TKX221" s="114"/>
      <c r="TKY221" s="114"/>
      <c r="TKZ221" s="114"/>
      <c r="TLA221" s="114"/>
      <c r="TLB221" s="114"/>
      <c r="TLC221" s="114"/>
      <c r="TLD221" s="114"/>
      <c r="TLE221" s="114"/>
      <c r="TLF221" s="114"/>
      <c r="TLG221" s="114"/>
      <c r="TLH221" s="114"/>
      <c r="TLI221" s="114"/>
      <c r="TLJ221" s="114"/>
      <c r="TLK221" s="114"/>
      <c r="TLL221" s="114"/>
      <c r="TLM221" s="114"/>
      <c r="TLN221" s="114"/>
      <c r="TLO221" s="114"/>
      <c r="TLP221" s="114"/>
      <c r="TLQ221" s="114"/>
      <c r="TLR221" s="114"/>
      <c r="TLS221" s="114"/>
      <c r="TLT221" s="114"/>
      <c r="TLU221" s="114"/>
      <c r="TLV221" s="114"/>
      <c r="TLW221" s="114"/>
      <c r="TLX221" s="114"/>
      <c r="TLY221" s="114"/>
      <c r="TLZ221" s="114"/>
      <c r="TMA221" s="114"/>
      <c r="TMB221" s="114"/>
      <c r="TMC221" s="114"/>
      <c r="TMD221" s="114"/>
      <c r="TME221" s="114"/>
      <c r="TMF221" s="114"/>
      <c r="TMG221" s="114"/>
      <c r="TMH221" s="114"/>
      <c r="TMI221" s="114"/>
      <c r="TMJ221" s="114"/>
      <c r="TMK221" s="114"/>
      <c r="TML221" s="114"/>
      <c r="TMM221" s="114"/>
      <c r="TMN221" s="114"/>
      <c r="TMO221" s="114"/>
      <c r="TMP221" s="114"/>
      <c r="TMQ221" s="114"/>
      <c r="TMR221" s="114"/>
      <c r="TMS221" s="114"/>
      <c r="TMT221" s="114"/>
      <c r="TMU221" s="114"/>
      <c r="TMV221" s="114"/>
      <c r="TMW221" s="114"/>
      <c r="TMX221" s="114"/>
      <c r="TMY221" s="114"/>
      <c r="TMZ221" s="114"/>
      <c r="TNA221" s="114"/>
      <c r="TNB221" s="114"/>
      <c r="TNC221" s="114"/>
      <c r="TND221" s="114"/>
      <c r="TNE221" s="114"/>
      <c r="TNF221" s="114"/>
      <c r="TNG221" s="114"/>
      <c r="TNH221" s="114"/>
      <c r="TNI221" s="114"/>
      <c r="TNJ221" s="114"/>
      <c r="TNK221" s="114"/>
      <c r="TNL221" s="114"/>
      <c r="TNM221" s="114"/>
      <c r="TNN221" s="114"/>
      <c r="TNO221" s="114"/>
      <c r="TNP221" s="114"/>
      <c r="TNQ221" s="114"/>
      <c r="TNR221" s="114"/>
      <c r="TNS221" s="114"/>
      <c r="TNT221" s="114"/>
      <c r="TNU221" s="114"/>
      <c r="TNV221" s="114"/>
      <c r="TNW221" s="114"/>
      <c r="TNX221" s="114"/>
      <c r="TNY221" s="114"/>
      <c r="TNZ221" s="114"/>
      <c r="TOA221" s="114"/>
      <c r="TOB221" s="114"/>
      <c r="TOC221" s="114"/>
      <c r="TOD221" s="114"/>
      <c r="TOE221" s="114"/>
      <c r="TOF221" s="114"/>
      <c r="TOG221" s="114"/>
      <c r="TOH221" s="114"/>
      <c r="TOI221" s="114"/>
      <c r="TOJ221" s="114"/>
      <c r="TOK221" s="114"/>
      <c r="TOL221" s="114"/>
      <c r="TOM221" s="114"/>
      <c r="TON221" s="114"/>
      <c r="TOO221" s="114"/>
      <c r="TOP221" s="114"/>
      <c r="TOQ221" s="114"/>
      <c r="TOR221" s="114"/>
      <c r="TOS221" s="114"/>
      <c r="TOT221" s="114"/>
      <c r="TOU221" s="114"/>
      <c r="TOV221" s="114"/>
      <c r="TOW221" s="114"/>
      <c r="TOX221" s="114"/>
      <c r="TOY221" s="114"/>
      <c r="TOZ221" s="114"/>
      <c r="TPA221" s="114"/>
      <c r="TPB221" s="114"/>
      <c r="TPC221" s="114"/>
      <c r="TPD221" s="114"/>
      <c r="TPE221" s="114"/>
      <c r="TPF221" s="114"/>
      <c r="TPG221" s="114"/>
      <c r="TPH221" s="114"/>
      <c r="TPI221" s="114"/>
      <c r="TPJ221" s="114"/>
      <c r="TPK221" s="114"/>
      <c r="TPL221" s="114"/>
      <c r="TPM221" s="114"/>
      <c r="TPN221" s="114"/>
      <c r="TPO221" s="114"/>
      <c r="TPP221" s="114"/>
      <c r="TPQ221" s="114"/>
      <c r="TPR221" s="114"/>
      <c r="TPS221" s="114"/>
      <c r="TPT221" s="114"/>
      <c r="TPU221" s="114"/>
      <c r="TPV221" s="114"/>
      <c r="TPW221" s="114"/>
      <c r="TPX221" s="114"/>
      <c r="TPY221" s="114"/>
      <c r="TPZ221" s="114"/>
      <c r="TQA221" s="114"/>
      <c r="TQB221" s="114"/>
      <c r="TQC221" s="114"/>
      <c r="TQD221" s="114"/>
      <c r="TQE221" s="114"/>
      <c r="TQF221" s="114"/>
      <c r="TQG221" s="114"/>
      <c r="TQH221" s="114"/>
      <c r="TQI221" s="114"/>
      <c r="TQJ221" s="114"/>
      <c r="TQK221" s="114"/>
      <c r="TQL221" s="114"/>
      <c r="TQM221" s="114"/>
      <c r="TQN221" s="114"/>
      <c r="TQO221" s="114"/>
      <c r="TQP221" s="114"/>
      <c r="TQQ221" s="114"/>
      <c r="TQR221" s="114"/>
      <c r="TQS221" s="114"/>
      <c r="TQT221" s="114"/>
      <c r="TQU221" s="114"/>
      <c r="TQV221" s="114"/>
      <c r="TQW221" s="114"/>
      <c r="TQX221" s="114"/>
      <c r="TQY221" s="114"/>
      <c r="TQZ221" s="114"/>
      <c r="TRA221" s="114"/>
      <c r="TRB221" s="114"/>
      <c r="TRC221" s="114"/>
      <c r="TRD221" s="114"/>
      <c r="TRE221" s="114"/>
      <c r="TRF221" s="114"/>
      <c r="TRG221" s="114"/>
      <c r="TRH221" s="114"/>
      <c r="TRI221" s="114"/>
      <c r="TRJ221" s="114"/>
      <c r="TRK221" s="114"/>
      <c r="TRL221" s="114"/>
      <c r="TRM221" s="114"/>
      <c r="TRN221" s="114"/>
      <c r="TRO221" s="114"/>
      <c r="TRP221" s="114"/>
      <c r="TRQ221" s="114"/>
      <c r="TRR221" s="114"/>
      <c r="TRS221" s="114"/>
      <c r="TRT221" s="114"/>
      <c r="TRU221" s="114"/>
      <c r="TRV221" s="114"/>
      <c r="TRW221" s="114"/>
      <c r="TRX221" s="114"/>
      <c r="TRY221" s="114"/>
      <c r="TRZ221" s="114"/>
      <c r="TSA221" s="114"/>
      <c r="TSB221" s="114"/>
      <c r="TSC221" s="114"/>
      <c r="TSD221" s="114"/>
      <c r="TSE221" s="114"/>
      <c r="TSF221" s="114"/>
      <c r="TSG221" s="114"/>
      <c r="TSH221" s="114"/>
      <c r="TSI221" s="114"/>
      <c r="TSJ221" s="114"/>
      <c r="TSK221" s="114"/>
      <c r="TSL221" s="114"/>
      <c r="TSM221" s="114"/>
      <c r="TSN221" s="114"/>
      <c r="TSO221" s="114"/>
      <c r="TSP221" s="114"/>
      <c r="TSQ221" s="114"/>
      <c r="TSR221" s="114"/>
      <c r="TSS221" s="114"/>
      <c r="TST221" s="114"/>
      <c r="TSU221" s="114"/>
      <c r="TSV221" s="114"/>
      <c r="TSW221" s="114"/>
      <c r="TSX221" s="114"/>
      <c r="TSY221" s="114"/>
      <c r="TSZ221" s="114"/>
      <c r="TTA221" s="114"/>
      <c r="TTB221" s="114"/>
      <c r="TTC221" s="114"/>
      <c r="TTD221" s="114"/>
      <c r="TTE221" s="114"/>
      <c r="TTF221" s="114"/>
      <c r="TTG221" s="114"/>
      <c r="TTH221" s="114"/>
      <c r="TTI221" s="114"/>
      <c r="TTJ221" s="114"/>
      <c r="TTK221" s="114"/>
      <c r="TTL221" s="114"/>
      <c r="TTM221" s="114"/>
      <c r="TTN221" s="114"/>
      <c r="TTO221" s="114"/>
      <c r="TTP221" s="114"/>
      <c r="TTQ221" s="114"/>
      <c r="TTR221" s="114"/>
      <c r="TTS221" s="114"/>
      <c r="TTT221" s="114"/>
      <c r="TTU221" s="114"/>
      <c r="TTV221" s="114"/>
      <c r="TTW221" s="114"/>
      <c r="TTX221" s="114"/>
      <c r="TTY221" s="114"/>
      <c r="TTZ221" s="114"/>
      <c r="TUA221" s="114"/>
      <c r="TUB221" s="114"/>
      <c r="TUC221" s="114"/>
      <c r="TUD221" s="114"/>
      <c r="TUE221" s="114"/>
      <c r="TUF221" s="114"/>
      <c r="TUG221" s="114"/>
      <c r="TUH221" s="114"/>
      <c r="TUI221" s="114"/>
      <c r="TUJ221" s="114"/>
      <c r="TUK221" s="114"/>
      <c r="TUL221" s="114"/>
      <c r="TUM221" s="114"/>
      <c r="TUN221" s="114"/>
      <c r="TUO221" s="114"/>
      <c r="TUP221" s="114"/>
      <c r="TUQ221" s="114"/>
      <c r="TUR221" s="114"/>
      <c r="TUS221" s="114"/>
      <c r="TUT221" s="114"/>
      <c r="TUU221" s="114"/>
      <c r="TUV221" s="114"/>
      <c r="TUW221" s="114"/>
      <c r="TUX221" s="114"/>
      <c r="TUY221" s="114"/>
      <c r="TUZ221" s="114"/>
      <c r="TVA221" s="114"/>
      <c r="TVB221" s="114"/>
      <c r="TVC221" s="114"/>
      <c r="TVD221" s="114"/>
      <c r="TVE221" s="114"/>
      <c r="TVF221" s="114"/>
      <c r="TVG221" s="114"/>
      <c r="TVH221" s="114"/>
      <c r="TVI221" s="114"/>
      <c r="TVJ221" s="114"/>
      <c r="TVK221" s="114"/>
      <c r="TVL221" s="114"/>
      <c r="TVM221" s="114"/>
      <c r="TVN221" s="114"/>
      <c r="TVO221" s="114"/>
      <c r="TVP221" s="114"/>
      <c r="TVQ221" s="114"/>
      <c r="TVR221" s="114"/>
      <c r="TVS221" s="114"/>
      <c r="TVT221" s="114"/>
      <c r="TVU221" s="114"/>
      <c r="TVV221" s="114"/>
      <c r="TVW221" s="114"/>
      <c r="TVX221" s="114"/>
      <c r="TVY221" s="114"/>
      <c r="TVZ221" s="114"/>
      <c r="TWA221" s="114"/>
      <c r="TWB221" s="114"/>
      <c r="TWC221" s="114"/>
      <c r="TWD221" s="114"/>
      <c r="TWE221" s="114"/>
      <c r="TWF221" s="114"/>
      <c r="TWG221" s="114"/>
      <c r="TWH221" s="114"/>
      <c r="TWI221" s="114"/>
      <c r="TWJ221" s="114"/>
      <c r="TWK221" s="114"/>
      <c r="TWL221" s="114"/>
      <c r="TWM221" s="114"/>
      <c r="TWN221" s="114"/>
      <c r="TWO221" s="114"/>
      <c r="TWP221" s="114"/>
      <c r="TWQ221" s="114"/>
      <c r="TWR221" s="114"/>
      <c r="TWS221" s="114"/>
      <c r="TWT221" s="114"/>
      <c r="TWU221" s="114"/>
      <c r="TWV221" s="114"/>
      <c r="TWW221" s="114"/>
      <c r="TWX221" s="114"/>
      <c r="TWY221" s="114"/>
      <c r="TWZ221" s="114"/>
      <c r="TXA221" s="114"/>
      <c r="TXB221" s="114"/>
      <c r="TXC221" s="114"/>
      <c r="TXD221" s="114"/>
      <c r="TXE221" s="114"/>
      <c r="TXF221" s="114"/>
      <c r="TXG221" s="114"/>
      <c r="TXH221" s="114"/>
      <c r="TXI221" s="114"/>
      <c r="TXJ221" s="114"/>
      <c r="TXK221" s="114"/>
      <c r="TXL221" s="114"/>
      <c r="TXM221" s="114"/>
      <c r="TXN221" s="114"/>
      <c r="TXO221" s="114"/>
      <c r="TXP221" s="114"/>
      <c r="TXQ221" s="114"/>
      <c r="TXR221" s="114"/>
      <c r="TXS221" s="114"/>
      <c r="TXT221" s="114"/>
      <c r="TXU221" s="114"/>
      <c r="TXV221" s="114"/>
      <c r="TXW221" s="114"/>
      <c r="TXX221" s="114"/>
      <c r="TXY221" s="114"/>
      <c r="TXZ221" s="114"/>
      <c r="TYA221" s="114"/>
      <c r="TYB221" s="114"/>
      <c r="TYC221" s="114"/>
      <c r="TYD221" s="114"/>
      <c r="TYE221" s="114"/>
      <c r="TYF221" s="114"/>
      <c r="TYG221" s="114"/>
      <c r="TYH221" s="114"/>
      <c r="TYI221" s="114"/>
      <c r="TYJ221" s="114"/>
      <c r="TYK221" s="114"/>
      <c r="TYL221" s="114"/>
      <c r="TYM221" s="114"/>
      <c r="TYN221" s="114"/>
      <c r="TYO221" s="114"/>
      <c r="TYP221" s="114"/>
      <c r="TYQ221" s="114"/>
      <c r="TYR221" s="114"/>
      <c r="TYS221" s="114"/>
      <c r="TYT221" s="114"/>
      <c r="TYU221" s="114"/>
      <c r="TYV221" s="114"/>
      <c r="TYW221" s="114"/>
      <c r="TYX221" s="114"/>
      <c r="TYY221" s="114"/>
      <c r="TYZ221" s="114"/>
      <c r="TZA221" s="114"/>
      <c r="TZB221" s="114"/>
      <c r="TZC221" s="114"/>
      <c r="TZD221" s="114"/>
      <c r="TZE221" s="114"/>
      <c r="TZF221" s="114"/>
      <c r="TZG221" s="114"/>
      <c r="TZH221" s="114"/>
      <c r="TZI221" s="114"/>
      <c r="TZJ221" s="114"/>
      <c r="TZK221" s="114"/>
      <c r="TZL221" s="114"/>
      <c r="TZM221" s="114"/>
      <c r="TZN221" s="114"/>
      <c r="TZO221" s="114"/>
      <c r="TZP221" s="114"/>
      <c r="TZQ221" s="114"/>
      <c r="TZR221" s="114"/>
      <c r="TZS221" s="114"/>
      <c r="TZT221" s="114"/>
      <c r="TZU221" s="114"/>
      <c r="TZV221" s="114"/>
      <c r="TZW221" s="114"/>
      <c r="TZX221" s="114"/>
      <c r="TZY221" s="114"/>
      <c r="TZZ221" s="114"/>
      <c r="UAA221" s="114"/>
      <c r="UAB221" s="114"/>
      <c r="UAC221" s="114"/>
      <c r="UAD221" s="114"/>
      <c r="UAE221" s="114"/>
      <c r="UAF221" s="114"/>
      <c r="UAG221" s="114"/>
      <c r="UAH221" s="114"/>
      <c r="UAI221" s="114"/>
      <c r="UAJ221" s="114"/>
      <c r="UAK221" s="114"/>
      <c r="UAL221" s="114"/>
      <c r="UAM221" s="114"/>
      <c r="UAN221" s="114"/>
      <c r="UAO221" s="114"/>
      <c r="UAP221" s="114"/>
      <c r="UAQ221" s="114"/>
      <c r="UAR221" s="114"/>
      <c r="UAS221" s="114"/>
      <c r="UAT221" s="114"/>
      <c r="UAU221" s="114"/>
      <c r="UAV221" s="114"/>
      <c r="UAW221" s="114"/>
      <c r="UAX221" s="114"/>
      <c r="UAY221" s="114"/>
      <c r="UAZ221" s="114"/>
      <c r="UBA221" s="114"/>
      <c r="UBB221" s="114"/>
      <c r="UBC221" s="114"/>
      <c r="UBD221" s="114"/>
      <c r="UBE221" s="114"/>
      <c r="UBF221" s="114"/>
      <c r="UBG221" s="114"/>
      <c r="UBH221" s="114"/>
      <c r="UBI221" s="114"/>
      <c r="UBJ221" s="114"/>
      <c r="UBK221" s="114"/>
      <c r="UBL221" s="114"/>
      <c r="UBM221" s="114"/>
      <c r="UBN221" s="114"/>
      <c r="UBO221" s="114"/>
      <c r="UBP221" s="114"/>
      <c r="UBQ221" s="114"/>
      <c r="UBR221" s="114"/>
      <c r="UBS221" s="114"/>
      <c r="UBT221" s="114"/>
      <c r="UBU221" s="114"/>
      <c r="UBV221" s="114"/>
      <c r="UBW221" s="114"/>
      <c r="UBX221" s="114"/>
      <c r="UBY221" s="114"/>
      <c r="UBZ221" s="114"/>
      <c r="UCA221" s="114"/>
      <c r="UCB221" s="114"/>
      <c r="UCC221" s="114"/>
      <c r="UCD221" s="114"/>
      <c r="UCE221" s="114"/>
      <c r="UCF221" s="114"/>
      <c r="UCG221" s="114"/>
      <c r="UCH221" s="114"/>
      <c r="UCI221" s="114"/>
      <c r="UCJ221" s="114"/>
      <c r="UCK221" s="114"/>
      <c r="UCL221" s="114"/>
      <c r="UCM221" s="114"/>
      <c r="UCN221" s="114"/>
      <c r="UCO221" s="114"/>
      <c r="UCP221" s="114"/>
      <c r="UCQ221" s="114"/>
      <c r="UCR221" s="114"/>
      <c r="UCS221" s="114"/>
      <c r="UCT221" s="114"/>
      <c r="UCU221" s="114"/>
      <c r="UCV221" s="114"/>
      <c r="UCW221" s="114"/>
      <c r="UCX221" s="114"/>
      <c r="UCY221" s="114"/>
      <c r="UCZ221" s="114"/>
      <c r="UDA221" s="114"/>
      <c r="UDB221" s="114"/>
      <c r="UDC221" s="114"/>
      <c r="UDD221" s="114"/>
      <c r="UDE221" s="114"/>
      <c r="UDF221" s="114"/>
      <c r="UDG221" s="114"/>
      <c r="UDH221" s="114"/>
      <c r="UDI221" s="114"/>
      <c r="UDJ221" s="114"/>
      <c r="UDK221" s="114"/>
      <c r="UDL221" s="114"/>
      <c r="UDM221" s="114"/>
      <c r="UDN221" s="114"/>
      <c r="UDO221" s="114"/>
      <c r="UDP221" s="114"/>
      <c r="UDQ221" s="114"/>
      <c r="UDR221" s="114"/>
      <c r="UDS221" s="114"/>
      <c r="UDT221" s="114"/>
      <c r="UDU221" s="114"/>
      <c r="UDV221" s="114"/>
      <c r="UDW221" s="114"/>
      <c r="UDX221" s="114"/>
      <c r="UDY221" s="114"/>
      <c r="UDZ221" s="114"/>
      <c r="UEA221" s="114"/>
      <c r="UEB221" s="114"/>
      <c r="UEC221" s="114"/>
      <c r="UED221" s="114"/>
      <c r="UEE221" s="114"/>
      <c r="UEF221" s="114"/>
      <c r="UEG221" s="114"/>
      <c r="UEH221" s="114"/>
      <c r="UEI221" s="114"/>
      <c r="UEJ221" s="114"/>
      <c r="UEK221" s="114"/>
      <c r="UEL221" s="114"/>
      <c r="UEM221" s="114"/>
      <c r="UEN221" s="114"/>
      <c r="UEO221" s="114"/>
      <c r="UEP221" s="114"/>
      <c r="UEQ221" s="114"/>
      <c r="UER221" s="114"/>
      <c r="UES221" s="114"/>
      <c r="UET221" s="114"/>
      <c r="UEU221" s="114"/>
      <c r="UEV221" s="114"/>
      <c r="UEW221" s="114"/>
      <c r="UEX221" s="114"/>
      <c r="UEY221" s="114"/>
      <c r="UEZ221" s="114"/>
      <c r="UFA221" s="114"/>
      <c r="UFB221" s="114"/>
      <c r="UFC221" s="114"/>
      <c r="UFD221" s="114"/>
      <c r="UFE221" s="114"/>
      <c r="UFF221" s="114"/>
      <c r="UFG221" s="114"/>
      <c r="UFH221" s="114"/>
      <c r="UFI221" s="114"/>
      <c r="UFJ221" s="114"/>
      <c r="UFK221" s="114"/>
      <c r="UFL221" s="114"/>
      <c r="UFM221" s="114"/>
      <c r="UFN221" s="114"/>
      <c r="UFO221" s="114"/>
      <c r="UFP221" s="114"/>
      <c r="UFQ221" s="114"/>
      <c r="UFR221" s="114"/>
      <c r="UFS221" s="114"/>
      <c r="UFT221" s="114"/>
      <c r="UFU221" s="114"/>
      <c r="UFV221" s="114"/>
      <c r="UFW221" s="114"/>
      <c r="UFX221" s="114"/>
      <c r="UFY221" s="114"/>
      <c r="UFZ221" s="114"/>
      <c r="UGA221" s="114"/>
      <c r="UGB221" s="114"/>
      <c r="UGC221" s="114"/>
      <c r="UGD221" s="114"/>
      <c r="UGE221" s="114"/>
      <c r="UGF221" s="114"/>
      <c r="UGG221" s="114"/>
      <c r="UGH221" s="114"/>
      <c r="UGI221" s="114"/>
      <c r="UGJ221" s="114"/>
      <c r="UGK221" s="114"/>
      <c r="UGL221" s="114"/>
      <c r="UGM221" s="114"/>
      <c r="UGN221" s="114"/>
      <c r="UGO221" s="114"/>
      <c r="UGP221" s="114"/>
      <c r="UGQ221" s="114"/>
      <c r="UGR221" s="114"/>
      <c r="UGS221" s="114"/>
      <c r="UGT221" s="114"/>
      <c r="UGU221" s="114"/>
      <c r="UGV221" s="114"/>
      <c r="UGW221" s="114"/>
      <c r="UGX221" s="114"/>
      <c r="UGY221" s="114"/>
      <c r="UGZ221" s="114"/>
      <c r="UHA221" s="114"/>
      <c r="UHB221" s="114"/>
      <c r="UHC221" s="114"/>
      <c r="UHD221" s="114"/>
      <c r="UHE221" s="114"/>
      <c r="UHF221" s="114"/>
      <c r="UHG221" s="114"/>
      <c r="UHH221" s="114"/>
      <c r="UHI221" s="114"/>
      <c r="UHJ221" s="114"/>
      <c r="UHK221" s="114"/>
      <c r="UHL221" s="114"/>
      <c r="UHM221" s="114"/>
      <c r="UHN221" s="114"/>
      <c r="UHO221" s="114"/>
      <c r="UHP221" s="114"/>
      <c r="UHQ221" s="114"/>
      <c r="UHR221" s="114"/>
      <c r="UHS221" s="114"/>
      <c r="UHT221" s="114"/>
      <c r="UHU221" s="114"/>
      <c r="UHV221" s="114"/>
      <c r="UHW221" s="114"/>
      <c r="UHX221" s="114"/>
      <c r="UHY221" s="114"/>
      <c r="UHZ221" s="114"/>
      <c r="UIA221" s="114"/>
      <c r="UIB221" s="114"/>
      <c r="UIC221" s="114"/>
      <c r="UID221" s="114"/>
      <c r="UIE221" s="114"/>
      <c r="UIF221" s="114"/>
      <c r="UIG221" s="114"/>
      <c r="UIH221" s="114"/>
      <c r="UII221" s="114"/>
      <c r="UIJ221" s="114"/>
      <c r="UIK221" s="114"/>
      <c r="UIL221" s="114"/>
      <c r="UIM221" s="114"/>
      <c r="UIN221" s="114"/>
      <c r="UIO221" s="114"/>
      <c r="UIP221" s="114"/>
      <c r="UIQ221" s="114"/>
      <c r="UIR221" s="114"/>
      <c r="UIS221" s="114"/>
      <c r="UIT221" s="114"/>
      <c r="UIU221" s="114"/>
      <c r="UIV221" s="114"/>
      <c r="UIW221" s="114"/>
      <c r="UIX221" s="114"/>
      <c r="UIY221" s="114"/>
      <c r="UIZ221" s="114"/>
      <c r="UJA221" s="114"/>
      <c r="UJB221" s="114"/>
      <c r="UJC221" s="114"/>
      <c r="UJD221" s="114"/>
      <c r="UJE221" s="114"/>
      <c r="UJF221" s="114"/>
      <c r="UJG221" s="114"/>
      <c r="UJH221" s="114"/>
      <c r="UJI221" s="114"/>
      <c r="UJJ221" s="114"/>
      <c r="UJK221" s="114"/>
      <c r="UJL221" s="114"/>
      <c r="UJM221" s="114"/>
      <c r="UJN221" s="114"/>
      <c r="UJO221" s="114"/>
      <c r="UJP221" s="114"/>
      <c r="UJQ221" s="114"/>
      <c r="UJR221" s="114"/>
      <c r="UJS221" s="114"/>
      <c r="UJT221" s="114"/>
      <c r="UJU221" s="114"/>
      <c r="UJV221" s="114"/>
      <c r="UJW221" s="114"/>
      <c r="UJX221" s="114"/>
      <c r="UJY221" s="114"/>
      <c r="UJZ221" s="114"/>
      <c r="UKA221" s="114"/>
      <c r="UKB221" s="114"/>
      <c r="UKC221" s="114"/>
      <c r="UKD221" s="114"/>
      <c r="UKE221" s="114"/>
      <c r="UKF221" s="114"/>
      <c r="UKG221" s="114"/>
      <c r="UKH221" s="114"/>
      <c r="UKI221" s="114"/>
      <c r="UKJ221" s="114"/>
      <c r="UKK221" s="114"/>
      <c r="UKL221" s="114"/>
      <c r="UKM221" s="114"/>
      <c r="UKN221" s="114"/>
      <c r="UKO221" s="114"/>
      <c r="UKP221" s="114"/>
      <c r="UKQ221" s="114"/>
      <c r="UKR221" s="114"/>
      <c r="UKS221" s="114"/>
      <c r="UKT221" s="114"/>
      <c r="UKU221" s="114"/>
      <c r="UKV221" s="114"/>
      <c r="UKW221" s="114"/>
      <c r="UKX221" s="114"/>
      <c r="UKY221" s="114"/>
      <c r="UKZ221" s="114"/>
      <c r="ULA221" s="114"/>
      <c r="ULB221" s="114"/>
      <c r="ULC221" s="114"/>
      <c r="ULD221" s="114"/>
      <c r="ULE221" s="114"/>
      <c r="ULF221" s="114"/>
      <c r="ULG221" s="114"/>
      <c r="ULH221" s="114"/>
      <c r="ULI221" s="114"/>
      <c r="ULJ221" s="114"/>
      <c r="ULK221" s="114"/>
      <c r="ULL221" s="114"/>
      <c r="ULM221" s="114"/>
      <c r="ULN221" s="114"/>
      <c r="ULO221" s="114"/>
      <c r="ULP221" s="114"/>
      <c r="ULQ221" s="114"/>
      <c r="ULR221" s="114"/>
      <c r="ULS221" s="114"/>
      <c r="ULT221" s="114"/>
      <c r="ULU221" s="114"/>
      <c r="ULV221" s="114"/>
      <c r="ULW221" s="114"/>
      <c r="ULX221" s="114"/>
      <c r="ULY221" s="114"/>
      <c r="ULZ221" s="114"/>
      <c r="UMA221" s="114"/>
      <c r="UMB221" s="114"/>
      <c r="UMC221" s="114"/>
      <c r="UMD221" s="114"/>
      <c r="UME221" s="114"/>
      <c r="UMF221" s="114"/>
      <c r="UMG221" s="114"/>
      <c r="UMH221" s="114"/>
      <c r="UMI221" s="114"/>
      <c r="UMJ221" s="114"/>
      <c r="UMK221" s="114"/>
      <c r="UML221" s="114"/>
      <c r="UMM221" s="114"/>
      <c r="UMN221" s="114"/>
      <c r="UMO221" s="114"/>
      <c r="UMP221" s="114"/>
      <c r="UMQ221" s="114"/>
      <c r="UMR221" s="114"/>
      <c r="UMS221" s="114"/>
      <c r="UMT221" s="114"/>
      <c r="UMU221" s="114"/>
      <c r="UMV221" s="114"/>
      <c r="UMW221" s="114"/>
      <c r="UMX221" s="114"/>
      <c r="UMY221" s="114"/>
      <c r="UMZ221" s="114"/>
      <c r="UNA221" s="114"/>
      <c r="UNB221" s="114"/>
      <c r="UNC221" s="114"/>
      <c r="UND221" s="114"/>
      <c r="UNE221" s="114"/>
      <c r="UNF221" s="114"/>
      <c r="UNG221" s="114"/>
      <c r="UNH221" s="114"/>
      <c r="UNI221" s="114"/>
      <c r="UNJ221" s="114"/>
      <c r="UNK221" s="114"/>
      <c r="UNL221" s="114"/>
      <c r="UNM221" s="114"/>
      <c r="UNN221" s="114"/>
      <c r="UNO221" s="114"/>
      <c r="UNP221" s="114"/>
      <c r="UNQ221" s="114"/>
      <c r="UNR221" s="114"/>
      <c r="UNS221" s="114"/>
      <c r="UNT221" s="114"/>
      <c r="UNU221" s="114"/>
      <c r="UNV221" s="114"/>
      <c r="UNW221" s="114"/>
      <c r="UNX221" s="114"/>
      <c r="UNY221" s="114"/>
      <c r="UNZ221" s="114"/>
      <c r="UOA221" s="114"/>
      <c r="UOB221" s="114"/>
      <c r="UOC221" s="114"/>
      <c r="UOD221" s="114"/>
      <c r="UOE221" s="114"/>
      <c r="UOF221" s="114"/>
      <c r="UOG221" s="114"/>
      <c r="UOH221" s="114"/>
      <c r="UOI221" s="114"/>
      <c r="UOJ221" s="114"/>
      <c r="UOK221" s="114"/>
      <c r="UOL221" s="114"/>
      <c r="UOM221" s="114"/>
      <c r="UON221" s="114"/>
      <c r="UOO221" s="114"/>
      <c r="UOP221" s="114"/>
      <c r="UOQ221" s="114"/>
      <c r="UOR221" s="114"/>
      <c r="UOS221" s="114"/>
      <c r="UOT221" s="114"/>
      <c r="UOU221" s="114"/>
      <c r="UOV221" s="114"/>
      <c r="UOW221" s="114"/>
      <c r="UOX221" s="114"/>
      <c r="UOY221" s="114"/>
      <c r="UOZ221" s="114"/>
      <c r="UPA221" s="114"/>
      <c r="UPB221" s="114"/>
      <c r="UPC221" s="114"/>
      <c r="UPD221" s="114"/>
      <c r="UPE221" s="114"/>
      <c r="UPF221" s="114"/>
      <c r="UPG221" s="114"/>
      <c r="UPH221" s="114"/>
      <c r="UPI221" s="114"/>
      <c r="UPJ221" s="114"/>
      <c r="UPK221" s="114"/>
      <c r="UPL221" s="114"/>
      <c r="UPM221" s="114"/>
      <c r="UPN221" s="114"/>
      <c r="UPO221" s="114"/>
      <c r="UPP221" s="114"/>
      <c r="UPQ221" s="114"/>
      <c r="UPR221" s="114"/>
      <c r="UPS221" s="114"/>
      <c r="UPT221" s="114"/>
      <c r="UPU221" s="114"/>
      <c r="UPV221" s="114"/>
      <c r="UPW221" s="114"/>
      <c r="UPX221" s="114"/>
      <c r="UPY221" s="114"/>
      <c r="UPZ221" s="114"/>
      <c r="UQA221" s="114"/>
      <c r="UQB221" s="114"/>
      <c r="UQC221" s="114"/>
      <c r="UQD221" s="114"/>
      <c r="UQE221" s="114"/>
      <c r="UQF221" s="114"/>
      <c r="UQG221" s="114"/>
      <c r="UQH221" s="114"/>
      <c r="UQI221" s="114"/>
      <c r="UQJ221" s="114"/>
      <c r="UQK221" s="114"/>
      <c r="UQL221" s="114"/>
      <c r="UQM221" s="114"/>
      <c r="UQN221" s="114"/>
      <c r="UQO221" s="114"/>
      <c r="UQP221" s="114"/>
      <c r="UQQ221" s="114"/>
      <c r="UQR221" s="114"/>
      <c r="UQS221" s="114"/>
      <c r="UQT221" s="114"/>
      <c r="UQU221" s="114"/>
      <c r="UQV221" s="114"/>
      <c r="UQW221" s="114"/>
      <c r="UQX221" s="114"/>
      <c r="UQY221" s="114"/>
      <c r="UQZ221" s="114"/>
      <c r="URA221" s="114"/>
      <c r="URB221" s="114"/>
      <c r="URC221" s="114"/>
      <c r="URD221" s="114"/>
      <c r="URE221" s="114"/>
      <c r="URF221" s="114"/>
      <c r="URG221" s="114"/>
      <c r="URH221" s="114"/>
      <c r="URI221" s="114"/>
      <c r="URJ221" s="114"/>
      <c r="URK221" s="114"/>
      <c r="URL221" s="114"/>
      <c r="URM221" s="114"/>
      <c r="URN221" s="114"/>
      <c r="URO221" s="114"/>
      <c r="URP221" s="114"/>
      <c r="URQ221" s="114"/>
      <c r="URR221" s="114"/>
      <c r="URS221" s="114"/>
      <c r="URT221" s="114"/>
      <c r="URU221" s="114"/>
      <c r="URV221" s="114"/>
      <c r="URW221" s="114"/>
      <c r="URX221" s="114"/>
      <c r="URY221" s="114"/>
      <c r="URZ221" s="114"/>
      <c r="USA221" s="114"/>
      <c r="USB221" s="114"/>
      <c r="USC221" s="114"/>
      <c r="USD221" s="114"/>
      <c r="USE221" s="114"/>
      <c r="USF221" s="114"/>
      <c r="USG221" s="114"/>
      <c r="USH221" s="114"/>
      <c r="USI221" s="114"/>
      <c r="USJ221" s="114"/>
      <c r="USK221" s="114"/>
      <c r="USL221" s="114"/>
      <c r="USM221" s="114"/>
      <c r="USN221" s="114"/>
      <c r="USO221" s="114"/>
      <c r="USP221" s="114"/>
      <c r="USQ221" s="114"/>
      <c r="USR221" s="114"/>
      <c r="USS221" s="114"/>
      <c r="UST221" s="114"/>
      <c r="USU221" s="114"/>
      <c r="USV221" s="114"/>
      <c r="USW221" s="114"/>
      <c r="USX221" s="114"/>
      <c r="USY221" s="114"/>
      <c r="USZ221" s="114"/>
      <c r="UTA221" s="114"/>
      <c r="UTB221" s="114"/>
      <c r="UTC221" s="114"/>
      <c r="UTD221" s="114"/>
      <c r="UTE221" s="114"/>
      <c r="UTF221" s="114"/>
      <c r="UTG221" s="114"/>
      <c r="UTH221" s="114"/>
      <c r="UTI221" s="114"/>
      <c r="UTJ221" s="114"/>
      <c r="UTK221" s="114"/>
      <c r="UTL221" s="114"/>
      <c r="UTM221" s="114"/>
      <c r="UTN221" s="114"/>
      <c r="UTO221" s="114"/>
      <c r="UTP221" s="114"/>
      <c r="UTQ221" s="114"/>
      <c r="UTR221" s="114"/>
      <c r="UTS221" s="114"/>
      <c r="UTT221" s="114"/>
      <c r="UTU221" s="114"/>
      <c r="UTV221" s="114"/>
      <c r="UTW221" s="114"/>
      <c r="UTX221" s="114"/>
      <c r="UTY221" s="114"/>
      <c r="UTZ221" s="114"/>
      <c r="UUA221" s="114"/>
      <c r="UUB221" s="114"/>
      <c r="UUC221" s="114"/>
      <c r="UUD221" s="114"/>
      <c r="UUE221" s="114"/>
      <c r="UUF221" s="114"/>
      <c r="UUG221" s="114"/>
      <c r="UUH221" s="114"/>
      <c r="UUI221" s="114"/>
      <c r="UUJ221" s="114"/>
      <c r="UUK221" s="114"/>
      <c r="UUL221" s="114"/>
      <c r="UUM221" s="114"/>
      <c r="UUN221" s="114"/>
      <c r="UUO221" s="114"/>
      <c r="UUP221" s="114"/>
      <c r="UUQ221" s="114"/>
      <c r="UUR221" s="114"/>
      <c r="UUS221" s="114"/>
      <c r="UUT221" s="114"/>
      <c r="UUU221" s="114"/>
      <c r="UUV221" s="114"/>
      <c r="UUW221" s="114"/>
      <c r="UUX221" s="114"/>
      <c r="UUY221" s="114"/>
      <c r="UUZ221" s="114"/>
      <c r="UVA221" s="114"/>
      <c r="UVB221" s="114"/>
      <c r="UVC221" s="114"/>
      <c r="UVD221" s="114"/>
      <c r="UVE221" s="114"/>
      <c r="UVF221" s="114"/>
      <c r="UVG221" s="114"/>
      <c r="UVH221" s="114"/>
      <c r="UVI221" s="114"/>
      <c r="UVJ221" s="114"/>
      <c r="UVK221" s="114"/>
      <c r="UVL221" s="114"/>
      <c r="UVM221" s="114"/>
      <c r="UVN221" s="114"/>
      <c r="UVO221" s="114"/>
      <c r="UVP221" s="114"/>
      <c r="UVQ221" s="114"/>
      <c r="UVR221" s="114"/>
      <c r="UVS221" s="114"/>
      <c r="UVT221" s="114"/>
      <c r="UVU221" s="114"/>
      <c r="UVV221" s="114"/>
      <c r="UVW221" s="114"/>
      <c r="UVX221" s="114"/>
      <c r="UVY221" s="114"/>
      <c r="UVZ221" s="114"/>
      <c r="UWA221" s="114"/>
      <c r="UWB221" s="114"/>
      <c r="UWC221" s="114"/>
      <c r="UWD221" s="114"/>
      <c r="UWE221" s="114"/>
      <c r="UWF221" s="114"/>
      <c r="UWG221" s="114"/>
      <c r="UWH221" s="114"/>
      <c r="UWI221" s="114"/>
      <c r="UWJ221" s="114"/>
      <c r="UWK221" s="114"/>
      <c r="UWL221" s="114"/>
      <c r="UWM221" s="114"/>
      <c r="UWN221" s="114"/>
      <c r="UWO221" s="114"/>
      <c r="UWP221" s="114"/>
      <c r="UWQ221" s="114"/>
      <c r="UWR221" s="114"/>
      <c r="UWS221" s="114"/>
      <c r="UWT221" s="114"/>
      <c r="UWU221" s="114"/>
      <c r="UWV221" s="114"/>
      <c r="UWW221" s="114"/>
      <c r="UWX221" s="114"/>
      <c r="UWY221" s="114"/>
      <c r="UWZ221" s="114"/>
      <c r="UXA221" s="114"/>
      <c r="UXB221" s="114"/>
      <c r="UXC221" s="114"/>
      <c r="UXD221" s="114"/>
      <c r="UXE221" s="114"/>
      <c r="UXF221" s="114"/>
      <c r="UXG221" s="114"/>
      <c r="UXH221" s="114"/>
      <c r="UXI221" s="114"/>
      <c r="UXJ221" s="114"/>
      <c r="UXK221" s="114"/>
      <c r="UXL221" s="114"/>
      <c r="UXM221" s="114"/>
      <c r="UXN221" s="114"/>
      <c r="UXO221" s="114"/>
      <c r="UXP221" s="114"/>
      <c r="UXQ221" s="114"/>
      <c r="UXR221" s="114"/>
      <c r="UXS221" s="114"/>
      <c r="UXT221" s="114"/>
      <c r="UXU221" s="114"/>
      <c r="UXV221" s="114"/>
      <c r="UXW221" s="114"/>
      <c r="UXX221" s="114"/>
      <c r="UXY221" s="114"/>
      <c r="UXZ221" s="114"/>
      <c r="UYA221" s="114"/>
      <c r="UYB221" s="114"/>
      <c r="UYC221" s="114"/>
      <c r="UYD221" s="114"/>
      <c r="UYE221" s="114"/>
      <c r="UYF221" s="114"/>
      <c r="UYG221" s="114"/>
      <c r="UYH221" s="114"/>
      <c r="UYI221" s="114"/>
      <c r="UYJ221" s="114"/>
      <c r="UYK221" s="114"/>
      <c r="UYL221" s="114"/>
      <c r="UYM221" s="114"/>
      <c r="UYN221" s="114"/>
      <c r="UYO221" s="114"/>
      <c r="UYP221" s="114"/>
      <c r="UYQ221" s="114"/>
      <c r="UYR221" s="114"/>
      <c r="UYS221" s="114"/>
      <c r="UYT221" s="114"/>
      <c r="UYU221" s="114"/>
      <c r="UYV221" s="114"/>
      <c r="UYW221" s="114"/>
      <c r="UYX221" s="114"/>
      <c r="UYY221" s="114"/>
      <c r="UYZ221" s="114"/>
      <c r="UZA221" s="114"/>
      <c r="UZB221" s="114"/>
      <c r="UZC221" s="114"/>
      <c r="UZD221" s="114"/>
      <c r="UZE221" s="114"/>
      <c r="UZF221" s="114"/>
      <c r="UZG221" s="114"/>
      <c r="UZH221" s="114"/>
      <c r="UZI221" s="114"/>
      <c r="UZJ221" s="114"/>
      <c r="UZK221" s="114"/>
      <c r="UZL221" s="114"/>
      <c r="UZM221" s="114"/>
      <c r="UZN221" s="114"/>
      <c r="UZO221" s="114"/>
      <c r="UZP221" s="114"/>
      <c r="UZQ221" s="114"/>
      <c r="UZR221" s="114"/>
      <c r="UZS221" s="114"/>
      <c r="UZT221" s="114"/>
      <c r="UZU221" s="114"/>
      <c r="UZV221" s="114"/>
      <c r="UZW221" s="114"/>
      <c r="UZX221" s="114"/>
      <c r="UZY221" s="114"/>
      <c r="UZZ221" s="114"/>
      <c r="VAA221" s="114"/>
      <c r="VAB221" s="114"/>
      <c r="VAC221" s="114"/>
      <c r="VAD221" s="114"/>
      <c r="VAE221" s="114"/>
      <c r="VAF221" s="114"/>
      <c r="VAG221" s="114"/>
      <c r="VAH221" s="114"/>
      <c r="VAI221" s="114"/>
      <c r="VAJ221" s="114"/>
      <c r="VAK221" s="114"/>
      <c r="VAL221" s="114"/>
      <c r="VAM221" s="114"/>
      <c r="VAN221" s="114"/>
      <c r="VAO221" s="114"/>
      <c r="VAP221" s="114"/>
      <c r="VAQ221" s="114"/>
      <c r="VAR221" s="114"/>
      <c r="VAS221" s="114"/>
      <c r="VAT221" s="114"/>
      <c r="VAU221" s="114"/>
      <c r="VAV221" s="114"/>
      <c r="VAW221" s="114"/>
      <c r="VAX221" s="114"/>
      <c r="VAY221" s="114"/>
      <c r="VAZ221" s="114"/>
      <c r="VBA221" s="114"/>
      <c r="VBB221" s="114"/>
      <c r="VBC221" s="114"/>
      <c r="VBD221" s="114"/>
      <c r="VBE221" s="114"/>
      <c r="VBF221" s="114"/>
      <c r="VBG221" s="114"/>
      <c r="VBH221" s="114"/>
      <c r="VBI221" s="114"/>
      <c r="VBJ221" s="114"/>
      <c r="VBK221" s="114"/>
      <c r="VBL221" s="114"/>
      <c r="VBM221" s="114"/>
      <c r="VBN221" s="114"/>
      <c r="VBO221" s="114"/>
      <c r="VBP221" s="114"/>
      <c r="VBQ221" s="114"/>
      <c r="VBR221" s="114"/>
      <c r="VBS221" s="114"/>
      <c r="VBT221" s="114"/>
      <c r="VBU221" s="114"/>
      <c r="VBV221" s="114"/>
      <c r="VBW221" s="114"/>
      <c r="VBX221" s="114"/>
      <c r="VBY221" s="114"/>
      <c r="VBZ221" s="114"/>
      <c r="VCA221" s="114"/>
      <c r="VCB221" s="114"/>
      <c r="VCC221" s="114"/>
      <c r="VCD221" s="114"/>
      <c r="VCE221" s="114"/>
      <c r="VCF221" s="114"/>
      <c r="VCG221" s="114"/>
      <c r="VCH221" s="114"/>
      <c r="VCI221" s="114"/>
      <c r="VCJ221" s="114"/>
      <c r="VCK221" s="114"/>
      <c r="VCL221" s="114"/>
      <c r="VCM221" s="114"/>
      <c r="VCN221" s="114"/>
      <c r="VCO221" s="114"/>
      <c r="VCP221" s="114"/>
      <c r="VCQ221" s="114"/>
      <c r="VCR221" s="114"/>
      <c r="VCS221" s="114"/>
      <c r="VCT221" s="114"/>
      <c r="VCU221" s="114"/>
      <c r="VCV221" s="114"/>
      <c r="VCW221" s="114"/>
      <c r="VCX221" s="114"/>
      <c r="VCY221" s="114"/>
      <c r="VCZ221" s="114"/>
      <c r="VDA221" s="114"/>
      <c r="VDB221" s="114"/>
      <c r="VDC221" s="114"/>
      <c r="VDD221" s="114"/>
      <c r="VDE221" s="114"/>
      <c r="VDF221" s="114"/>
      <c r="VDG221" s="114"/>
      <c r="VDH221" s="114"/>
      <c r="VDI221" s="114"/>
      <c r="VDJ221" s="114"/>
      <c r="VDK221" s="114"/>
      <c r="VDL221" s="114"/>
      <c r="VDM221" s="114"/>
      <c r="VDN221" s="114"/>
      <c r="VDO221" s="114"/>
      <c r="VDP221" s="114"/>
      <c r="VDQ221" s="114"/>
      <c r="VDR221" s="114"/>
      <c r="VDS221" s="114"/>
      <c r="VDT221" s="114"/>
      <c r="VDU221" s="114"/>
      <c r="VDV221" s="114"/>
      <c r="VDW221" s="114"/>
      <c r="VDX221" s="114"/>
      <c r="VDY221" s="114"/>
      <c r="VDZ221" s="114"/>
      <c r="VEA221" s="114"/>
      <c r="VEB221" s="114"/>
      <c r="VEC221" s="114"/>
      <c r="VED221" s="114"/>
      <c r="VEE221" s="114"/>
      <c r="VEF221" s="114"/>
      <c r="VEG221" s="114"/>
      <c r="VEH221" s="114"/>
      <c r="VEI221" s="114"/>
      <c r="VEJ221" s="114"/>
      <c r="VEK221" s="114"/>
      <c r="VEL221" s="114"/>
      <c r="VEM221" s="114"/>
      <c r="VEN221" s="114"/>
      <c r="VEO221" s="114"/>
      <c r="VEP221" s="114"/>
      <c r="VEQ221" s="114"/>
      <c r="VER221" s="114"/>
      <c r="VES221" s="114"/>
      <c r="VET221" s="114"/>
      <c r="VEU221" s="114"/>
      <c r="VEV221" s="114"/>
      <c r="VEW221" s="114"/>
      <c r="VEX221" s="114"/>
      <c r="VEY221" s="114"/>
      <c r="VEZ221" s="114"/>
      <c r="VFA221" s="114"/>
      <c r="VFB221" s="114"/>
      <c r="VFC221" s="114"/>
      <c r="VFD221" s="114"/>
      <c r="VFE221" s="114"/>
      <c r="VFF221" s="114"/>
      <c r="VFG221" s="114"/>
      <c r="VFH221" s="114"/>
      <c r="VFI221" s="114"/>
      <c r="VFJ221" s="114"/>
      <c r="VFK221" s="114"/>
      <c r="VFL221" s="114"/>
      <c r="VFM221" s="114"/>
      <c r="VFN221" s="114"/>
      <c r="VFO221" s="114"/>
      <c r="VFP221" s="114"/>
      <c r="VFQ221" s="114"/>
      <c r="VFR221" s="114"/>
      <c r="VFS221" s="114"/>
      <c r="VFT221" s="114"/>
      <c r="VFU221" s="114"/>
      <c r="VFV221" s="114"/>
      <c r="VFW221" s="114"/>
      <c r="VFX221" s="114"/>
      <c r="VFY221" s="114"/>
      <c r="VFZ221" s="114"/>
      <c r="VGA221" s="114"/>
      <c r="VGB221" s="114"/>
      <c r="VGC221" s="114"/>
      <c r="VGD221" s="114"/>
      <c r="VGE221" s="114"/>
      <c r="VGF221" s="114"/>
      <c r="VGG221" s="114"/>
      <c r="VGH221" s="114"/>
      <c r="VGI221" s="114"/>
      <c r="VGJ221" s="114"/>
      <c r="VGK221" s="114"/>
      <c r="VGL221" s="114"/>
      <c r="VGM221" s="114"/>
      <c r="VGN221" s="114"/>
      <c r="VGO221" s="114"/>
      <c r="VGP221" s="114"/>
      <c r="VGQ221" s="114"/>
      <c r="VGR221" s="114"/>
      <c r="VGS221" s="114"/>
      <c r="VGT221" s="114"/>
      <c r="VGU221" s="114"/>
      <c r="VGV221" s="114"/>
      <c r="VGW221" s="114"/>
      <c r="VGX221" s="114"/>
      <c r="VGY221" s="114"/>
      <c r="VGZ221" s="114"/>
      <c r="VHA221" s="114"/>
      <c r="VHB221" s="114"/>
      <c r="VHC221" s="114"/>
      <c r="VHD221" s="114"/>
      <c r="VHE221" s="114"/>
      <c r="VHF221" s="114"/>
      <c r="VHG221" s="114"/>
      <c r="VHH221" s="114"/>
      <c r="VHI221" s="114"/>
      <c r="VHJ221" s="114"/>
      <c r="VHK221" s="114"/>
      <c r="VHL221" s="114"/>
      <c r="VHM221" s="114"/>
      <c r="VHN221" s="114"/>
      <c r="VHO221" s="114"/>
      <c r="VHP221" s="114"/>
      <c r="VHQ221" s="114"/>
      <c r="VHR221" s="114"/>
      <c r="VHS221" s="114"/>
      <c r="VHT221" s="114"/>
      <c r="VHU221" s="114"/>
      <c r="VHV221" s="114"/>
      <c r="VHW221" s="114"/>
      <c r="VHX221" s="114"/>
      <c r="VHY221" s="114"/>
      <c r="VHZ221" s="114"/>
      <c r="VIA221" s="114"/>
      <c r="VIB221" s="114"/>
      <c r="VIC221" s="114"/>
      <c r="VID221" s="114"/>
      <c r="VIE221" s="114"/>
      <c r="VIF221" s="114"/>
      <c r="VIG221" s="114"/>
      <c r="VIH221" s="114"/>
      <c r="VII221" s="114"/>
      <c r="VIJ221" s="114"/>
      <c r="VIK221" s="114"/>
      <c r="VIL221" s="114"/>
      <c r="VIM221" s="114"/>
      <c r="VIN221" s="114"/>
      <c r="VIO221" s="114"/>
      <c r="VIP221" s="114"/>
      <c r="VIQ221" s="114"/>
      <c r="VIR221" s="114"/>
      <c r="VIS221" s="114"/>
      <c r="VIT221" s="114"/>
      <c r="VIU221" s="114"/>
      <c r="VIV221" s="114"/>
      <c r="VIW221" s="114"/>
      <c r="VIX221" s="114"/>
      <c r="VIY221" s="114"/>
      <c r="VIZ221" s="114"/>
      <c r="VJA221" s="114"/>
      <c r="VJB221" s="114"/>
      <c r="VJC221" s="114"/>
      <c r="VJD221" s="114"/>
      <c r="VJE221" s="114"/>
      <c r="VJF221" s="114"/>
      <c r="VJG221" s="114"/>
      <c r="VJH221" s="114"/>
      <c r="VJI221" s="114"/>
      <c r="VJJ221" s="114"/>
      <c r="VJK221" s="114"/>
      <c r="VJL221" s="114"/>
      <c r="VJM221" s="114"/>
      <c r="VJN221" s="114"/>
      <c r="VJO221" s="114"/>
      <c r="VJP221" s="114"/>
      <c r="VJQ221" s="114"/>
      <c r="VJR221" s="114"/>
      <c r="VJS221" s="114"/>
      <c r="VJT221" s="114"/>
      <c r="VJU221" s="114"/>
      <c r="VJV221" s="114"/>
      <c r="VJW221" s="114"/>
      <c r="VJX221" s="114"/>
      <c r="VJY221" s="114"/>
      <c r="VJZ221" s="114"/>
      <c r="VKA221" s="114"/>
      <c r="VKB221" s="114"/>
      <c r="VKC221" s="114"/>
      <c r="VKD221" s="114"/>
      <c r="VKE221" s="114"/>
      <c r="VKF221" s="114"/>
      <c r="VKG221" s="114"/>
      <c r="VKH221" s="114"/>
      <c r="VKI221" s="114"/>
      <c r="VKJ221" s="114"/>
      <c r="VKK221" s="114"/>
      <c r="VKL221" s="114"/>
      <c r="VKM221" s="114"/>
      <c r="VKN221" s="114"/>
      <c r="VKO221" s="114"/>
      <c r="VKP221" s="114"/>
      <c r="VKQ221" s="114"/>
      <c r="VKR221" s="114"/>
      <c r="VKS221" s="114"/>
      <c r="VKT221" s="114"/>
      <c r="VKU221" s="114"/>
      <c r="VKV221" s="114"/>
      <c r="VKW221" s="114"/>
      <c r="VKX221" s="114"/>
      <c r="VKY221" s="114"/>
      <c r="VKZ221" s="114"/>
      <c r="VLA221" s="114"/>
      <c r="VLB221" s="114"/>
      <c r="VLC221" s="114"/>
      <c r="VLD221" s="114"/>
      <c r="VLE221" s="114"/>
      <c r="VLF221" s="114"/>
      <c r="VLG221" s="114"/>
      <c r="VLH221" s="114"/>
      <c r="VLI221" s="114"/>
      <c r="VLJ221" s="114"/>
      <c r="VLK221" s="114"/>
      <c r="VLL221" s="114"/>
      <c r="VLM221" s="114"/>
      <c r="VLN221" s="114"/>
      <c r="VLO221" s="114"/>
      <c r="VLP221" s="114"/>
      <c r="VLQ221" s="114"/>
      <c r="VLR221" s="114"/>
      <c r="VLS221" s="114"/>
      <c r="VLT221" s="114"/>
      <c r="VLU221" s="114"/>
      <c r="VLV221" s="114"/>
      <c r="VLW221" s="114"/>
      <c r="VLX221" s="114"/>
      <c r="VLY221" s="114"/>
      <c r="VLZ221" s="114"/>
      <c r="VMA221" s="114"/>
      <c r="VMB221" s="114"/>
      <c r="VMC221" s="114"/>
      <c r="VMD221" s="114"/>
      <c r="VME221" s="114"/>
      <c r="VMF221" s="114"/>
      <c r="VMG221" s="114"/>
      <c r="VMH221" s="114"/>
      <c r="VMI221" s="114"/>
      <c r="VMJ221" s="114"/>
      <c r="VMK221" s="114"/>
      <c r="VML221" s="114"/>
      <c r="VMM221" s="114"/>
      <c r="VMN221" s="114"/>
      <c r="VMO221" s="114"/>
      <c r="VMP221" s="114"/>
      <c r="VMQ221" s="114"/>
      <c r="VMR221" s="114"/>
      <c r="VMS221" s="114"/>
      <c r="VMT221" s="114"/>
      <c r="VMU221" s="114"/>
      <c r="VMV221" s="114"/>
      <c r="VMW221" s="114"/>
      <c r="VMX221" s="114"/>
      <c r="VMY221" s="114"/>
      <c r="VMZ221" s="114"/>
      <c r="VNA221" s="114"/>
      <c r="VNB221" s="114"/>
      <c r="VNC221" s="114"/>
      <c r="VND221" s="114"/>
      <c r="VNE221" s="114"/>
      <c r="VNF221" s="114"/>
      <c r="VNG221" s="114"/>
      <c r="VNH221" s="114"/>
      <c r="VNI221" s="114"/>
      <c r="VNJ221" s="114"/>
      <c r="VNK221" s="114"/>
      <c r="VNL221" s="114"/>
      <c r="VNM221" s="114"/>
      <c r="VNN221" s="114"/>
      <c r="VNO221" s="114"/>
      <c r="VNP221" s="114"/>
      <c r="VNQ221" s="114"/>
      <c r="VNR221" s="114"/>
      <c r="VNS221" s="114"/>
      <c r="VNT221" s="114"/>
      <c r="VNU221" s="114"/>
      <c r="VNV221" s="114"/>
      <c r="VNW221" s="114"/>
      <c r="VNX221" s="114"/>
      <c r="VNY221" s="114"/>
      <c r="VNZ221" s="114"/>
      <c r="VOA221" s="114"/>
      <c r="VOB221" s="114"/>
      <c r="VOC221" s="114"/>
      <c r="VOD221" s="114"/>
      <c r="VOE221" s="114"/>
      <c r="VOF221" s="114"/>
      <c r="VOG221" s="114"/>
      <c r="VOH221" s="114"/>
      <c r="VOI221" s="114"/>
      <c r="VOJ221" s="114"/>
      <c r="VOK221" s="114"/>
      <c r="VOL221" s="114"/>
      <c r="VOM221" s="114"/>
      <c r="VON221" s="114"/>
      <c r="VOO221" s="114"/>
      <c r="VOP221" s="114"/>
      <c r="VOQ221" s="114"/>
      <c r="VOR221" s="114"/>
      <c r="VOS221" s="114"/>
      <c r="VOT221" s="114"/>
      <c r="VOU221" s="114"/>
      <c r="VOV221" s="114"/>
      <c r="VOW221" s="114"/>
      <c r="VOX221" s="114"/>
      <c r="VOY221" s="114"/>
      <c r="VOZ221" s="114"/>
      <c r="VPA221" s="114"/>
      <c r="VPB221" s="114"/>
      <c r="VPC221" s="114"/>
      <c r="VPD221" s="114"/>
      <c r="VPE221" s="114"/>
      <c r="VPF221" s="114"/>
      <c r="VPG221" s="114"/>
      <c r="VPH221" s="114"/>
      <c r="VPI221" s="114"/>
      <c r="VPJ221" s="114"/>
      <c r="VPK221" s="114"/>
      <c r="VPL221" s="114"/>
      <c r="VPM221" s="114"/>
      <c r="VPN221" s="114"/>
      <c r="VPO221" s="114"/>
      <c r="VPP221" s="114"/>
      <c r="VPQ221" s="114"/>
      <c r="VPR221" s="114"/>
      <c r="VPS221" s="114"/>
      <c r="VPT221" s="114"/>
      <c r="VPU221" s="114"/>
      <c r="VPV221" s="114"/>
      <c r="VPW221" s="114"/>
      <c r="VPX221" s="114"/>
      <c r="VPY221" s="114"/>
      <c r="VPZ221" s="114"/>
      <c r="VQA221" s="114"/>
      <c r="VQB221" s="114"/>
      <c r="VQC221" s="114"/>
      <c r="VQD221" s="114"/>
      <c r="VQE221" s="114"/>
      <c r="VQF221" s="114"/>
      <c r="VQG221" s="114"/>
      <c r="VQH221" s="114"/>
      <c r="VQI221" s="114"/>
      <c r="VQJ221" s="114"/>
      <c r="VQK221" s="114"/>
      <c r="VQL221" s="114"/>
      <c r="VQM221" s="114"/>
      <c r="VQN221" s="114"/>
      <c r="VQO221" s="114"/>
      <c r="VQP221" s="114"/>
      <c r="VQQ221" s="114"/>
      <c r="VQR221" s="114"/>
      <c r="VQS221" s="114"/>
      <c r="VQT221" s="114"/>
      <c r="VQU221" s="114"/>
      <c r="VQV221" s="114"/>
      <c r="VQW221" s="114"/>
      <c r="VQX221" s="114"/>
      <c r="VQY221" s="114"/>
      <c r="VQZ221" s="114"/>
      <c r="VRA221" s="114"/>
      <c r="VRB221" s="114"/>
      <c r="VRC221" s="114"/>
      <c r="VRD221" s="114"/>
      <c r="VRE221" s="114"/>
      <c r="VRF221" s="114"/>
      <c r="VRG221" s="114"/>
      <c r="VRH221" s="114"/>
      <c r="VRI221" s="114"/>
      <c r="VRJ221" s="114"/>
      <c r="VRK221" s="114"/>
      <c r="VRL221" s="114"/>
      <c r="VRM221" s="114"/>
      <c r="VRN221" s="114"/>
      <c r="VRO221" s="114"/>
      <c r="VRP221" s="114"/>
      <c r="VRQ221" s="114"/>
      <c r="VRR221" s="114"/>
      <c r="VRS221" s="114"/>
      <c r="VRT221" s="114"/>
      <c r="VRU221" s="114"/>
      <c r="VRV221" s="114"/>
      <c r="VRW221" s="114"/>
      <c r="VRX221" s="114"/>
      <c r="VRY221" s="114"/>
      <c r="VRZ221" s="114"/>
      <c r="VSA221" s="114"/>
      <c r="VSB221" s="114"/>
      <c r="VSC221" s="114"/>
      <c r="VSD221" s="114"/>
      <c r="VSE221" s="114"/>
      <c r="VSF221" s="114"/>
      <c r="VSG221" s="114"/>
      <c r="VSH221" s="114"/>
      <c r="VSI221" s="114"/>
      <c r="VSJ221" s="114"/>
      <c r="VSK221" s="114"/>
      <c r="VSL221" s="114"/>
      <c r="VSM221" s="114"/>
      <c r="VSN221" s="114"/>
      <c r="VSO221" s="114"/>
      <c r="VSP221" s="114"/>
      <c r="VSQ221" s="114"/>
      <c r="VSR221" s="114"/>
      <c r="VSS221" s="114"/>
      <c r="VST221" s="114"/>
      <c r="VSU221" s="114"/>
      <c r="VSV221" s="114"/>
      <c r="VSW221" s="114"/>
      <c r="VSX221" s="114"/>
      <c r="VSY221" s="114"/>
      <c r="VSZ221" s="114"/>
      <c r="VTA221" s="114"/>
      <c r="VTB221" s="114"/>
      <c r="VTC221" s="114"/>
      <c r="VTD221" s="114"/>
      <c r="VTE221" s="114"/>
      <c r="VTF221" s="114"/>
      <c r="VTG221" s="114"/>
      <c r="VTH221" s="114"/>
      <c r="VTI221" s="114"/>
      <c r="VTJ221" s="114"/>
      <c r="VTK221" s="114"/>
      <c r="VTL221" s="114"/>
      <c r="VTM221" s="114"/>
      <c r="VTN221" s="114"/>
      <c r="VTO221" s="114"/>
      <c r="VTP221" s="114"/>
      <c r="VTQ221" s="114"/>
      <c r="VTR221" s="114"/>
      <c r="VTS221" s="114"/>
      <c r="VTT221" s="114"/>
      <c r="VTU221" s="114"/>
      <c r="VTV221" s="114"/>
      <c r="VTW221" s="114"/>
      <c r="VTX221" s="114"/>
      <c r="VTY221" s="114"/>
      <c r="VTZ221" s="114"/>
      <c r="VUA221" s="114"/>
      <c r="VUB221" s="114"/>
      <c r="VUC221" s="114"/>
      <c r="VUD221" s="114"/>
      <c r="VUE221" s="114"/>
      <c r="VUF221" s="114"/>
      <c r="VUG221" s="114"/>
      <c r="VUH221" s="114"/>
      <c r="VUI221" s="114"/>
      <c r="VUJ221" s="114"/>
      <c r="VUK221" s="114"/>
      <c r="VUL221" s="114"/>
      <c r="VUM221" s="114"/>
      <c r="VUN221" s="114"/>
      <c r="VUO221" s="114"/>
      <c r="VUP221" s="114"/>
      <c r="VUQ221" s="114"/>
      <c r="VUR221" s="114"/>
      <c r="VUS221" s="114"/>
      <c r="VUT221" s="114"/>
      <c r="VUU221" s="114"/>
      <c r="VUV221" s="114"/>
      <c r="VUW221" s="114"/>
      <c r="VUX221" s="114"/>
      <c r="VUY221" s="114"/>
      <c r="VUZ221" s="114"/>
      <c r="VVA221" s="114"/>
      <c r="VVB221" s="114"/>
      <c r="VVC221" s="114"/>
      <c r="VVD221" s="114"/>
      <c r="VVE221" s="114"/>
      <c r="VVF221" s="114"/>
      <c r="VVG221" s="114"/>
      <c r="VVH221" s="114"/>
      <c r="VVI221" s="114"/>
      <c r="VVJ221" s="114"/>
      <c r="VVK221" s="114"/>
      <c r="VVL221" s="114"/>
      <c r="VVM221" s="114"/>
      <c r="VVN221" s="114"/>
      <c r="VVO221" s="114"/>
      <c r="VVP221" s="114"/>
      <c r="VVQ221" s="114"/>
      <c r="VVR221" s="114"/>
      <c r="VVS221" s="114"/>
      <c r="VVT221" s="114"/>
      <c r="VVU221" s="114"/>
      <c r="VVV221" s="114"/>
      <c r="VVW221" s="114"/>
      <c r="VVX221" s="114"/>
      <c r="VVY221" s="114"/>
      <c r="VVZ221" s="114"/>
      <c r="VWA221" s="114"/>
      <c r="VWB221" s="114"/>
      <c r="VWC221" s="114"/>
      <c r="VWD221" s="114"/>
      <c r="VWE221" s="114"/>
      <c r="VWF221" s="114"/>
      <c r="VWG221" s="114"/>
      <c r="VWH221" s="114"/>
      <c r="VWI221" s="114"/>
      <c r="VWJ221" s="114"/>
      <c r="VWK221" s="114"/>
      <c r="VWL221" s="114"/>
      <c r="VWM221" s="114"/>
      <c r="VWN221" s="114"/>
      <c r="VWO221" s="114"/>
      <c r="VWP221" s="114"/>
      <c r="VWQ221" s="114"/>
      <c r="VWR221" s="114"/>
      <c r="VWS221" s="114"/>
      <c r="VWT221" s="114"/>
      <c r="VWU221" s="114"/>
      <c r="VWV221" s="114"/>
      <c r="VWW221" s="114"/>
      <c r="VWX221" s="114"/>
      <c r="VWY221" s="114"/>
      <c r="VWZ221" s="114"/>
      <c r="VXA221" s="114"/>
      <c r="VXB221" s="114"/>
      <c r="VXC221" s="114"/>
      <c r="VXD221" s="114"/>
      <c r="VXE221" s="114"/>
      <c r="VXF221" s="114"/>
      <c r="VXG221" s="114"/>
      <c r="VXH221" s="114"/>
      <c r="VXI221" s="114"/>
      <c r="VXJ221" s="114"/>
      <c r="VXK221" s="114"/>
      <c r="VXL221" s="114"/>
      <c r="VXM221" s="114"/>
      <c r="VXN221" s="114"/>
      <c r="VXO221" s="114"/>
      <c r="VXP221" s="114"/>
      <c r="VXQ221" s="114"/>
      <c r="VXR221" s="114"/>
      <c r="VXS221" s="114"/>
      <c r="VXT221" s="114"/>
      <c r="VXU221" s="114"/>
      <c r="VXV221" s="114"/>
      <c r="VXW221" s="114"/>
      <c r="VXX221" s="114"/>
      <c r="VXY221" s="114"/>
      <c r="VXZ221" s="114"/>
      <c r="VYA221" s="114"/>
      <c r="VYB221" s="114"/>
      <c r="VYC221" s="114"/>
      <c r="VYD221" s="114"/>
      <c r="VYE221" s="114"/>
      <c r="VYF221" s="114"/>
      <c r="VYG221" s="114"/>
      <c r="VYH221" s="114"/>
      <c r="VYI221" s="114"/>
      <c r="VYJ221" s="114"/>
      <c r="VYK221" s="114"/>
      <c r="VYL221" s="114"/>
      <c r="VYM221" s="114"/>
      <c r="VYN221" s="114"/>
      <c r="VYO221" s="114"/>
      <c r="VYP221" s="114"/>
      <c r="VYQ221" s="114"/>
      <c r="VYR221" s="114"/>
      <c r="VYS221" s="114"/>
      <c r="VYT221" s="114"/>
      <c r="VYU221" s="114"/>
      <c r="VYV221" s="114"/>
      <c r="VYW221" s="114"/>
      <c r="VYX221" s="114"/>
      <c r="VYY221" s="114"/>
      <c r="VYZ221" s="114"/>
      <c r="VZA221" s="114"/>
      <c r="VZB221" s="114"/>
      <c r="VZC221" s="114"/>
      <c r="VZD221" s="114"/>
      <c r="VZE221" s="114"/>
      <c r="VZF221" s="114"/>
      <c r="VZG221" s="114"/>
      <c r="VZH221" s="114"/>
      <c r="VZI221" s="114"/>
      <c r="VZJ221" s="114"/>
      <c r="VZK221" s="114"/>
      <c r="VZL221" s="114"/>
      <c r="VZM221" s="114"/>
      <c r="VZN221" s="114"/>
      <c r="VZO221" s="114"/>
      <c r="VZP221" s="114"/>
      <c r="VZQ221" s="114"/>
      <c r="VZR221" s="114"/>
      <c r="VZS221" s="114"/>
      <c r="VZT221" s="114"/>
      <c r="VZU221" s="114"/>
      <c r="VZV221" s="114"/>
      <c r="VZW221" s="114"/>
      <c r="VZX221" s="114"/>
      <c r="VZY221" s="114"/>
      <c r="VZZ221" s="114"/>
      <c r="WAA221" s="114"/>
      <c r="WAB221" s="114"/>
      <c r="WAC221" s="114"/>
      <c r="WAD221" s="114"/>
      <c r="WAE221" s="114"/>
      <c r="WAF221" s="114"/>
      <c r="WAG221" s="114"/>
      <c r="WAH221" s="114"/>
      <c r="WAI221" s="114"/>
      <c r="WAJ221" s="114"/>
      <c r="WAK221" s="114"/>
      <c r="WAL221" s="114"/>
      <c r="WAM221" s="114"/>
      <c r="WAN221" s="114"/>
      <c r="WAO221" s="114"/>
      <c r="WAP221" s="114"/>
      <c r="WAQ221" s="114"/>
      <c r="WAR221" s="114"/>
      <c r="WAS221" s="114"/>
      <c r="WAT221" s="114"/>
      <c r="WAU221" s="114"/>
      <c r="WAV221" s="114"/>
      <c r="WAW221" s="114"/>
      <c r="WAX221" s="114"/>
      <c r="WAY221" s="114"/>
      <c r="WAZ221" s="114"/>
      <c r="WBA221" s="114"/>
      <c r="WBB221" s="114"/>
      <c r="WBC221" s="114"/>
      <c r="WBD221" s="114"/>
      <c r="WBE221" s="114"/>
      <c r="WBF221" s="114"/>
      <c r="WBG221" s="114"/>
      <c r="WBH221" s="114"/>
      <c r="WBI221" s="114"/>
      <c r="WBJ221" s="114"/>
      <c r="WBK221" s="114"/>
      <c r="WBL221" s="114"/>
      <c r="WBM221" s="114"/>
      <c r="WBN221" s="114"/>
      <c r="WBO221" s="114"/>
      <c r="WBP221" s="114"/>
      <c r="WBQ221" s="114"/>
      <c r="WBR221" s="114"/>
      <c r="WBS221" s="114"/>
      <c r="WBT221" s="114"/>
      <c r="WBU221" s="114"/>
      <c r="WBV221" s="114"/>
      <c r="WBW221" s="114"/>
      <c r="WBX221" s="114"/>
      <c r="WBY221" s="114"/>
      <c r="WBZ221" s="114"/>
      <c r="WCA221" s="114"/>
      <c r="WCB221" s="114"/>
      <c r="WCC221" s="114"/>
      <c r="WCD221" s="114"/>
      <c r="WCE221" s="114"/>
      <c r="WCF221" s="114"/>
      <c r="WCG221" s="114"/>
      <c r="WCH221" s="114"/>
      <c r="WCI221" s="114"/>
      <c r="WCJ221" s="114"/>
      <c r="WCK221" s="114"/>
      <c r="WCL221" s="114"/>
      <c r="WCM221" s="114"/>
      <c r="WCN221" s="114"/>
      <c r="WCO221" s="114"/>
      <c r="WCP221" s="114"/>
      <c r="WCQ221" s="114"/>
      <c r="WCR221" s="114"/>
      <c r="WCS221" s="114"/>
      <c r="WCT221" s="114"/>
      <c r="WCU221" s="114"/>
      <c r="WCV221" s="114"/>
      <c r="WCW221" s="114"/>
      <c r="WCX221" s="114"/>
      <c r="WCY221" s="114"/>
      <c r="WCZ221" s="114"/>
      <c r="WDA221" s="114"/>
      <c r="WDB221" s="114"/>
      <c r="WDC221" s="114"/>
      <c r="WDD221" s="114"/>
      <c r="WDE221" s="114"/>
      <c r="WDF221" s="114"/>
      <c r="WDG221" s="114"/>
      <c r="WDH221" s="114"/>
      <c r="WDI221" s="114"/>
      <c r="WDJ221" s="114"/>
      <c r="WDK221" s="114"/>
      <c r="WDL221" s="114"/>
      <c r="WDM221" s="114"/>
      <c r="WDN221" s="114"/>
      <c r="WDO221" s="114"/>
      <c r="WDP221" s="114"/>
      <c r="WDQ221" s="114"/>
      <c r="WDR221" s="114"/>
      <c r="WDS221" s="114"/>
      <c r="WDT221" s="114"/>
      <c r="WDU221" s="114"/>
      <c r="WDV221" s="114"/>
      <c r="WDW221" s="114"/>
      <c r="WDX221" s="114"/>
      <c r="WDY221" s="114"/>
      <c r="WDZ221" s="114"/>
      <c r="WEA221" s="114"/>
      <c r="WEB221" s="114"/>
      <c r="WEC221" s="114"/>
      <c r="WED221" s="114"/>
      <c r="WEE221" s="114"/>
      <c r="WEF221" s="114"/>
      <c r="WEG221" s="114"/>
      <c r="WEH221" s="114"/>
      <c r="WEI221" s="114"/>
      <c r="WEJ221" s="114"/>
      <c r="WEK221" s="114"/>
      <c r="WEL221" s="114"/>
      <c r="WEM221" s="114"/>
      <c r="WEN221" s="114"/>
      <c r="WEO221" s="114"/>
      <c r="WEP221" s="114"/>
      <c r="WEQ221" s="114"/>
      <c r="WER221" s="114"/>
      <c r="WES221" s="114"/>
      <c r="WET221" s="114"/>
      <c r="WEU221" s="114"/>
      <c r="WEV221" s="114"/>
      <c r="WEW221" s="114"/>
      <c r="WEX221" s="114"/>
      <c r="WEY221" s="114"/>
      <c r="WEZ221" s="114"/>
      <c r="WFA221" s="114"/>
      <c r="WFB221" s="114"/>
      <c r="WFC221" s="114"/>
      <c r="WFD221" s="114"/>
      <c r="WFE221" s="114"/>
      <c r="WFF221" s="114"/>
      <c r="WFG221" s="114"/>
      <c r="WFH221" s="114"/>
      <c r="WFI221" s="114"/>
      <c r="WFJ221" s="114"/>
      <c r="WFK221" s="114"/>
      <c r="WFL221" s="114"/>
      <c r="WFM221" s="114"/>
      <c r="WFN221" s="114"/>
      <c r="WFO221" s="114"/>
      <c r="WFP221" s="114"/>
      <c r="WFQ221" s="114"/>
      <c r="WFR221" s="114"/>
      <c r="WFS221" s="114"/>
      <c r="WFT221" s="114"/>
      <c r="WFU221" s="114"/>
      <c r="WFV221" s="114"/>
      <c r="WFW221" s="114"/>
      <c r="WFX221" s="114"/>
      <c r="WFY221" s="114"/>
      <c r="WFZ221" s="114"/>
      <c r="WGA221" s="114"/>
      <c r="WGB221" s="114"/>
      <c r="WGC221" s="114"/>
      <c r="WGD221" s="114"/>
      <c r="WGE221" s="114"/>
      <c r="WGF221" s="114"/>
      <c r="WGG221" s="114"/>
      <c r="WGH221" s="114"/>
      <c r="WGI221" s="114"/>
      <c r="WGJ221" s="114"/>
      <c r="WGK221" s="114"/>
      <c r="WGL221" s="114"/>
      <c r="WGM221" s="114"/>
      <c r="WGN221" s="114"/>
      <c r="WGO221" s="114"/>
      <c r="WGP221" s="114"/>
      <c r="WGQ221" s="114"/>
      <c r="WGR221" s="114"/>
      <c r="WGS221" s="114"/>
      <c r="WGT221" s="114"/>
      <c r="WGU221" s="114"/>
      <c r="WGV221" s="114"/>
      <c r="WGW221" s="114"/>
      <c r="WGX221" s="114"/>
      <c r="WGY221" s="114"/>
      <c r="WGZ221" s="114"/>
      <c r="WHA221" s="114"/>
      <c r="WHB221" s="114"/>
      <c r="WHC221" s="114"/>
      <c r="WHD221" s="114"/>
      <c r="WHE221" s="114"/>
      <c r="WHF221" s="114"/>
      <c r="WHG221" s="114"/>
      <c r="WHH221" s="114"/>
      <c r="WHI221" s="114"/>
      <c r="WHJ221" s="114"/>
      <c r="WHK221" s="114"/>
      <c r="WHL221" s="114"/>
      <c r="WHM221" s="114"/>
      <c r="WHN221" s="114"/>
      <c r="WHO221" s="114"/>
      <c r="WHP221" s="114"/>
      <c r="WHQ221" s="114"/>
      <c r="WHR221" s="114"/>
      <c r="WHS221" s="114"/>
      <c r="WHT221" s="114"/>
      <c r="WHU221" s="114"/>
      <c r="WHV221" s="114"/>
      <c r="WHW221" s="114"/>
      <c r="WHX221" s="114"/>
      <c r="WHY221" s="114"/>
      <c r="WHZ221" s="114"/>
      <c r="WIA221" s="114"/>
      <c r="WIB221" s="114"/>
      <c r="WIC221" s="114"/>
      <c r="WID221" s="114"/>
      <c r="WIE221" s="114"/>
      <c r="WIF221" s="114"/>
      <c r="WIG221" s="114"/>
      <c r="WIH221" s="114"/>
      <c r="WII221" s="114"/>
      <c r="WIJ221" s="114"/>
      <c r="WIK221" s="114"/>
      <c r="WIL221" s="114"/>
      <c r="WIM221" s="114"/>
      <c r="WIN221" s="114"/>
      <c r="WIO221" s="114"/>
      <c r="WIP221" s="114"/>
      <c r="WIQ221" s="114"/>
      <c r="WIR221" s="114"/>
      <c r="WIS221" s="114"/>
      <c r="WIT221" s="114"/>
      <c r="WIU221" s="114"/>
      <c r="WIV221" s="114"/>
      <c r="WIW221" s="114"/>
      <c r="WIX221" s="114"/>
      <c r="WIY221" s="114"/>
      <c r="WIZ221" s="114"/>
      <c r="WJA221" s="114"/>
      <c r="WJB221" s="114"/>
      <c r="WJC221" s="114"/>
      <c r="WJD221" s="114"/>
      <c r="WJE221" s="114"/>
      <c r="WJF221" s="114"/>
      <c r="WJG221" s="114"/>
      <c r="WJH221" s="114"/>
      <c r="WJI221" s="114"/>
      <c r="WJJ221" s="114"/>
      <c r="WJK221" s="114"/>
      <c r="WJL221" s="114"/>
      <c r="WJM221" s="114"/>
      <c r="WJN221" s="114"/>
      <c r="WJO221" s="114"/>
      <c r="WJP221" s="114"/>
      <c r="WJQ221" s="114"/>
      <c r="WJR221" s="114"/>
      <c r="WJS221" s="114"/>
      <c r="WJT221" s="114"/>
      <c r="WJU221" s="114"/>
      <c r="WJV221" s="114"/>
      <c r="WJW221" s="114"/>
      <c r="WJX221" s="114"/>
      <c r="WJY221" s="114"/>
      <c r="WJZ221" s="114"/>
      <c r="WKA221" s="114"/>
      <c r="WKB221" s="114"/>
      <c r="WKC221" s="114"/>
      <c r="WKD221" s="114"/>
      <c r="WKE221" s="114"/>
      <c r="WKF221" s="114"/>
      <c r="WKG221" s="114"/>
      <c r="WKH221" s="114"/>
      <c r="WKI221" s="114"/>
      <c r="WKJ221" s="114"/>
      <c r="WKK221" s="114"/>
      <c r="WKL221" s="114"/>
      <c r="WKM221" s="114"/>
      <c r="WKN221" s="114"/>
      <c r="WKO221" s="114"/>
      <c r="WKP221" s="114"/>
      <c r="WKQ221" s="114"/>
      <c r="WKR221" s="114"/>
      <c r="WKS221" s="114"/>
      <c r="WKT221" s="114"/>
      <c r="WKU221" s="114"/>
      <c r="WKV221" s="114"/>
      <c r="WKW221" s="114"/>
      <c r="WKX221" s="114"/>
      <c r="WKY221" s="114"/>
      <c r="WKZ221" s="114"/>
      <c r="WLA221" s="114"/>
      <c r="WLB221" s="114"/>
      <c r="WLC221" s="114"/>
      <c r="WLD221" s="114"/>
      <c r="WLE221" s="114"/>
      <c r="WLF221" s="114"/>
      <c r="WLG221" s="114"/>
      <c r="WLH221" s="114"/>
      <c r="WLI221" s="114"/>
      <c r="WLJ221" s="114"/>
      <c r="WLK221" s="114"/>
      <c r="WLL221" s="114"/>
      <c r="WLM221" s="114"/>
      <c r="WLN221" s="114"/>
      <c r="WLO221" s="114"/>
      <c r="WLP221" s="114"/>
      <c r="WLQ221" s="114"/>
      <c r="WLR221" s="114"/>
      <c r="WLS221" s="114"/>
      <c r="WLT221" s="114"/>
      <c r="WLU221" s="114"/>
      <c r="WLV221" s="114"/>
      <c r="WLW221" s="114"/>
      <c r="WLX221" s="114"/>
      <c r="WLY221" s="114"/>
      <c r="WLZ221" s="114"/>
      <c r="WMA221" s="114"/>
      <c r="WMB221" s="114"/>
      <c r="WMC221" s="114"/>
      <c r="WMD221" s="114"/>
      <c r="WME221" s="114"/>
      <c r="WMF221" s="114"/>
      <c r="WMG221" s="114"/>
      <c r="WMH221" s="114"/>
      <c r="WMI221" s="114"/>
      <c r="WMJ221" s="114"/>
      <c r="WMK221" s="114"/>
      <c r="WML221" s="114"/>
      <c r="WMM221" s="114"/>
      <c r="WMN221" s="114"/>
      <c r="WMO221" s="114"/>
      <c r="WMP221" s="114"/>
      <c r="WMQ221" s="114"/>
      <c r="WMR221" s="114"/>
      <c r="WMS221" s="114"/>
      <c r="WMT221" s="114"/>
      <c r="WMU221" s="114"/>
      <c r="WMV221" s="114"/>
      <c r="WMW221" s="114"/>
      <c r="WMX221" s="114"/>
      <c r="WMY221" s="114"/>
      <c r="WMZ221" s="114"/>
      <c r="WNA221" s="114"/>
      <c r="WNB221" s="114"/>
      <c r="WNC221" s="114"/>
      <c r="WND221" s="114"/>
      <c r="WNE221" s="114"/>
      <c r="WNF221" s="114"/>
      <c r="WNG221" s="114"/>
      <c r="WNH221" s="114"/>
      <c r="WNI221" s="114"/>
      <c r="WNJ221" s="114"/>
      <c r="WNK221" s="114"/>
      <c r="WNL221" s="114"/>
      <c r="WNM221" s="114"/>
      <c r="WNN221" s="114"/>
      <c r="WNO221" s="114"/>
      <c r="WNP221" s="114"/>
      <c r="WNQ221" s="114"/>
      <c r="WNR221" s="114"/>
      <c r="WNS221" s="114"/>
      <c r="WNT221" s="114"/>
      <c r="WNU221" s="114"/>
      <c r="WNV221" s="114"/>
      <c r="WNW221" s="114"/>
      <c r="WNX221" s="114"/>
      <c r="WNY221" s="114"/>
      <c r="WNZ221" s="114"/>
      <c r="WOA221" s="114"/>
      <c r="WOB221" s="114"/>
      <c r="WOC221" s="114"/>
      <c r="WOD221" s="114"/>
      <c r="WOE221" s="114"/>
      <c r="WOF221" s="114"/>
      <c r="WOG221" s="114"/>
      <c r="WOH221" s="114"/>
      <c r="WOI221" s="114"/>
      <c r="WOJ221" s="114"/>
      <c r="WOK221" s="114"/>
      <c r="WOL221" s="114"/>
      <c r="WOM221" s="114"/>
      <c r="WON221" s="114"/>
      <c r="WOO221" s="114"/>
      <c r="WOP221" s="114"/>
      <c r="WOQ221" s="114"/>
      <c r="WOR221" s="114"/>
      <c r="WOS221" s="114"/>
      <c r="WOT221" s="114"/>
      <c r="WOU221" s="114"/>
      <c r="WOV221" s="114"/>
      <c r="WOW221" s="114"/>
      <c r="WOX221" s="114"/>
      <c r="WOY221" s="114"/>
      <c r="WOZ221" s="114"/>
      <c r="WPA221" s="114"/>
      <c r="WPB221" s="114"/>
      <c r="WPC221" s="114"/>
      <c r="WPD221" s="114"/>
      <c r="WPE221" s="114"/>
      <c r="WPF221" s="114"/>
      <c r="WPG221" s="114"/>
      <c r="WPH221" s="114"/>
      <c r="WPI221" s="114"/>
      <c r="WPJ221" s="114"/>
      <c r="WPK221" s="114"/>
      <c r="WPL221" s="114"/>
      <c r="WPM221" s="114"/>
      <c r="WPN221" s="114"/>
      <c r="WPO221" s="114"/>
      <c r="WPP221" s="114"/>
      <c r="WPQ221" s="114"/>
      <c r="WPR221" s="114"/>
      <c r="WPS221" s="114"/>
      <c r="WPT221" s="114"/>
      <c r="WPU221" s="114"/>
      <c r="WPV221" s="114"/>
      <c r="WPW221" s="114"/>
      <c r="WPX221" s="114"/>
      <c r="WPY221" s="114"/>
      <c r="WPZ221" s="114"/>
      <c r="WQA221" s="114"/>
      <c r="WQB221" s="114"/>
      <c r="WQC221" s="114"/>
      <c r="WQD221" s="114"/>
      <c r="WQE221" s="114"/>
      <c r="WQF221" s="114"/>
      <c r="WQG221" s="114"/>
      <c r="WQH221" s="114"/>
      <c r="WQI221" s="114"/>
      <c r="WQJ221" s="114"/>
      <c r="WQK221" s="114"/>
      <c r="WQL221" s="114"/>
      <c r="WQM221" s="114"/>
      <c r="WQN221" s="114"/>
      <c r="WQO221" s="114"/>
      <c r="WQP221" s="114"/>
      <c r="WQQ221" s="114"/>
      <c r="WQR221" s="114"/>
      <c r="WQS221" s="114"/>
      <c r="WQT221" s="114"/>
      <c r="WQU221" s="114"/>
      <c r="WQV221" s="114"/>
      <c r="WQW221" s="114"/>
      <c r="WQX221" s="114"/>
      <c r="WQY221" s="114"/>
      <c r="WQZ221" s="114"/>
      <c r="WRA221" s="114"/>
      <c r="WRB221" s="114"/>
      <c r="WRC221" s="114"/>
      <c r="WRD221" s="114"/>
      <c r="WRE221" s="114"/>
      <c r="WRF221" s="114"/>
      <c r="WRG221" s="114"/>
      <c r="WRH221" s="114"/>
      <c r="WRI221" s="114"/>
      <c r="WRJ221" s="114"/>
      <c r="WRK221" s="114"/>
      <c r="WRL221" s="114"/>
      <c r="WRM221" s="114"/>
      <c r="WRN221" s="114"/>
      <c r="WRO221" s="114"/>
      <c r="WRP221" s="114"/>
      <c r="WRQ221" s="114"/>
      <c r="WRR221" s="114"/>
      <c r="WRS221" s="114"/>
      <c r="WRT221" s="114"/>
      <c r="WRU221" s="114"/>
      <c r="WRV221" s="114"/>
      <c r="WRW221" s="114"/>
      <c r="WRX221" s="114"/>
      <c r="WRY221" s="114"/>
      <c r="WRZ221" s="114"/>
      <c r="WSA221" s="114"/>
      <c r="WSB221" s="114"/>
      <c r="WSC221" s="114"/>
      <c r="WSD221" s="114"/>
      <c r="WSE221" s="114"/>
      <c r="WSF221" s="114"/>
      <c r="WSG221" s="114"/>
      <c r="WSH221" s="114"/>
      <c r="WSI221" s="114"/>
      <c r="WSJ221" s="114"/>
      <c r="WSK221" s="114"/>
      <c r="WSL221" s="114"/>
      <c r="WSM221" s="114"/>
      <c r="WSN221" s="114"/>
      <c r="WSO221" s="114"/>
      <c r="WSP221" s="114"/>
      <c r="WSQ221" s="114"/>
      <c r="WSR221" s="114"/>
      <c r="WSS221" s="114"/>
      <c r="WST221" s="114"/>
      <c r="WSU221" s="114"/>
      <c r="WSV221" s="114"/>
      <c r="WSW221" s="114"/>
      <c r="WSX221" s="114"/>
      <c r="WSY221" s="114"/>
      <c r="WSZ221" s="114"/>
      <c r="WTA221" s="114"/>
      <c r="WTB221" s="114"/>
      <c r="WTC221" s="114"/>
      <c r="WTD221" s="114"/>
      <c r="WTE221" s="114"/>
      <c r="WTF221" s="114"/>
      <c r="WTG221" s="114"/>
      <c r="WTH221" s="114"/>
      <c r="WTI221" s="114"/>
      <c r="WTJ221" s="114"/>
      <c r="WTK221" s="114"/>
      <c r="WTL221" s="114"/>
      <c r="WTM221" s="114"/>
      <c r="WTN221" s="114"/>
      <c r="WTO221" s="114"/>
      <c r="WTP221" s="114"/>
      <c r="WTQ221" s="114"/>
      <c r="WTR221" s="114"/>
      <c r="WTS221" s="114"/>
      <c r="WTT221" s="114"/>
      <c r="WTU221" s="114"/>
      <c r="WTV221" s="114"/>
      <c r="WTW221" s="114"/>
      <c r="WTX221" s="114"/>
      <c r="WTY221" s="114"/>
      <c r="WTZ221" s="114"/>
      <c r="WUA221" s="114"/>
      <c r="WUB221" s="114"/>
      <c r="WUC221" s="114"/>
      <c r="WUD221" s="114"/>
      <c r="WUE221" s="114"/>
      <c r="WUF221" s="114"/>
      <c r="WUG221" s="114"/>
      <c r="WUH221" s="114"/>
      <c r="WUI221" s="114"/>
      <c r="WUJ221" s="114"/>
      <c r="WUK221" s="114"/>
      <c r="WUL221" s="114"/>
      <c r="WUM221" s="114"/>
      <c r="WUN221" s="114"/>
      <c r="WUO221" s="114"/>
      <c r="WUP221" s="114"/>
      <c r="WUQ221" s="114"/>
      <c r="WUR221" s="114"/>
      <c r="WUS221" s="114"/>
      <c r="WUT221" s="114"/>
      <c r="WUU221" s="114"/>
      <c r="WUV221" s="114"/>
      <c r="WUW221" s="114"/>
      <c r="WUX221" s="114"/>
      <c r="WUY221" s="114"/>
      <c r="WUZ221" s="114"/>
      <c r="WVA221" s="114"/>
      <c r="WVB221" s="114"/>
      <c r="WVC221" s="114"/>
      <c r="WVD221" s="114"/>
      <c r="WVE221" s="114"/>
      <c r="WVF221" s="114"/>
      <c r="WVG221" s="114"/>
      <c r="WVH221" s="114"/>
      <c r="WVI221" s="114"/>
      <c r="WVJ221" s="114"/>
      <c r="WVK221" s="114"/>
      <c r="WVL221" s="114"/>
      <c r="WVM221" s="114"/>
      <c r="WVN221" s="114"/>
      <c r="WVO221" s="114"/>
      <c r="WVP221" s="114"/>
      <c r="WVQ221" s="114"/>
      <c r="WVR221" s="114"/>
      <c r="WVS221" s="114"/>
      <c r="WVT221" s="114"/>
      <c r="WVU221" s="114"/>
      <c r="WVV221" s="114"/>
      <c r="WVW221" s="114"/>
      <c r="WVX221" s="114"/>
      <c r="WVY221" s="114"/>
      <c r="WVZ221" s="114"/>
      <c r="WWA221" s="114"/>
      <c r="WWB221" s="114"/>
      <c r="WWC221" s="114"/>
      <c r="WWD221" s="114"/>
      <c r="WWE221" s="114"/>
      <c r="WWF221" s="114"/>
      <c r="WWG221" s="114"/>
      <c r="WWH221" s="114"/>
      <c r="WWI221" s="114"/>
      <c r="WWJ221" s="114"/>
      <c r="WWK221" s="114"/>
      <c r="WWL221" s="114"/>
      <c r="WWM221" s="114"/>
      <c r="WWN221" s="114"/>
      <c r="WWO221" s="114"/>
      <c r="WWP221" s="114"/>
      <c r="WWQ221" s="114"/>
      <c r="WWR221" s="114"/>
      <c r="WWS221" s="114"/>
      <c r="WWT221" s="114"/>
      <c r="WWU221" s="114"/>
      <c r="WWV221" s="114"/>
      <c r="WWW221" s="114"/>
      <c r="WWX221" s="114"/>
      <c r="WWY221" s="114"/>
      <c r="WWZ221" s="114"/>
      <c r="WXA221" s="114"/>
      <c r="WXB221" s="114"/>
      <c r="WXC221" s="114"/>
      <c r="WXD221" s="114"/>
      <c r="WXE221" s="114"/>
      <c r="WXF221" s="114"/>
      <c r="WXG221" s="114"/>
      <c r="WXH221" s="114"/>
      <c r="WXI221" s="114"/>
      <c r="WXJ221" s="114"/>
      <c r="WXK221" s="114"/>
      <c r="WXL221" s="114"/>
      <c r="WXM221" s="114"/>
      <c r="WXN221" s="114"/>
      <c r="WXO221" s="114"/>
      <c r="WXP221" s="114"/>
      <c r="WXQ221" s="114"/>
      <c r="WXR221" s="114"/>
      <c r="WXS221" s="114"/>
      <c r="WXT221" s="114"/>
      <c r="WXU221" s="114"/>
      <c r="WXV221" s="114"/>
      <c r="WXW221" s="114"/>
      <c r="WXX221" s="114"/>
      <c r="WXY221" s="114"/>
      <c r="WXZ221" s="114"/>
      <c r="WYA221" s="114"/>
      <c r="WYB221" s="114"/>
      <c r="WYC221" s="114"/>
      <c r="WYD221" s="114"/>
      <c r="WYE221" s="114"/>
      <c r="WYF221" s="114"/>
      <c r="WYG221" s="114"/>
      <c r="WYH221" s="114"/>
      <c r="WYI221" s="114"/>
      <c r="WYJ221" s="114"/>
      <c r="WYK221" s="114"/>
      <c r="WYL221" s="114"/>
      <c r="WYM221" s="114"/>
      <c r="WYN221" s="114"/>
      <c r="WYO221" s="114"/>
      <c r="WYP221" s="114"/>
      <c r="WYQ221" s="114"/>
      <c r="WYR221" s="114"/>
      <c r="WYS221" s="114"/>
      <c r="WYT221" s="114"/>
      <c r="WYU221" s="114"/>
      <c r="WYV221" s="114"/>
      <c r="WYW221" s="114"/>
      <c r="WYX221" s="114"/>
      <c r="WYY221" s="114"/>
      <c r="WYZ221" s="114"/>
      <c r="WZA221" s="114"/>
      <c r="WZB221" s="114"/>
      <c r="WZC221" s="114"/>
      <c r="WZD221" s="114"/>
      <c r="WZE221" s="114"/>
      <c r="WZF221" s="114"/>
      <c r="WZG221" s="114"/>
      <c r="WZH221" s="114"/>
      <c r="WZI221" s="114"/>
      <c r="WZJ221" s="114"/>
      <c r="WZK221" s="114"/>
      <c r="WZL221" s="114"/>
      <c r="WZM221" s="114"/>
      <c r="WZN221" s="114"/>
      <c r="WZO221" s="114"/>
      <c r="WZP221" s="114"/>
      <c r="WZQ221" s="114"/>
      <c r="WZR221" s="114"/>
      <c r="WZS221" s="114"/>
      <c r="WZT221" s="114"/>
      <c r="WZU221" s="114"/>
      <c r="WZV221" s="114"/>
      <c r="WZW221" s="114"/>
      <c r="WZX221" s="114"/>
      <c r="WZY221" s="114"/>
      <c r="WZZ221" s="114"/>
      <c r="XAA221" s="114"/>
      <c r="XAB221" s="114"/>
      <c r="XAC221" s="114"/>
      <c r="XAD221" s="114"/>
      <c r="XAE221" s="114"/>
      <c r="XAF221" s="114"/>
      <c r="XAG221" s="114"/>
      <c r="XAH221" s="114"/>
      <c r="XAI221" s="114"/>
      <c r="XAJ221" s="114"/>
      <c r="XAK221" s="114"/>
      <c r="XAL221" s="114"/>
      <c r="XAM221" s="114"/>
      <c r="XAN221" s="114"/>
      <c r="XAO221" s="114"/>
      <c r="XAP221" s="114"/>
      <c r="XAQ221" s="114"/>
      <c r="XAR221" s="114"/>
      <c r="XAS221" s="114"/>
      <c r="XAT221" s="114"/>
      <c r="XAU221" s="114"/>
      <c r="XAV221" s="114"/>
      <c r="XAW221" s="114"/>
      <c r="XAX221" s="114"/>
      <c r="XAY221" s="114"/>
      <c r="XAZ221" s="114"/>
      <c r="XBA221" s="114"/>
      <c r="XBB221" s="114"/>
      <c r="XBC221" s="114"/>
      <c r="XBD221" s="114"/>
      <c r="XBE221" s="114"/>
      <c r="XBF221" s="114"/>
      <c r="XBG221" s="114"/>
      <c r="XBH221" s="114"/>
      <c r="XBI221" s="114"/>
      <c r="XBJ221" s="114"/>
      <c r="XBK221" s="114"/>
      <c r="XBL221" s="114"/>
      <c r="XBM221" s="114"/>
      <c r="XBN221" s="114"/>
      <c r="XBO221" s="114"/>
      <c r="XBP221" s="114"/>
      <c r="XBQ221" s="114"/>
      <c r="XBR221" s="114"/>
      <c r="XBS221" s="114"/>
      <c r="XBT221" s="114"/>
      <c r="XBU221" s="114"/>
      <c r="XBV221" s="114"/>
      <c r="XBW221" s="114"/>
      <c r="XBX221" s="114"/>
      <c r="XBY221" s="114"/>
      <c r="XBZ221" s="114"/>
      <c r="XCA221" s="114"/>
      <c r="XCB221" s="114"/>
      <c r="XCC221" s="114"/>
      <c r="XCD221" s="114"/>
      <c r="XCE221" s="114"/>
      <c r="XCF221" s="114"/>
      <c r="XCG221" s="114"/>
      <c r="XCH221" s="114"/>
      <c r="XCI221" s="114"/>
      <c r="XCJ221" s="114"/>
      <c r="XCK221" s="114"/>
      <c r="XCL221" s="114"/>
      <c r="XCM221" s="114"/>
      <c r="XCN221" s="114"/>
      <c r="XCO221" s="114"/>
      <c r="XCP221" s="114"/>
      <c r="XCQ221" s="114"/>
      <c r="XCR221" s="114"/>
      <c r="XCS221" s="114"/>
      <c r="XCT221" s="114"/>
      <c r="XCU221" s="114"/>
      <c r="XCV221" s="114"/>
      <c r="XCW221" s="114"/>
      <c r="XCX221" s="114"/>
      <c r="XCY221" s="114"/>
      <c r="XCZ221" s="114"/>
      <c r="XDA221" s="114"/>
      <c r="XDB221" s="114"/>
      <c r="XDC221" s="114"/>
      <c r="XDD221" s="114"/>
      <c r="XDE221" s="114"/>
      <c r="XDF221" s="114"/>
      <c r="XDG221" s="114"/>
      <c r="XDH221" s="114"/>
      <c r="XDI221" s="114"/>
      <c r="XDJ221" s="114"/>
      <c r="XDK221" s="114"/>
      <c r="XDL221" s="114"/>
      <c r="XDM221" s="114"/>
      <c r="XDN221" s="114"/>
      <c r="XDO221" s="114"/>
      <c r="XDP221" s="114"/>
      <c r="XDQ221" s="114"/>
      <c r="XDR221" s="114"/>
      <c r="XDS221" s="114"/>
      <c r="XDT221" s="114"/>
      <c r="XDU221" s="114"/>
      <c r="XDV221" s="114"/>
      <c r="XDW221" s="114"/>
      <c r="XDX221" s="114"/>
      <c r="XDY221" s="114"/>
      <c r="XDZ221" s="114"/>
      <c r="XEA221" s="114"/>
      <c r="XEB221" s="114"/>
      <c r="XEC221" s="114"/>
      <c r="XED221" s="114"/>
      <c r="XEE221" s="114"/>
      <c r="XEF221" s="114"/>
      <c r="XEG221" s="114"/>
      <c r="XEH221" s="114"/>
      <c r="XEI221" s="114"/>
      <c r="XEJ221" s="114"/>
      <c r="XEK221" s="114"/>
      <c r="XEL221" s="114"/>
      <c r="XEM221" s="114"/>
      <c r="XEN221" s="114"/>
      <c r="XEO221" s="114"/>
      <c r="XEP221" s="114"/>
      <c r="XEQ221" s="114"/>
      <c r="XER221" s="114"/>
      <c r="XES221" s="114"/>
      <c r="XET221" s="114"/>
      <c r="XEU221" s="114"/>
      <c r="XEV221" s="114"/>
      <c r="XEW221" s="114"/>
      <c r="XEX221" s="114"/>
      <c r="XEY221" s="114"/>
      <c r="XEZ221" s="114"/>
      <c r="XFA221" s="114"/>
      <c r="XFB221" s="114"/>
      <c r="XFC221" s="114"/>
      <c r="XFD221" s="114"/>
    </row>
    <row r="222" spans="1:16384" x14ac:dyDescent="0.3">
      <c r="A222" s="95" t="s">
        <v>244</v>
      </c>
      <c r="B222" s="95"/>
      <c r="C222" s="95"/>
      <c r="D222" s="95"/>
      <c r="E222" s="95"/>
      <c r="F222" s="95"/>
      <c r="G222" s="95"/>
      <c r="H222" s="95"/>
      <c r="I222" s="6">
        <f>1+4+4+4+3</f>
        <v>16</v>
      </c>
    </row>
    <row r="223" spans="1:16384" x14ac:dyDescent="0.3">
      <c r="A223" s="115">
        <v>1</v>
      </c>
      <c r="B223" s="116"/>
      <c r="C223" s="20" t="s">
        <v>56</v>
      </c>
      <c r="D223" s="78">
        <f>(40.05)*(10.764)</f>
        <v>431.09819999999996</v>
      </c>
      <c r="E223" s="78">
        <f>(2.7)*(10.764)</f>
        <v>29.062799999999999</v>
      </c>
      <c r="F223" s="17">
        <f>D223+E223</f>
        <v>460.16099999999994</v>
      </c>
      <c r="G223" s="78">
        <f>(0)*(10.764)</f>
        <v>0</v>
      </c>
      <c r="H223" s="17">
        <f t="shared" ref="H223:H230" si="26">F223*(($H$155)+1)+(IF(G223&lt;101,G223,IF(G223&lt;201,G223/2,IF(G223&lt;=301,G223/3,G223/4))))</f>
        <v>690.24149999999986</v>
      </c>
    </row>
    <row r="224" spans="1:16384" x14ac:dyDescent="0.3">
      <c r="A224" s="115">
        <f>A223+1</f>
        <v>2</v>
      </c>
      <c r="B224" s="116"/>
      <c r="C224" s="20" t="s">
        <v>245</v>
      </c>
      <c r="D224" s="78">
        <f>(52.083)*(10.764)</f>
        <v>560.62141199999996</v>
      </c>
      <c r="E224" s="78">
        <f>(2.734)*(10.764)</f>
        <v>29.428775999999999</v>
      </c>
      <c r="F224" s="17">
        <f t="shared" ref="F224:F230" si="27">D224+E224</f>
        <v>590.05018799999993</v>
      </c>
      <c r="G224" s="78">
        <f t="shared" ref="G224:G230" si="28">(0)*(10.764)</f>
        <v>0</v>
      </c>
      <c r="H224" s="17">
        <f t="shared" si="26"/>
        <v>885.0752819999999</v>
      </c>
    </row>
    <row r="225" spans="1:9" x14ac:dyDescent="0.3">
      <c r="A225" s="115">
        <f t="shared" ref="A225:A230" si="29">A224+1</f>
        <v>3</v>
      </c>
      <c r="B225" s="116"/>
      <c r="C225" s="20" t="s">
        <v>245</v>
      </c>
      <c r="D225" s="78">
        <f>(52.083)*(10.764)</f>
        <v>560.62141199999996</v>
      </c>
      <c r="E225" s="78">
        <f>(2.734)*(10.764)</f>
        <v>29.428775999999999</v>
      </c>
      <c r="F225" s="17">
        <f t="shared" si="27"/>
        <v>590.05018799999993</v>
      </c>
      <c r="G225" s="78">
        <f t="shared" si="28"/>
        <v>0</v>
      </c>
      <c r="H225" s="17">
        <f t="shared" si="26"/>
        <v>885.0752819999999</v>
      </c>
    </row>
    <row r="226" spans="1:9" x14ac:dyDescent="0.3">
      <c r="A226" s="115">
        <f t="shared" si="29"/>
        <v>4</v>
      </c>
      <c r="B226" s="116"/>
      <c r="C226" s="20" t="s">
        <v>245</v>
      </c>
      <c r="D226" s="78">
        <f>(57.556)*(10.764)</f>
        <v>619.53278399999988</v>
      </c>
      <c r="E226" s="78">
        <f>(2.734)*(10.764)</f>
        <v>29.428775999999999</v>
      </c>
      <c r="F226" s="17">
        <f t="shared" si="27"/>
        <v>648.96155999999985</v>
      </c>
      <c r="G226" s="78">
        <f t="shared" si="28"/>
        <v>0</v>
      </c>
      <c r="H226" s="17">
        <f t="shared" si="26"/>
        <v>973.44233999999983</v>
      </c>
    </row>
    <row r="227" spans="1:9" x14ac:dyDescent="0.3">
      <c r="A227" s="115">
        <f t="shared" si="29"/>
        <v>5</v>
      </c>
      <c r="B227" s="116"/>
      <c r="C227" s="20" t="s">
        <v>56</v>
      </c>
      <c r="D227" s="78">
        <f>(39.993)*(10.764)</f>
        <v>430.48465199999998</v>
      </c>
      <c r="E227" s="78">
        <f>(2.745)*(10.764)</f>
        <v>29.547180000000001</v>
      </c>
      <c r="F227" s="17">
        <f t="shared" si="27"/>
        <v>460.03183200000001</v>
      </c>
      <c r="G227" s="78">
        <f t="shared" si="28"/>
        <v>0</v>
      </c>
      <c r="H227" s="17">
        <f t="shared" si="26"/>
        <v>690.04774799999996</v>
      </c>
    </row>
    <row r="228" spans="1:9" x14ac:dyDescent="0.3">
      <c r="A228" s="115">
        <f t="shared" si="29"/>
        <v>6</v>
      </c>
      <c r="B228" s="116"/>
      <c r="C228" s="20" t="s">
        <v>56</v>
      </c>
      <c r="D228" s="78">
        <f>(35.255)*(10.764)</f>
        <v>379.48482000000001</v>
      </c>
      <c r="E228" s="78">
        <f>(0)*(10.764)</f>
        <v>0</v>
      </c>
      <c r="F228" s="17">
        <f t="shared" si="27"/>
        <v>379.48482000000001</v>
      </c>
      <c r="G228" s="78">
        <f t="shared" si="28"/>
        <v>0</v>
      </c>
      <c r="H228" s="17">
        <f t="shared" si="26"/>
        <v>569.22722999999996</v>
      </c>
    </row>
    <row r="229" spans="1:9" x14ac:dyDescent="0.3">
      <c r="A229" s="115">
        <f t="shared" si="29"/>
        <v>7</v>
      </c>
      <c r="B229" s="116"/>
      <c r="C229" s="20" t="s">
        <v>56</v>
      </c>
      <c r="D229" s="78">
        <f>(35.27)*(10.764)</f>
        <v>379.64627999999999</v>
      </c>
      <c r="E229" s="78">
        <f>(0)*(10.764)</f>
        <v>0</v>
      </c>
      <c r="F229" s="17">
        <f t="shared" si="27"/>
        <v>379.64627999999999</v>
      </c>
      <c r="G229" s="78">
        <f t="shared" si="28"/>
        <v>0</v>
      </c>
      <c r="H229" s="17">
        <f t="shared" si="26"/>
        <v>569.46942000000001</v>
      </c>
    </row>
    <row r="230" spans="1:9" x14ac:dyDescent="0.3">
      <c r="A230" s="115">
        <f t="shared" si="29"/>
        <v>8</v>
      </c>
      <c r="B230" s="116"/>
      <c r="C230" s="20" t="s">
        <v>56</v>
      </c>
      <c r="D230" s="78">
        <f>(39.993)*(10.764)</f>
        <v>430.48465199999998</v>
      </c>
      <c r="E230" s="78">
        <f>(2.745)*(10.764)</f>
        <v>29.547180000000001</v>
      </c>
      <c r="F230" s="17">
        <f t="shared" si="27"/>
        <v>460.03183200000001</v>
      </c>
      <c r="G230" s="78">
        <f t="shared" si="28"/>
        <v>0</v>
      </c>
      <c r="H230" s="17">
        <f t="shared" si="26"/>
        <v>690.04774799999996</v>
      </c>
    </row>
    <row r="231" spans="1:9" x14ac:dyDescent="0.3">
      <c r="A231" s="95" t="s">
        <v>249</v>
      </c>
      <c r="B231" s="95"/>
      <c r="C231" s="95"/>
      <c r="D231" s="95"/>
      <c r="E231" s="95"/>
      <c r="F231" s="95"/>
      <c r="G231" s="95"/>
      <c r="H231" s="95"/>
      <c r="I231" s="6">
        <f>4</f>
        <v>4</v>
      </c>
    </row>
    <row r="232" spans="1:9" x14ac:dyDescent="0.3">
      <c r="A232" s="115">
        <v>1</v>
      </c>
      <c r="B232" s="116"/>
      <c r="C232" s="115" t="s">
        <v>250</v>
      </c>
      <c r="D232" s="117"/>
      <c r="E232" s="117"/>
      <c r="F232" s="117"/>
      <c r="G232" s="117"/>
      <c r="H232" s="116"/>
    </row>
    <row r="233" spans="1:9" x14ac:dyDescent="0.3">
      <c r="A233" s="115">
        <f>A232+1</f>
        <v>2</v>
      </c>
      <c r="B233" s="116"/>
      <c r="C233" s="20" t="s">
        <v>245</v>
      </c>
      <c r="D233" s="78">
        <f>(52.083)*(10.764)</f>
        <v>560.62141199999996</v>
      </c>
      <c r="E233" s="78">
        <f>(2.734)*(10.764)</f>
        <v>29.428775999999999</v>
      </c>
      <c r="F233" s="17">
        <f t="shared" ref="F233:F239" si="30">D233+E233</f>
        <v>590.05018799999993</v>
      </c>
      <c r="G233" s="78">
        <f>(0)*(10.764)</f>
        <v>0</v>
      </c>
      <c r="H233" s="17">
        <f t="shared" ref="H233:H239" si="31">F233*(($H$155)+1)+(IF(G233&lt;101,G233,IF(G233&lt;201,G233/2,IF(G233&lt;=301,G233/3,G233/4))))</f>
        <v>885.0752819999999</v>
      </c>
    </row>
    <row r="234" spans="1:9" x14ac:dyDescent="0.3">
      <c r="A234" s="115">
        <f t="shared" ref="A234:A239" si="32">A233+1</f>
        <v>3</v>
      </c>
      <c r="B234" s="116"/>
      <c r="C234" s="20" t="s">
        <v>245</v>
      </c>
      <c r="D234" s="78">
        <f>(52.083)*(10.764)</f>
        <v>560.62141199999996</v>
      </c>
      <c r="E234" s="78">
        <f>(2.734)*(10.764)</f>
        <v>29.428775999999999</v>
      </c>
      <c r="F234" s="17">
        <f t="shared" si="30"/>
        <v>590.05018799999993</v>
      </c>
      <c r="G234" s="78">
        <f t="shared" ref="G234:G239" si="33">(0)*(10.764)</f>
        <v>0</v>
      </c>
      <c r="H234" s="17">
        <f t="shared" si="31"/>
        <v>885.0752819999999</v>
      </c>
    </row>
    <row r="235" spans="1:9" x14ac:dyDescent="0.3">
      <c r="A235" s="115">
        <f t="shared" si="32"/>
        <v>4</v>
      </c>
      <c r="B235" s="116"/>
      <c r="C235" s="20" t="s">
        <v>245</v>
      </c>
      <c r="D235" s="78">
        <f>(57.556)*(10.764)</f>
        <v>619.53278399999988</v>
      </c>
      <c r="E235" s="78">
        <f>(2.734)*(10.764)</f>
        <v>29.428775999999999</v>
      </c>
      <c r="F235" s="17">
        <f t="shared" si="30"/>
        <v>648.96155999999985</v>
      </c>
      <c r="G235" s="78">
        <f t="shared" si="33"/>
        <v>0</v>
      </c>
      <c r="H235" s="17">
        <f t="shared" si="31"/>
        <v>973.44233999999983</v>
      </c>
    </row>
    <row r="236" spans="1:9" x14ac:dyDescent="0.3">
      <c r="A236" s="115">
        <f t="shared" si="32"/>
        <v>5</v>
      </c>
      <c r="B236" s="116"/>
      <c r="C236" s="20" t="s">
        <v>56</v>
      </c>
      <c r="D236" s="78">
        <f>(39.993)*(10.764)</f>
        <v>430.48465199999998</v>
      </c>
      <c r="E236" s="78">
        <f>(2.745)*(10.764)</f>
        <v>29.547180000000001</v>
      </c>
      <c r="F236" s="17">
        <f t="shared" si="30"/>
        <v>460.03183200000001</v>
      </c>
      <c r="G236" s="78">
        <f t="shared" si="33"/>
        <v>0</v>
      </c>
      <c r="H236" s="17">
        <f t="shared" si="31"/>
        <v>690.04774799999996</v>
      </c>
    </row>
    <row r="237" spans="1:9" x14ac:dyDescent="0.3">
      <c r="A237" s="115">
        <f t="shared" si="32"/>
        <v>6</v>
      </c>
      <c r="B237" s="116"/>
      <c r="C237" s="20" t="s">
        <v>56</v>
      </c>
      <c r="D237" s="78">
        <f>(35.255)*(10.764)</f>
        <v>379.48482000000001</v>
      </c>
      <c r="E237" s="78">
        <f>(0)*(10.764)</f>
        <v>0</v>
      </c>
      <c r="F237" s="17">
        <f t="shared" si="30"/>
        <v>379.48482000000001</v>
      </c>
      <c r="G237" s="78">
        <f t="shared" si="33"/>
        <v>0</v>
      </c>
      <c r="H237" s="17">
        <f t="shared" si="31"/>
        <v>569.22722999999996</v>
      </c>
    </row>
    <row r="238" spans="1:9" x14ac:dyDescent="0.3">
      <c r="A238" s="115">
        <f t="shared" si="32"/>
        <v>7</v>
      </c>
      <c r="B238" s="116"/>
      <c r="C238" s="20" t="s">
        <v>56</v>
      </c>
      <c r="D238" s="78">
        <f>(35.27)*(10.764)</f>
        <v>379.64627999999999</v>
      </c>
      <c r="E238" s="78">
        <f>(0)*(10.764)</f>
        <v>0</v>
      </c>
      <c r="F238" s="17">
        <f t="shared" si="30"/>
        <v>379.64627999999999</v>
      </c>
      <c r="G238" s="78">
        <f t="shared" si="33"/>
        <v>0</v>
      </c>
      <c r="H238" s="17">
        <f t="shared" si="31"/>
        <v>569.46942000000001</v>
      </c>
    </row>
    <row r="239" spans="1:9" x14ac:dyDescent="0.3">
      <c r="A239" s="115">
        <f t="shared" si="32"/>
        <v>8</v>
      </c>
      <c r="B239" s="116"/>
      <c r="C239" s="20" t="s">
        <v>56</v>
      </c>
      <c r="D239" s="78">
        <f>(39.993)*(10.764)</f>
        <v>430.48465199999998</v>
      </c>
      <c r="E239" s="78">
        <f>(2.745)*(10.764)</f>
        <v>29.547180000000001</v>
      </c>
      <c r="F239" s="17">
        <f t="shared" si="30"/>
        <v>460.03183200000001</v>
      </c>
      <c r="G239" s="78">
        <f t="shared" si="33"/>
        <v>0</v>
      </c>
      <c r="H239" s="17">
        <f t="shared" si="31"/>
        <v>690.04774799999996</v>
      </c>
    </row>
    <row r="240" spans="1:9" ht="14.25" customHeight="1" x14ac:dyDescent="0.3">
      <c r="A240" s="149" t="s">
        <v>116</v>
      </c>
      <c r="B240" s="149"/>
      <c r="C240" s="149"/>
      <c r="D240" s="149"/>
      <c r="E240" s="149"/>
      <c r="F240" s="149"/>
      <c r="G240" s="149"/>
      <c r="H240" s="149"/>
    </row>
    <row r="241" spans="1:8" x14ac:dyDescent="0.3">
      <c r="A241" s="190" t="s">
        <v>117</v>
      </c>
      <c r="B241" s="191"/>
      <c r="C241" s="191"/>
      <c r="D241" s="191"/>
      <c r="E241" s="192"/>
      <c r="F241" s="190">
        <v>8000</v>
      </c>
      <c r="G241" s="191"/>
      <c r="H241" s="192"/>
    </row>
    <row r="242" spans="1:8" x14ac:dyDescent="0.3">
      <c r="A242" s="190" t="s">
        <v>118</v>
      </c>
      <c r="B242" s="191"/>
      <c r="C242" s="191"/>
      <c r="D242" s="191"/>
      <c r="E242" s="192"/>
      <c r="F242" s="230" t="s">
        <v>277</v>
      </c>
      <c r="G242" s="231"/>
      <c r="H242" s="232"/>
    </row>
    <row r="243" spans="1:8" x14ac:dyDescent="0.3">
      <c r="A243" s="149" t="s">
        <v>48</v>
      </c>
      <c r="B243" s="149"/>
      <c r="C243" s="149"/>
      <c r="D243" s="149"/>
      <c r="E243" s="149"/>
      <c r="F243" s="149"/>
      <c r="G243" s="149"/>
      <c r="H243" s="149"/>
    </row>
    <row r="244" spans="1:8" x14ac:dyDescent="0.3">
      <c r="A244" s="21">
        <v>1</v>
      </c>
      <c r="B244" s="92" t="s">
        <v>286</v>
      </c>
      <c r="C244" s="93"/>
      <c r="D244" s="93"/>
      <c r="E244" s="93"/>
      <c r="F244" s="93"/>
      <c r="G244" s="93"/>
      <c r="H244" s="94"/>
    </row>
    <row r="245" spans="1:8" x14ac:dyDescent="0.3">
      <c r="A245" s="21">
        <f t="shared" ref="A245:A254" si="34">A244+1</f>
        <v>2</v>
      </c>
      <c r="B245" s="92" t="s">
        <v>220</v>
      </c>
      <c r="C245" s="93"/>
      <c r="D245" s="93"/>
      <c r="E245" s="93"/>
      <c r="F245" s="93"/>
      <c r="G245" s="93"/>
      <c r="H245" s="94"/>
    </row>
    <row r="246" spans="1:8" x14ac:dyDescent="0.3">
      <c r="A246" s="21">
        <f t="shared" si="34"/>
        <v>3</v>
      </c>
      <c r="B246" s="92" t="s">
        <v>221</v>
      </c>
      <c r="C246" s="93"/>
      <c r="D246" s="93"/>
      <c r="E246" s="93"/>
      <c r="F246" s="93"/>
      <c r="G246" s="93"/>
      <c r="H246" s="94"/>
    </row>
    <row r="247" spans="1:8" ht="12.75" customHeight="1" x14ac:dyDescent="0.3">
      <c r="A247" s="21">
        <f t="shared" si="34"/>
        <v>4</v>
      </c>
      <c r="B247" s="92" t="s">
        <v>222</v>
      </c>
      <c r="C247" s="93"/>
      <c r="D247" s="93"/>
      <c r="E247" s="93"/>
      <c r="F247" s="93"/>
      <c r="G247" s="93"/>
      <c r="H247" s="94"/>
    </row>
    <row r="248" spans="1:8" x14ac:dyDescent="0.3">
      <c r="A248" s="21">
        <f t="shared" si="34"/>
        <v>5</v>
      </c>
      <c r="B248" s="92" t="s">
        <v>267</v>
      </c>
      <c r="C248" s="93"/>
      <c r="D248" s="93"/>
      <c r="E248" s="93"/>
      <c r="F248" s="93"/>
      <c r="G248" s="93"/>
      <c r="H248" s="94"/>
    </row>
    <row r="249" spans="1:8" x14ac:dyDescent="0.3">
      <c r="A249" s="21">
        <f t="shared" si="34"/>
        <v>6</v>
      </c>
      <c r="B249" s="92" t="s">
        <v>226</v>
      </c>
      <c r="C249" s="93"/>
      <c r="D249" s="93"/>
      <c r="E249" s="93"/>
      <c r="F249" s="82">
        <f>H155</f>
        <v>0.5</v>
      </c>
      <c r="G249" s="66"/>
      <c r="H249" s="67"/>
    </row>
    <row r="250" spans="1:8" x14ac:dyDescent="0.3">
      <c r="A250" s="21">
        <f t="shared" si="34"/>
        <v>7</v>
      </c>
      <c r="B250" s="92" t="s">
        <v>223</v>
      </c>
      <c r="C250" s="93"/>
      <c r="D250" s="93"/>
      <c r="E250" s="93"/>
      <c r="F250" s="93"/>
      <c r="G250" s="93"/>
      <c r="H250" s="94"/>
    </row>
    <row r="251" spans="1:8" ht="25.5" customHeight="1" x14ac:dyDescent="0.3">
      <c r="A251" s="21">
        <f t="shared" si="34"/>
        <v>8</v>
      </c>
      <c r="B251" s="92" t="s">
        <v>224</v>
      </c>
      <c r="C251" s="93"/>
      <c r="D251" s="93"/>
      <c r="E251" s="93"/>
      <c r="F251" s="93"/>
      <c r="G251" s="93"/>
      <c r="H251" s="94"/>
    </row>
    <row r="252" spans="1:8" x14ac:dyDescent="0.3">
      <c r="A252" s="21">
        <f t="shared" si="34"/>
        <v>9</v>
      </c>
      <c r="B252" s="92" t="s">
        <v>225</v>
      </c>
      <c r="C252" s="93"/>
      <c r="D252" s="93"/>
      <c r="E252" s="93"/>
      <c r="F252" s="93"/>
      <c r="G252" s="93"/>
      <c r="H252" s="94"/>
    </row>
    <row r="253" spans="1:8" x14ac:dyDescent="0.3">
      <c r="A253" s="21">
        <f t="shared" si="34"/>
        <v>10</v>
      </c>
      <c r="B253" s="92" t="s">
        <v>284</v>
      </c>
      <c r="C253" s="93"/>
      <c r="D253" s="93"/>
      <c r="E253" s="93"/>
      <c r="F253" s="93"/>
      <c r="G253" s="93"/>
      <c r="H253" s="94"/>
    </row>
    <row r="254" spans="1:8" x14ac:dyDescent="0.3">
      <c r="A254" s="21">
        <f t="shared" si="34"/>
        <v>11</v>
      </c>
      <c r="B254" s="92" t="s">
        <v>279</v>
      </c>
      <c r="C254" s="93"/>
      <c r="D254" s="93"/>
      <c r="E254" s="93"/>
      <c r="F254" s="93"/>
      <c r="G254" s="93"/>
      <c r="H254" s="94"/>
    </row>
    <row r="255" spans="1:8" x14ac:dyDescent="0.3">
      <c r="A255" s="21">
        <v>12</v>
      </c>
      <c r="B255" s="92" t="s">
        <v>280</v>
      </c>
      <c r="C255" s="93"/>
      <c r="D255" s="93"/>
      <c r="E255" s="93"/>
      <c r="F255" s="93"/>
      <c r="G255" s="93"/>
      <c r="H255" s="94"/>
    </row>
    <row r="256" spans="1:8" ht="12" hidden="1" customHeight="1" x14ac:dyDescent="0.3">
      <c r="A256" s="21">
        <v>13</v>
      </c>
      <c r="B256" s="92" t="s">
        <v>280</v>
      </c>
      <c r="C256" s="93"/>
      <c r="D256" s="93"/>
      <c r="E256" s="93"/>
      <c r="F256" s="93"/>
      <c r="G256" s="93"/>
      <c r="H256" s="94"/>
    </row>
    <row r="257" spans="1:8" x14ac:dyDescent="0.3">
      <c r="A257" s="124" t="s">
        <v>121</v>
      </c>
      <c r="B257" s="125"/>
      <c r="C257" s="134" t="str">
        <f>C7</f>
        <v>Metro Satyam Queens Necklace</v>
      </c>
      <c r="D257" s="135"/>
      <c r="E257" s="135"/>
      <c r="F257" s="135"/>
      <c r="G257" s="135"/>
      <c r="H257" s="136"/>
    </row>
    <row r="258" spans="1:8" x14ac:dyDescent="0.3">
      <c r="A258" s="128"/>
      <c r="B258" s="129"/>
      <c r="C258" s="129"/>
      <c r="D258" s="129"/>
      <c r="E258" s="129"/>
      <c r="F258" s="129"/>
      <c r="G258" s="129"/>
      <c r="H258" s="130"/>
    </row>
    <row r="259" spans="1:8" x14ac:dyDescent="0.3">
      <c r="A259" s="128"/>
      <c r="B259" s="129"/>
      <c r="C259" s="129"/>
      <c r="D259" s="129"/>
      <c r="E259" s="129"/>
      <c r="F259" s="129"/>
      <c r="G259" s="129"/>
      <c r="H259" s="130"/>
    </row>
    <row r="260" spans="1:8" x14ac:dyDescent="0.3">
      <c r="A260" s="128"/>
      <c r="B260" s="129"/>
      <c r="C260" s="129"/>
      <c r="D260" s="129"/>
      <c r="E260" s="129"/>
      <c r="F260" s="129"/>
      <c r="G260" s="129"/>
      <c r="H260" s="130"/>
    </row>
    <row r="261" spans="1:8" x14ac:dyDescent="0.3">
      <c r="A261" s="128"/>
      <c r="B261" s="129"/>
      <c r="C261" s="129"/>
      <c r="D261" s="129"/>
      <c r="E261" s="129"/>
      <c r="F261" s="129"/>
      <c r="G261" s="129"/>
      <c r="H261" s="130"/>
    </row>
    <row r="262" spans="1:8" x14ac:dyDescent="0.3">
      <c r="A262" s="128"/>
      <c r="B262" s="129"/>
      <c r="C262" s="129"/>
      <c r="D262" s="129"/>
      <c r="E262" s="129"/>
      <c r="F262" s="129"/>
      <c r="G262" s="129"/>
      <c r="H262" s="130"/>
    </row>
    <row r="263" spans="1:8" x14ac:dyDescent="0.3">
      <c r="A263" s="128"/>
      <c r="B263" s="129"/>
      <c r="C263" s="129"/>
      <c r="D263" s="129"/>
      <c r="E263" s="129"/>
      <c r="F263" s="129"/>
      <c r="G263" s="129"/>
      <c r="H263" s="130"/>
    </row>
    <row r="264" spans="1:8" x14ac:dyDescent="0.3">
      <c r="A264" s="128"/>
      <c r="B264" s="129"/>
      <c r="C264" s="129"/>
      <c r="D264" s="129"/>
      <c r="E264" s="129"/>
      <c r="F264" s="129"/>
      <c r="G264" s="129"/>
      <c r="H264" s="130"/>
    </row>
    <row r="265" spans="1:8" x14ac:dyDescent="0.3">
      <c r="A265" s="128"/>
      <c r="B265" s="129"/>
      <c r="C265" s="129"/>
      <c r="D265" s="129"/>
      <c r="E265" s="129"/>
      <c r="F265" s="129"/>
      <c r="G265" s="129"/>
      <c r="H265" s="130"/>
    </row>
    <row r="266" spans="1:8" x14ac:dyDescent="0.3">
      <c r="A266" s="128"/>
      <c r="B266" s="129"/>
      <c r="C266" s="129"/>
      <c r="D266" s="129"/>
      <c r="E266" s="129"/>
      <c r="F266" s="129"/>
      <c r="G266" s="129"/>
      <c r="H266" s="130"/>
    </row>
    <row r="267" spans="1:8" x14ac:dyDescent="0.3">
      <c r="A267" s="128"/>
      <c r="B267" s="129"/>
      <c r="C267" s="129"/>
      <c r="D267" s="129"/>
      <c r="E267" s="129"/>
      <c r="F267" s="129"/>
      <c r="G267" s="129"/>
      <c r="H267" s="130"/>
    </row>
    <row r="268" spans="1:8" x14ac:dyDescent="0.3">
      <c r="A268" s="128"/>
      <c r="B268" s="129"/>
      <c r="C268" s="129"/>
      <c r="D268" s="129"/>
      <c r="E268" s="129"/>
      <c r="F268" s="129"/>
      <c r="G268" s="129"/>
      <c r="H268" s="130"/>
    </row>
    <row r="269" spans="1:8" x14ac:dyDescent="0.3">
      <c r="A269" s="128"/>
      <c r="B269" s="129"/>
      <c r="C269" s="129"/>
      <c r="D269" s="129"/>
      <c r="E269" s="129"/>
      <c r="F269" s="129"/>
      <c r="G269" s="129"/>
      <c r="H269" s="130"/>
    </row>
    <row r="270" spans="1:8" x14ac:dyDescent="0.3">
      <c r="A270" s="128"/>
      <c r="B270" s="129"/>
      <c r="C270" s="129"/>
      <c r="D270" s="129"/>
      <c r="E270" s="129"/>
      <c r="F270" s="129"/>
      <c r="G270" s="129"/>
      <c r="H270" s="130"/>
    </row>
    <row r="271" spans="1:8" x14ac:dyDescent="0.3">
      <c r="A271" s="128"/>
      <c r="B271" s="129"/>
      <c r="C271" s="129"/>
      <c r="D271" s="129"/>
      <c r="E271" s="129"/>
      <c r="F271" s="129"/>
      <c r="G271" s="129"/>
      <c r="H271" s="130"/>
    </row>
    <row r="272" spans="1:8" x14ac:dyDescent="0.3">
      <c r="A272" s="128"/>
      <c r="B272" s="129"/>
      <c r="C272" s="129"/>
      <c r="D272" s="129"/>
      <c r="E272" s="129"/>
      <c r="F272" s="129"/>
      <c r="G272" s="129"/>
      <c r="H272" s="130"/>
    </row>
    <row r="273" spans="1:8" x14ac:dyDescent="0.3">
      <c r="A273" s="128"/>
      <c r="B273" s="129"/>
      <c r="C273" s="129"/>
      <c r="D273" s="129"/>
      <c r="E273" s="129"/>
      <c r="F273" s="129"/>
      <c r="G273" s="129"/>
      <c r="H273" s="130"/>
    </row>
    <row r="274" spans="1:8" x14ac:dyDescent="0.3">
      <c r="A274" s="128"/>
      <c r="B274" s="129"/>
      <c r="C274" s="129"/>
      <c r="D274" s="129"/>
      <c r="E274" s="129"/>
      <c r="F274" s="129"/>
      <c r="G274" s="129"/>
      <c r="H274" s="130"/>
    </row>
    <row r="275" spans="1:8" x14ac:dyDescent="0.3">
      <c r="A275" s="128"/>
      <c r="B275" s="129"/>
      <c r="C275" s="129"/>
      <c r="D275" s="129"/>
      <c r="E275" s="129"/>
      <c r="F275" s="129"/>
      <c r="G275" s="129"/>
      <c r="H275" s="130"/>
    </row>
    <row r="276" spans="1:8" x14ac:dyDescent="0.3">
      <c r="A276" s="128"/>
      <c r="B276" s="129"/>
      <c r="C276" s="129"/>
      <c r="D276" s="129"/>
      <c r="E276" s="129"/>
      <c r="F276" s="129"/>
      <c r="G276" s="129"/>
      <c r="H276" s="130"/>
    </row>
    <row r="277" spans="1:8" x14ac:dyDescent="0.3">
      <c r="A277" s="128"/>
      <c r="B277" s="129"/>
      <c r="C277" s="129"/>
      <c r="D277" s="129"/>
      <c r="E277" s="129"/>
      <c r="F277" s="129"/>
      <c r="G277" s="129"/>
      <c r="H277" s="130"/>
    </row>
    <row r="278" spans="1:8" x14ac:dyDescent="0.3">
      <c r="A278" s="128"/>
      <c r="B278" s="129"/>
      <c r="C278" s="129"/>
      <c r="D278" s="129"/>
      <c r="E278" s="129"/>
      <c r="F278" s="129"/>
      <c r="G278" s="129"/>
      <c r="H278" s="130"/>
    </row>
    <row r="279" spans="1:8" x14ac:dyDescent="0.3">
      <c r="A279" s="128"/>
      <c r="B279" s="129"/>
      <c r="C279" s="129"/>
      <c r="D279" s="129"/>
      <c r="E279" s="129"/>
      <c r="F279" s="129"/>
      <c r="G279" s="129"/>
      <c r="H279" s="130"/>
    </row>
    <row r="280" spans="1:8" x14ac:dyDescent="0.3">
      <c r="A280" s="128"/>
      <c r="B280" s="129"/>
      <c r="C280" s="129"/>
      <c r="D280" s="129"/>
      <c r="E280" s="129"/>
      <c r="F280" s="129"/>
      <c r="G280" s="129"/>
      <c r="H280" s="130"/>
    </row>
    <row r="281" spans="1:8" x14ac:dyDescent="0.3">
      <c r="A281" s="128"/>
      <c r="B281" s="129"/>
      <c r="C281" s="129"/>
      <c r="D281" s="129"/>
      <c r="E281" s="129"/>
      <c r="F281" s="129"/>
      <c r="G281" s="129"/>
      <c r="H281" s="130"/>
    </row>
    <row r="282" spans="1:8" x14ac:dyDescent="0.3">
      <c r="A282" s="128"/>
      <c r="B282" s="129"/>
      <c r="C282" s="129"/>
      <c r="D282" s="129"/>
      <c r="E282" s="129"/>
      <c r="F282" s="129"/>
      <c r="G282" s="129"/>
      <c r="H282" s="130"/>
    </row>
    <row r="283" spans="1:8" x14ac:dyDescent="0.3">
      <c r="A283" s="128"/>
      <c r="B283" s="129"/>
      <c r="C283" s="129"/>
      <c r="D283" s="129"/>
      <c r="E283" s="129"/>
      <c r="F283" s="129"/>
      <c r="G283" s="129"/>
      <c r="H283" s="130"/>
    </row>
    <row r="284" spans="1:8" x14ac:dyDescent="0.3">
      <c r="A284" s="128"/>
      <c r="B284" s="129"/>
      <c r="C284" s="129"/>
      <c r="D284" s="129"/>
      <c r="E284" s="129"/>
      <c r="F284" s="129"/>
      <c r="G284" s="129"/>
      <c r="H284" s="130"/>
    </row>
    <row r="285" spans="1:8" x14ac:dyDescent="0.3">
      <c r="A285" s="128"/>
      <c r="B285" s="129"/>
      <c r="C285" s="129"/>
      <c r="D285" s="129"/>
      <c r="E285" s="129"/>
      <c r="F285" s="129"/>
      <c r="G285" s="129"/>
      <c r="H285" s="130"/>
    </row>
    <row r="286" spans="1:8" x14ac:dyDescent="0.3">
      <c r="A286" s="128"/>
      <c r="B286" s="129"/>
      <c r="C286" s="129"/>
      <c r="D286" s="129"/>
      <c r="E286" s="129"/>
      <c r="F286" s="129"/>
      <c r="G286" s="129"/>
      <c r="H286" s="130"/>
    </row>
    <row r="287" spans="1:8" x14ac:dyDescent="0.3">
      <c r="A287" s="128"/>
      <c r="B287" s="129"/>
      <c r="C287" s="129"/>
      <c r="D287" s="129"/>
      <c r="E287" s="129"/>
      <c r="F287" s="129"/>
      <c r="G287" s="129"/>
      <c r="H287" s="130"/>
    </row>
    <row r="288" spans="1:8" x14ac:dyDescent="0.3">
      <c r="A288" s="128"/>
      <c r="B288" s="129"/>
      <c r="C288" s="129"/>
      <c r="D288" s="129"/>
      <c r="E288" s="129"/>
      <c r="F288" s="129"/>
      <c r="G288" s="129"/>
      <c r="H288" s="130"/>
    </row>
    <row r="289" spans="1:8" x14ac:dyDescent="0.3">
      <c r="A289" s="128"/>
      <c r="B289" s="129"/>
      <c r="C289" s="129"/>
      <c r="D289" s="129"/>
      <c r="E289" s="129"/>
      <c r="F289" s="129"/>
      <c r="G289" s="129"/>
      <c r="H289" s="130"/>
    </row>
    <row r="290" spans="1:8" x14ac:dyDescent="0.3">
      <c r="A290" s="128"/>
      <c r="B290" s="129"/>
      <c r="C290" s="129"/>
      <c r="D290" s="129"/>
      <c r="E290" s="129"/>
      <c r="F290" s="129"/>
      <c r="G290" s="129"/>
      <c r="H290" s="130"/>
    </row>
    <row r="291" spans="1:8" x14ac:dyDescent="0.3">
      <c r="A291" s="128"/>
      <c r="B291" s="129"/>
      <c r="C291" s="129"/>
      <c r="D291" s="129"/>
      <c r="E291" s="129"/>
      <c r="F291" s="129"/>
      <c r="G291" s="129"/>
      <c r="H291" s="130"/>
    </row>
    <row r="292" spans="1:8" x14ac:dyDescent="0.3">
      <c r="A292" s="128"/>
      <c r="B292" s="129"/>
      <c r="C292" s="129"/>
      <c r="D292" s="129"/>
      <c r="E292" s="129"/>
      <c r="F292" s="129"/>
      <c r="G292" s="129"/>
      <c r="H292" s="130"/>
    </row>
    <row r="293" spans="1:8" x14ac:dyDescent="0.3">
      <c r="A293" s="128"/>
      <c r="B293" s="129"/>
      <c r="C293" s="129"/>
      <c r="D293" s="129"/>
      <c r="E293" s="129"/>
      <c r="F293" s="129"/>
      <c r="G293" s="129"/>
      <c r="H293" s="130"/>
    </row>
    <row r="294" spans="1:8" x14ac:dyDescent="0.3">
      <c r="A294" s="128"/>
      <c r="B294" s="129"/>
      <c r="C294" s="129"/>
      <c r="D294" s="129"/>
      <c r="E294" s="129"/>
      <c r="F294" s="129"/>
      <c r="G294" s="129"/>
      <c r="H294" s="130"/>
    </row>
    <row r="295" spans="1:8" x14ac:dyDescent="0.3">
      <c r="A295" s="128"/>
      <c r="B295" s="129"/>
      <c r="C295" s="129"/>
      <c r="D295" s="129"/>
      <c r="E295" s="129"/>
      <c r="F295" s="129"/>
      <c r="G295" s="129"/>
      <c r="H295" s="130"/>
    </row>
    <row r="296" spans="1:8" x14ac:dyDescent="0.3">
      <c r="A296" s="128"/>
      <c r="B296" s="129"/>
      <c r="C296" s="129"/>
      <c r="D296" s="129"/>
      <c r="E296" s="129"/>
      <c r="F296" s="129"/>
      <c r="G296" s="129"/>
      <c r="H296" s="130"/>
    </row>
    <row r="297" spans="1:8" x14ac:dyDescent="0.3">
      <c r="A297" s="128"/>
      <c r="B297" s="129"/>
      <c r="C297" s="129"/>
      <c r="D297" s="129"/>
      <c r="E297" s="129"/>
      <c r="F297" s="129"/>
      <c r="G297" s="129"/>
      <c r="H297" s="130"/>
    </row>
    <row r="298" spans="1:8" x14ac:dyDescent="0.3">
      <c r="A298" s="128"/>
      <c r="B298" s="129"/>
      <c r="C298" s="129"/>
      <c r="D298" s="129"/>
      <c r="E298" s="129"/>
      <c r="F298" s="129"/>
      <c r="G298" s="129"/>
      <c r="H298" s="130"/>
    </row>
    <row r="299" spans="1:8" x14ac:dyDescent="0.3">
      <c r="A299" s="128"/>
      <c r="B299" s="129"/>
      <c r="C299" s="129"/>
      <c r="D299" s="129"/>
      <c r="E299" s="129"/>
      <c r="F299" s="129"/>
      <c r="G299" s="129"/>
      <c r="H299" s="130"/>
    </row>
    <row r="300" spans="1:8" x14ac:dyDescent="0.3">
      <c r="A300" s="128"/>
      <c r="B300" s="129"/>
      <c r="C300" s="129"/>
      <c r="D300" s="129"/>
      <c r="E300" s="129"/>
      <c r="F300" s="129"/>
      <c r="G300" s="129"/>
      <c r="H300" s="130"/>
    </row>
    <row r="301" spans="1:8" x14ac:dyDescent="0.3">
      <c r="A301" s="128"/>
      <c r="B301" s="129"/>
      <c r="C301" s="129"/>
      <c r="D301" s="129"/>
      <c r="E301" s="129"/>
      <c r="F301" s="129"/>
      <c r="G301" s="129"/>
      <c r="H301" s="130"/>
    </row>
    <row r="302" spans="1:8" x14ac:dyDescent="0.3">
      <c r="A302" s="128"/>
      <c r="B302" s="129"/>
      <c r="C302" s="129"/>
      <c r="D302" s="129"/>
      <c r="E302" s="129"/>
      <c r="F302" s="129"/>
      <c r="G302" s="129"/>
      <c r="H302" s="130"/>
    </row>
    <row r="303" spans="1:8" x14ac:dyDescent="0.3">
      <c r="A303" s="128"/>
      <c r="B303" s="129"/>
      <c r="C303" s="129"/>
      <c r="D303" s="129"/>
      <c r="E303" s="129"/>
      <c r="F303" s="129"/>
      <c r="G303" s="129"/>
      <c r="H303" s="130"/>
    </row>
    <row r="304" spans="1:8" x14ac:dyDescent="0.3">
      <c r="A304" s="128"/>
      <c r="B304" s="129"/>
      <c r="C304" s="129"/>
      <c r="D304" s="129"/>
      <c r="E304" s="129"/>
      <c r="F304" s="129"/>
      <c r="G304" s="129"/>
      <c r="H304" s="130"/>
    </row>
    <row r="305" spans="1:8" x14ac:dyDescent="0.3">
      <c r="A305" s="128"/>
      <c r="B305" s="129"/>
      <c r="C305" s="129"/>
      <c r="D305" s="129"/>
      <c r="E305" s="129"/>
      <c r="F305" s="129"/>
      <c r="G305" s="129"/>
      <c r="H305" s="130"/>
    </row>
    <row r="306" spans="1:8" x14ac:dyDescent="0.3">
      <c r="A306" s="128"/>
      <c r="B306" s="129"/>
      <c r="C306" s="129"/>
      <c r="D306" s="129"/>
      <c r="E306" s="129"/>
      <c r="F306" s="129"/>
      <c r="G306" s="129"/>
      <c r="H306" s="130"/>
    </row>
    <row r="307" spans="1:8" x14ac:dyDescent="0.3">
      <c r="A307" s="128"/>
      <c r="B307" s="129"/>
      <c r="C307" s="129"/>
      <c r="D307" s="129"/>
      <c r="E307" s="129"/>
      <c r="F307" s="129"/>
      <c r="G307" s="129"/>
      <c r="H307" s="130"/>
    </row>
    <row r="308" spans="1:8" x14ac:dyDescent="0.3">
      <c r="A308" s="131"/>
      <c r="B308" s="132"/>
      <c r="C308" s="132"/>
      <c r="D308" s="132"/>
      <c r="E308" s="132"/>
      <c r="F308" s="132"/>
      <c r="G308" s="132"/>
      <c r="H308" s="133"/>
    </row>
    <row r="309" spans="1:8" x14ac:dyDescent="0.3">
      <c r="A309" s="124" t="s">
        <v>145</v>
      </c>
      <c r="B309" s="125"/>
      <c r="C309" s="134" t="str">
        <f>C257</f>
        <v>Metro Satyam Queens Necklace</v>
      </c>
      <c r="D309" s="135"/>
      <c r="E309" s="135"/>
      <c r="F309" s="135"/>
      <c r="G309" s="135"/>
      <c r="H309" s="136"/>
    </row>
    <row r="310" spans="1:8" x14ac:dyDescent="0.3">
      <c r="A310" s="128"/>
      <c r="B310" s="129"/>
      <c r="C310" s="129"/>
      <c r="D310" s="129"/>
      <c r="E310" s="129"/>
      <c r="F310" s="129"/>
      <c r="G310" s="129"/>
      <c r="H310" s="130"/>
    </row>
    <row r="311" spans="1:8" x14ac:dyDescent="0.3">
      <c r="A311" s="128"/>
      <c r="B311" s="129"/>
      <c r="C311" s="129"/>
      <c r="D311" s="129"/>
      <c r="E311" s="129"/>
      <c r="F311" s="129"/>
      <c r="G311" s="129"/>
      <c r="H311" s="130"/>
    </row>
    <row r="312" spans="1:8" x14ac:dyDescent="0.3">
      <c r="A312" s="128"/>
      <c r="B312" s="129"/>
      <c r="C312" s="129"/>
      <c r="D312" s="129"/>
      <c r="E312" s="129"/>
      <c r="F312" s="129"/>
      <c r="G312" s="129"/>
      <c r="H312" s="130"/>
    </row>
    <row r="313" spans="1:8" x14ac:dyDescent="0.3">
      <c r="A313" s="128"/>
      <c r="B313" s="129"/>
      <c r="C313" s="129"/>
      <c r="D313" s="129"/>
      <c r="E313" s="129"/>
      <c r="F313" s="129"/>
      <c r="G313" s="129"/>
      <c r="H313" s="130"/>
    </row>
    <row r="314" spans="1:8" x14ac:dyDescent="0.3">
      <c r="A314" s="128"/>
      <c r="B314" s="129"/>
      <c r="C314" s="129"/>
      <c r="D314" s="129"/>
      <c r="E314" s="129"/>
      <c r="F314" s="129"/>
      <c r="G314" s="129"/>
      <c r="H314" s="130"/>
    </row>
    <row r="315" spans="1:8" x14ac:dyDescent="0.3">
      <c r="A315" s="128"/>
      <c r="B315" s="129"/>
      <c r="C315" s="129"/>
      <c r="D315" s="129"/>
      <c r="E315" s="129"/>
      <c r="F315" s="129"/>
      <c r="G315" s="129"/>
      <c r="H315" s="130"/>
    </row>
    <row r="316" spans="1:8" x14ac:dyDescent="0.3">
      <c r="A316" s="128"/>
      <c r="B316" s="129"/>
      <c r="C316" s="129"/>
      <c r="D316" s="129"/>
      <c r="E316" s="129"/>
      <c r="F316" s="129"/>
      <c r="G316" s="129"/>
      <c r="H316" s="130"/>
    </row>
    <row r="317" spans="1:8" x14ac:dyDescent="0.3">
      <c r="A317" s="128"/>
      <c r="B317" s="129"/>
      <c r="C317" s="129"/>
      <c r="D317" s="129"/>
      <c r="E317" s="129"/>
      <c r="F317" s="129"/>
      <c r="G317" s="129"/>
      <c r="H317" s="130"/>
    </row>
    <row r="318" spans="1:8" x14ac:dyDescent="0.3">
      <c r="A318" s="128"/>
      <c r="B318" s="129"/>
      <c r="C318" s="129"/>
      <c r="D318" s="129"/>
      <c r="E318" s="129"/>
      <c r="F318" s="129"/>
      <c r="G318" s="129"/>
      <c r="H318" s="130"/>
    </row>
    <row r="319" spans="1:8" x14ac:dyDescent="0.3">
      <c r="A319" s="128"/>
      <c r="B319" s="129"/>
      <c r="C319" s="129"/>
      <c r="D319" s="129"/>
      <c r="E319" s="129"/>
      <c r="F319" s="129"/>
      <c r="G319" s="129"/>
      <c r="H319" s="130"/>
    </row>
    <row r="320" spans="1:8" x14ac:dyDescent="0.3">
      <c r="A320" s="128"/>
      <c r="B320" s="129"/>
      <c r="C320" s="129"/>
      <c r="D320" s="129"/>
      <c r="E320" s="129"/>
      <c r="F320" s="129"/>
      <c r="G320" s="129"/>
      <c r="H320" s="130"/>
    </row>
    <row r="321" spans="1:8" x14ac:dyDescent="0.3">
      <c r="A321" s="128"/>
      <c r="B321" s="129"/>
      <c r="C321" s="129"/>
      <c r="D321" s="129"/>
      <c r="E321" s="129"/>
      <c r="F321" s="129"/>
      <c r="G321" s="129"/>
      <c r="H321" s="130"/>
    </row>
    <row r="322" spans="1:8" x14ac:dyDescent="0.3">
      <c r="A322" s="128"/>
      <c r="B322" s="129"/>
      <c r="C322" s="129"/>
      <c r="D322" s="129"/>
      <c r="E322" s="129"/>
      <c r="F322" s="129"/>
      <c r="G322" s="129"/>
      <c r="H322" s="130"/>
    </row>
    <row r="323" spans="1:8" x14ac:dyDescent="0.3">
      <c r="A323" s="128"/>
      <c r="B323" s="129"/>
      <c r="C323" s="129"/>
      <c r="D323" s="129"/>
      <c r="E323" s="129"/>
      <c r="F323" s="129"/>
      <c r="G323" s="129"/>
      <c r="H323" s="130"/>
    </row>
    <row r="324" spans="1:8" x14ac:dyDescent="0.3">
      <c r="A324" s="128"/>
      <c r="B324" s="129"/>
      <c r="C324" s="129"/>
      <c r="D324" s="129"/>
      <c r="E324" s="129"/>
      <c r="F324" s="129"/>
      <c r="G324" s="129"/>
      <c r="H324" s="130"/>
    </row>
    <row r="325" spans="1:8" x14ac:dyDescent="0.3">
      <c r="A325" s="128"/>
      <c r="B325" s="129"/>
      <c r="C325" s="129"/>
      <c r="D325" s="129"/>
      <c r="E325" s="129"/>
      <c r="F325" s="129"/>
      <c r="G325" s="129"/>
      <c r="H325" s="130"/>
    </row>
    <row r="326" spans="1:8" x14ac:dyDescent="0.3">
      <c r="A326" s="128"/>
      <c r="B326" s="129"/>
      <c r="C326" s="129"/>
      <c r="D326" s="129"/>
      <c r="E326" s="129"/>
      <c r="F326" s="129"/>
      <c r="G326" s="129"/>
      <c r="H326" s="130"/>
    </row>
    <row r="327" spans="1:8" x14ac:dyDescent="0.3">
      <c r="A327" s="128"/>
      <c r="B327" s="129"/>
      <c r="C327" s="129"/>
      <c r="D327" s="129"/>
      <c r="E327" s="129"/>
      <c r="F327" s="129"/>
      <c r="G327" s="129"/>
      <c r="H327" s="130"/>
    </row>
    <row r="328" spans="1:8" x14ac:dyDescent="0.3">
      <c r="A328" s="128"/>
      <c r="B328" s="129"/>
      <c r="C328" s="129"/>
      <c r="D328" s="129"/>
      <c r="E328" s="129"/>
      <c r="F328" s="129"/>
      <c r="G328" s="129"/>
      <c r="H328" s="130"/>
    </row>
    <row r="329" spans="1:8" x14ac:dyDescent="0.3">
      <c r="A329" s="128"/>
      <c r="B329" s="129"/>
      <c r="C329" s="129"/>
      <c r="D329" s="129"/>
      <c r="E329" s="129"/>
      <c r="F329" s="129"/>
      <c r="G329" s="129"/>
      <c r="H329" s="130"/>
    </row>
    <row r="330" spans="1:8" x14ac:dyDescent="0.3">
      <c r="A330" s="128"/>
      <c r="B330" s="129"/>
      <c r="C330" s="129"/>
      <c r="D330" s="129"/>
      <c r="E330" s="129"/>
      <c r="F330" s="129"/>
      <c r="G330" s="129"/>
      <c r="H330" s="130"/>
    </row>
    <row r="331" spans="1:8" x14ac:dyDescent="0.3">
      <c r="A331" s="128"/>
      <c r="B331" s="129"/>
      <c r="C331" s="129"/>
      <c r="D331" s="129"/>
      <c r="E331" s="129"/>
      <c r="F331" s="129"/>
      <c r="G331" s="129"/>
      <c r="H331" s="130"/>
    </row>
    <row r="332" spans="1:8" x14ac:dyDescent="0.3">
      <c r="A332" s="128"/>
      <c r="B332" s="129"/>
      <c r="C332" s="129"/>
      <c r="D332" s="129"/>
      <c r="E332" s="129"/>
      <c r="F332" s="129"/>
      <c r="G332" s="129"/>
      <c r="H332" s="130"/>
    </row>
    <row r="333" spans="1:8" x14ac:dyDescent="0.3">
      <c r="A333" s="128"/>
      <c r="B333" s="129"/>
      <c r="C333" s="129"/>
      <c r="D333" s="129"/>
      <c r="E333" s="129"/>
      <c r="F333" s="129"/>
      <c r="G333" s="129"/>
      <c r="H333" s="130"/>
    </row>
    <row r="334" spans="1:8" x14ac:dyDescent="0.3">
      <c r="A334" s="128"/>
      <c r="B334" s="129"/>
      <c r="C334" s="129"/>
      <c r="D334" s="129"/>
      <c r="E334" s="129"/>
      <c r="F334" s="129"/>
      <c r="G334" s="129"/>
      <c r="H334" s="130"/>
    </row>
    <row r="335" spans="1:8" x14ac:dyDescent="0.3">
      <c r="A335" s="128"/>
      <c r="B335" s="129"/>
      <c r="C335" s="129"/>
      <c r="D335" s="129"/>
      <c r="E335" s="129"/>
      <c r="F335" s="129"/>
      <c r="G335" s="129"/>
      <c r="H335" s="130"/>
    </row>
    <row r="336" spans="1:8" x14ac:dyDescent="0.3">
      <c r="A336" s="128"/>
      <c r="B336" s="129"/>
      <c r="C336" s="129"/>
      <c r="D336" s="129"/>
      <c r="E336" s="129"/>
      <c r="F336" s="129"/>
      <c r="G336" s="129"/>
      <c r="H336" s="130"/>
    </row>
    <row r="337" spans="1:8" x14ac:dyDescent="0.3">
      <c r="A337" s="128"/>
      <c r="B337" s="129"/>
      <c r="C337" s="129"/>
      <c r="D337" s="129"/>
      <c r="E337" s="129"/>
      <c r="F337" s="129"/>
      <c r="G337" s="129"/>
      <c r="H337" s="130"/>
    </row>
    <row r="338" spans="1:8" x14ac:dyDescent="0.3">
      <c r="A338" s="128"/>
      <c r="B338" s="129"/>
      <c r="C338" s="129"/>
      <c r="D338" s="129"/>
      <c r="E338" s="129"/>
      <c r="F338" s="129"/>
      <c r="G338" s="129"/>
      <c r="H338" s="130"/>
    </row>
    <row r="339" spans="1:8" x14ac:dyDescent="0.3">
      <c r="A339" s="128"/>
      <c r="B339" s="129"/>
      <c r="C339" s="129"/>
      <c r="D339" s="129"/>
      <c r="E339" s="129"/>
      <c r="F339" s="129"/>
      <c r="G339" s="129"/>
      <c r="H339" s="130"/>
    </row>
    <row r="340" spans="1:8" x14ac:dyDescent="0.3">
      <c r="A340" s="128"/>
      <c r="B340" s="129"/>
      <c r="C340" s="129"/>
      <c r="D340" s="129"/>
      <c r="E340" s="129"/>
      <c r="F340" s="129"/>
      <c r="G340" s="129"/>
      <c r="H340" s="130"/>
    </row>
    <row r="341" spans="1:8" x14ac:dyDescent="0.3">
      <c r="A341" s="128"/>
      <c r="B341" s="129"/>
      <c r="C341" s="129"/>
      <c r="D341" s="129"/>
      <c r="E341" s="129"/>
      <c r="F341" s="129"/>
      <c r="G341" s="129"/>
      <c r="H341" s="130"/>
    </row>
    <row r="342" spans="1:8" x14ac:dyDescent="0.3">
      <c r="A342" s="128"/>
      <c r="B342" s="129"/>
      <c r="C342" s="129"/>
      <c r="D342" s="129"/>
      <c r="E342" s="129"/>
      <c r="F342" s="129"/>
      <c r="G342" s="129"/>
      <c r="H342" s="130"/>
    </row>
    <row r="343" spans="1:8" x14ac:dyDescent="0.3">
      <c r="A343" s="128"/>
      <c r="B343" s="129"/>
      <c r="C343" s="129"/>
      <c r="D343" s="129"/>
      <c r="E343" s="129"/>
      <c r="F343" s="129"/>
      <c r="G343" s="129"/>
      <c r="H343" s="130"/>
    </row>
    <row r="344" spans="1:8" x14ac:dyDescent="0.3">
      <c r="A344" s="128"/>
      <c r="B344" s="129"/>
      <c r="C344" s="129"/>
      <c r="D344" s="129"/>
      <c r="E344" s="129"/>
      <c r="F344" s="129"/>
      <c r="G344" s="129"/>
      <c r="H344" s="130"/>
    </row>
    <row r="345" spans="1:8" x14ac:dyDescent="0.3">
      <c r="A345" s="128"/>
      <c r="B345" s="129"/>
      <c r="C345" s="129"/>
      <c r="D345" s="129"/>
      <c r="E345" s="129"/>
      <c r="F345" s="129"/>
      <c r="G345" s="129"/>
      <c r="H345" s="130"/>
    </row>
    <row r="346" spans="1:8" x14ac:dyDescent="0.3">
      <c r="A346" s="128"/>
      <c r="B346" s="129"/>
      <c r="C346" s="129"/>
      <c r="D346" s="129"/>
      <c r="E346" s="129"/>
      <c r="F346" s="129"/>
      <c r="G346" s="129"/>
      <c r="H346" s="130"/>
    </row>
    <row r="347" spans="1:8" x14ac:dyDescent="0.3">
      <c r="A347" s="128"/>
      <c r="B347" s="129"/>
      <c r="C347" s="129"/>
      <c r="D347" s="129"/>
      <c r="E347" s="129"/>
      <c r="F347" s="129"/>
      <c r="G347" s="129"/>
      <c r="H347" s="130"/>
    </row>
    <row r="348" spans="1:8" x14ac:dyDescent="0.3">
      <c r="A348" s="128"/>
      <c r="B348" s="129"/>
      <c r="C348" s="129"/>
      <c r="D348" s="129"/>
      <c r="E348" s="129"/>
      <c r="F348" s="129"/>
      <c r="G348" s="129"/>
      <c r="H348" s="130"/>
    </row>
    <row r="349" spans="1:8" x14ac:dyDescent="0.3">
      <c r="A349" s="128"/>
      <c r="B349" s="129"/>
      <c r="C349" s="129"/>
      <c r="D349" s="129"/>
      <c r="E349" s="129"/>
      <c r="F349" s="129"/>
      <c r="G349" s="129"/>
      <c r="H349" s="130"/>
    </row>
    <row r="350" spans="1:8" x14ac:dyDescent="0.3">
      <c r="A350" s="128"/>
      <c r="B350" s="129"/>
      <c r="C350" s="129"/>
      <c r="D350" s="129"/>
      <c r="E350" s="129"/>
      <c r="F350" s="129"/>
      <c r="G350" s="129"/>
      <c r="H350" s="130"/>
    </row>
    <row r="351" spans="1:8" x14ac:dyDescent="0.3">
      <c r="A351" s="128"/>
      <c r="B351" s="129"/>
      <c r="C351" s="129"/>
      <c r="D351" s="129"/>
      <c r="E351" s="129"/>
      <c r="F351" s="129"/>
      <c r="G351" s="129"/>
      <c r="H351" s="130"/>
    </row>
    <row r="352" spans="1:8" x14ac:dyDescent="0.3">
      <c r="A352" s="128"/>
      <c r="B352" s="129"/>
      <c r="C352" s="129"/>
      <c r="D352" s="129"/>
      <c r="E352" s="129"/>
      <c r="F352" s="129"/>
      <c r="G352" s="129"/>
      <c r="H352" s="130"/>
    </row>
    <row r="353" spans="1:8" x14ac:dyDescent="0.3">
      <c r="A353" s="128"/>
      <c r="B353" s="129"/>
      <c r="C353" s="129"/>
      <c r="D353" s="129"/>
      <c r="E353" s="129"/>
      <c r="F353" s="129"/>
      <c r="G353" s="129"/>
      <c r="H353" s="130"/>
    </row>
    <row r="354" spans="1:8" x14ac:dyDescent="0.3">
      <c r="A354" s="128"/>
      <c r="B354" s="129"/>
      <c r="C354" s="129"/>
      <c r="D354" s="129"/>
      <c r="E354" s="129"/>
      <c r="F354" s="129"/>
      <c r="G354" s="129"/>
      <c r="H354" s="130"/>
    </row>
    <row r="355" spans="1:8" x14ac:dyDescent="0.3">
      <c r="A355" s="128"/>
      <c r="B355" s="129"/>
      <c r="C355" s="129"/>
      <c r="D355" s="129"/>
      <c r="E355" s="129"/>
      <c r="F355" s="129"/>
      <c r="G355" s="129"/>
      <c r="H355" s="130"/>
    </row>
    <row r="356" spans="1:8" x14ac:dyDescent="0.3">
      <c r="A356" s="128"/>
      <c r="B356" s="129"/>
      <c r="C356" s="129"/>
      <c r="D356" s="129"/>
      <c r="E356" s="129"/>
      <c r="F356" s="129"/>
      <c r="G356" s="129"/>
      <c r="H356" s="130"/>
    </row>
    <row r="357" spans="1:8" x14ac:dyDescent="0.3">
      <c r="A357" s="128"/>
      <c r="B357" s="129"/>
      <c r="C357" s="129"/>
      <c r="D357" s="129"/>
      <c r="E357" s="129"/>
      <c r="F357" s="129"/>
      <c r="G357" s="129"/>
      <c r="H357" s="130"/>
    </row>
    <row r="358" spans="1:8" x14ac:dyDescent="0.3">
      <c r="A358" s="128"/>
      <c r="B358" s="129"/>
      <c r="C358" s="129"/>
      <c r="D358" s="129"/>
      <c r="E358" s="129"/>
      <c r="F358" s="129"/>
      <c r="G358" s="129"/>
      <c r="H358" s="130"/>
    </row>
    <row r="359" spans="1:8" x14ac:dyDescent="0.3">
      <c r="A359" s="128"/>
      <c r="B359" s="129"/>
      <c r="C359" s="129"/>
      <c r="D359" s="129"/>
      <c r="E359" s="129"/>
      <c r="F359" s="129"/>
      <c r="G359" s="129"/>
      <c r="H359" s="130"/>
    </row>
    <row r="360" spans="1:8" x14ac:dyDescent="0.3">
      <c r="A360" s="128"/>
      <c r="B360" s="129"/>
      <c r="C360" s="129"/>
      <c r="D360" s="129"/>
      <c r="E360" s="129"/>
      <c r="F360" s="129"/>
      <c r="G360" s="129"/>
      <c r="H360" s="130"/>
    </row>
    <row r="361" spans="1:8" x14ac:dyDescent="0.3">
      <c r="A361" s="128"/>
      <c r="B361" s="129"/>
      <c r="C361" s="129"/>
      <c r="D361" s="129"/>
      <c r="E361" s="129"/>
      <c r="F361" s="129"/>
      <c r="G361" s="129"/>
      <c r="H361" s="130"/>
    </row>
    <row r="362" spans="1:8" x14ac:dyDescent="0.3">
      <c r="A362" s="131"/>
      <c r="B362" s="132"/>
      <c r="C362" s="132"/>
      <c r="D362" s="132"/>
      <c r="E362" s="132"/>
      <c r="F362" s="132"/>
      <c r="G362" s="132"/>
      <c r="H362" s="133"/>
    </row>
    <row r="363" spans="1:8" x14ac:dyDescent="0.3">
      <c r="A363" s="233" t="s">
        <v>122</v>
      </c>
      <c r="B363" s="233"/>
      <c r="C363" s="233"/>
      <c r="D363" s="233"/>
      <c r="E363" s="233"/>
      <c r="F363" s="233"/>
      <c r="G363" s="233"/>
      <c r="H363" s="233"/>
    </row>
    <row r="364" spans="1:8" x14ac:dyDescent="0.3">
      <c r="A364" s="128"/>
      <c r="B364" s="129"/>
      <c r="C364" s="129"/>
      <c r="D364" s="129"/>
      <c r="E364" s="129"/>
      <c r="F364" s="129"/>
      <c r="G364" s="129"/>
      <c r="H364" s="130"/>
    </row>
    <row r="365" spans="1:8" x14ac:dyDescent="0.3">
      <c r="A365" s="128"/>
      <c r="B365" s="129"/>
      <c r="C365" s="129"/>
      <c r="D365" s="129"/>
      <c r="E365" s="129"/>
      <c r="F365" s="129"/>
      <c r="G365" s="129"/>
      <c r="H365" s="130"/>
    </row>
    <row r="366" spans="1:8" x14ac:dyDescent="0.3">
      <c r="A366" s="128"/>
      <c r="B366" s="129"/>
      <c r="C366" s="129"/>
      <c r="D366" s="129"/>
      <c r="E366" s="129"/>
      <c r="F366" s="129"/>
      <c r="G366" s="129"/>
      <c r="H366" s="130"/>
    </row>
    <row r="367" spans="1:8" x14ac:dyDescent="0.3">
      <c r="A367" s="128"/>
      <c r="B367" s="129"/>
      <c r="C367" s="129"/>
      <c r="D367" s="129"/>
      <c r="E367" s="129"/>
      <c r="F367" s="129"/>
      <c r="G367" s="129"/>
      <c r="H367" s="130"/>
    </row>
    <row r="368" spans="1:8" x14ac:dyDescent="0.3">
      <c r="A368" s="128"/>
      <c r="B368" s="129"/>
      <c r="C368" s="129"/>
      <c r="D368" s="129"/>
      <c r="E368" s="129"/>
      <c r="F368" s="129"/>
      <c r="G368" s="129"/>
      <c r="H368" s="130"/>
    </row>
    <row r="369" spans="1:8" x14ac:dyDescent="0.3">
      <c r="A369" s="128"/>
      <c r="B369" s="129"/>
      <c r="C369" s="129"/>
      <c r="D369" s="129"/>
      <c r="E369" s="129"/>
      <c r="F369" s="129"/>
      <c r="G369" s="129"/>
      <c r="H369" s="130"/>
    </row>
    <row r="370" spans="1:8" x14ac:dyDescent="0.3">
      <c r="A370" s="128"/>
      <c r="B370" s="129"/>
      <c r="C370" s="129"/>
      <c r="D370" s="129"/>
      <c r="E370" s="129"/>
      <c r="F370" s="129"/>
      <c r="G370" s="129"/>
      <c r="H370" s="130"/>
    </row>
    <row r="371" spans="1:8" x14ac:dyDescent="0.3">
      <c r="A371" s="128"/>
      <c r="B371" s="129"/>
      <c r="C371" s="129"/>
      <c r="D371" s="129"/>
      <c r="E371" s="129"/>
      <c r="F371" s="129"/>
      <c r="G371" s="129"/>
      <c r="H371" s="130"/>
    </row>
    <row r="372" spans="1:8" x14ac:dyDescent="0.3">
      <c r="A372" s="128"/>
      <c r="B372" s="129"/>
      <c r="C372" s="129"/>
      <c r="D372" s="129"/>
      <c r="E372" s="129"/>
      <c r="F372" s="129"/>
      <c r="G372" s="129"/>
      <c r="H372" s="130"/>
    </row>
    <row r="373" spans="1:8" x14ac:dyDescent="0.3">
      <c r="A373" s="128"/>
      <c r="B373" s="129"/>
      <c r="C373" s="129"/>
      <c r="D373" s="129"/>
      <c r="E373" s="129"/>
      <c r="F373" s="129"/>
      <c r="G373" s="129"/>
      <c r="H373" s="130"/>
    </row>
    <row r="374" spans="1:8" x14ac:dyDescent="0.3">
      <c r="A374" s="128"/>
      <c r="B374" s="129"/>
      <c r="C374" s="129"/>
      <c r="D374" s="129"/>
      <c r="E374" s="129"/>
      <c r="F374" s="129"/>
      <c r="G374" s="129"/>
      <c r="H374" s="130"/>
    </row>
    <row r="375" spans="1:8" x14ac:dyDescent="0.3">
      <c r="A375" s="128"/>
      <c r="B375" s="129"/>
      <c r="C375" s="129"/>
      <c r="D375" s="129"/>
      <c r="E375" s="129"/>
      <c r="F375" s="129"/>
      <c r="G375" s="129"/>
      <c r="H375" s="130"/>
    </row>
    <row r="376" spans="1:8" x14ac:dyDescent="0.3">
      <c r="A376" s="128"/>
      <c r="B376" s="129"/>
      <c r="C376" s="129"/>
      <c r="D376" s="129"/>
      <c r="E376" s="129"/>
      <c r="F376" s="129"/>
      <c r="G376" s="129"/>
      <c r="H376" s="130"/>
    </row>
    <row r="377" spans="1:8" x14ac:dyDescent="0.3">
      <c r="A377" s="128"/>
      <c r="B377" s="129"/>
      <c r="C377" s="129"/>
      <c r="D377" s="129"/>
      <c r="E377" s="129"/>
      <c r="F377" s="129"/>
      <c r="G377" s="129"/>
      <c r="H377" s="130"/>
    </row>
    <row r="378" spans="1:8" x14ac:dyDescent="0.3">
      <c r="A378" s="128"/>
      <c r="B378" s="129"/>
      <c r="C378" s="129"/>
      <c r="D378" s="129"/>
      <c r="E378" s="129"/>
      <c r="F378" s="129"/>
      <c r="G378" s="129"/>
      <c r="H378" s="130"/>
    </row>
    <row r="379" spans="1:8" x14ac:dyDescent="0.3">
      <c r="A379" s="128"/>
      <c r="B379" s="129"/>
      <c r="C379" s="129"/>
      <c r="D379" s="129"/>
      <c r="E379" s="129"/>
      <c r="F379" s="129"/>
      <c r="G379" s="129"/>
      <c r="H379" s="130"/>
    </row>
    <row r="380" spans="1:8" x14ac:dyDescent="0.3">
      <c r="A380" s="128"/>
      <c r="B380" s="129"/>
      <c r="C380" s="129"/>
      <c r="D380" s="129"/>
      <c r="E380" s="129"/>
      <c r="F380" s="129"/>
      <c r="G380" s="129"/>
      <c r="H380" s="130"/>
    </row>
    <row r="381" spans="1:8" x14ac:dyDescent="0.3">
      <c r="A381" s="128"/>
      <c r="B381" s="129"/>
      <c r="C381" s="129"/>
      <c r="D381" s="129"/>
      <c r="E381" s="129"/>
      <c r="F381" s="129"/>
      <c r="G381" s="129"/>
      <c r="H381" s="130"/>
    </row>
    <row r="382" spans="1:8" x14ac:dyDescent="0.3">
      <c r="A382" s="128"/>
      <c r="B382" s="129"/>
      <c r="C382" s="129"/>
      <c r="D382" s="129"/>
      <c r="E382" s="129"/>
      <c r="F382" s="129"/>
      <c r="G382" s="129"/>
      <c r="H382" s="130"/>
    </row>
    <row r="383" spans="1:8" x14ac:dyDescent="0.3">
      <c r="A383" s="128"/>
      <c r="B383" s="129"/>
      <c r="C383" s="129"/>
      <c r="D383" s="129"/>
      <c r="E383" s="129"/>
      <c r="F383" s="129"/>
      <c r="G383" s="129"/>
      <c r="H383" s="130"/>
    </row>
    <row r="384" spans="1:8" x14ac:dyDescent="0.3">
      <c r="A384" s="128"/>
      <c r="B384" s="129"/>
      <c r="C384" s="129"/>
      <c r="D384" s="129"/>
      <c r="E384" s="129"/>
      <c r="F384" s="129"/>
      <c r="G384" s="129"/>
      <c r="H384" s="130"/>
    </row>
    <row r="385" spans="1:8" x14ac:dyDescent="0.3">
      <c r="A385" s="128"/>
      <c r="B385" s="129"/>
      <c r="C385" s="129"/>
      <c r="D385" s="129"/>
      <c r="E385" s="129"/>
      <c r="F385" s="129"/>
      <c r="G385" s="129"/>
      <c r="H385" s="130"/>
    </row>
    <row r="386" spans="1:8" x14ac:dyDescent="0.3">
      <c r="A386" s="128"/>
      <c r="B386" s="129"/>
      <c r="C386" s="129"/>
      <c r="D386" s="129"/>
      <c r="E386" s="129"/>
      <c r="F386" s="129"/>
      <c r="G386" s="129"/>
      <c r="H386" s="130"/>
    </row>
    <row r="387" spans="1:8" x14ac:dyDescent="0.3">
      <c r="A387" s="128"/>
      <c r="B387" s="129"/>
      <c r="C387" s="129"/>
      <c r="D387" s="129"/>
      <c r="E387" s="129"/>
      <c r="F387" s="129"/>
      <c r="G387" s="129"/>
      <c r="H387" s="130"/>
    </row>
    <row r="388" spans="1:8" x14ac:dyDescent="0.3">
      <c r="A388" s="128"/>
      <c r="B388" s="129"/>
      <c r="C388" s="129"/>
      <c r="D388" s="129"/>
      <c r="E388" s="129"/>
      <c r="F388" s="129"/>
      <c r="G388" s="129"/>
      <c r="H388" s="130"/>
    </row>
    <row r="389" spans="1:8" x14ac:dyDescent="0.3">
      <c r="A389" s="128"/>
      <c r="B389" s="129"/>
      <c r="C389" s="129"/>
      <c r="D389" s="129"/>
      <c r="E389" s="129"/>
      <c r="F389" s="129"/>
      <c r="G389" s="129"/>
      <c r="H389" s="130"/>
    </row>
    <row r="390" spans="1:8" x14ac:dyDescent="0.3">
      <c r="A390" s="128"/>
      <c r="B390" s="129"/>
      <c r="C390" s="129"/>
      <c r="D390" s="129"/>
      <c r="E390" s="129"/>
      <c r="F390" s="129"/>
      <c r="G390" s="129"/>
      <c r="H390" s="130"/>
    </row>
    <row r="391" spans="1:8" x14ac:dyDescent="0.3">
      <c r="A391" s="128"/>
      <c r="B391" s="129"/>
      <c r="C391" s="129"/>
      <c r="D391" s="129"/>
      <c r="E391" s="129"/>
      <c r="F391" s="129"/>
      <c r="G391" s="129"/>
      <c r="H391" s="130"/>
    </row>
    <row r="392" spans="1:8" x14ac:dyDescent="0.3">
      <c r="A392" s="128"/>
      <c r="B392" s="129"/>
      <c r="C392" s="129"/>
      <c r="D392" s="129"/>
      <c r="E392" s="129"/>
      <c r="F392" s="129"/>
      <c r="G392" s="129"/>
      <c r="H392" s="130"/>
    </row>
    <row r="393" spans="1:8" x14ac:dyDescent="0.3">
      <c r="A393" s="128"/>
      <c r="B393" s="129"/>
      <c r="C393" s="129"/>
      <c r="D393" s="129"/>
      <c r="E393" s="129"/>
      <c r="F393" s="129"/>
      <c r="G393" s="129"/>
      <c r="H393" s="130"/>
    </row>
    <row r="394" spans="1:8" x14ac:dyDescent="0.3">
      <c r="A394" s="128"/>
      <c r="B394" s="129"/>
      <c r="C394" s="129"/>
      <c r="D394" s="129"/>
      <c r="E394" s="129"/>
      <c r="F394" s="129"/>
      <c r="G394" s="129"/>
      <c r="H394" s="130"/>
    </row>
    <row r="395" spans="1:8" x14ac:dyDescent="0.3">
      <c r="A395" s="128"/>
      <c r="B395" s="129"/>
      <c r="C395" s="129"/>
      <c r="D395" s="129"/>
      <c r="E395" s="129"/>
      <c r="F395" s="129"/>
      <c r="G395" s="129"/>
      <c r="H395" s="130"/>
    </row>
    <row r="396" spans="1:8" x14ac:dyDescent="0.3">
      <c r="A396" s="128"/>
      <c r="B396" s="129"/>
      <c r="C396" s="129"/>
      <c r="D396" s="129"/>
      <c r="E396" s="129"/>
      <c r="F396" s="129"/>
      <c r="G396" s="129"/>
      <c r="H396" s="130"/>
    </row>
    <row r="397" spans="1:8" x14ac:dyDescent="0.3">
      <c r="A397" s="128"/>
      <c r="B397" s="129"/>
      <c r="C397" s="129"/>
      <c r="D397" s="129"/>
      <c r="E397" s="129"/>
      <c r="F397" s="129"/>
      <c r="G397" s="129"/>
      <c r="H397" s="130"/>
    </row>
    <row r="398" spans="1:8" x14ac:dyDescent="0.3">
      <c r="A398" s="128"/>
      <c r="B398" s="129"/>
      <c r="C398" s="129"/>
      <c r="D398" s="129"/>
      <c r="E398" s="129"/>
      <c r="F398" s="129"/>
      <c r="G398" s="129"/>
      <c r="H398" s="130"/>
    </row>
    <row r="399" spans="1:8" x14ac:dyDescent="0.3">
      <c r="A399" s="128"/>
      <c r="B399" s="129"/>
      <c r="C399" s="129"/>
      <c r="D399" s="129"/>
      <c r="E399" s="129"/>
      <c r="F399" s="129"/>
      <c r="G399" s="129"/>
      <c r="H399" s="130"/>
    </row>
    <row r="400" spans="1:8" x14ac:dyDescent="0.3">
      <c r="A400" s="128"/>
      <c r="B400" s="129"/>
      <c r="C400" s="129"/>
      <c r="D400" s="129"/>
      <c r="E400" s="129"/>
      <c r="F400" s="129"/>
      <c r="G400" s="129"/>
      <c r="H400" s="130"/>
    </row>
    <row r="401" spans="1:8" x14ac:dyDescent="0.3">
      <c r="A401" s="128"/>
      <c r="B401" s="129"/>
      <c r="C401" s="129"/>
      <c r="D401" s="129"/>
      <c r="E401" s="129"/>
      <c r="F401" s="129"/>
      <c r="G401" s="129"/>
      <c r="H401" s="130"/>
    </row>
    <row r="402" spans="1:8" x14ac:dyDescent="0.3">
      <c r="A402" s="128"/>
      <c r="B402" s="129"/>
      <c r="C402" s="129"/>
      <c r="D402" s="129"/>
      <c r="E402" s="129"/>
      <c r="F402" s="129"/>
      <c r="G402" s="129"/>
      <c r="H402" s="130"/>
    </row>
    <row r="403" spans="1:8" x14ac:dyDescent="0.3">
      <c r="A403" s="128"/>
      <c r="B403" s="129"/>
      <c r="C403" s="129"/>
      <c r="D403" s="129"/>
      <c r="E403" s="129"/>
      <c r="F403" s="129"/>
      <c r="G403" s="129"/>
      <c r="H403" s="130"/>
    </row>
    <row r="404" spans="1:8" x14ac:dyDescent="0.3">
      <c r="A404" s="128"/>
      <c r="B404" s="129"/>
      <c r="C404" s="129"/>
      <c r="D404" s="129"/>
      <c r="E404" s="129"/>
      <c r="F404" s="129"/>
      <c r="G404" s="129"/>
      <c r="H404" s="130"/>
    </row>
    <row r="405" spans="1:8" x14ac:dyDescent="0.3">
      <c r="A405" s="128"/>
      <c r="B405" s="129"/>
      <c r="C405" s="129"/>
      <c r="D405" s="129"/>
      <c r="E405" s="129"/>
      <c r="F405" s="129"/>
      <c r="G405" s="129"/>
      <c r="H405" s="130"/>
    </row>
    <row r="406" spans="1:8" x14ac:dyDescent="0.3">
      <c r="A406" s="128"/>
      <c r="B406" s="129"/>
      <c r="C406" s="129"/>
      <c r="D406" s="129"/>
      <c r="E406" s="129"/>
      <c r="F406" s="129"/>
      <c r="G406" s="129"/>
      <c r="H406" s="130"/>
    </row>
    <row r="407" spans="1:8" x14ac:dyDescent="0.3">
      <c r="A407" s="128"/>
      <c r="B407" s="129"/>
      <c r="C407" s="129"/>
      <c r="D407" s="129"/>
      <c r="E407" s="129"/>
      <c r="F407" s="129"/>
      <c r="G407" s="129"/>
      <c r="H407" s="130"/>
    </row>
    <row r="408" spans="1:8" x14ac:dyDescent="0.3">
      <c r="A408" s="128"/>
      <c r="B408" s="129"/>
      <c r="C408" s="129"/>
      <c r="D408" s="129"/>
      <c r="E408" s="129"/>
      <c r="F408" s="129"/>
      <c r="G408" s="129"/>
      <c r="H408" s="130"/>
    </row>
    <row r="409" spans="1:8" x14ac:dyDescent="0.3">
      <c r="A409" s="128"/>
      <c r="B409" s="129"/>
      <c r="C409" s="129"/>
      <c r="D409" s="129"/>
      <c r="E409" s="129"/>
      <c r="F409" s="129"/>
      <c r="G409" s="129"/>
      <c r="H409" s="130"/>
    </row>
    <row r="410" spans="1:8" ht="13.5" customHeight="1" x14ac:dyDescent="0.3">
      <c r="A410" s="128"/>
      <c r="B410" s="129"/>
      <c r="C410" s="129"/>
      <c r="D410" s="129"/>
      <c r="E410" s="129"/>
      <c r="F410" s="129"/>
      <c r="G410" s="129"/>
      <c r="H410" s="130"/>
    </row>
    <row r="411" spans="1:8" ht="54.75" customHeight="1" x14ac:dyDescent="0.3">
      <c r="A411" s="124" t="s">
        <v>119</v>
      </c>
      <c r="B411" s="125"/>
      <c r="C411" s="126" t="s">
        <v>285</v>
      </c>
      <c r="D411" s="127"/>
      <c r="E411" s="149" t="s">
        <v>120</v>
      </c>
      <c r="F411" s="149"/>
      <c r="G411" s="187"/>
      <c r="H411" s="187"/>
    </row>
  </sheetData>
  <mergeCells count="12868">
    <mergeCell ref="B255:H255"/>
    <mergeCell ref="A212:B212"/>
    <mergeCell ref="A213:B213"/>
    <mergeCell ref="A214:B214"/>
    <mergeCell ref="C214:H214"/>
    <mergeCell ref="A215:B215"/>
    <mergeCell ref="A216:B216"/>
    <mergeCell ref="A217:B217"/>
    <mergeCell ref="A218:B218"/>
    <mergeCell ref="XDA198:XDH198"/>
    <mergeCell ref="XDI198:XDP198"/>
    <mergeCell ref="XDQ198:XDX198"/>
    <mergeCell ref="XDY198:XEF198"/>
    <mergeCell ref="XEG198:XEN198"/>
    <mergeCell ref="XEO198:XEV198"/>
    <mergeCell ref="XEW198:XFD198"/>
    <mergeCell ref="A199:H199"/>
    <mergeCell ref="A200:H200"/>
    <mergeCell ref="A201:H201"/>
    <mergeCell ref="A202:B202"/>
    <mergeCell ref="A203:B203"/>
    <mergeCell ref="A204:B204"/>
    <mergeCell ref="A205:B205"/>
    <mergeCell ref="A206:B206"/>
    <mergeCell ref="A207:B207"/>
    <mergeCell ref="A208:B208"/>
    <mergeCell ref="WXU198:WYB198"/>
    <mergeCell ref="WYC198:WYJ198"/>
    <mergeCell ref="WYK198:WYR198"/>
    <mergeCell ref="WYS198:WYZ198"/>
    <mergeCell ref="WZA198:WZH198"/>
    <mergeCell ref="WZI198:WZP198"/>
    <mergeCell ref="WZQ198:WZX198"/>
    <mergeCell ref="WZY198:XAF198"/>
    <mergeCell ref="XAG198:XAN198"/>
    <mergeCell ref="XAO198:XAV198"/>
    <mergeCell ref="XAW198:XBD198"/>
    <mergeCell ref="XBE198:XBL198"/>
    <mergeCell ref="XBM198:XBT198"/>
    <mergeCell ref="XBU198:XCB198"/>
    <mergeCell ref="XCC198:XCJ198"/>
    <mergeCell ref="XCK198:XCR198"/>
    <mergeCell ref="XCS198:XCZ198"/>
    <mergeCell ref="WSO198:WSV198"/>
    <mergeCell ref="WSW198:WTD198"/>
    <mergeCell ref="WTE198:WTL198"/>
    <mergeCell ref="WTM198:WTT198"/>
    <mergeCell ref="WTU198:WUB198"/>
    <mergeCell ref="WUC198:WUJ198"/>
    <mergeCell ref="WUK198:WUR198"/>
    <mergeCell ref="WUS198:WUZ198"/>
    <mergeCell ref="WVA198:WVH198"/>
    <mergeCell ref="WVI198:WVP198"/>
    <mergeCell ref="WVQ198:WVX198"/>
    <mergeCell ref="WVY198:WWF198"/>
    <mergeCell ref="WWG198:WWN198"/>
    <mergeCell ref="WWO198:WWV198"/>
    <mergeCell ref="WWW198:WXD198"/>
    <mergeCell ref="WXE198:WXL198"/>
    <mergeCell ref="WXM198:WXT198"/>
    <mergeCell ref="WNI198:WNP198"/>
    <mergeCell ref="WNQ198:WNX198"/>
    <mergeCell ref="WNY198:WOF198"/>
    <mergeCell ref="WOG198:WON198"/>
    <mergeCell ref="WOO198:WOV198"/>
    <mergeCell ref="WOW198:WPD198"/>
    <mergeCell ref="WPE198:WPL198"/>
    <mergeCell ref="WPM198:WPT198"/>
    <mergeCell ref="WPU198:WQB198"/>
    <mergeCell ref="WQC198:WQJ198"/>
    <mergeCell ref="WQK198:WQR198"/>
    <mergeCell ref="WQS198:WQZ198"/>
    <mergeCell ref="WRA198:WRH198"/>
    <mergeCell ref="WRI198:WRP198"/>
    <mergeCell ref="WRQ198:WRX198"/>
    <mergeCell ref="WRY198:WSF198"/>
    <mergeCell ref="WSG198:WSN198"/>
    <mergeCell ref="WIC198:WIJ198"/>
    <mergeCell ref="WIK198:WIR198"/>
    <mergeCell ref="WIS198:WIZ198"/>
    <mergeCell ref="WJA198:WJH198"/>
    <mergeCell ref="WJI198:WJP198"/>
    <mergeCell ref="WJQ198:WJX198"/>
    <mergeCell ref="WJY198:WKF198"/>
    <mergeCell ref="WKG198:WKN198"/>
    <mergeCell ref="WKO198:WKV198"/>
    <mergeCell ref="WKW198:WLD198"/>
    <mergeCell ref="WLE198:WLL198"/>
    <mergeCell ref="WLM198:WLT198"/>
    <mergeCell ref="WLU198:WMB198"/>
    <mergeCell ref="WMC198:WMJ198"/>
    <mergeCell ref="WMK198:WMR198"/>
    <mergeCell ref="WMS198:WMZ198"/>
    <mergeCell ref="WNA198:WNH198"/>
    <mergeCell ref="WCW198:WDD198"/>
    <mergeCell ref="WDE198:WDL198"/>
    <mergeCell ref="WDM198:WDT198"/>
    <mergeCell ref="WDU198:WEB198"/>
    <mergeCell ref="WEC198:WEJ198"/>
    <mergeCell ref="WEK198:WER198"/>
    <mergeCell ref="WES198:WEZ198"/>
    <mergeCell ref="WFA198:WFH198"/>
    <mergeCell ref="WFI198:WFP198"/>
    <mergeCell ref="WFQ198:WFX198"/>
    <mergeCell ref="WFY198:WGF198"/>
    <mergeCell ref="WGG198:WGN198"/>
    <mergeCell ref="WGO198:WGV198"/>
    <mergeCell ref="WGW198:WHD198"/>
    <mergeCell ref="WHE198:WHL198"/>
    <mergeCell ref="WHM198:WHT198"/>
    <mergeCell ref="WHU198:WIB198"/>
    <mergeCell ref="VXQ198:VXX198"/>
    <mergeCell ref="VXY198:VYF198"/>
    <mergeCell ref="VYG198:VYN198"/>
    <mergeCell ref="VYO198:VYV198"/>
    <mergeCell ref="VYW198:VZD198"/>
    <mergeCell ref="VZE198:VZL198"/>
    <mergeCell ref="VZM198:VZT198"/>
    <mergeCell ref="VZU198:WAB198"/>
    <mergeCell ref="WAC198:WAJ198"/>
    <mergeCell ref="WAK198:WAR198"/>
    <mergeCell ref="WAS198:WAZ198"/>
    <mergeCell ref="WBA198:WBH198"/>
    <mergeCell ref="WBI198:WBP198"/>
    <mergeCell ref="WBQ198:WBX198"/>
    <mergeCell ref="WBY198:WCF198"/>
    <mergeCell ref="WCG198:WCN198"/>
    <mergeCell ref="WCO198:WCV198"/>
    <mergeCell ref="VSK198:VSR198"/>
    <mergeCell ref="VSS198:VSZ198"/>
    <mergeCell ref="VTA198:VTH198"/>
    <mergeCell ref="VTI198:VTP198"/>
    <mergeCell ref="VTQ198:VTX198"/>
    <mergeCell ref="VTY198:VUF198"/>
    <mergeCell ref="VUG198:VUN198"/>
    <mergeCell ref="VUO198:VUV198"/>
    <mergeCell ref="VUW198:VVD198"/>
    <mergeCell ref="VVE198:VVL198"/>
    <mergeCell ref="VVM198:VVT198"/>
    <mergeCell ref="VVU198:VWB198"/>
    <mergeCell ref="VWC198:VWJ198"/>
    <mergeCell ref="VWK198:VWR198"/>
    <mergeCell ref="VWS198:VWZ198"/>
    <mergeCell ref="VXA198:VXH198"/>
    <mergeCell ref="VXI198:VXP198"/>
    <mergeCell ref="VNE198:VNL198"/>
    <mergeCell ref="VNM198:VNT198"/>
    <mergeCell ref="VNU198:VOB198"/>
    <mergeCell ref="VOC198:VOJ198"/>
    <mergeCell ref="VOK198:VOR198"/>
    <mergeCell ref="VOS198:VOZ198"/>
    <mergeCell ref="VPA198:VPH198"/>
    <mergeCell ref="VPI198:VPP198"/>
    <mergeCell ref="VPQ198:VPX198"/>
    <mergeCell ref="VPY198:VQF198"/>
    <mergeCell ref="VQG198:VQN198"/>
    <mergeCell ref="VQO198:VQV198"/>
    <mergeCell ref="VQW198:VRD198"/>
    <mergeCell ref="VRE198:VRL198"/>
    <mergeCell ref="VRM198:VRT198"/>
    <mergeCell ref="VRU198:VSB198"/>
    <mergeCell ref="VSC198:VSJ198"/>
    <mergeCell ref="VHY198:VIF198"/>
    <mergeCell ref="VIG198:VIN198"/>
    <mergeCell ref="VIO198:VIV198"/>
    <mergeCell ref="VIW198:VJD198"/>
    <mergeCell ref="VJE198:VJL198"/>
    <mergeCell ref="VJM198:VJT198"/>
    <mergeCell ref="VJU198:VKB198"/>
    <mergeCell ref="VKC198:VKJ198"/>
    <mergeCell ref="VKK198:VKR198"/>
    <mergeCell ref="VKS198:VKZ198"/>
    <mergeCell ref="VLA198:VLH198"/>
    <mergeCell ref="VLI198:VLP198"/>
    <mergeCell ref="VLQ198:VLX198"/>
    <mergeCell ref="VLY198:VMF198"/>
    <mergeCell ref="VMG198:VMN198"/>
    <mergeCell ref="VMO198:VMV198"/>
    <mergeCell ref="VMW198:VND198"/>
    <mergeCell ref="VCS198:VCZ198"/>
    <mergeCell ref="VDA198:VDH198"/>
    <mergeCell ref="VDI198:VDP198"/>
    <mergeCell ref="VDQ198:VDX198"/>
    <mergeCell ref="VDY198:VEF198"/>
    <mergeCell ref="VEG198:VEN198"/>
    <mergeCell ref="VEO198:VEV198"/>
    <mergeCell ref="VEW198:VFD198"/>
    <mergeCell ref="VFE198:VFL198"/>
    <mergeCell ref="VFM198:VFT198"/>
    <mergeCell ref="VFU198:VGB198"/>
    <mergeCell ref="VGC198:VGJ198"/>
    <mergeCell ref="VGK198:VGR198"/>
    <mergeCell ref="VGS198:VGZ198"/>
    <mergeCell ref="VHA198:VHH198"/>
    <mergeCell ref="VHI198:VHP198"/>
    <mergeCell ref="VHQ198:VHX198"/>
    <mergeCell ref="UXM198:UXT198"/>
    <mergeCell ref="UXU198:UYB198"/>
    <mergeCell ref="UYC198:UYJ198"/>
    <mergeCell ref="UYK198:UYR198"/>
    <mergeCell ref="UYS198:UYZ198"/>
    <mergeCell ref="UZA198:UZH198"/>
    <mergeCell ref="UZI198:UZP198"/>
    <mergeCell ref="UZQ198:UZX198"/>
    <mergeCell ref="UZY198:VAF198"/>
    <mergeCell ref="VAG198:VAN198"/>
    <mergeCell ref="VAO198:VAV198"/>
    <mergeCell ref="VAW198:VBD198"/>
    <mergeCell ref="VBE198:VBL198"/>
    <mergeCell ref="VBM198:VBT198"/>
    <mergeCell ref="VBU198:VCB198"/>
    <mergeCell ref="VCC198:VCJ198"/>
    <mergeCell ref="VCK198:VCR198"/>
    <mergeCell ref="USG198:USN198"/>
    <mergeCell ref="USO198:USV198"/>
    <mergeCell ref="USW198:UTD198"/>
    <mergeCell ref="UTE198:UTL198"/>
    <mergeCell ref="UTM198:UTT198"/>
    <mergeCell ref="UTU198:UUB198"/>
    <mergeCell ref="UUC198:UUJ198"/>
    <mergeCell ref="UUK198:UUR198"/>
    <mergeCell ref="UUS198:UUZ198"/>
    <mergeCell ref="UVA198:UVH198"/>
    <mergeCell ref="UVI198:UVP198"/>
    <mergeCell ref="UVQ198:UVX198"/>
    <mergeCell ref="UVY198:UWF198"/>
    <mergeCell ref="UWG198:UWN198"/>
    <mergeCell ref="UWO198:UWV198"/>
    <mergeCell ref="UWW198:UXD198"/>
    <mergeCell ref="UXE198:UXL198"/>
    <mergeCell ref="UNA198:UNH198"/>
    <mergeCell ref="UNI198:UNP198"/>
    <mergeCell ref="UNQ198:UNX198"/>
    <mergeCell ref="UNY198:UOF198"/>
    <mergeCell ref="UOG198:UON198"/>
    <mergeCell ref="UOO198:UOV198"/>
    <mergeCell ref="UOW198:UPD198"/>
    <mergeCell ref="UPE198:UPL198"/>
    <mergeCell ref="UPM198:UPT198"/>
    <mergeCell ref="UPU198:UQB198"/>
    <mergeCell ref="UQC198:UQJ198"/>
    <mergeCell ref="UQK198:UQR198"/>
    <mergeCell ref="UQS198:UQZ198"/>
    <mergeCell ref="URA198:URH198"/>
    <mergeCell ref="URI198:URP198"/>
    <mergeCell ref="URQ198:URX198"/>
    <mergeCell ref="URY198:USF198"/>
    <mergeCell ref="UHU198:UIB198"/>
    <mergeCell ref="UIC198:UIJ198"/>
    <mergeCell ref="UIK198:UIR198"/>
    <mergeCell ref="UIS198:UIZ198"/>
    <mergeCell ref="UJA198:UJH198"/>
    <mergeCell ref="UJI198:UJP198"/>
    <mergeCell ref="UJQ198:UJX198"/>
    <mergeCell ref="UJY198:UKF198"/>
    <mergeCell ref="UKG198:UKN198"/>
    <mergeCell ref="UKO198:UKV198"/>
    <mergeCell ref="UKW198:ULD198"/>
    <mergeCell ref="ULE198:ULL198"/>
    <mergeCell ref="ULM198:ULT198"/>
    <mergeCell ref="ULU198:UMB198"/>
    <mergeCell ref="UMC198:UMJ198"/>
    <mergeCell ref="UMK198:UMR198"/>
    <mergeCell ref="UMS198:UMZ198"/>
    <mergeCell ref="UCO198:UCV198"/>
    <mergeCell ref="UCW198:UDD198"/>
    <mergeCell ref="UDE198:UDL198"/>
    <mergeCell ref="UDM198:UDT198"/>
    <mergeCell ref="UDU198:UEB198"/>
    <mergeCell ref="UEC198:UEJ198"/>
    <mergeCell ref="UEK198:UER198"/>
    <mergeCell ref="UES198:UEZ198"/>
    <mergeCell ref="UFA198:UFH198"/>
    <mergeCell ref="UFI198:UFP198"/>
    <mergeCell ref="UFQ198:UFX198"/>
    <mergeCell ref="UFY198:UGF198"/>
    <mergeCell ref="UGG198:UGN198"/>
    <mergeCell ref="UGO198:UGV198"/>
    <mergeCell ref="UGW198:UHD198"/>
    <mergeCell ref="UHE198:UHL198"/>
    <mergeCell ref="UHM198:UHT198"/>
    <mergeCell ref="TXI198:TXP198"/>
    <mergeCell ref="TXQ198:TXX198"/>
    <mergeCell ref="TXY198:TYF198"/>
    <mergeCell ref="TYG198:TYN198"/>
    <mergeCell ref="TYO198:TYV198"/>
    <mergeCell ref="TYW198:TZD198"/>
    <mergeCell ref="TZE198:TZL198"/>
    <mergeCell ref="TZM198:TZT198"/>
    <mergeCell ref="TZU198:UAB198"/>
    <mergeCell ref="UAC198:UAJ198"/>
    <mergeCell ref="UAK198:UAR198"/>
    <mergeCell ref="UAS198:UAZ198"/>
    <mergeCell ref="UBA198:UBH198"/>
    <mergeCell ref="UBI198:UBP198"/>
    <mergeCell ref="UBQ198:UBX198"/>
    <mergeCell ref="UBY198:UCF198"/>
    <mergeCell ref="UCG198:UCN198"/>
    <mergeCell ref="TSC198:TSJ198"/>
    <mergeCell ref="TSK198:TSR198"/>
    <mergeCell ref="TSS198:TSZ198"/>
    <mergeCell ref="TTA198:TTH198"/>
    <mergeCell ref="TTI198:TTP198"/>
    <mergeCell ref="TTQ198:TTX198"/>
    <mergeCell ref="TTY198:TUF198"/>
    <mergeCell ref="TUG198:TUN198"/>
    <mergeCell ref="TUO198:TUV198"/>
    <mergeCell ref="TUW198:TVD198"/>
    <mergeCell ref="TVE198:TVL198"/>
    <mergeCell ref="TVM198:TVT198"/>
    <mergeCell ref="TVU198:TWB198"/>
    <mergeCell ref="TWC198:TWJ198"/>
    <mergeCell ref="TWK198:TWR198"/>
    <mergeCell ref="TWS198:TWZ198"/>
    <mergeCell ref="TXA198:TXH198"/>
    <mergeCell ref="TMW198:TND198"/>
    <mergeCell ref="TNE198:TNL198"/>
    <mergeCell ref="TNM198:TNT198"/>
    <mergeCell ref="TNU198:TOB198"/>
    <mergeCell ref="TOC198:TOJ198"/>
    <mergeCell ref="TOK198:TOR198"/>
    <mergeCell ref="TOS198:TOZ198"/>
    <mergeCell ref="TPA198:TPH198"/>
    <mergeCell ref="TPI198:TPP198"/>
    <mergeCell ref="TPQ198:TPX198"/>
    <mergeCell ref="TPY198:TQF198"/>
    <mergeCell ref="TQG198:TQN198"/>
    <mergeCell ref="TQO198:TQV198"/>
    <mergeCell ref="TQW198:TRD198"/>
    <mergeCell ref="TRE198:TRL198"/>
    <mergeCell ref="TRM198:TRT198"/>
    <mergeCell ref="TRU198:TSB198"/>
    <mergeCell ref="THQ198:THX198"/>
    <mergeCell ref="THY198:TIF198"/>
    <mergeCell ref="TIG198:TIN198"/>
    <mergeCell ref="TIO198:TIV198"/>
    <mergeCell ref="TIW198:TJD198"/>
    <mergeCell ref="TJE198:TJL198"/>
    <mergeCell ref="TJM198:TJT198"/>
    <mergeCell ref="TJU198:TKB198"/>
    <mergeCell ref="TKC198:TKJ198"/>
    <mergeCell ref="TKK198:TKR198"/>
    <mergeCell ref="TKS198:TKZ198"/>
    <mergeCell ref="TLA198:TLH198"/>
    <mergeCell ref="TLI198:TLP198"/>
    <mergeCell ref="TLQ198:TLX198"/>
    <mergeCell ref="TLY198:TMF198"/>
    <mergeCell ref="TMG198:TMN198"/>
    <mergeCell ref="TMO198:TMV198"/>
    <mergeCell ref="TCK198:TCR198"/>
    <mergeCell ref="TCS198:TCZ198"/>
    <mergeCell ref="TDA198:TDH198"/>
    <mergeCell ref="TDI198:TDP198"/>
    <mergeCell ref="TDQ198:TDX198"/>
    <mergeCell ref="TDY198:TEF198"/>
    <mergeCell ref="TEG198:TEN198"/>
    <mergeCell ref="TEO198:TEV198"/>
    <mergeCell ref="TEW198:TFD198"/>
    <mergeCell ref="TFE198:TFL198"/>
    <mergeCell ref="TFM198:TFT198"/>
    <mergeCell ref="TFU198:TGB198"/>
    <mergeCell ref="TGC198:TGJ198"/>
    <mergeCell ref="TGK198:TGR198"/>
    <mergeCell ref="TGS198:TGZ198"/>
    <mergeCell ref="THA198:THH198"/>
    <mergeCell ref="THI198:THP198"/>
    <mergeCell ref="SXE198:SXL198"/>
    <mergeCell ref="SXM198:SXT198"/>
    <mergeCell ref="SXU198:SYB198"/>
    <mergeCell ref="SYC198:SYJ198"/>
    <mergeCell ref="SYK198:SYR198"/>
    <mergeCell ref="SYS198:SYZ198"/>
    <mergeCell ref="SZA198:SZH198"/>
    <mergeCell ref="SZI198:SZP198"/>
    <mergeCell ref="SZQ198:SZX198"/>
    <mergeCell ref="SZY198:TAF198"/>
    <mergeCell ref="TAG198:TAN198"/>
    <mergeCell ref="TAO198:TAV198"/>
    <mergeCell ref="TAW198:TBD198"/>
    <mergeCell ref="TBE198:TBL198"/>
    <mergeCell ref="TBM198:TBT198"/>
    <mergeCell ref="TBU198:TCB198"/>
    <mergeCell ref="TCC198:TCJ198"/>
    <mergeCell ref="SRY198:SSF198"/>
    <mergeCell ref="SSG198:SSN198"/>
    <mergeCell ref="SSO198:SSV198"/>
    <mergeCell ref="SSW198:STD198"/>
    <mergeCell ref="STE198:STL198"/>
    <mergeCell ref="STM198:STT198"/>
    <mergeCell ref="STU198:SUB198"/>
    <mergeCell ref="SUC198:SUJ198"/>
    <mergeCell ref="SUK198:SUR198"/>
    <mergeCell ref="SUS198:SUZ198"/>
    <mergeCell ref="SVA198:SVH198"/>
    <mergeCell ref="SVI198:SVP198"/>
    <mergeCell ref="SVQ198:SVX198"/>
    <mergeCell ref="SVY198:SWF198"/>
    <mergeCell ref="SWG198:SWN198"/>
    <mergeCell ref="SWO198:SWV198"/>
    <mergeCell ref="SWW198:SXD198"/>
    <mergeCell ref="SMS198:SMZ198"/>
    <mergeCell ref="SNA198:SNH198"/>
    <mergeCell ref="SNI198:SNP198"/>
    <mergeCell ref="SNQ198:SNX198"/>
    <mergeCell ref="SNY198:SOF198"/>
    <mergeCell ref="SOG198:SON198"/>
    <mergeCell ref="SOO198:SOV198"/>
    <mergeCell ref="SOW198:SPD198"/>
    <mergeCell ref="SPE198:SPL198"/>
    <mergeCell ref="SPM198:SPT198"/>
    <mergeCell ref="SPU198:SQB198"/>
    <mergeCell ref="SQC198:SQJ198"/>
    <mergeCell ref="SQK198:SQR198"/>
    <mergeCell ref="SQS198:SQZ198"/>
    <mergeCell ref="SRA198:SRH198"/>
    <mergeCell ref="SRI198:SRP198"/>
    <mergeCell ref="SRQ198:SRX198"/>
    <mergeCell ref="SHM198:SHT198"/>
    <mergeCell ref="SHU198:SIB198"/>
    <mergeCell ref="SIC198:SIJ198"/>
    <mergeCell ref="SIK198:SIR198"/>
    <mergeCell ref="SIS198:SIZ198"/>
    <mergeCell ref="SJA198:SJH198"/>
    <mergeCell ref="SJI198:SJP198"/>
    <mergeCell ref="SJQ198:SJX198"/>
    <mergeCell ref="SJY198:SKF198"/>
    <mergeCell ref="SKG198:SKN198"/>
    <mergeCell ref="SKO198:SKV198"/>
    <mergeCell ref="SKW198:SLD198"/>
    <mergeCell ref="SLE198:SLL198"/>
    <mergeCell ref="SLM198:SLT198"/>
    <mergeCell ref="SLU198:SMB198"/>
    <mergeCell ref="SMC198:SMJ198"/>
    <mergeCell ref="SMK198:SMR198"/>
    <mergeCell ref="SCG198:SCN198"/>
    <mergeCell ref="SCO198:SCV198"/>
    <mergeCell ref="SCW198:SDD198"/>
    <mergeCell ref="SDE198:SDL198"/>
    <mergeCell ref="SDM198:SDT198"/>
    <mergeCell ref="SDU198:SEB198"/>
    <mergeCell ref="SEC198:SEJ198"/>
    <mergeCell ref="SEK198:SER198"/>
    <mergeCell ref="SES198:SEZ198"/>
    <mergeCell ref="SFA198:SFH198"/>
    <mergeCell ref="SFI198:SFP198"/>
    <mergeCell ref="SFQ198:SFX198"/>
    <mergeCell ref="SFY198:SGF198"/>
    <mergeCell ref="SGG198:SGN198"/>
    <mergeCell ref="SGO198:SGV198"/>
    <mergeCell ref="SGW198:SHD198"/>
    <mergeCell ref="SHE198:SHL198"/>
    <mergeCell ref="RXA198:RXH198"/>
    <mergeCell ref="RXI198:RXP198"/>
    <mergeCell ref="RXQ198:RXX198"/>
    <mergeCell ref="RXY198:RYF198"/>
    <mergeCell ref="RYG198:RYN198"/>
    <mergeCell ref="RYO198:RYV198"/>
    <mergeCell ref="RYW198:RZD198"/>
    <mergeCell ref="RZE198:RZL198"/>
    <mergeCell ref="RZM198:RZT198"/>
    <mergeCell ref="RZU198:SAB198"/>
    <mergeCell ref="SAC198:SAJ198"/>
    <mergeCell ref="SAK198:SAR198"/>
    <mergeCell ref="SAS198:SAZ198"/>
    <mergeCell ref="SBA198:SBH198"/>
    <mergeCell ref="SBI198:SBP198"/>
    <mergeCell ref="SBQ198:SBX198"/>
    <mergeCell ref="SBY198:SCF198"/>
    <mergeCell ref="RRU198:RSB198"/>
    <mergeCell ref="RSC198:RSJ198"/>
    <mergeCell ref="RSK198:RSR198"/>
    <mergeCell ref="RSS198:RSZ198"/>
    <mergeCell ref="RTA198:RTH198"/>
    <mergeCell ref="RTI198:RTP198"/>
    <mergeCell ref="RTQ198:RTX198"/>
    <mergeCell ref="RTY198:RUF198"/>
    <mergeCell ref="RUG198:RUN198"/>
    <mergeCell ref="RUO198:RUV198"/>
    <mergeCell ref="RUW198:RVD198"/>
    <mergeCell ref="RVE198:RVL198"/>
    <mergeCell ref="RVM198:RVT198"/>
    <mergeCell ref="RVU198:RWB198"/>
    <mergeCell ref="RWC198:RWJ198"/>
    <mergeCell ref="RWK198:RWR198"/>
    <mergeCell ref="RWS198:RWZ198"/>
    <mergeCell ref="RMO198:RMV198"/>
    <mergeCell ref="RMW198:RND198"/>
    <mergeCell ref="RNE198:RNL198"/>
    <mergeCell ref="RNM198:RNT198"/>
    <mergeCell ref="RNU198:ROB198"/>
    <mergeCell ref="ROC198:ROJ198"/>
    <mergeCell ref="ROK198:ROR198"/>
    <mergeCell ref="ROS198:ROZ198"/>
    <mergeCell ref="RPA198:RPH198"/>
    <mergeCell ref="RPI198:RPP198"/>
    <mergeCell ref="RPQ198:RPX198"/>
    <mergeCell ref="RPY198:RQF198"/>
    <mergeCell ref="RQG198:RQN198"/>
    <mergeCell ref="RQO198:RQV198"/>
    <mergeCell ref="RQW198:RRD198"/>
    <mergeCell ref="RRE198:RRL198"/>
    <mergeCell ref="RRM198:RRT198"/>
    <mergeCell ref="RHI198:RHP198"/>
    <mergeCell ref="RHQ198:RHX198"/>
    <mergeCell ref="RHY198:RIF198"/>
    <mergeCell ref="RIG198:RIN198"/>
    <mergeCell ref="RIO198:RIV198"/>
    <mergeCell ref="RIW198:RJD198"/>
    <mergeCell ref="RJE198:RJL198"/>
    <mergeCell ref="RJM198:RJT198"/>
    <mergeCell ref="RJU198:RKB198"/>
    <mergeCell ref="RKC198:RKJ198"/>
    <mergeCell ref="RKK198:RKR198"/>
    <mergeCell ref="RKS198:RKZ198"/>
    <mergeCell ref="RLA198:RLH198"/>
    <mergeCell ref="RLI198:RLP198"/>
    <mergeCell ref="RLQ198:RLX198"/>
    <mergeCell ref="RLY198:RMF198"/>
    <mergeCell ref="RMG198:RMN198"/>
    <mergeCell ref="RCC198:RCJ198"/>
    <mergeCell ref="RCK198:RCR198"/>
    <mergeCell ref="RCS198:RCZ198"/>
    <mergeCell ref="RDA198:RDH198"/>
    <mergeCell ref="RDI198:RDP198"/>
    <mergeCell ref="RDQ198:RDX198"/>
    <mergeCell ref="RDY198:REF198"/>
    <mergeCell ref="REG198:REN198"/>
    <mergeCell ref="REO198:REV198"/>
    <mergeCell ref="REW198:RFD198"/>
    <mergeCell ref="RFE198:RFL198"/>
    <mergeCell ref="RFM198:RFT198"/>
    <mergeCell ref="RFU198:RGB198"/>
    <mergeCell ref="RGC198:RGJ198"/>
    <mergeCell ref="RGK198:RGR198"/>
    <mergeCell ref="RGS198:RGZ198"/>
    <mergeCell ref="RHA198:RHH198"/>
    <mergeCell ref="QWW198:QXD198"/>
    <mergeCell ref="QXE198:QXL198"/>
    <mergeCell ref="QXM198:QXT198"/>
    <mergeCell ref="QXU198:QYB198"/>
    <mergeCell ref="QYC198:QYJ198"/>
    <mergeCell ref="QYK198:QYR198"/>
    <mergeCell ref="QYS198:QYZ198"/>
    <mergeCell ref="QZA198:QZH198"/>
    <mergeCell ref="QZI198:QZP198"/>
    <mergeCell ref="QZQ198:QZX198"/>
    <mergeCell ref="QZY198:RAF198"/>
    <mergeCell ref="RAG198:RAN198"/>
    <mergeCell ref="RAO198:RAV198"/>
    <mergeCell ref="RAW198:RBD198"/>
    <mergeCell ref="RBE198:RBL198"/>
    <mergeCell ref="RBM198:RBT198"/>
    <mergeCell ref="RBU198:RCB198"/>
    <mergeCell ref="QRQ198:QRX198"/>
    <mergeCell ref="QRY198:QSF198"/>
    <mergeCell ref="QSG198:QSN198"/>
    <mergeCell ref="QSO198:QSV198"/>
    <mergeCell ref="QSW198:QTD198"/>
    <mergeCell ref="QTE198:QTL198"/>
    <mergeCell ref="QTM198:QTT198"/>
    <mergeCell ref="QTU198:QUB198"/>
    <mergeCell ref="QUC198:QUJ198"/>
    <mergeCell ref="QUK198:QUR198"/>
    <mergeCell ref="QUS198:QUZ198"/>
    <mergeCell ref="QVA198:QVH198"/>
    <mergeCell ref="QVI198:QVP198"/>
    <mergeCell ref="QVQ198:QVX198"/>
    <mergeCell ref="QVY198:QWF198"/>
    <mergeCell ref="QWG198:QWN198"/>
    <mergeCell ref="QWO198:QWV198"/>
    <mergeCell ref="QMK198:QMR198"/>
    <mergeCell ref="QMS198:QMZ198"/>
    <mergeCell ref="QNA198:QNH198"/>
    <mergeCell ref="QNI198:QNP198"/>
    <mergeCell ref="QNQ198:QNX198"/>
    <mergeCell ref="QNY198:QOF198"/>
    <mergeCell ref="QOG198:QON198"/>
    <mergeCell ref="QOO198:QOV198"/>
    <mergeCell ref="QOW198:QPD198"/>
    <mergeCell ref="QPE198:QPL198"/>
    <mergeCell ref="QPM198:QPT198"/>
    <mergeCell ref="QPU198:QQB198"/>
    <mergeCell ref="QQC198:QQJ198"/>
    <mergeCell ref="QQK198:QQR198"/>
    <mergeCell ref="QQS198:QQZ198"/>
    <mergeCell ref="QRA198:QRH198"/>
    <mergeCell ref="QRI198:QRP198"/>
    <mergeCell ref="QHE198:QHL198"/>
    <mergeCell ref="QHM198:QHT198"/>
    <mergeCell ref="QHU198:QIB198"/>
    <mergeCell ref="QIC198:QIJ198"/>
    <mergeCell ref="QIK198:QIR198"/>
    <mergeCell ref="QIS198:QIZ198"/>
    <mergeCell ref="QJA198:QJH198"/>
    <mergeCell ref="QJI198:QJP198"/>
    <mergeCell ref="QJQ198:QJX198"/>
    <mergeCell ref="QJY198:QKF198"/>
    <mergeCell ref="QKG198:QKN198"/>
    <mergeCell ref="QKO198:QKV198"/>
    <mergeCell ref="QKW198:QLD198"/>
    <mergeCell ref="QLE198:QLL198"/>
    <mergeCell ref="QLM198:QLT198"/>
    <mergeCell ref="QLU198:QMB198"/>
    <mergeCell ref="QMC198:QMJ198"/>
    <mergeCell ref="QBY198:QCF198"/>
    <mergeCell ref="QCG198:QCN198"/>
    <mergeCell ref="QCO198:QCV198"/>
    <mergeCell ref="QCW198:QDD198"/>
    <mergeCell ref="QDE198:QDL198"/>
    <mergeCell ref="QDM198:QDT198"/>
    <mergeCell ref="QDU198:QEB198"/>
    <mergeCell ref="QEC198:QEJ198"/>
    <mergeCell ref="QEK198:QER198"/>
    <mergeCell ref="QES198:QEZ198"/>
    <mergeCell ref="QFA198:QFH198"/>
    <mergeCell ref="QFI198:QFP198"/>
    <mergeCell ref="QFQ198:QFX198"/>
    <mergeCell ref="QFY198:QGF198"/>
    <mergeCell ref="QGG198:QGN198"/>
    <mergeCell ref="QGO198:QGV198"/>
    <mergeCell ref="QGW198:QHD198"/>
    <mergeCell ref="PWS198:PWZ198"/>
    <mergeCell ref="PXA198:PXH198"/>
    <mergeCell ref="PXI198:PXP198"/>
    <mergeCell ref="PXQ198:PXX198"/>
    <mergeCell ref="PXY198:PYF198"/>
    <mergeCell ref="PYG198:PYN198"/>
    <mergeCell ref="PYO198:PYV198"/>
    <mergeCell ref="PYW198:PZD198"/>
    <mergeCell ref="PZE198:PZL198"/>
    <mergeCell ref="PZM198:PZT198"/>
    <mergeCell ref="PZU198:QAB198"/>
    <mergeCell ref="QAC198:QAJ198"/>
    <mergeCell ref="QAK198:QAR198"/>
    <mergeCell ref="QAS198:QAZ198"/>
    <mergeCell ref="QBA198:QBH198"/>
    <mergeCell ref="QBI198:QBP198"/>
    <mergeCell ref="QBQ198:QBX198"/>
    <mergeCell ref="PRM198:PRT198"/>
    <mergeCell ref="PRU198:PSB198"/>
    <mergeCell ref="PSC198:PSJ198"/>
    <mergeCell ref="PSK198:PSR198"/>
    <mergeCell ref="PSS198:PSZ198"/>
    <mergeCell ref="PTA198:PTH198"/>
    <mergeCell ref="PTI198:PTP198"/>
    <mergeCell ref="PTQ198:PTX198"/>
    <mergeCell ref="PTY198:PUF198"/>
    <mergeCell ref="PUG198:PUN198"/>
    <mergeCell ref="PUO198:PUV198"/>
    <mergeCell ref="PUW198:PVD198"/>
    <mergeCell ref="PVE198:PVL198"/>
    <mergeCell ref="PVM198:PVT198"/>
    <mergeCell ref="PVU198:PWB198"/>
    <mergeCell ref="PWC198:PWJ198"/>
    <mergeCell ref="PWK198:PWR198"/>
    <mergeCell ref="PMG198:PMN198"/>
    <mergeCell ref="PMO198:PMV198"/>
    <mergeCell ref="PMW198:PND198"/>
    <mergeCell ref="PNE198:PNL198"/>
    <mergeCell ref="PNM198:PNT198"/>
    <mergeCell ref="PNU198:POB198"/>
    <mergeCell ref="POC198:POJ198"/>
    <mergeCell ref="POK198:POR198"/>
    <mergeCell ref="POS198:POZ198"/>
    <mergeCell ref="PPA198:PPH198"/>
    <mergeCell ref="PPI198:PPP198"/>
    <mergeCell ref="PPQ198:PPX198"/>
    <mergeCell ref="PPY198:PQF198"/>
    <mergeCell ref="PQG198:PQN198"/>
    <mergeCell ref="PQO198:PQV198"/>
    <mergeCell ref="PQW198:PRD198"/>
    <mergeCell ref="PRE198:PRL198"/>
    <mergeCell ref="PHA198:PHH198"/>
    <mergeCell ref="PHI198:PHP198"/>
    <mergeCell ref="PHQ198:PHX198"/>
    <mergeCell ref="PHY198:PIF198"/>
    <mergeCell ref="PIG198:PIN198"/>
    <mergeCell ref="PIO198:PIV198"/>
    <mergeCell ref="PIW198:PJD198"/>
    <mergeCell ref="PJE198:PJL198"/>
    <mergeCell ref="PJM198:PJT198"/>
    <mergeCell ref="PJU198:PKB198"/>
    <mergeCell ref="PKC198:PKJ198"/>
    <mergeCell ref="PKK198:PKR198"/>
    <mergeCell ref="PKS198:PKZ198"/>
    <mergeCell ref="PLA198:PLH198"/>
    <mergeCell ref="PLI198:PLP198"/>
    <mergeCell ref="PLQ198:PLX198"/>
    <mergeCell ref="PLY198:PMF198"/>
    <mergeCell ref="PBU198:PCB198"/>
    <mergeCell ref="PCC198:PCJ198"/>
    <mergeCell ref="PCK198:PCR198"/>
    <mergeCell ref="PCS198:PCZ198"/>
    <mergeCell ref="PDA198:PDH198"/>
    <mergeCell ref="PDI198:PDP198"/>
    <mergeCell ref="PDQ198:PDX198"/>
    <mergeCell ref="PDY198:PEF198"/>
    <mergeCell ref="PEG198:PEN198"/>
    <mergeCell ref="PEO198:PEV198"/>
    <mergeCell ref="PEW198:PFD198"/>
    <mergeCell ref="PFE198:PFL198"/>
    <mergeCell ref="PFM198:PFT198"/>
    <mergeCell ref="PFU198:PGB198"/>
    <mergeCell ref="PGC198:PGJ198"/>
    <mergeCell ref="PGK198:PGR198"/>
    <mergeCell ref="PGS198:PGZ198"/>
    <mergeCell ref="OWO198:OWV198"/>
    <mergeCell ref="OWW198:OXD198"/>
    <mergeCell ref="OXE198:OXL198"/>
    <mergeCell ref="OXM198:OXT198"/>
    <mergeCell ref="OXU198:OYB198"/>
    <mergeCell ref="OYC198:OYJ198"/>
    <mergeCell ref="OYK198:OYR198"/>
    <mergeCell ref="OYS198:OYZ198"/>
    <mergeCell ref="OZA198:OZH198"/>
    <mergeCell ref="OZI198:OZP198"/>
    <mergeCell ref="OZQ198:OZX198"/>
    <mergeCell ref="OZY198:PAF198"/>
    <mergeCell ref="PAG198:PAN198"/>
    <mergeCell ref="PAO198:PAV198"/>
    <mergeCell ref="PAW198:PBD198"/>
    <mergeCell ref="PBE198:PBL198"/>
    <mergeCell ref="PBM198:PBT198"/>
    <mergeCell ref="ORI198:ORP198"/>
    <mergeCell ref="ORQ198:ORX198"/>
    <mergeCell ref="ORY198:OSF198"/>
    <mergeCell ref="OSG198:OSN198"/>
    <mergeCell ref="OSO198:OSV198"/>
    <mergeCell ref="OSW198:OTD198"/>
    <mergeCell ref="OTE198:OTL198"/>
    <mergeCell ref="OTM198:OTT198"/>
    <mergeCell ref="OTU198:OUB198"/>
    <mergeCell ref="OUC198:OUJ198"/>
    <mergeCell ref="OUK198:OUR198"/>
    <mergeCell ref="OUS198:OUZ198"/>
    <mergeCell ref="OVA198:OVH198"/>
    <mergeCell ref="OVI198:OVP198"/>
    <mergeCell ref="OVQ198:OVX198"/>
    <mergeCell ref="OVY198:OWF198"/>
    <mergeCell ref="OWG198:OWN198"/>
    <mergeCell ref="OMC198:OMJ198"/>
    <mergeCell ref="OMK198:OMR198"/>
    <mergeCell ref="OMS198:OMZ198"/>
    <mergeCell ref="ONA198:ONH198"/>
    <mergeCell ref="ONI198:ONP198"/>
    <mergeCell ref="ONQ198:ONX198"/>
    <mergeCell ref="ONY198:OOF198"/>
    <mergeCell ref="OOG198:OON198"/>
    <mergeCell ref="OOO198:OOV198"/>
    <mergeCell ref="OOW198:OPD198"/>
    <mergeCell ref="OPE198:OPL198"/>
    <mergeCell ref="OPM198:OPT198"/>
    <mergeCell ref="OPU198:OQB198"/>
    <mergeCell ref="OQC198:OQJ198"/>
    <mergeCell ref="OQK198:OQR198"/>
    <mergeCell ref="OQS198:OQZ198"/>
    <mergeCell ref="ORA198:ORH198"/>
    <mergeCell ref="OGW198:OHD198"/>
    <mergeCell ref="OHE198:OHL198"/>
    <mergeCell ref="OHM198:OHT198"/>
    <mergeCell ref="OHU198:OIB198"/>
    <mergeCell ref="OIC198:OIJ198"/>
    <mergeCell ref="OIK198:OIR198"/>
    <mergeCell ref="OIS198:OIZ198"/>
    <mergeCell ref="OJA198:OJH198"/>
    <mergeCell ref="OJI198:OJP198"/>
    <mergeCell ref="OJQ198:OJX198"/>
    <mergeCell ref="OJY198:OKF198"/>
    <mergeCell ref="OKG198:OKN198"/>
    <mergeCell ref="OKO198:OKV198"/>
    <mergeCell ref="OKW198:OLD198"/>
    <mergeCell ref="OLE198:OLL198"/>
    <mergeCell ref="OLM198:OLT198"/>
    <mergeCell ref="OLU198:OMB198"/>
    <mergeCell ref="OBQ198:OBX198"/>
    <mergeCell ref="OBY198:OCF198"/>
    <mergeCell ref="OCG198:OCN198"/>
    <mergeCell ref="OCO198:OCV198"/>
    <mergeCell ref="OCW198:ODD198"/>
    <mergeCell ref="ODE198:ODL198"/>
    <mergeCell ref="ODM198:ODT198"/>
    <mergeCell ref="ODU198:OEB198"/>
    <mergeCell ref="OEC198:OEJ198"/>
    <mergeCell ref="OEK198:OER198"/>
    <mergeCell ref="OES198:OEZ198"/>
    <mergeCell ref="OFA198:OFH198"/>
    <mergeCell ref="OFI198:OFP198"/>
    <mergeCell ref="OFQ198:OFX198"/>
    <mergeCell ref="OFY198:OGF198"/>
    <mergeCell ref="OGG198:OGN198"/>
    <mergeCell ref="OGO198:OGV198"/>
    <mergeCell ref="NWK198:NWR198"/>
    <mergeCell ref="NWS198:NWZ198"/>
    <mergeCell ref="NXA198:NXH198"/>
    <mergeCell ref="NXI198:NXP198"/>
    <mergeCell ref="NXQ198:NXX198"/>
    <mergeCell ref="NXY198:NYF198"/>
    <mergeCell ref="NYG198:NYN198"/>
    <mergeCell ref="NYO198:NYV198"/>
    <mergeCell ref="NYW198:NZD198"/>
    <mergeCell ref="NZE198:NZL198"/>
    <mergeCell ref="NZM198:NZT198"/>
    <mergeCell ref="NZU198:OAB198"/>
    <mergeCell ref="OAC198:OAJ198"/>
    <mergeCell ref="OAK198:OAR198"/>
    <mergeCell ref="OAS198:OAZ198"/>
    <mergeCell ref="OBA198:OBH198"/>
    <mergeCell ref="OBI198:OBP198"/>
    <mergeCell ref="NRE198:NRL198"/>
    <mergeCell ref="NRM198:NRT198"/>
    <mergeCell ref="NRU198:NSB198"/>
    <mergeCell ref="NSC198:NSJ198"/>
    <mergeCell ref="NSK198:NSR198"/>
    <mergeCell ref="NSS198:NSZ198"/>
    <mergeCell ref="NTA198:NTH198"/>
    <mergeCell ref="NTI198:NTP198"/>
    <mergeCell ref="NTQ198:NTX198"/>
    <mergeCell ref="NTY198:NUF198"/>
    <mergeCell ref="NUG198:NUN198"/>
    <mergeCell ref="NUO198:NUV198"/>
    <mergeCell ref="NUW198:NVD198"/>
    <mergeCell ref="NVE198:NVL198"/>
    <mergeCell ref="NVM198:NVT198"/>
    <mergeCell ref="NVU198:NWB198"/>
    <mergeCell ref="NWC198:NWJ198"/>
    <mergeCell ref="NLY198:NMF198"/>
    <mergeCell ref="NMG198:NMN198"/>
    <mergeCell ref="NMO198:NMV198"/>
    <mergeCell ref="NMW198:NND198"/>
    <mergeCell ref="NNE198:NNL198"/>
    <mergeCell ref="NNM198:NNT198"/>
    <mergeCell ref="NNU198:NOB198"/>
    <mergeCell ref="NOC198:NOJ198"/>
    <mergeCell ref="NOK198:NOR198"/>
    <mergeCell ref="NOS198:NOZ198"/>
    <mergeCell ref="NPA198:NPH198"/>
    <mergeCell ref="NPI198:NPP198"/>
    <mergeCell ref="NPQ198:NPX198"/>
    <mergeCell ref="NPY198:NQF198"/>
    <mergeCell ref="NQG198:NQN198"/>
    <mergeCell ref="NQO198:NQV198"/>
    <mergeCell ref="NQW198:NRD198"/>
    <mergeCell ref="NGS198:NGZ198"/>
    <mergeCell ref="NHA198:NHH198"/>
    <mergeCell ref="NHI198:NHP198"/>
    <mergeCell ref="NHQ198:NHX198"/>
    <mergeCell ref="NHY198:NIF198"/>
    <mergeCell ref="NIG198:NIN198"/>
    <mergeCell ref="NIO198:NIV198"/>
    <mergeCell ref="NIW198:NJD198"/>
    <mergeCell ref="NJE198:NJL198"/>
    <mergeCell ref="NJM198:NJT198"/>
    <mergeCell ref="NJU198:NKB198"/>
    <mergeCell ref="NKC198:NKJ198"/>
    <mergeCell ref="NKK198:NKR198"/>
    <mergeCell ref="NKS198:NKZ198"/>
    <mergeCell ref="NLA198:NLH198"/>
    <mergeCell ref="NLI198:NLP198"/>
    <mergeCell ref="NLQ198:NLX198"/>
    <mergeCell ref="NBM198:NBT198"/>
    <mergeCell ref="NBU198:NCB198"/>
    <mergeCell ref="NCC198:NCJ198"/>
    <mergeCell ref="NCK198:NCR198"/>
    <mergeCell ref="NCS198:NCZ198"/>
    <mergeCell ref="NDA198:NDH198"/>
    <mergeCell ref="NDI198:NDP198"/>
    <mergeCell ref="NDQ198:NDX198"/>
    <mergeCell ref="NDY198:NEF198"/>
    <mergeCell ref="NEG198:NEN198"/>
    <mergeCell ref="NEO198:NEV198"/>
    <mergeCell ref="NEW198:NFD198"/>
    <mergeCell ref="NFE198:NFL198"/>
    <mergeCell ref="NFM198:NFT198"/>
    <mergeCell ref="NFU198:NGB198"/>
    <mergeCell ref="NGC198:NGJ198"/>
    <mergeCell ref="NGK198:NGR198"/>
    <mergeCell ref="MWG198:MWN198"/>
    <mergeCell ref="MWO198:MWV198"/>
    <mergeCell ref="MWW198:MXD198"/>
    <mergeCell ref="MXE198:MXL198"/>
    <mergeCell ref="MXM198:MXT198"/>
    <mergeCell ref="MXU198:MYB198"/>
    <mergeCell ref="MYC198:MYJ198"/>
    <mergeCell ref="MYK198:MYR198"/>
    <mergeCell ref="MYS198:MYZ198"/>
    <mergeCell ref="MZA198:MZH198"/>
    <mergeCell ref="MZI198:MZP198"/>
    <mergeCell ref="MZQ198:MZX198"/>
    <mergeCell ref="MZY198:NAF198"/>
    <mergeCell ref="NAG198:NAN198"/>
    <mergeCell ref="NAO198:NAV198"/>
    <mergeCell ref="NAW198:NBD198"/>
    <mergeCell ref="NBE198:NBL198"/>
    <mergeCell ref="MRA198:MRH198"/>
    <mergeCell ref="MRI198:MRP198"/>
    <mergeCell ref="MRQ198:MRX198"/>
    <mergeCell ref="MRY198:MSF198"/>
    <mergeCell ref="MSG198:MSN198"/>
    <mergeCell ref="MSO198:MSV198"/>
    <mergeCell ref="MSW198:MTD198"/>
    <mergeCell ref="MTE198:MTL198"/>
    <mergeCell ref="MTM198:MTT198"/>
    <mergeCell ref="MTU198:MUB198"/>
    <mergeCell ref="MUC198:MUJ198"/>
    <mergeCell ref="MUK198:MUR198"/>
    <mergeCell ref="MUS198:MUZ198"/>
    <mergeCell ref="MVA198:MVH198"/>
    <mergeCell ref="MVI198:MVP198"/>
    <mergeCell ref="MVQ198:MVX198"/>
    <mergeCell ref="MVY198:MWF198"/>
    <mergeCell ref="MLU198:MMB198"/>
    <mergeCell ref="MMC198:MMJ198"/>
    <mergeCell ref="MMK198:MMR198"/>
    <mergeCell ref="MMS198:MMZ198"/>
    <mergeCell ref="MNA198:MNH198"/>
    <mergeCell ref="MNI198:MNP198"/>
    <mergeCell ref="MNQ198:MNX198"/>
    <mergeCell ref="MNY198:MOF198"/>
    <mergeCell ref="MOG198:MON198"/>
    <mergeCell ref="MOO198:MOV198"/>
    <mergeCell ref="MOW198:MPD198"/>
    <mergeCell ref="MPE198:MPL198"/>
    <mergeCell ref="MPM198:MPT198"/>
    <mergeCell ref="MPU198:MQB198"/>
    <mergeCell ref="MQC198:MQJ198"/>
    <mergeCell ref="MQK198:MQR198"/>
    <mergeCell ref="MQS198:MQZ198"/>
    <mergeCell ref="MGO198:MGV198"/>
    <mergeCell ref="MGW198:MHD198"/>
    <mergeCell ref="MHE198:MHL198"/>
    <mergeCell ref="MHM198:MHT198"/>
    <mergeCell ref="MHU198:MIB198"/>
    <mergeCell ref="MIC198:MIJ198"/>
    <mergeCell ref="MIK198:MIR198"/>
    <mergeCell ref="MIS198:MIZ198"/>
    <mergeCell ref="MJA198:MJH198"/>
    <mergeCell ref="MJI198:MJP198"/>
    <mergeCell ref="MJQ198:MJX198"/>
    <mergeCell ref="MJY198:MKF198"/>
    <mergeCell ref="MKG198:MKN198"/>
    <mergeCell ref="MKO198:MKV198"/>
    <mergeCell ref="MKW198:MLD198"/>
    <mergeCell ref="MLE198:MLL198"/>
    <mergeCell ref="MLM198:MLT198"/>
    <mergeCell ref="MBI198:MBP198"/>
    <mergeCell ref="MBQ198:MBX198"/>
    <mergeCell ref="MBY198:MCF198"/>
    <mergeCell ref="MCG198:MCN198"/>
    <mergeCell ref="MCO198:MCV198"/>
    <mergeCell ref="MCW198:MDD198"/>
    <mergeCell ref="MDE198:MDL198"/>
    <mergeCell ref="MDM198:MDT198"/>
    <mergeCell ref="MDU198:MEB198"/>
    <mergeCell ref="MEC198:MEJ198"/>
    <mergeCell ref="MEK198:MER198"/>
    <mergeCell ref="MES198:MEZ198"/>
    <mergeCell ref="MFA198:MFH198"/>
    <mergeCell ref="MFI198:MFP198"/>
    <mergeCell ref="MFQ198:MFX198"/>
    <mergeCell ref="MFY198:MGF198"/>
    <mergeCell ref="MGG198:MGN198"/>
    <mergeCell ref="LWC198:LWJ198"/>
    <mergeCell ref="LWK198:LWR198"/>
    <mergeCell ref="LWS198:LWZ198"/>
    <mergeCell ref="LXA198:LXH198"/>
    <mergeCell ref="LXI198:LXP198"/>
    <mergeCell ref="LXQ198:LXX198"/>
    <mergeCell ref="LXY198:LYF198"/>
    <mergeCell ref="LYG198:LYN198"/>
    <mergeCell ref="LYO198:LYV198"/>
    <mergeCell ref="LYW198:LZD198"/>
    <mergeCell ref="LZE198:LZL198"/>
    <mergeCell ref="LZM198:LZT198"/>
    <mergeCell ref="LZU198:MAB198"/>
    <mergeCell ref="MAC198:MAJ198"/>
    <mergeCell ref="MAK198:MAR198"/>
    <mergeCell ref="MAS198:MAZ198"/>
    <mergeCell ref="MBA198:MBH198"/>
    <mergeCell ref="LQW198:LRD198"/>
    <mergeCell ref="LRE198:LRL198"/>
    <mergeCell ref="LRM198:LRT198"/>
    <mergeCell ref="LRU198:LSB198"/>
    <mergeCell ref="LSC198:LSJ198"/>
    <mergeCell ref="LSK198:LSR198"/>
    <mergeCell ref="LSS198:LSZ198"/>
    <mergeCell ref="LTA198:LTH198"/>
    <mergeCell ref="LTI198:LTP198"/>
    <mergeCell ref="LTQ198:LTX198"/>
    <mergeCell ref="LTY198:LUF198"/>
    <mergeCell ref="LUG198:LUN198"/>
    <mergeCell ref="LUO198:LUV198"/>
    <mergeCell ref="LUW198:LVD198"/>
    <mergeCell ref="LVE198:LVL198"/>
    <mergeCell ref="LVM198:LVT198"/>
    <mergeCell ref="LVU198:LWB198"/>
    <mergeCell ref="LLQ198:LLX198"/>
    <mergeCell ref="LLY198:LMF198"/>
    <mergeCell ref="LMG198:LMN198"/>
    <mergeCell ref="LMO198:LMV198"/>
    <mergeCell ref="LMW198:LND198"/>
    <mergeCell ref="LNE198:LNL198"/>
    <mergeCell ref="LNM198:LNT198"/>
    <mergeCell ref="LNU198:LOB198"/>
    <mergeCell ref="LOC198:LOJ198"/>
    <mergeCell ref="LOK198:LOR198"/>
    <mergeCell ref="LOS198:LOZ198"/>
    <mergeCell ref="LPA198:LPH198"/>
    <mergeCell ref="LPI198:LPP198"/>
    <mergeCell ref="LPQ198:LPX198"/>
    <mergeCell ref="LPY198:LQF198"/>
    <mergeCell ref="LQG198:LQN198"/>
    <mergeCell ref="LQO198:LQV198"/>
    <mergeCell ref="LGK198:LGR198"/>
    <mergeCell ref="LGS198:LGZ198"/>
    <mergeCell ref="LHA198:LHH198"/>
    <mergeCell ref="LHI198:LHP198"/>
    <mergeCell ref="LHQ198:LHX198"/>
    <mergeCell ref="LHY198:LIF198"/>
    <mergeCell ref="LIG198:LIN198"/>
    <mergeCell ref="LIO198:LIV198"/>
    <mergeCell ref="LIW198:LJD198"/>
    <mergeCell ref="LJE198:LJL198"/>
    <mergeCell ref="LJM198:LJT198"/>
    <mergeCell ref="LJU198:LKB198"/>
    <mergeCell ref="LKC198:LKJ198"/>
    <mergeCell ref="LKK198:LKR198"/>
    <mergeCell ref="LKS198:LKZ198"/>
    <mergeCell ref="LLA198:LLH198"/>
    <mergeCell ref="LLI198:LLP198"/>
    <mergeCell ref="LBE198:LBL198"/>
    <mergeCell ref="LBM198:LBT198"/>
    <mergeCell ref="LBU198:LCB198"/>
    <mergeCell ref="LCC198:LCJ198"/>
    <mergeCell ref="LCK198:LCR198"/>
    <mergeCell ref="LCS198:LCZ198"/>
    <mergeCell ref="LDA198:LDH198"/>
    <mergeCell ref="LDI198:LDP198"/>
    <mergeCell ref="LDQ198:LDX198"/>
    <mergeCell ref="LDY198:LEF198"/>
    <mergeCell ref="LEG198:LEN198"/>
    <mergeCell ref="LEO198:LEV198"/>
    <mergeCell ref="LEW198:LFD198"/>
    <mergeCell ref="LFE198:LFL198"/>
    <mergeCell ref="LFM198:LFT198"/>
    <mergeCell ref="LFU198:LGB198"/>
    <mergeCell ref="LGC198:LGJ198"/>
    <mergeCell ref="KVY198:KWF198"/>
    <mergeCell ref="KWG198:KWN198"/>
    <mergeCell ref="KWO198:KWV198"/>
    <mergeCell ref="KWW198:KXD198"/>
    <mergeCell ref="KXE198:KXL198"/>
    <mergeCell ref="KXM198:KXT198"/>
    <mergeCell ref="KXU198:KYB198"/>
    <mergeCell ref="KYC198:KYJ198"/>
    <mergeCell ref="KYK198:KYR198"/>
    <mergeCell ref="KYS198:KYZ198"/>
    <mergeCell ref="KZA198:KZH198"/>
    <mergeCell ref="KZI198:KZP198"/>
    <mergeCell ref="KZQ198:KZX198"/>
    <mergeCell ref="KZY198:LAF198"/>
    <mergeCell ref="LAG198:LAN198"/>
    <mergeCell ref="LAO198:LAV198"/>
    <mergeCell ref="LAW198:LBD198"/>
    <mergeCell ref="KQS198:KQZ198"/>
    <mergeCell ref="KRA198:KRH198"/>
    <mergeCell ref="KRI198:KRP198"/>
    <mergeCell ref="KRQ198:KRX198"/>
    <mergeCell ref="KRY198:KSF198"/>
    <mergeCell ref="KSG198:KSN198"/>
    <mergeCell ref="KSO198:KSV198"/>
    <mergeCell ref="KSW198:KTD198"/>
    <mergeCell ref="KTE198:KTL198"/>
    <mergeCell ref="KTM198:KTT198"/>
    <mergeCell ref="KTU198:KUB198"/>
    <mergeCell ref="KUC198:KUJ198"/>
    <mergeCell ref="KUK198:KUR198"/>
    <mergeCell ref="KUS198:KUZ198"/>
    <mergeCell ref="KVA198:KVH198"/>
    <mergeCell ref="KVI198:KVP198"/>
    <mergeCell ref="KVQ198:KVX198"/>
    <mergeCell ref="KLM198:KLT198"/>
    <mergeCell ref="KLU198:KMB198"/>
    <mergeCell ref="KMC198:KMJ198"/>
    <mergeCell ref="KMK198:KMR198"/>
    <mergeCell ref="KMS198:KMZ198"/>
    <mergeCell ref="KNA198:KNH198"/>
    <mergeCell ref="KNI198:KNP198"/>
    <mergeCell ref="KNQ198:KNX198"/>
    <mergeCell ref="KNY198:KOF198"/>
    <mergeCell ref="KOG198:KON198"/>
    <mergeCell ref="KOO198:KOV198"/>
    <mergeCell ref="KOW198:KPD198"/>
    <mergeCell ref="KPE198:KPL198"/>
    <mergeCell ref="KPM198:KPT198"/>
    <mergeCell ref="KPU198:KQB198"/>
    <mergeCell ref="KQC198:KQJ198"/>
    <mergeCell ref="KQK198:KQR198"/>
    <mergeCell ref="KGG198:KGN198"/>
    <mergeCell ref="KGO198:KGV198"/>
    <mergeCell ref="KGW198:KHD198"/>
    <mergeCell ref="KHE198:KHL198"/>
    <mergeCell ref="KHM198:KHT198"/>
    <mergeCell ref="KHU198:KIB198"/>
    <mergeCell ref="KIC198:KIJ198"/>
    <mergeCell ref="KIK198:KIR198"/>
    <mergeCell ref="KIS198:KIZ198"/>
    <mergeCell ref="KJA198:KJH198"/>
    <mergeCell ref="KJI198:KJP198"/>
    <mergeCell ref="KJQ198:KJX198"/>
    <mergeCell ref="KJY198:KKF198"/>
    <mergeCell ref="KKG198:KKN198"/>
    <mergeCell ref="KKO198:KKV198"/>
    <mergeCell ref="KKW198:KLD198"/>
    <mergeCell ref="KLE198:KLL198"/>
    <mergeCell ref="KBA198:KBH198"/>
    <mergeCell ref="KBI198:KBP198"/>
    <mergeCell ref="KBQ198:KBX198"/>
    <mergeCell ref="KBY198:KCF198"/>
    <mergeCell ref="KCG198:KCN198"/>
    <mergeCell ref="KCO198:KCV198"/>
    <mergeCell ref="KCW198:KDD198"/>
    <mergeCell ref="KDE198:KDL198"/>
    <mergeCell ref="KDM198:KDT198"/>
    <mergeCell ref="KDU198:KEB198"/>
    <mergeCell ref="KEC198:KEJ198"/>
    <mergeCell ref="KEK198:KER198"/>
    <mergeCell ref="KES198:KEZ198"/>
    <mergeCell ref="KFA198:KFH198"/>
    <mergeCell ref="KFI198:KFP198"/>
    <mergeCell ref="KFQ198:KFX198"/>
    <mergeCell ref="KFY198:KGF198"/>
    <mergeCell ref="JVU198:JWB198"/>
    <mergeCell ref="JWC198:JWJ198"/>
    <mergeCell ref="JWK198:JWR198"/>
    <mergeCell ref="JWS198:JWZ198"/>
    <mergeCell ref="JXA198:JXH198"/>
    <mergeCell ref="JXI198:JXP198"/>
    <mergeCell ref="JXQ198:JXX198"/>
    <mergeCell ref="JXY198:JYF198"/>
    <mergeCell ref="JYG198:JYN198"/>
    <mergeCell ref="JYO198:JYV198"/>
    <mergeCell ref="JYW198:JZD198"/>
    <mergeCell ref="JZE198:JZL198"/>
    <mergeCell ref="JZM198:JZT198"/>
    <mergeCell ref="JZU198:KAB198"/>
    <mergeCell ref="KAC198:KAJ198"/>
    <mergeCell ref="KAK198:KAR198"/>
    <mergeCell ref="KAS198:KAZ198"/>
    <mergeCell ref="JQO198:JQV198"/>
    <mergeCell ref="JQW198:JRD198"/>
    <mergeCell ref="JRE198:JRL198"/>
    <mergeCell ref="JRM198:JRT198"/>
    <mergeCell ref="JRU198:JSB198"/>
    <mergeCell ref="JSC198:JSJ198"/>
    <mergeCell ref="JSK198:JSR198"/>
    <mergeCell ref="JSS198:JSZ198"/>
    <mergeCell ref="JTA198:JTH198"/>
    <mergeCell ref="JTI198:JTP198"/>
    <mergeCell ref="JTQ198:JTX198"/>
    <mergeCell ref="JTY198:JUF198"/>
    <mergeCell ref="JUG198:JUN198"/>
    <mergeCell ref="JUO198:JUV198"/>
    <mergeCell ref="JUW198:JVD198"/>
    <mergeCell ref="JVE198:JVL198"/>
    <mergeCell ref="JVM198:JVT198"/>
    <mergeCell ref="JLI198:JLP198"/>
    <mergeCell ref="JLQ198:JLX198"/>
    <mergeCell ref="JLY198:JMF198"/>
    <mergeCell ref="JMG198:JMN198"/>
    <mergeCell ref="JMO198:JMV198"/>
    <mergeCell ref="JMW198:JND198"/>
    <mergeCell ref="JNE198:JNL198"/>
    <mergeCell ref="JNM198:JNT198"/>
    <mergeCell ref="JNU198:JOB198"/>
    <mergeCell ref="JOC198:JOJ198"/>
    <mergeCell ref="JOK198:JOR198"/>
    <mergeCell ref="JOS198:JOZ198"/>
    <mergeCell ref="JPA198:JPH198"/>
    <mergeCell ref="JPI198:JPP198"/>
    <mergeCell ref="JPQ198:JPX198"/>
    <mergeCell ref="JPY198:JQF198"/>
    <mergeCell ref="JQG198:JQN198"/>
    <mergeCell ref="JGC198:JGJ198"/>
    <mergeCell ref="JGK198:JGR198"/>
    <mergeCell ref="JGS198:JGZ198"/>
    <mergeCell ref="JHA198:JHH198"/>
    <mergeCell ref="JHI198:JHP198"/>
    <mergeCell ref="JHQ198:JHX198"/>
    <mergeCell ref="JHY198:JIF198"/>
    <mergeCell ref="JIG198:JIN198"/>
    <mergeCell ref="JIO198:JIV198"/>
    <mergeCell ref="JIW198:JJD198"/>
    <mergeCell ref="JJE198:JJL198"/>
    <mergeCell ref="JJM198:JJT198"/>
    <mergeCell ref="JJU198:JKB198"/>
    <mergeCell ref="JKC198:JKJ198"/>
    <mergeCell ref="JKK198:JKR198"/>
    <mergeCell ref="JKS198:JKZ198"/>
    <mergeCell ref="JLA198:JLH198"/>
    <mergeCell ref="JAW198:JBD198"/>
    <mergeCell ref="JBE198:JBL198"/>
    <mergeCell ref="JBM198:JBT198"/>
    <mergeCell ref="JBU198:JCB198"/>
    <mergeCell ref="JCC198:JCJ198"/>
    <mergeCell ref="JCK198:JCR198"/>
    <mergeCell ref="JCS198:JCZ198"/>
    <mergeCell ref="JDA198:JDH198"/>
    <mergeCell ref="JDI198:JDP198"/>
    <mergeCell ref="JDQ198:JDX198"/>
    <mergeCell ref="JDY198:JEF198"/>
    <mergeCell ref="JEG198:JEN198"/>
    <mergeCell ref="JEO198:JEV198"/>
    <mergeCell ref="JEW198:JFD198"/>
    <mergeCell ref="JFE198:JFL198"/>
    <mergeCell ref="JFM198:JFT198"/>
    <mergeCell ref="JFU198:JGB198"/>
    <mergeCell ref="IVQ198:IVX198"/>
    <mergeCell ref="IVY198:IWF198"/>
    <mergeCell ref="IWG198:IWN198"/>
    <mergeCell ref="IWO198:IWV198"/>
    <mergeCell ref="IWW198:IXD198"/>
    <mergeCell ref="IXE198:IXL198"/>
    <mergeCell ref="IXM198:IXT198"/>
    <mergeCell ref="IXU198:IYB198"/>
    <mergeCell ref="IYC198:IYJ198"/>
    <mergeCell ref="IYK198:IYR198"/>
    <mergeCell ref="IYS198:IYZ198"/>
    <mergeCell ref="IZA198:IZH198"/>
    <mergeCell ref="IZI198:IZP198"/>
    <mergeCell ref="IZQ198:IZX198"/>
    <mergeCell ref="IZY198:JAF198"/>
    <mergeCell ref="JAG198:JAN198"/>
    <mergeCell ref="JAO198:JAV198"/>
    <mergeCell ref="IQK198:IQR198"/>
    <mergeCell ref="IQS198:IQZ198"/>
    <mergeCell ref="IRA198:IRH198"/>
    <mergeCell ref="IRI198:IRP198"/>
    <mergeCell ref="IRQ198:IRX198"/>
    <mergeCell ref="IRY198:ISF198"/>
    <mergeCell ref="ISG198:ISN198"/>
    <mergeCell ref="ISO198:ISV198"/>
    <mergeCell ref="ISW198:ITD198"/>
    <mergeCell ref="ITE198:ITL198"/>
    <mergeCell ref="ITM198:ITT198"/>
    <mergeCell ref="ITU198:IUB198"/>
    <mergeCell ref="IUC198:IUJ198"/>
    <mergeCell ref="IUK198:IUR198"/>
    <mergeCell ref="IUS198:IUZ198"/>
    <mergeCell ref="IVA198:IVH198"/>
    <mergeCell ref="IVI198:IVP198"/>
    <mergeCell ref="ILE198:ILL198"/>
    <mergeCell ref="ILM198:ILT198"/>
    <mergeCell ref="ILU198:IMB198"/>
    <mergeCell ref="IMC198:IMJ198"/>
    <mergeCell ref="IMK198:IMR198"/>
    <mergeCell ref="IMS198:IMZ198"/>
    <mergeCell ref="INA198:INH198"/>
    <mergeCell ref="INI198:INP198"/>
    <mergeCell ref="INQ198:INX198"/>
    <mergeCell ref="INY198:IOF198"/>
    <mergeCell ref="IOG198:ION198"/>
    <mergeCell ref="IOO198:IOV198"/>
    <mergeCell ref="IOW198:IPD198"/>
    <mergeCell ref="IPE198:IPL198"/>
    <mergeCell ref="IPM198:IPT198"/>
    <mergeCell ref="IPU198:IQB198"/>
    <mergeCell ref="IQC198:IQJ198"/>
    <mergeCell ref="IFY198:IGF198"/>
    <mergeCell ref="IGG198:IGN198"/>
    <mergeCell ref="IGO198:IGV198"/>
    <mergeCell ref="IGW198:IHD198"/>
    <mergeCell ref="IHE198:IHL198"/>
    <mergeCell ref="IHM198:IHT198"/>
    <mergeCell ref="IHU198:IIB198"/>
    <mergeCell ref="IIC198:IIJ198"/>
    <mergeCell ref="IIK198:IIR198"/>
    <mergeCell ref="IIS198:IIZ198"/>
    <mergeCell ref="IJA198:IJH198"/>
    <mergeCell ref="IJI198:IJP198"/>
    <mergeCell ref="IJQ198:IJX198"/>
    <mergeCell ref="IJY198:IKF198"/>
    <mergeCell ref="IKG198:IKN198"/>
    <mergeCell ref="IKO198:IKV198"/>
    <mergeCell ref="IKW198:ILD198"/>
    <mergeCell ref="IAS198:IAZ198"/>
    <mergeCell ref="IBA198:IBH198"/>
    <mergeCell ref="IBI198:IBP198"/>
    <mergeCell ref="IBQ198:IBX198"/>
    <mergeCell ref="IBY198:ICF198"/>
    <mergeCell ref="ICG198:ICN198"/>
    <mergeCell ref="ICO198:ICV198"/>
    <mergeCell ref="ICW198:IDD198"/>
    <mergeCell ref="IDE198:IDL198"/>
    <mergeCell ref="IDM198:IDT198"/>
    <mergeCell ref="IDU198:IEB198"/>
    <mergeCell ref="IEC198:IEJ198"/>
    <mergeCell ref="IEK198:IER198"/>
    <mergeCell ref="IES198:IEZ198"/>
    <mergeCell ref="IFA198:IFH198"/>
    <mergeCell ref="IFI198:IFP198"/>
    <mergeCell ref="IFQ198:IFX198"/>
    <mergeCell ref="HVM198:HVT198"/>
    <mergeCell ref="HVU198:HWB198"/>
    <mergeCell ref="HWC198:HWJ198"/>
    <mergeCell ref="HWK198:HWR198"/>
    <mergeCell ref="HWS198:HWZ198"/>
    <mergeCell ref="HXA198:HXH198"/>
    <mergeCell ref="HXI198:HXP198"/>
    <mergeCell ref="HXQ198:HXX198"/>
    <mergeCell ref="HXY198:HYF198"/>
    <mergeCell ref="HYG198:HYN198"/>
    <mergeCell ref="HYO198:HYV198"/>
    <mergeCell ref="HYW198:HZD198"/>
    <mergeCell ref="HZE198:HZL198"/>
    <mergeCell ref="HZM198:HZT198"/>
    <mergeCell ref="HZU198:IAB198"/>
    <mergeCell ref="IAC198:IAJ198"/>
    <mergeCell ref="IAK198:IAR198"/>
    <mergeCell ref="HQG198:HQN198"/>
    <mergeCell ref="HQO198:HQV198"/>
    <mergeCell ref="HQW198:HRD198"/>
    <mergeCell ref="HRE198:HRL198"/>
    <mergeCell ref="HRM198:HRT198"/>
    <mergeCell ref="HRU198:HSB198"/>
    <mergeCell ref="HSC198:HSJ198"/>
    <mergeCell ref="HSK198:HSR198"/>
    <mergeCell ref="HSS198:HSZ198"/>
    <mergeCell ref="HTA198:HTH198"/>
    <mergeCell ref="HTI198:HTP198"/>
    <mergeCell ref="HTQ198:HTX198"/>
    <mergeCell ref="HTY198:HUF198"/>
    <mergeCell ref="HUG198:HUN198"/>
    <mergeCell ref="HUO198:HUV198"/>
    <mergeCell ref="HUW198:HVD198"/>
    <mergeCell ref="HVE198:HVL198"/>
    <mergeCell ref="HLA198:HLH198"/>
    <mergeCell ref="HLI198:HLP198"/>
    <mergeCell ref="HLQ198:HLX198"/>
    <mergeCell ref="HLY198:HMF198"/>
    <mergeCell ref="HMG198:HMN198"/>
    <mergeCell ref="HMO198:HMV198"/>
    <mergeCell ref="HMW198:HND198"/>
    <mergeCell ref="HNE198:HNL198"/>
    <mergeCell ref="HNM198:HNT198"/>
    <mergeCell ref="HNU198:HOB198"/>
    <mergeCell ref="HOC198:HOJ198"/>
    <mergeCell ref="HOK198:HOR198"/>
    <mergeCell ref="HOS198:HOZ198"/>
    <mergeCell ref="HPA198:HPH198"/>
    <mergeCell ref="HPI198:HPP198"/>
    <mergeCell ref="HPQ198:HPX198"/>
    <mergeCell ref="HPY198:HQF198"/>
    <mergeCell ref="HFU198:HGB198"/>
    <mergeCell ref="HGC198:HGJ198"/>
    <mergeCell ref="HGK198:HGR198"/>
    <mergeCell ref="HGS198:HGZ198"/>
    <mergeCell ref="HHA198:HHH198"/>
    <mergeCell ref="HHI198:HHP198"/>
    <mergeCell ref="HHQ198:HHX198"/>
    <mergeCell ref="HHY198:HIF198"/>
    <mergeCell ref="HIG198:HIN198"/>
    <mergeCell ref="HIO198:HIV198"/>
    <mergeCell ref="HIW198:HJD198"/>
    <mergeCell ref="HJE198:HJL198"/>
    <mergeCell ref="HJM198:HJT198"/>
    <mergeCell ref="HJU198:HKB198"/>
    <mergeCell ref="HKC198:HKJ198"/>
    <mergeCell ref="HKK198:HKR198"/>
    <mergeCell ref="HKS198:HKZ198"/>
    <mergeCell ref="HAO198:HAV198"/>
    <mergeCell ref="HAW198:HBD198"/>
    <mergeCell ref="HBE198:HBL198"/>
    <mergeCell ref="HBM198:HBT198"/>
    <mergeCell ref="HBU198:HCB198"/>
    <mergeCell ref="HCC198:HCJ198"/>
    <mergeCell ref="HCK198:HCR198"/>
    <mergeCell ref="HCS198:HCZ198"/>
    <mergeCell ref="HDA198:HDH198"/>
    <mergeCell ref="HDI198:HDP198"/>
    <mergeCell ref="HDQ198:HDX198"/>
    <mergeCell ref="HDY198:HEF198"/>
    <mergeCell ref="HEG198:HEN198"/>
    <mergeCell ref="HEO198:HEV198"/>
    <mergeCell ref="HEW198:HFD198"/>
    <mergeCell ref="HFE198:HFL198"/>
    <mergeCell ref="HFM198:HFT198"/>
    <mergeCell ref="GVI198:GVP198"/>
    <mergeCell ref="GVQ198:GVX198"/>
    <mergeCell ref="GVY198:GWF198"/>
    <mergeCell ref="GWG198:GWN198"/>
    <mergeCell ref="GWO198:GWV198"/>
    <mergeCell ref="GWW198:GXD198"/>
    <mergeCell ref="GXE198:GXL198"/>
    <mergeCell ref="GXM198:GXT198"/>
    <mergeCell ref="GXU198:GYB198"/>
    <mergeCell ref="GYC198:GYJ198"/>
    <mergeCell ref="GYK198:GYR198"/>
    <mergeCell ref="GYS198:GYZ198"/>
    <mergeCell ref="GZA198:GZH198"/>
    <mergeCell ref="GZI198:GZP198"/>
    <mergeCell ref="GZQ198:GZX198"/>
    <mergeCell ref="GZY198:HAF198"/>
    <mergeCell ref="HAG198:HAN198"/>
    <mergeCell ref="GQC198:GQJ198"/>
    <mergeCell ref="GQK198:GQR198"/>
    <mergeCell ref="GQS198:GQZ198"/>
    <mergeCell ref="GRA198:GRH198"/>
    <mergeCell ref="GRI198:GRP198"/>
    <mergeCell ref="GRQ198:GRX198"/>
    <mergeCell ref="GRY198:GSF198"/>
    <mergeCell ref="GSG198:GSN198"/>
    <mergeCell ref="GSO198:GSV198"/>
    <mergeCell ref="GSW198:GTD198"/>
    <mergeCell ref="GTE198:GTL198"/>
    <mergeCell ref="GTM198:GTT198"/>
    <mergeCell ref="GTU198:GUB198"/>
    <mergeCell ref="GUC198:GUJ198"/>
    <mergeCell ref="GUK198:GUR198"/>
    <mergeCell ref="GUS198:GUZ198"/>
    <mergeCell ref="GVA198:GVH198"/>
    <mergeCell ref="GKW198:GLD198"/>
    <mergeCell ref="GLE198:GLL198"/>
    <mergeCell ref="GLM198:GLT198"/>
    <mergeCell ref="GLU198:GMB198"/>
    <mergeCell ref="GMC198:GMJ198"/>
    <mergeCell ref="GMK198:GMR198"/>
    <mergeCell ref="GMS198:GMZ198"/>
    <mergeCell ref="GNA198:GNH198"/>
    <mergeCell ref="GNI198:GNP198"/>
    <mergeCell ref="GNQ198:GNX198"/>
    <mergeCell ref="GNY198:GOF198"/>
    <mergeCell ref="GOG198:GON198"/>
    <mergeCell ref="GOO198:GOV198"/>
    <mergeCell ref="GOW198:GPD198"/>
    <mergeCell ref="GPE198:GPL198"/>
    <mergeCell ref="GPM198:GPT198"/>
    <mergeCell ref="GPU198:GQB198"/>
    <mergeCell ref="GFQ198:GFX198"/>
    <mergeCell ref="GFY198:GGF198"/>
    <mergeCell ref="GGG198:GGN198"/>
    <mergeCell ref="GGO198:GGV198"/>
    <mergeCell ref="GGW198:GHD198"/>
    <mergeCell ref="GHE198:GHL198"/>
    <mergeCell ref="GHM198:GHT198"/>
    <mergeCell ref="GHU198:GIB198"/>
    <mergeCell ref="GIC198:GIJ198"/>
    <mergeCell ref="GIK198:GIR198"/>
    <mergeCell ref="GIS198:GIZ198"/>
    <mergeCell ref="GJA198:GJH198"/>
    <mergeCell ref="GJI198:GJP198"/>
    <mergeCell ref="GJQ198:GJX198"/>
    <mergeCell ref="GJY198:GKF198"/>
    <mergeCell ref="GKG198:GKN198"/>
    <mergeCell ref="GKO198:GKV198"/>
    <mergeCell ref="GAK198:GAR198"/>
    <mergeCell ref="GAS198:GAZ198"/>
    <mergeCell ref="GBA198:GBH198"/>
    <mergeCell ref="GBI198:GBP198"/>
    <mergeCell ref="GBQ198:GBX198"/>
    <mergeCell ref="GBY198:GCF198"/>
    <mergeCell ref="GCG198:GCN198"/>
    <mergeCell ref="GCO198:GCV198"/>
    <mergeCell ref="GCW198:GDD198"/>
    <mergeCell ref="GDE198:GDL198"/>
    <mergeCell ref="GDM198:GDT198"/>
    <mergeCell ref="GDU198:GEB198"/>
    <mergeCell ref="GEC198:GEJ198"/>
    <mergeCell ref="GEK198:GER198"/>
    <mergeCell ref="GES198:GEZ198"/>
    <mergeCell ref="GFA198:GFH198"/>
    <mergeCell ref="GFI198:GFP198"/>
    <mergeCell ref="FVE198:FVL198"/>
    <mergeCell ref="FVM198:FVT198"/>
    <mergeCell ref="FVU198:FWB198"/>
    <mergeCell ref="FWC198:FWJ198"/>
    <mergeCell ref="FWK198:FWR198"/>
    <mergeCell ref="FWS198:FWZ198"/>
    <mergeCell ref="FXA198:FXH198"/>
    <mergeCell ref="FXI198:FXP198"/>
    <mergeCell ref="FXQ198:FXX198"/>
    <mergeCell ref="FXY198:FYF198"/>
    <mergeCell ref="FYG198:FYN198"/>
    <mergeCell ref="FYO198:FYV198"/>
    <mergeCell ref="FYW198:FZD198"/>
    <mergeCell ref="FZE198:FZL198"/>
    <mergeCell ref="FZM198:FZT198"/>
    <mergeCell ref="FZU198:GAB198"/>
    <mergeCell ref="GAC198:GAJ198"/>
    <mergeCell ref="FPY198:FQF198"/>
    <mergeCell ref="FQG198:FQN198"/>
    <mergeCell ref="FQO198:FQV198"/>
    <mergeCell ref="FQW198:FRD198"/>
    <mergeCell ref="FRE198:FRL198"/>
    <mergeCell ref="FRM198:FRT198"/>
    <mergeCell ref="FRU198:FSB198"/>
    <mergeCell ref="FSC198:FSJ198"/>
    <mergeCell ref="FSK198:FSR198"/>
    <mergeCell ref="FSS198:FSZ198"/>
    <mergeCell ref="FTA198:FTH198"/>
    <mergeCell ref="FTI198:FTP198"/>
    <mergeCell ref="FTQ198:FTX198"/>
    <mergeCell ref="FTY198:FUF198"/>
    <mergeCell ref="FUG198:FUN198"/>
    <mergeCell ref="FUO198:FUV198"/>
    <mergeCell ref="FUW198:FVD198"/>
    <mergeCell ref="FKS198:FKZ198"/>
    <mergeCell ref="FLA198:FLH198"/>
    <mergeCell ref="FLI198:FLP198"/>
    <mergeCell ref="FLQ198:FLX198"/>
    <mergeCell ref="FLY198:FMF198"/>
    <mergeCell ref="FMG198:FMN198"/>
    <mergeCell ref="FMO198:FMV198"/>
    <mergeCell ref="FMW198:FND198"/>
    <mergeCell ref="FNE198:FNL198"/>
    <mergeCell ref="FNM198:FNT198"/>
    <mergeCell ref="FNU198:FOB198"/>
    <mergeCell ref="FOC198:FOJ198"/>
    <mergeCell ref="FOK198:FOR198"/>
    <mergeCell ref="FOS198:FOZ198"/>
    <mergeCell ref="FPA198:FPH198"/>
    <mergeCell ref="FPI198:FPP198"/>
    <mergeCell ref="FPQ198:FPX198"/>
    <mergeCell ref="FFM198:FFT198"/>
    <mergeCell ref="FFU198:FGB198"/>
    <mergeCell ref="FGC198:FGJ198"/>
    <mergeCell ref="FGK198:FGR198"/>
    <mergeCell ref="FGS198:FGZ198"/>
    <mergeCell ref="FHA198:FHH198"/>
    <mergeCell ref="FHI198:FHP198"/>
    <mergeCell ref="FHQ198:FHX198"/>
    <mergeCell ref="FHY198:FIF198"/>
    <mergeCell ref="FIG198:FIN198"/>
    <mergeCell ref="FIO198:FIV198"/>
    <mergeCell ref="FIW198:FJD198"/>
    <mergeCell ref="FJE198:FJL198"/>
    <mergeCell ref="FJM198:FJT198"/>
    <mergeCell ref="FJU198:FKB198"/>
    <mergeCell ref="FKC198:FKJ198"/>
    <mergeCell ref="FKK198:FKR198"/>
    <mergeCell ref="FAG198:FAN198"/>
    <mergeCell ref="FAO198:FAV198"/>
    <mergeCell ref="FAW198:FBD198"/>
    <mergeCell ref="FBE198:FBL198"/>
    <mergeCell ref="FBM198:FBT198"/>
    <mergeCell ref="FBU198:FCB198"/>
    <mergeCell ref="FCC198:FCJ198"/>
    <mergeCell ref="FCK198:FCR198"/>
    <mergeCell ref="FCS198:FCZ198"/>
    <mergeCell ref="FDA198:FDH198"/>
    <mergeCell ref="FDI198:FDP198"/>
    <mergeCell ref="FDQ198:FDX198"/>
    <mergeCell ref="FDY198:FEF198"/>
    <mergeCell ref="FEG198:FEN198"/>
    <mergeCell ref="FEO198:FEV198"/>
    <mergeCell ref="FEW198:FFD198"/>
    <mergeCell ref="FFE198:FFL198"/>
    <mergeCell ref="EVA198:EVH198"/>
    <mergeCell ref="EVI198:EVP198"/>
    <mergeCell ref="EVQ198:EVX198"/>
    <mergeCell ref="EVY198:EWF198"/>
    <mergeCell ref="EWG198:EWN198"/>
    <mergeCell ref="EWO198:EWV198"/>
    <mergeCell ref="EWW198:EXD198"/>
    <mergeCell ref="EXE198:EXL198"/>
    <mergeCell ref="EXM198:EXT198"/>
    <mergeCell ref="EXU198:EYB198"/>
    <mergeCell ref="EYC198:EYJ198"/>
    <mergeCell ref="EYK198:EYR198"/>
    <mergeCell ref="EYS198:EYZ198"/>
    <mergeCell ref="EZA198:EZH198"/>
    <mergeCell ref="EZI198:EZP198"/>
    <mergeCell ref="EZQ198:EZX198"/>
    <mergeCell ref="EZY198:FAF198"/>
    <mergeCell ref="EPU198:EQB198"/>
    <mergeCell ref="EQC198:EQJ198"/>
    <mergeCell ref="EQK198:EQR198"/>
    <mergeCell ref="EQS198:EQZ198"/>
    <mergeCell ref="ERA198:ERH198"/>
    <mergeCell ref="ERI198:ERP198"/>
    <mergeCell ref="ERQ198:ERX198"/>
    <mergeCell ref="ERY198:ESF198"/>
    <mergeCell ref="ESG198:ESN198"/>
    <mergeCell ref="ESO198:ESV198"/>
    <mergeCell ref="ESW198:ETD198"/>
    <mergeCell ref="ETE198:ETL198"/>
    <mergeCell ref="ETM198:ETT198"/>
    <mergeCell ref="ETU198:EUB198"/>
    <mergeCell ref="EUC198:EUJ198"/>
    <mergeCell ref="EUK198:EUR198"/>
    <mergeCell ref="EUS198:EUZ198"/>
    <mergeCell ref="EKO198:EKV198"/>
    <mergeCell ref="EKW198:ELD198"/>
    <mergeCell ref="ELE198:ELL198"/>
    <mergeCell ref="ELM198:ELT198"/>
    <mergeCell ref="ELU198:EMB198"/>
    <mergeCell ref="EMC198:EMJ198"/>
    <mergeCell ref="EMK198:EMR198"/>
    <mergeCell ref="EMS198:EMZ198"/>
    <mergeCell ref="ENA198:ENH198"/>
    <mergeCell ref="ENI198:ENP198"/>
    <mergeCell ref="ENQ198:ENX198"/>
    <mergeCell ref="ENY198:EOF198"/>
    <mergeCell ref="EOG198:EON198"/>
    <mergeCell ref="EOO198:EOV198"/>
    <mergeCell ref="EOW198:EPD198"/>
    <mergeCell ref="EPE198:EPL198"/>
    <mergeCell ref="EPM198:EPT198"/>
    <mergeCell ref="EFI198:EFP198"/>
    <mergeCell ref="EFQ198:EFX198"/>
    <mergeCell ref="EFY198:EGF198"/>
    <mergeCell ref="EGG198:EGN198"/>
    <mergeCell ref="EGO198:EGV198"/>
    <mergeCell ref="EGW198:EHD198"/>
    <mergeCell ref="EHE198:EHL198"/>
    <mergeCell ref="EHM198:EHT198"/>
    <mergeCell ref="EHU198:EIB198"/>
    <mergeCell ref="EIC198:EIJ198"/>
    <mergeCell ref="EIK198:EIR198"/>
    <mergeCell ref="EIS198:EIZ198"/>
    <mergeCell ref="EJA198:EJH198"/>
    <mergeCell ref="EJI198:EJP198"/>
    <mergeCell ref="EJQ198:EJX198"/>
    <mergeCell ref="EJY198:EKF198"/>
    <mergeCell ref="EKG198:EKN198"/>
    <mergeCell ref="EAC198:EAJ198"/>
    <mergeCell ref="EAK198:EAR198"/>
    <mergeCell ref="EAS198:EAZ198"/>
    <mergeCell ref="EBA198:EBH198"/>
    <mergeCell ref="EBI198:EBP198"/>
    <mergeCell ref="EBQ198:EBX198"/>
    <mergeCell ref="EBY198:ECF198"/>
    <mergeCell ref="ECG198:ECN198"/>
    <mergeCell ref="ECO198:ECV198"/>
    <mergeCell ref="ECW198:EDD198"/>
    <mergeCell ref="EDE198:EDL198"/>
    <mergeCell ref="EDM198:EDT198"/>
    <mergeCell ref="EDU198:EEB198"/>
    <mergeCell ref="EEC198:EEJ198"/>
    <mergeCell ref="EEK198:EER198"/>
    <mergeCell ref="EES198:EEZ198"/>
    <mergeCell ref="EFA198:EFH198"/>
    <mergeCell ref="DUW198:DVD198"/>
    <mergeCell ref="DVE198:DVL198"/>
    <mergeCell ref="DVM198:DVT198"/>
    <mergeCell ref="DVU198:DWB198"/>
    <mergeCell ref="DWC198:DWJ198"/>
    <mergeCell ref="DWK198:DWR198"/>
    <mergeCell ref="DWS198:DWZ198"/>
    <mergeCell ref="DXA198:DXH198"/>
    <mergeCell ref="DXI198:DXP198"/>
    <mergeCell ref="DXQ198:DXX198"/>
    <mergeCell ref="DXY198:DYF198"/>
    <mergeCell ref="DYG198:DYN198"/>
    <mergeCell ref="DYO198:DYV198"/>
    <mergeCell ref="DYW198:DZD198"/>
    <mergeCell ref="DZE198:DZL198"/>
    <mergeCell ref="DZM198:DZT198"/>
    <mergeCell ref="DZU198:EAB198"/>
    <mergeCell ref="DPQ198:DPX198"/>
    <mergeCell ref="DPY198:DQF198"/>
    <mergeCell ref="DQG198:DQN198"/>
    <mergeCell ref="DQO198:DQV198"/>
    <mergeCell ref="DQW198:DRD198"/>
    <mergeCell ref="DRE198:DRL198"/>
    <mergeCell ref="DRM198:DRT198"/>
    <mergeCell ref="DRU198:DSB198"/>
    <mergeCell ref="DSC198:DSJ198"/>
    <mergeCell ref="DSK198:DSR198"/>
    <mergeCell ref="DSS198:DSZ198"/>
    <mergeCell ref="DTA198:DTH198"/>
    <mergeCell ref="DTI198:DTP198"/>
    <mergeCell ref="DTQ198:DTX198"/>
    <mergeCell ref="DTY198:DUF198"/>
    <mergeCell ref="DUG198:DUN198"/>
    <mergeCell ref="DUO198:DUV198"/>
    <mergeCell ref="DKK198:DKR198"/>
    <mergeCell ref="DKS198:DKZ198"/>
    <mergeCell ref="DLA198:DLH198"/>
    <mergeCell ref="DLI198:DLP198"/>
    <mergeCell ref="DLQ198:DLX198"/>
    <mergeCell ref="DLY198:DMF198"/>
    <mergeCell ref="DMG198:DMN198"/>
    <mergeCell ref="DMO198:DMV198"/>
    <mergeCell ref="DMW198:DND198"/>
    <mergeCell ref="DNE198:DNL198"/>
    <mergeCell ref="DNM198:DNT198"/>
    <mergeCell ref="DNU198:DOB198"/>
    <mergeCell ref="DOC198:DOJ198"/>
    <mergeCell ref="DOK198:DOR198"/>
    <mergeCell ref="DOS198:DOZ198"/>
    <mergeCell ref="DPA198:DPH198"/>
    <mergeCell ref="DPI198:DPP198"/>
    <mergeCell ref="DFE198:DFL198"/>
    <mergeCell ref="DFM198:DFT198"/>
    <mergeCell ref="DFU198:DGB198"/>
    <mergeCell ref="DGC198:DGJ198"/>
    <mergeCell ref="DGK198:DGR198"/>
    <mergeCell ref="DGS198:DGZ198"/>
    <mergeCell ref="DHA198:DHH198"/>
    <mergeCell ref="DHI198:DHP198"/>
    <mergeCell ref="DHQ198:DHX198"/>
    <mergeCell ref="DHY198:DIF198"/>
    <mergeCell ref="DIG198:DIN198"/>
    <mergeCell ref="DIO198:DIV198"/>
    <mergeCell ref="DIW198:DJD198"/>
    <mergeCell ref="DJE198:DJL198"/>
    <mergeCell ref="DJM198:DJT198"/>
    <mergeCell ref="DJU198:DKB198"/>
    <mergeCell ref="DKC198:DKJ198"/>
    <mergeCell ref="CZY198:DAF198"/>
    <mergeCell ref="DAG198:DAN198"/>
    <mergeCell ref="DAO198:DAV198"/>
    <mergeCell ref="DAW198:DBD198"/>
    <mergeCell ref="DBE198:DBL198"/>
    <mergeCell ref="DBM198:DBT198"/>
    <mergeCell ref="DBU198:DCB198"/>
    <mergeCell ref="DCC198:DCJ198"/>
    <mergeCell ref="DCK198:DCR198"/>
    <mergeCell ref="DCS198:DCZ198"/>
    <mergeCell ref="DDA198:DDH198"/>
    <mergeCell ref="DDI198:DDP198"/>
    <mergeCell ref="DDQ198:DDX198"/>
    <mergeCell ref="DDY198:DEF198"/>
    <mergeCell ref="DEG198:DEN198"/>
    <mergeCell ref="DEO198:DEV198"/>
    <mergeCell ref="DEW198:DFD198"/>
    <mergeCell ref="CUS198:CUZ198"/>
    <mergeCell ref="CVA198:CVH198"/>
    <mergeCell ref="CVI198:CVP198"/>
    <mergeCell ref="CVQ198:CVX198"/>
    <mergeCell ref="CVY198:CWF198"/>
    <mergeCell ref="CWG198:CWN198"/>
    <mergeCell ref="CWO198:CWV198"/>
    <mergeCell ref="CWW198:CXD198"/>
    <mergeCell ref="CXE198:CXL198"/>
    <mergeCell ref="CXM198:CXT198"/>
    <mergeCell ref="CXU198:CYB198"/>
    <mergeCell ref="CYC198:CYJ198"/>
    <mergeCell ref="CYK198:CYR198"/>
    <mergeCell ref="CYS198:CYZ198"/>
    <mergeCell ref="CZA198:CZH198"/>
    <mergeCell ref="CZI198:CZP198"/>
    <mergeCell ref="CZQ198:CZX198"/>
    <mergeCell ref="CPM198:CPT198"/>
    <mergeCell ref="CPU198:CQB198"/>
    <mergeCell ref="CQC198:CQJ198"/>
    <mergeCell ref="CQK198:CQR198"/>
    <mergeCell ref="CQS198:CQZ198"/>
    <mergeCell ref="CRA198:CRH198"/>
    <mergeCell ref="CRI198:CRP198"/>
    <mergeCell ref="CRQ198:CRX198"/>
    <mergeCell ref="CRY198:CSF198"/>
    <mergeCell ref="CSG198:CSN198"/>
    <mergeCell ref="CSO198:CSV198"/>
    <mergeCell ref="CSW198:CTD198"/>
    <mergeCell ref="CTE198:CTL198"/>
    <mergeCell ref="CTM198:CTT198"/>
    <mergeCell ref="CTU198:CUB198"/>
    <mergeCell ref="CUC198:CUJ198"/>
    <mergeCell ref="CUK198:CUR198"/>
    <mergeCell ref="CKG198:CKN198"/>
    <mergeCell ref="CKO198:CKV198"/>
    <mergeCell ref="CKW198:CLD198"/>
    <mergeCell ref="CLE198:CLL198"/>
    <mergeCell ref="CLM198:CLT198"/>
    <mergeCell ref="CLU198:CMB198"/>
    <mergeCell ref="CMC198:CMJ198"/>
    <mergeCell ref="CMK198:CMR198"/>
    <mergeCell ref="CMS198:CMZ198"/>
    <mergeCell ref="CNA198:CNH198"/>
    <mergeCell ref="CNI198:CNP198"/>
    <mergeCell ref="CNQ198:CNX198"/>
    <mergeCell ref="CNY198:COF198"/>
    <mergeCell ref="COG198:CON198"/>
    <mergeCell ref="COO198:COV198"/>
    <mergeCell ref="COW198:CPD198"/>
    <mergeCell ref="CPE198:CPL198"/>
    <mergeCell ref="CFA198:CFH198"/>
    <mergeCell ref="CFI198:CFP198"/>
    <mergeCell ref="CFQ198:CFX198"/>
    <mergeCell ref="CFY198:CGF198"/>
    <mergeCell ref="CGG198:CGN198"/>
    <mergeCell ref="CGO198:CGV198"/>
    <mergeCell ref="CGW198:CHD198"/>
    <mergeCell ref="CHE198:CHL198"/>
    <mergeCell ref="CHM198:CHT198"/>
    <mergeCell ref="CHU198:CIB198"/>
    <mergeCell ref="CIC198:CIJ198"/>
    <mergeCell ref="CIK198:CIR198"/>
    <mergeCell ref="CIS198:CIZ198"/>
    <mergeCell ref="CJA198:CJH198"/>
    <mergeCell ref="CJI198:CJP198"/>
    <mergeCell ref="CJQ198:CJX198"/>
    <mergeCell ref="CJY198:CKF198"/>
    <mergeCell ref="BZU198:CAB198"/>
    <mergeCell ref="CAC198:CAJ198"/>
    <mergeCell ref="CAK198:CAR198"/>
    <mergeCell ref="CAS198:CAZ198"/>
    <mergeCell ref="CBA198:CBH198"/>
    <mergeCell ref="CBI198:CBP198"/>
    <mergeCell ref="CBQ198:CBX198"/>
    <mergeCell ref="CBY198:CCF198"/>
    <mergeCell ref="CCG198:CCN198"/>
    <mergeCell ref="CCO198:CCV198"/>
    <mergeCell ref="CCW198:CDD198"/>
    <mergeCell ref="CDE198:CDL198"/>
    <mergeCell ref="CDM198:CDT198"/>
    <mergeCell ref="CDU198:CEB198"/>
    <mergeCell ref="CEC198:CEJ198"/>
    <mergeCell ref="CEK198:CER198"/>
    <mergeCell ref="CES198:CEZ198"/>
    <mergeCell ref="BUO198:BUV198"/>
    <mergeCell ref="BUW198:BVD198"/>
    <mergeCell ref="BVE198:BVL198"/>
    <mergeCell ref="BVM198:BVT198"/>
    <mergeCell ref="BVU198:BWB198"/>
    <mergeCell ref="BWC198:BWJ198"/>
    <mergeCell ref="BWK198:BWR198"/>
    <mergeCell ref="BWS198:BWZ198"/>
    <mergeCell ref="BXA198:BXH198"/>
    <mergeCell ref="BXI198:BXP198"/>
    <mergeCell ref="BXQ198:BXX198"/>
    <mergeCell ref="BXY198:BYF198"/>
    <mergeCell ref="BYG198:BYN198"/>
    <mergeCell ref="BYO198:BYV198"/>
    <mergeCell ref="BYW198:BZD198"/>
    <mergeCell ref="BZE198:BZL198"/>
    <mergeCell ref="BZM198:BZT198"/>
    <mergeCell ref="BPI198:BPP198"/>
    <mergeCell ref="BPQ198:BPX198"/>
    <mergeCell ref="BPY198:BQF198"/>
    <mergeCell ref="BQG198:BQN198"/>
    <mergeCell ref="BQO198:BQV198"/>
    <mergeCell ref="BQW198:BRD198"/>
    <mergeCell ref="BRE198:BRL198"/>
    <mergeCell ref="BRM198:BRT198"/>
    <mergeCell ref="BRU198:BSB198"/>
    <mergeCell ref="BSC198:BSJ198"/>
    <mergeCell ref="BSK198:BSR198"/>
    <mergeCell ref="BSS198:BSZ198"/>
    <mergeCell ref="BTA198:BTH198"/>
    <mergeCell ref="BTI198:BTP198"/>
    <mergeCell ref="BTQ198:BTX198"/>
    <mergeCell ref="BTY198:BUF198"/>
    <mergeCell ref="BUG198:BUN198"/>
    <mergeCell ref="BKC198:BKJ198"/>
    <mergeCell ref="BKK198:BKR198"/>
    <mergeCell ref="BKS198:BKZ198"/>
    <mergeCell ref="BLA198:BLH198"/>
    <mergeCell ref="BLI198:BLP198"/>
    <mergeCell ref="BLQ198:BLX198"/>
    <mergeCell ref="BLY198:BMF198"/>
    <mergeCell ref="BMG198:BMN198"/>
    <mergeCell ref="BMO198:BMV198"/>
    <mergeCell ref="BMW198:BND198"/>
    <mergeCell ref="BNE198:BNL198"/>
    <mergeCell ref="BNM198:BNT198"/>
    <mergeCell ref="BNU198:BOB198"/>
    <mergeCell ref="BOC198:BOJ198"/>
    <mergeCell ref="BOK198:BOR198"/>
    <mergeCell ref="BOS198:BOZ198"/>
    <mergeCell ref="BPA198:BPH198"/>
    <mergeCell ref="BEW198:BFD198"/>
    <mergeCell ref="BFE198:BFL198"/>
    <mergeCell ref="BFM198:BFT198"/>
    <mergeCell ref="BFU198:BGB198"/>
    <mergeCell ref="BGC198:BGJ198"/>
    <mergeCell ref="BGK198:BGR198"/>
    <mergeCell ref="BGS198:BGZ198"/>
    <mergeCell ref="BHA198:BHH198"/>
    <mergeCell ref="BHI198:BHP198"/>
    <mergeCell ref="BHQ198:BHX198"/>
    <mergeCell ref="BHY198:BIF198"/>
    <mergeCell ref="BIG198:BIN198"/>
    <mergeCell ref="BIO198:BIV198"/>
    <mergeCell ref="BIW198:BJD198"/>
    <mergeCell ref="BJE198:BJL198"/>
    <mergeCell ref="BJM198:BJT198"/>
    <mergeCell ref="BJU198:BKB198"/>
    <mergeCell ref="AZQ198:AZX198"/>
    <mergeCell ref="AZY198:BAF198"/>
    <mergeCell ref="BAG198:BAN198"/>
    <mergeCell ref="BAO198:BAV198"/>
    <mergeCell ref="BAW198:BBD198"/>
    <mergeCell ref="BBE198:BBL198"/>
    <mergeCell ref="BBM198:BBT198"/>
    <mergeCell ref="BBU198:BCB198"/>
    <mergeCell ref="BCC198:BCJ198"/>
    <mergeCell ref="BCK198:BCR198"/>
    <mergeCell ref="BCS198:BCZ198"/>
    <mergeCell ref="BDA198:BDH198"/>
    <mergeCell ref="BDI198:BDP198"/>
    <mergeCell ref="BDQ198:BDX198"/>
    <mergeCell ref="BDY198:BEF198"/>
    <mergeCell ref="BEG198:BEN198"/>
    <mergeCell ref="BEO198:BEV198"/>
    <mergeCell ref="AUK198:AUR198"/>
    <mergeCell ref="AUS198:AUZ198"/>
    <mergeCell ref="AVA198:AVH198"/>
    <mergeCell ref="AVI198:AVP198"/>
    <mergeCell ref="AVQ198:AVX198"/>
    <mergeCell ref="AVY198:AWF198"/>
    <mergeCell ref="AWG198:AWN198"/>
    <mergeCell ref="AWO198:AWV198"/>
    <mergeCell ref="AWW198:AXD198"/>
    <mergeCell ref="AXE198:AXL198"/>
    <mergeCell ref="AXM198:AXT198"/>
    <mergeCell ref="AXU198:AYB198"/>
    <mergeCell ref="AYC198:AYJ198"/>
    <mergeCell ref="AYK198:AYR198"/>
    <mergeCell ref="AYS198:AYZ198"/>
    <mergeCell ref="AZA198:AZH198"/>
    <mergeCell ref="AZI198:AZP198"/>
    <mergeCell ref="APE198:APL198"/>
    <mergeCell ref="APM198:APT198"/>
    <mergeCell ref="APU198:AQB198"/>
    <mergeCell ref="AQC198:AQJ198"/>
    <mergeCell ref="AQK198:AQR198"/>
    <mergeCell ref="AQS198:AQZ198"/>
    <mergeCell ref="ARA198:ARH198"/>
    <mergeCell ref="ARI198:ARP198"/>
    <mergeCell ref="ARQ198:ARX198"/>
    <mergeCell ref="ARY198:ASF198"/>
    <mergeCell ref="ASG198:ASN198"/>
    <mergeCell ref="ASO198:ASV198"/>
    <mergeCell ref="ASW198:ATD198"/>
    <mergeCell ref="ATE198:ATL198"/>
    <mergeCell ref="ATM198:ATT198"/>
    <mergeCell ref="ATU198:AUB198"/>
    <mergeCell ref="AUC198:AUJ198"/>
    <mergeCell ref="AJY198:AKF198"/>
    <mergeCell ref="AKG198:AKN198"/>
    <mergeCell ref="AKO198:AKV198"/>
    <mergeCell ref="AKW198:ALD198"/>
    <mergeCell ref="ALE198:ALL198"/>
    <mergeCell ref="ALM198:ALT198"/>
    <mergeCell ref="ALU198:AMB198"/>
    <mergeCell ref="AMC198:AMJ198"/>
    <mergeCell ref="AMK198:AMR198"/>
    <mergeCell ref="AMS198:AMZ198"/>
    <mergeCell ref="ANA198:ANH198"/>
    <mergeCell ref="ANI198:ANP198"/>
    <mergeCell ref="ANQ198:ANX198"/>
    <mergeCell ref="ANY198:AOF198"/>
    <mergeCell ref="AOG198:AON198"/>
    <mergeCell ref="AOO198:AOV198"/>
    <mergeCell ref="AOW198:APD198"/>
    <mergeCell ref="AES198:AEZ198"/>
    <mergeCell ref="AFA198:AFH198"/>
    <mergeCell ref="AFI198:AFP198"/>
    <mergeCell ref="AFQ198:AFX198"/>
    <mergeCell ref="AFY198:AGF198"/>
    <mergeCell ref="AGG198:AGN198"/>
    <mergeCell ref="AGO198:AGV198"/>
    <mergeCell ref="AGW198:AHD198"/>
    <mergeCell ref="AHE198:AHL198"/>
    <mergeCell ref="AHM198:AHT198"/>
    <mergeCell ref="AHU198:AIB198"/>
    <mergeCell ref="AIC198:AIJ198"/>
    <mergeCell ref="AIK198:AIR198"/>
    <mergeCell ref="AIS198:AIZ198"/>
    <mergeCell ref="AJA198:AJH198"/>
    <mergeCell ref="AJI198:AJP198"/>
    <mergeCell ref="AJQ198:AJX198"/>
    <mergeCell ref="ZM198:ZT198"/>
    <mergeCell ref="ZU198:AAB198"/>
    <mergeCell ref="AAC198:AAJ198"/>
    <mergeCell ref="AAK198:AAR198"/>
    <mergeCell ref="AAS198:AAZ198"/>
    <mergeCell ref="ABA198:ABH198"/>
    <mergeCell ref="ABI198:ABP198"/>
    <mergeCell ref="ABQ198:ABX198"/>
    <mergeCell ref="ABY198:ACF198"/>
    <mergeCell ref="ACG198:ACN198"/>
    <mergeCell ref="ACO198:ACV198"/>
    <mergeCell ref="ACW198:ADD198"/>
    <mergeCell ref="ADE198:ADL198"/>
    <mergeCell ref="ADM198:ADT198"/>
    <mergeCell ref="ADU198:AEB198"/>
    <mergeCell ref="AEC198:AEJ198"/>
    <mergeCell ref="AEK198:AER198"/>
    <mergeCell ref="UG198:UN198"/>
    <mergeCell ref="UO198:UV198"/>
    <mergeCell ref="UW198:VD198"/>
    <mergeCell ref="VE198:VL198"/>
    <mergeCell ref="VM198:VT198"/>
    <mergeCell ref="VU198:WB198"/>
    <mergeCell ref="WC198:WJ198"/>
    <mergeCell ref="WK198:WR198"/>
    <mergeCell ref="WS198:WZ198"/>
    <mergeCell ref="XA198:XH198"/>
    <mergeCell ref="XI198:XP198"/>
    <mergeCell ref="XQ198:XX198"/>
    <mergeCell ref="XY198:YF198"/>
    <mergeCell ref="YG198:YN198"/>
    <mergeCell ref="YO198:YV198"/>
    <mergeCell ref="YW198:ZD198"/>
    <mergeCell ref="ZE198:ZL198"/>
    <mergeCell ref="PA198:PH198"/>
    <mergeCell ref="PI198:PP198"/>
    <mergeCell ref="PQ198:PX198"/>
    <mergeCell ref="PY198:QF198"/>
    <mergeCell ref="QG198:QN198"/>
    <mergeCell ref="QO198:QV198"/>
    <mergeCell ref="QW198:RD198"/>
    <mergeCell ref="RE198:RL198"/>
    <mergeCell ref="RM198:RT198"/>
    <mergeCell ref="RU198:SB198"/>
    <mergeCell ref="SC198:SJ198"/>
    <mergeCell ref="SK198:SR198"/>
    <mergeCell ref="SS198:SZ198"/>
    <mergeCell ref="TA198:TH198"/>
    <mergeCell ref="TI198:TP198"/>
    <mergeCell ref="TQ198:TX198"/>
    <mergeCell ref="TY198:UF198"/>
    <mergeCell ref="JU198:KB198"/>
    <mergeCell ref="KC198:KJ198"/>
    <mergeCell ref="KK198:KR198"/>
    <mergeCell ref="KS198:KZ198"/>
    <mergeCell ref="LA198:LH198"/>
    <mergeCell ref="LI198:LP198"/>
    <mergeCell ref="LQ198:LX198"/>
    <mergeCell ref="LY198:MF198"/>
    <mergeCell ref="MG198:MN198"/>
    <mergeCell ref="MO198:MV198"/>
    <mergeCell ref="MW198:ND198"/>
    <mergeCell ref="NE198:NL198"/>
    <mergeCell ref="NM198:NT198"/>
    <mergeCell ref="NU198:OB198"/>
    <mergeCell ref="OC198:OJ198"/>
    <mergeCell ref="OK198:OR198"/>
    <mergeCell ref="OS198:OZ198"/>
    <mergeCell ref="EO198:EV198"/>
    <mergeCell ref="EW198:FD198"/>
    <mergeCell ref="FE198:FL198"/>
    <mergeCell ref="FM198:FT198"/>
    <mergeCell ref="FU198:GB198"/>
    <mergeCell ref="GC198:GJ198"/>
    <mergeCell ref="GK198:GR198"/>
    <mergeCell ref="GS198:GZ198"/>
    <mergeCell ref="HA198:HH198"/>
    <mergeCell ref="HI198:HP198"/>
    <mergeCell ref="HQ198:HX198"/>
    <mergeCell ref="HY198:IF198"/>
    <mergeCell ref="IG198:IN198"/>
    <mergeCell ref="IO198:IV198"/>
    <mergeCell ref="IW198:JD198"/>
    <mergeCell ref="JE198:JL198"/>
    <mergeCell ref="JM198:JT198"/>
    <mergeCell ref="I198:P198"/>
    <mergeCell ref="Q198:X198"/>
    <mergeCell ref="Y198:AF198"/>
    <mergeCell ref="AG198:AN198"/>
    <mergeCell ref="AO198:AV198"/>
    <mergeCell ref="AW198:BD198"/>
    <mergeCell ref="BE198:BL198"/>
    <mergeCell ref="BM198:BT198"/>
    <mergeCell ref="BU198:CB198"/>
    <mergeCell ref="CC198:CJ198"/>
    <mergeCell ref="CK198:CR198"/>
    <mergeCell ref="CS198:CZ198"/>
    <mergeCell ref="DA198:DH198"/>
    <mergeCell ref="DI198:DP198"/>
    <mergeCell ref="DQ198:DX198"/>
    <mergeCell ref="DY198:EF198"/>
    <mergeCell ref="EG198:EN198"/>
    <mergeCell ref="XEW221:XFD221"/>
    <mergeCell ref="A222:H222"/>
    <mergeCell ref="A223:B223"/>
    <mergeCell ref="A224:B224"/>
    <mergeCell ref="A225:B225"/>
    <mergeCell ref="A226:B226"/>
    <mergeCell ref="A227:B227"/>
    <mergeCell ref="A228:B228"/>
    <mergeCell ref="A229:B229"/>
    <mergeCell ref="A230:B230"/>
    <mergeCell ref="A231:H231"/>
    <mergeCell ref="A232:B232"/>
    <mergeCell ref="C232:H232"/>
    <mergeCell ref="A233:B233"/>
    <mergeCell ref="A234:B234"/>
    <mergeCell ref="A235:B235"/>
    <mergeCell ref="WNQ221:WNX221"/>
    <mergeCell ref="WNY221:WOF221"/>
    <mergeCell ref="WOG221:WON221"/>
    <mergeCell ref="WOO221:WOV221"/>
    <mergeCell ref="WOW221:WPD221"/>
    <mergeCell ref="WES221:WEZ221"/>
    <mergeCell ref="WFA221:WFH221"/>
    <mergeCell ref="WFI221:WFP221"/>
    <mergeCell ref="WFQ221:WFX221"/>
    <mergeCell ref="WFY221:WGF221"/>
    <mergeCell ref="WGG221:WGN221"/>
    <mergeCell ref="WGO221:WGV221"/>
    <mergeCell ref="WGW221:WHD221"/>
    <mergeCell ref="WHE221:WHL221"/>
    <mergeCell ref="WHM221:WHT221"/>
    <mergeCell ref="WHU221:WIB221"/>
    <mergeCell ref="WIC221:WIJ221"/>
    <mergeCell ref="WIK221:WIR221"/>
    <mergeCell ref="WIS221:WIZ221"/>
    <mergeCell ref="WJA221:WJH221"/>
    <mergeCell ref="WJI221:WJP221"/>
    <mergeCell ref="WJQ221:WJX221"/>
    <mergeCell ref="VZM221:VZT221"/>
    <mergeCell ref="VZU221:WAB221"/>
    <mergeCell ref="WAC221:WAJ221"/>
    <mergeCell ref="WAK221:WAR221"/>
    <mergeCell ref="WAS221:WAZ221"/>
    <mergeCell ref="WBA221:WBH221"/>
    <mergeCell ref="WBI221:WBP221"/>
    <mergeCell ref="WBQ221:WBX221"/>
    <mergeCell ref="WBY221:WCF221"/>
    <mergeCell ref="A236:B236"/>
    <mergeCell ref="WZQ221:WZX221"/>
    <mergeCell ref="WZY221:XAF221"/>
    <mergeCell ref="XAG221:XAN221"/>
    <mergeCell ref="XAO221:XAV221"/>
    <mergeCell ref="XAW221:XBD221"/>
    <mergeCell ref="XBE221:XBL221"/>
    <mergeCell ref="XBM221:XBT221"/>
    <mergeCell ref="XBU221:XCB221"/>
    <mergeCell ref="XCC221:XCJ221"/>
    <mergeCell ref="XCK221:XCR221"/>
    <mergeCell ref="XCS221:XCZ221"/>
    <mergeCell ref="XDA221:XDH221"/>
    <mergeCell ref="XDI221:XDP221"/>
    <mergeCell ref="XDQ221:XDX221"/>
    <mergeCell ref="XDY221:XEF221"/>
    <mergeCell ref="XEG221:XEN221"/>
    <mergeCell ref="XEO221:XEV221"/>
    <mergeCell ref="WUK221:WUR221"/>
    <mergeCell ref="WUS221:WUZ221"/>
    <mergeCell ref="WVA221:WVH221"/>
    <mergeCell ref="WVI221:WVP221"/>
    <mergeCell ref="WVQ221:WVX221"/>
    <mergeCell ref="WVY221:WWF221"/>
    <mergeCell ref="WWG221:WWN221"/>
    <mergeCell ref="WWO221:WWV221"/>
    <mergeCell ref="WWW221:WXD221"/>
    <mergeCell ref="WXE221:WXL221"/>
    <mergeCell ref="WXM221:WXT221"/>
    <mergeCell ref="WXU221:WYB221"/>
    <mergeCell ref="WYC221:WYJ221"/>
    <mergeCell ref="WYK221:WYR221"/>
    <mergeCell ref="WYS221:WYZ221"/>
    <mergeCell ref="WZA221:WZH221"/>
    <mergeCell ref="WZI221:WZP221"/>
    <mergeCell ref="WPE221:WPL221"/>
    <mergeCell ref="WPM221:WPT221"/>
    <mergeCell ref="WPU221:WQB221"/>
    <mergeCell ref="WQC221:WQJ221"/>
    <mergeCell ref="WQK221:WQR221"/>
    <mergeCell ref="WQS221:WQZ221"/>
    <mergeCell ref="WRA221:WRH221"/>
    <mergeCell ref="WRI221:WRP221"/>
    <mergeCell ref="WRQ221:WRX221"/>
    <mergeCell ref="WRY221:WSF221"/>
    <mergeCell ref="WSG221:WSN221"/>
    <mergeCell ref="WSO221:WSV221"/>
    <mergeCell ref="WSW221:WTD221"/>
    <mergeCell ref="WTE221:WTL221"/>
    <mergeCell ref="WTM221:WTT221"/>
    <mergeCell ref="WTU221:WUB221"/>
    <mergeCell ref="WUC221:WUJ221"/>
    <mergeCell ref="WJY221:WKF221"/>
    <mergeCell ref="WKG221:WKN221"/>
    <mergeCell ref="WKO221:WKV221"/>
    <mergeCell ref="WKW221:WLD221"/>
    <mergeCell ref="WLE221:WLL221"/>
    <mergeCell ref="WLM221:WLT221"/>
    <mergeCell ref="WLU221:WMB221"/>
    <mergeCell ref="WMC221:WMJ221"/>
    <mergeCell ref="WMK221:WMR221"/>
    <mergeCell ref="WMS221:WMZ221"/>
    <mergeCell ref="WNA221:WNH221"/>
    <mergeCell ref="WNI221:WNP221"/>
    <mergeCell ref="WCG221:WCN221"/>
    <mergeCell ref="WCO221:WCV221"/>
    <mergeCell ref="WCW221:WDD221"/>
    <mergeCell ref="WDE221:WDL221"/>
    <mergeCell ref="WDM221:WDT221"/>
    <mergeCell ref="WDU221:WEB221"/>
    <mergeCell ref="WEC221:WEJ221"/>
    <mergeCell ref="WEK221:WER221"/>
    <mergeCell ref="VUG221:VUN221"/>
    <mergeCell ref="VUO221:VUV221"/>
    <mergeCell ref="VUW221:VVD221"/>
    <mergeCell ref="VVE221:VVL221"/>
    <mergeCell ref="VVM221:VVT221"/>
    <mergeCell ref="VVU221:VWB221"/>
    <mergeCell ref="VWC221:VWJ221"/>
    <mergeCell ref="VWK221:VWR221"/>
    <mergeCell ref="VWS221:VWZ221"/>
    <mergeCell ref="VXA221:VXH221"/>
    <mergeCell ref="VXI221:VXP221"/>
    <mergeCell ref="VXQ221:VXX221"/>
    <mergeCell ref="VXY221:VYF221"/>
    <mergeCell ref="VYG221:VYN221"/>
    <mergeCell ref="VYO221:VYV221"/>
    <mergeCell ref="VYW221:VZD221"/>
    <mergeCell ref="VZE221:VZL221"/>
    <mergeCell ref="VPA221:VPH221"/>
    <mergeCell ref="VPI221:VPP221"/>
    <mergeCell ref="VPQ221:VPX221"/>
    <mergeCell ref="VPY221:VQF221"/>
    <mergeCell ref="VQG221:VQN221"/>
    <mergeCell ref="VQO221:VQV221"/>
    <mergeCell ref="VQW221:VRD221"/>
    <mergeCell ref="VRE221:VRL221"/>
    <mergeCell ref="VRM221:VRT221"/>
    <mergeCell ref="VRU221:VSB221"/>
    <mergeCell ref="VSC221:VSJ221"/>
    <mergeCell ref="VSK221:VSR221"/>
    <mergeCell ref="VSS221:VSZ221"/>
    <mergeCell ref="VTA221:VTH221"/>
    <mergeCell ref="VTI221:VTP221"/>
    <mergeCell ref="VTQ221:VTX221"/>
    <mergeCell ref="VTY221:VUF221"/>
    <mergeCell ref="VJU221:VKB221"/>
    <mergeCell ref="VKC221:VKJ221"/>
    <mergeCell ref="VKK221:VKR221"/>
    <mergeCell ref="VKS221:VKZ221"/>
    <mergeCell ref="VLA221:VLH221"/>
    <mergeCell ref="VLI221:VLP221"/>
    <mergeCell ref="VLQ221:VLX221"/>
    <mergeCell ref="VLY221:VMF221"/>
    <mergeCell ref="VMG221:VMN221"/>
    <mergeCell ref="VMO221:VMV221"/>
    <mergeCell ref="VMW221:VND221"/>
    <mergeCell ref="VNE221:VNL221"/>
    <mergeCell ref="VNM221:VNT221"/>
    <mergeCell ref="VNU221:VOB221"/>
    <mergeCell ref="VOC221:VOJ221"/>
    <mergeCell ref="VOK221:VOR221"/>
    <mergeCell ref="VOS221:VOZ221"/>
    <mergeCell ref="VEO221:VEV221"/>
    <mergeCell ref="VEW221:VFD221"/>
    <mergeCell ref="VFE221:VFL221"/>
    <mergeCell ref="VFM221:VFT221"/>
    <mergeCell ref="VFU221:VGB221"/>
    <mergeCell ref="VGC221:VGJ221"/>
    <mergeCell ref="VGK221:VGR221"/>
    <mergeCell ref="VGS221:VGZ221"/>
    <mergeCell ref="VHA221:VHH221"/>
    <mergeCell ref="VHI221:VHP221"/>
    <mergeCell ref="VHQ221:VHX221"/>
    <mergeCell ref="VHY221:VIF221"/>
    <mergeCell ref="VIG221:VIN221"/>
    <mergeCell ref="VIO221:VIV221"/>
    <mergeCell ref="VIW221:VJD221"/>
    <mergeCell ref="VJE221:VJL221"/>
    <mergeCell ref="VJM221:VJT221"/>
    <mergeCell ref="UZI221:UZP221"/>
    <mergeCell ref="UZQ221:UZX221"/>
    <mergeCell ref="UZY221:VAF221"/>
    <mergeCell ref="VAG221:VAN221"/>
    <mergeCell ref="VAO221:VAV221"/>
    <mergeCell ref="VAW221:VBD221"/>
    <mergeCell ref="VBE221:VBL221"/>
    <mergeCell ref="VBM221:VBT221"/>
    <mergeCell ref="VBU221:VCB221"/>
    <mergeCell ref="VCC221:VCJ221"/>
    <mergeCell ref="VCK221:VCR221"/>
    <mergeCell ref="VCS221:VCZ221"/>
    <mergeCell ref="VDA221:VDH221"/>
    <mergeCell ref="VDI221:VDP221"/>
    <mergeCell ref="VDQ221:VDX221"/>
    <mergeCell ref="VDY221:VEF221"/>
    <mergeCell ref="VEG221:VEN221"/>
    <mergeCell ref="UUC221:UUJ221"/>
    <mergeCell ref="UUK221:UUR221"/>
    <mergeCell ref="UUS221:UUZ221"/>
    <mergeCell ref="UVA221:UVH221"/>
    <mergeCell ref="UVI221:UVP221"/>
    <mergeCell ref="UVQ221:UVX221"/>
    <mergeCell ref="UVY221:UWF221"/>
    <mergeCell ref="UWG221:UWN221"/>
    <mergeCell ref="UWO221:UWV221"/>
    <mergeCell ref="UWW221:UXD221"/>
    <mergeCell ref="UXE221:UXL221"/>
    <mergeCell ref="UXM221:UXT221"/>
    <mergeCell ref="UXU221:UYB221"/>
    <mergeCell ref="UYC221:UYJ221"/>
    <mergeCell ref="UYK221:UYR221"/>
    <mergeCell ref="UYS221:UYZ221"/>
    <mergeCell ref="UZA221:UZH221"/>
    <mergeCell ref="UOW221:UPD221"/>
    <mergeCell ref="UPE221:UPL221"/>
    <mergeCell ref="UPM221:UPT221"/>
    <mergeCell ref="UPU221:UQB221"/>
    <mergeCell ref="UQC221:UQJ221"/>
    <mergeCell ref="UQK221:UQR221"/>
    <mergeCell ref="UQS221:UQZ221"/>
    <mergeCell ref="URA221:URH221"/>
    <mergeCell ref="URI221:URP221"/>
    <mergeCell ref="URQ221:URX221"/>
    <mergeCell ref="URY221:USF221"/>
    <mergeCell ref="USG221:USN221"/>
    <mergeCell ref="USO221:USV221"/>
    <mergeCell ref="USW221:UTD221"/>
    <mergeCell ref="UTE221:UTL221"/>
    <mergeCell ref="UTM221:UTT221"/>
    <mergeCell ref="UTU221:UUB221"/>
    <mergeCell ref="UJQ221:UJX221"/>
    <mergeCell ref="UJY221:UKF221"/>
    <mergeCell ref="UKG221:UKN221"/>
    <mergeCell ref="UKO221:UKV221"/>
    <mergeCell ref="UKW221:ULD221"/>
    <mergeCell ref="ULE221:ULL221"/>
    <mergeCell ref="ULM221:ULT221"/>
    <mergeCell ref="ULU221:UMB221"/>
    <mergeCell ref="UMC221:UMJ221"/>
    <mergeCell ref="UMK221:UMR221"/>
    <mergeCell ref="UMS221:UMZ221"/>
    <mergeCell ref="UNA221:UNH221"/>
    <mergeCell ref="UNI221:UNP221"/>
    <mergeCell ref="UNQ221:UNX221"/>
    <mergeCell ref="UNY221:UOF221"/>
    <mergeCell ref="UOG221:UON221"/>
    <mergeCell ref="UOO221:UOV221"/>
    <mergeCell ref="UEK221:UER221"/>
    <mergeCell ref="UES221:UEZ221"/>
    <mergeCell ref="UFA221:UFH221"/>
    <mergeCell ref="UFI221:UFP221"/>
    <mergeCell ref="UFQ221:UFX221"/>
    <mergeCell ref="UFY221:UGF221"/>
    <mergeCell ref="UGG221:UGN221"/>
    <mergeCell ref="UGO221:UGV221"/>
    <mergeCell ref="UGW221:UHD221"/>
    <mergeCell ref="UHE221:UHL221"/>
    <mergeCell ref="UHM221:UHT221"/>
    <mergeCell ref="UHU221:UIB221"/>
    <mergeCell ref="UIC221:UIJ221"/>
    <mergeCell ref="UIK221:UIR221"/>
    <mergeCell ref="UIS221:UIZ221"/>
    <mergeCell ref="UJA221:UJH221"/>
    <mergeCell ref="UJI221:UJP221"/>
    <mergeCell ref="TZE221:TZL221"/>
    <mergeCell ref="TZM221:TZT221"/>
    <mergeCell ref="TZU221:UAB221"/>
    <mergeCell ref="UAC221:UAJ221"/>
    <mergeCell ref="UAK221:UAR221"/>
    <mergeCell ref="UAS221:UAZ221"/>
    <mergeCell ref="UBA221:UBH221"/>
    <mergeCell ref="UBI221:UBP221"/>
    <mergeCell ref="UBQ221:UBX221"/>
    <mergeCell ref="UBY221:UCF221"/>
    <mergeCell ref="UCG221:UCN221"/>
    <mergeCell ref="UCO221:UCV221"/>
    <mergeCell ref="UCW221:UDD221"/>
    <mergeCell ref="UDE221:UDL221"/>
    <mergeCell ref="UDM221:UDT221"/>
    <mergeCell ref="UDU221:UEB221"/>
    <mergeCell ref="UEC221:UEJ221"/>
    <mergeCell ref="TTY221:TUF221"/>
    <mergeCell ref="TUG221:TUN221"/>
    <mergeCell ref="TUO221:TUV221"/>
    <mergeCell ref="TUW221:TVD221"/>
    <mergeCell ref="TVE221:TVL221"/>
    <mergeCell ref="TVM221:TVT221"/>
    <mergeCell ref="TVU221:TWB221"/>
    <mergeCell ref="TWC221:TWJ221"/>
    <mergeCell ref="TWK221:TWR221"/>
    <mergeCell ref="TWS221:TWZ221"/>
    <mergeCell ref="TXA221:TXH221"/>
    <mergeCell ref="TXI221:TXP221"/>
    <mergeCell ref="TXQ221:TXX221"/>
    <mergeCell ref="TXY221:TYF221"/>
    <mergeCell ref="TYG221:TYN221"/>
    <mergeCell ref="TYO221:TYV221"/>
    <mergeCell ref="TYW221:TZD221"/>
    <mergeCell ref="TOS221:TOZ221"/>
    <mergeCell ref="TPA221:TPH221"/>
    <mergeCell ref="TPI221:TPP221"/>
    <mergeCell ref="TPQ221:TPX221"/>
    <mergeCell ref="TPY221:TQF221"/>
    <mergeCell ref="TQG221:TQN221"/>
    <mergeCell ref="TQO221:TQV221"/>
    <mergeCell ref="TQW221:TRD221"/>
    <mergeCell ref="TRE221:TRL221"/>
    <mergeCell ref="TRM221:TRT221"/>
    <mergeCell ref="TRU221:TSB221"/>
    <mergeCell ref="TSC221:TSJ221"/>
    <mergeCell ref="TSK221:TSR221"/>
    <mergeCell ref="TSS221:TSZ221"/>
    <mergeCell ref="TTA221:TTH221"/>
    <mergeCell ref="TTI221:TTP221"/>
    <mergeCell ref="TTQ221:TTX221"/>
    <mergeCell ref="TJM221:TJT221"/>
    <mergeCell ref="TJU221:TKB221"/>
    <mergeCell ref="TKC221:TKJ221"/>
    <mergeCell ref="TKK221:TKR221"/>
    <mergeCell ref="TKS221:TKZ221"/>
    <mergeCell ref="TLA221:TLH221"/>
    <mergeCell ref="TLI221:TLP221"/>
    <mergeCell ref="TLQ221:TLX221"/>
    <mergeCell ref="TLY221:TMF221"/>
    <mergeCell ref="TMG221:TMN221"/>
    <mergeCell ref="TMO221:TMV221"/>
    <mergeCell ref="TMW221:TND221"/>
    <mergeCell ref="TNE221:TNL221"/>
    <mergeCell ref="TNM221:TNT221"/>
    <mergeCell ref="TNU221:TOB221"/>
    <mergeCell ref="TOC221:TOJ221"/>
    <mergeCell ref="TOK221:TOR221"/>
    <mergeCell ref="TEG221:TEN221"/>
    <mergeCell ref="TEO221:TEV221"/>
    <mergeCell ref="TEW221:TFD221"/>
    <mergeCell ref="TFE221:TFL221"/>
    <mergeCell ref="TFM221:TFT221"/>
    <mergeCell ref="TFU221:TGB221"/>
    <mergeCell ref="TGC221:TGJ221"/>
    <mergeCell ref="TGK221:TGR221"/>
    <mergeCell ref="TGS221:TGZ221"/>
    <mergeCell ref="THA221:THH221"/>
    <mergeCell ref="THI221:THP221"/>
    <mergeCell ref="THQ221:THX221"/>
    <mergeCell ref="THY221:TIF221"/>
    <mergeCell ref="TIG221:TIN221"/>
    <mergeCell ref="TIO221:TIV221"/>
    <mergeCell ref="TIW221:TJD221"/>
    <mergeCell ref="TJE221:TJL221"/>
    <mergeCell ref="SZA221:SZH221"/>
    <mergeCell ref="SZI221:SZP221"/>
    <mergeCell ref="SZQ221:SZX221"/>
    <mergeCell ref="SZY221:TAF221"/>
    <mergeCell ref="TAG221:TAN221"/>
    <mergeCell ref="TAO221:TAV221"/>
    <mergeCell ref="TAW221:TBD221"/>
    <mergeCell ref="TBE221:TBL221"/>
    <mergeCell ref="TBM221:TBT221"/>
    <mergeCell ref="TBU221:TCB221"/>
    <mergeCell ref="TCC221:TCJ221"/>
    <mergeCell ref="TCK221:TCR221"/>
    <mergeCell ref="TCS221:TCZ221"/>
    <mergeCell ref="TDA221:TDH221"/>
    <mergeCell ref="TDI221:TDP221"/>
    <mergeCell ref="TDQ221:TDX221"/>
    <mergeCell ref="TDY221:TEF221"/>
    <mergeCell ref="STU221:SUB221"/>
    <mergeCell ref="SUC221:SUJ221"/>
    <mergeCell ref="SUK221:SUR221"/>
    <mergeCell ref="SUS221:SUZ221"/>
    <mergeCell ref="SVA221:SVH221"/>
    <mergeCell ref="SVI221:SVP221"/>
    <mergeCell ref="SVQ221:SVX221"/>
    <mergeCell ref="SVY221:SWF221"/>
    <mergeCell ref="SWG221:SWN221"/>
    <mergeCell ref="SWO221:SWV221"/>
    <mergeCell ref="SWW221:SXD221"/>
    <mergeCell ref="SXE221:SXL221"/>
    <mergeCell ref="SXM221:SXT221"/>
    <mergeCell ref="SXU221:SYB221"/>
    <mergeCell ref="SYC221:SYJ221"/>
    <mergeCell ref="SYK221:SYR221"/>
    <mergeCell ref="SYS221:SYZ221"/>
    <mergeCell ref="SOO221:SOV221"/>
    <mergeCell ref="SOW221:SPD221"/>
    <mergeCell ref="SPE221:SPL221"/>
    <mergeCell ref="SPM221:SPT221"/>
    <mergeCell ref="SPU221:SQB221"/>
    <mergeCell ref="SQC221:SQJ221"/>
    <mergeCell ref="SQK221:SQR221"/>
    <mergeCell ref="SQS221:SQZ221"/>
    <mergeCell ref="SRA221:SRH221"/>
    <mergeCell ref="SRI221:SRP221"/>
    <mergeCell ref="SRQ221:SRX221"/>
    <mergeCell ref="SRY221:SSF221"/>
    <mergeCell ref="SSG221:SSN221"/>
    <mergeCell ref="SSO221:SSV221"/>
    <mergeCell ref="SSW221:STD221"/>
    <mergeCell ref="STE221:STL221"/>
    <mergeCell ref="STM221:STT221"/>
    <mergeCell ref="SJI221:SJP221"/>
    <mergeCell ref="SJQ221:SJX221"/>
    <mergeCell ref="SJY221:SKF221"/>
    <mergeCell ref="SKG221:SKN221"/>
    <mergeCell ref="SKO221:SKV221"/>
    <mergeCell ref="SKW221:SLD221"/>
    <mergeCell ref="SLE221:SLL221"/>
    <mergeCell ref="SLM221:SLT221"/>
    <mergeCell ref="SLU221:SMB221"/>
    <mergeCell ref="SMC221:SMJ221"/>
    <mergeCell ref="SMK221:SMR221"/>
    <mergeCell ref="SMS221:SMZ221"/>
    <mergeCell ref="SNA221:SNH221"/>
    <mergeCell ref="SNI221:SNP221"/>
    <mergeCell ref="SNQ221:SNX221"/>
    <mergeCell ref="SNY221:SOF221"/>
    <mergeCell ref="SOG221:SON221"/>
    <mergeCell ref="SEC221:SEJ221"/>
    <mergeCell ref="SEK221:SER221"/>
    <mergeCell ref="SES221:SEZ221"/>
    <mergeCell ref="SFA221:SFH221"/>
    <mergeCell ref="SFI221:SFP221"/>
    <mergeCell ref="SFQ221:SFX221"/>
    <mergeCell ref="SFY221:SGF221"/>
    <mergeCell ref="SGG221:SGN221"/>
    <mergeCell ref="SGO221:SGV221"/>
    <mergeCell ref="SGW221:SHD221"/>
    <mergeCell ref="SHE221:SHL221"/>
    <mergeCell ref="SHM221:SHT221"/>
    <mergeCell ref="SHU221:SIB221"/>
    <mergeCell ref="SIC221:SIJ221"/>
    <mergeCell ref="SIK221:SIR221"/>
    <mergeCell ref="SIS221:SIZ221"/>
    <mergeCell ref="SJA221:SJH221"/>
    <mergeCell ref="RYW221:RZD221"/>
    <mergeCell ref="RZE221:RZL221"/>
    <mergeCell ref="RZM221:RZT221"/>
    <mergeCell ref="RZU221:SAB221"/>
    <mergeCell ref="SAC221:SAJ221"/>
    <mergeCell ref="SAK221:SAR221"/>
    <mergeCell ref="SAS221:SAZ221"/>
    <mergeCell ref="SBA221:SBH221"/>
    <mergeCell ref="SBI221:SBP221"/>
    <mergeCell ref="SBQ221:SBX221"/>
    <mergeCell ref="SBY221:SCF221"/>
    <mergeCell ref="SCG221:SCN221"/>
    <mergeCell ref="SCO221:SCV221"/>
    <mergeCell ref="SCW221:SDD221"/>
    <mergeCell ref="SDE221:SDL221"/>
    <mergeCell ref="SDM221:SDT221"/>
    <mergeCell ref="SDU221:SEB221"/>
    <mergeCell ref="RTQ221:RTX221"/>
    <mergeCell ref="RTY221:RUF221"/>
    <mergeCell ref="RUG221:RUN221"/>
    <mergeCell ref="RUO221:RUV221"/>
    <mergeCell ref="RUW221:RVD221"/>
    <mergeCell ref="RVE221:RVL221"/>
    <mergeCell ref="RVM221:RVT221"/>
    <mergeCell ref="RVU221:RWB221"/>
    <mergeCell ref="RWC221:RWJ221"/>
    <mergeCell ref="RWK221:RWR221"/>
    <mergeCell ref="RWS221:RWZ221"/>
    <mergeCell ref="RXA221:RXH221"/>
    <mergeCell ref="RXI221:RXP221"/>
    <mergeCell ref="RXQ221:RXX221"/>
    <mergeCell ref="RXY221:RYF221"/>
    <mergeCell ref="RYG221:RYN221"/>
    <mergeCell ref="RYO221:RYV221"/>
    <mergeCell ref="ROK221:ROR221"/>
    <mergeCell ref="ROS221:ROZ221"/>
    <mergeCell ref="RPA221:RPH221"/>
    <mergeCell ref="RPI221:RPP221"/>
    <mergeCell ref="RPQ221:RPX221"/>
    <mergeCell ref="RPY221:RQF221"/>
    <mergeCell ref="RQG221:RQN221"/>
    <mergeCell ref="RQO221:RQV221"/>
    <mergeCell ref="RQW221:RRD221"/>
    <mergeCell ref="RRE221:RRL221"/>
    <mergeCell ref="RRM221:RRT221"/>
    <mergeCell ref="RRU221:RSB221"/>
    <mergeCell ref="RSC221:RSJ221"/>
    <mergeCell ref="RSK221:RSR221"/>
    <mergeCell ref="RSS221:RSZ221"/>
    <mergeCell ref="RTA221:RTH221"/>
    <mergeCell ref="RTI221:RTP221"/>
    <mergeCell ref="RJE221:RJL221"/>
    <mergeCell ref="RJM221:RJT221"/>
    <mergeCell ref="RJU221:RKB221"/>
    <mergeCell ref="RKC221:RKJ221"/>
    <mergeCell ref="RKK221:RKR221"/>
    <mergeCell ref="RKS221:RKZ221"/>
    <mergeCell ref="RLA221:RLH221"/>
    <mergeCell ref="RLI221:RLP221"/>
    <mergeCell ref="RLQ221:RLX221"/>
    <mergeCell ref="RLY221:RMF221"/>
    <mergeCell ref="RMG221:RMN221"/>
    <mergeCell ref="RMO221:RMV221"/>
    <mergeCell ref="RMW221:RND221"/>
    <mergeCell ref="RNE221:RNL221"/>
    <mergeCell ref="RNM221:RNT221"/>
    <mergeCell ref="RNU221:ROB221"/>
    <mergeCell ref="ROC221:ROJ221"/>
    <mergeCell ref="RDY221:REF221"/>
    <mergeCell ref="REG221:REN221"/>
    <mergeCell ref="REO221:REV221"/>
    <mergeCell ref="REW221:RFD221"/>
    <mergeCell ref="RFE221:RFL221"/>
    <mergeCell ref="RFM221:RFT221"/>
    <mergeCell ref="RFU221:RGB221"/>
    <mergeCell ref="RGC221:RGJ221"/>
    <mergeCell ref="RGK221:RGR221"/>
    <mergeCell ref="RGS221:RGZ221"/>
    <mergeCell ref="RHA221:RHH221"/>
    <mergeCell ref="RHI221:RHP221"/>
    <mergeCell ref="RHQ221:RHX221"/>
    <mergeCell ref="RHY221:RIF221"/>
    <mergeCell ref="RIG221:RIN221"/>
    <mergeCell ref="RIO221:RIV221"/>
    <mergeCell ref="RIW221:RJD221"/>
    <mergeCell ref="QYS221:QYZ221"/>
    <mergeCell ref="QZA221:QZH221"/>
    <mergeCell ref="QZI221:QZP221"/>
    <mergeCell ref="QZQ221:QZX221"/>
    <mergeCell ref="QZY221:RAF221"/>
    <mergeCell ref="RAG221:RAN221"/>
    <mergeCell ref="RAO221:RAV221"/>
    <mergeCell ref="RAW221:RBD221"/>
    <mergeCell ref="RBE221:RBL221"/>
    <mergeCell ref="RBM221:RBT221"/>
    <mergeCell ref="RBU221:RCB221"/>
    <mergeCell ref="RCC221:RCJ221"/>
    <mergeCell ref="RCK221:RCR221"/>
    <mergeCell ref="RCS221:RCZ221"/>
    <mergeCell ref="RDA221:RDH221"/>
    <mergeCell ref="RDI221:RDP221"/>
    <mergeCell ref="RDQ221:RDX221"/>
    <mergeCell ref="QTM221:QTT221"/>
    <mergeCell ref="QTU221:QUB221"/>
    <mergeCell ref="QUC221:QUJ221"/>
    <mergeCell ref="QUK221:QUR221"/>
    <mergeCell ref="QUS221:QUZ221"/>
    <mergeCell ref="QVA221:QVH221"/>
    <mergeCell ref="QVI221:QVP221"/>
    <mergeCell ref="QVQ221:QVX221"/>
    <mergeCell ref="QVY221:QWF221"/>
    <mergeCell ref="QWG221:QWN221"/>
    <mergeCell ref="QWO221:QWV221"/>
    <mergeCell ref="QWW221:QXD221"/>
    <mergeCell ref="QXE221:QXL221"/>
    <mergeCell ref="QXM221:QXT221"/>
    <mergeCell ref="QXU221:QYB221"/>
    <mergeCell ref="QYC221:QYJ221"/>
    <mergeCell ref="QYK221:QYR221"/>
    <mergeCell ref="QOG221:QON221"/>
    <mergeCell ref="QOO221:QOV221"/>
    <mergeCell ref="QOW221:QPD221"/>
    <mergeCell ref="QPE221:QPL221"/>
    <mergeCell ref="QPM221:QPT221"/>
    <mergeCell ref="QPU221:QQB221"/>
    <mergeCell ref="QQC221:QQJ221"/>
    <mergeCell ref="QQK221:QQR221"/>
    <mergeCell ref="QQS221:QQZ221"/>
    <mergeCell ref="QRA221:QRH221"/>
    <mergeCell ref="QRI221:QRP221"/>
    <mergeCell ref="QRQ221:QRX221"/>
    <mergeCell ref="QRY221:QSF221"/>
    <mergeCell ref="QSG221:QSN221"/>
    <mergeCell ref="QSO221:QSV221"/>
    <mergeCell ref="QSW221:QTD221"/>
    <mergeCell ref="QTE221:QTL221"/>
    <mergeCell ref="QJA221:QJH221"/>
    <mergeCell ref="QJI221:QJP221"/>
    <mergeCell ref="QJQ221:QJX221"/>
    <mergeCell ref="QJY221:QKF221"/>
    <mergeCell ref="QKG221:QKN221"/>
    <mergeCell ref="QKO221:QKV221"/>
    <mergeCell ref="QKW221:QLD221"/>
    <mergeCell ref="QLE221:QLL221"/>
    <mergeCell ref="QLM221:QLT221"/>
    <mergeCell ref="QLU221:QMB221"/>
    <mergeCell ref="QMC221:QMJ221"/>
    <mergeCell ref="QMK221:QMR221"/>
    <mergeCell ref="QMS221:QMZ221"/>
    <mergeCell ref="QNA221:QNH221"/>
    <mergeCell ref="QNI221:QNP221"/>
    <mergeCell ref="QNQ221:QNX221"/>
    <mergeCell ref="QNY221:QOF221"/>
    <mergeCell ref="QDU221:QEB221"/>
    <mergeCell ref="QEC221:QEJ221"/>
    <mergeCell ref="QEK221:QER221"/>
    <mergeCell ref="QES221:QEZ221"/>
    <mergeCell ref="QFA221:QFH221"/>
    <mergeCell ref="QFI221:QFP221"/>
    <mergeCell ref="QFQ221:QFX221"/>
    <mergeCell ref="QFY221:QGF221"/>
    <mergeCell ref="QGG221:QGN221"/>
    <mergeCell ref="QGO221:QGV221"/>
    <mergeCell ref="QGW221:QHD221"/>
    <mergeCell ref="QHE221:QHL221"/>
    <mergeCell ref="QHM221:QHT221"/>
    <mergeCell ref="QHU221:QIB221"/>
    <mergeCell ref="QIC221:QIJ221"/>
    <mergeCell ref="QIK221:QIR221"/>
    <mergeCell ref="QIS221:QIZ221"/>
    <mergeCell ref="PYO221:PYV221"/>
    <mergeCell ref="PYW221:PZD221"/>
    <mergeCell ref="PZE221:PZL221"/>
    <mergeCell ref="PZM221:PZT221"/>
    <mergeCell ref="PZU221:QAB221"/>
    <mergeCell ref="QAC221:QAJ221"/>
    <mergeCell ref="QAK221:QAR221"/>
    <mergeCell ref="QAS221:QAZ221"/>
    <mergeCell ref="QBA221:QBH221"/>
    <mergeCell ref="QBI221:QBP221"/>
    <mergeCell ref="QBQ221:QBX221"/>
    <mergeCell ref="QBY221:QCF221"/>
    <mergeCell ref="QCG221:QCN221"/>
    <mergeCell ref="QCO221:QCV221"/>
    <mergeCell ref="QCW221:QDD221"/>
    <mergeCell ref="QDE221:QDL221"/>
    <mergeCell ref="QDM221:QDT221"/>
    <mergeCell ref="PTI221:PTP221"/>
    <mergeCell ref="PTQ221:PTX221"/>
    <mergeCell ref="PTY221:PUF221"/>
    <mergeCell ref="PUG221:PUN221"/>
    <mergeCell ref="PUO221:PUV221"/>
    <mergeCell ref="PUW221:PVD221"/>
    <mergeCell ref="PVE221:PVL221"/>
    <mergeCell ref="PVM221:PVT221"/>
    <mergeCell ref="PVU221:PWB221"/>
    <mergeCell ref="PWC221:PWJ221"/>
    <mergeCell ref="PWK221:PWR221"/>
    <mergeCell ref="PWS221:PWZ221"/>
    <mergeCell ref="PXA221:PXH221"/>
    <mergeCell ref="PXI221:PXP221"/>
    <mergeCell ref="PXQ221:PXX221"/>
    <mergeCell ref="PXY221:PYF221"/>
    <mergeCell ref="PYG221:PYN221"/>
    <mergeCell ref="POC221:POJ221"/>
    <mergeCell ref="POK221:POR221"/>
    <mergeCell ref="POS221:POZ221"/>
    <mergeCell ref="PPA221:PPH221"/>
    <mergeCell ref="PPI221:PPP221"/>
    <mergeCell ref="PPQ221:PPX221"/>
    <mergeCell ref="PPY221:PQF221"/>
    <mergeCell ref="PQG221:PQN221"/>
    <mergeCell ref="PQO221:PQV221"/>
    <mergeCell ref="PQW221:PRD221"/>
    <mergeCell ref="PRE221:PRL221"/>
    <mergeCell ref="PRM221:PRT221"/>
    <mergeCell ref="PRU221:PSB221"/>
    <mergeCell ref="PSC221:PSJ221"/>
    <mergeCell ref="PSK221:PSR221"/>
    <mergeCell ref="PSS221:PSZ221"/>
    <mergeCell ref="PTA221:PTH221"/>
    <mergeCell ref="PIW221:PJD221"/>
    <mergeCell ref="PJE221:PJL221"/>
    <mergeCell ref="PJM221:PJT221"/>
    <mergeCell ref="PJU221:PKB221"/>
    <mergeCell ref="PKC221:PKJ221"/>
    <mergeCell ref="PKK221:PKR221"/>
    <mergeCell ref="PKS221:PKZ221"/>
    <mergeCell ref="PLA221:PLH221"/>
    <mergeCell ref="PLI221:PLP221"/>
    <mergeCell ref="PLQ221:PLX221"/>
    <mergeCell ref="PLY221:PMF221"/>
    <mergeCell ref="PMG221:PMN221"/>
    <mergeCell ref="PMO221:PMV221"/>
    <mergeCell ref="PMW221:PND221"/>
    <mergeCell ref="PNE221:PNL221"/>
    <mergeCell ref="PNM221:PNT221"/>
    <mergeCell ref="PNU221:POB221"/>
    <mergeCell ref="PDQ221:PDX221"/>
    <mergeCell ref="PDY221:PEF221"/>
    <mergeCell ref="PEG221:PEN221"/>
    <mergeCell ref="PEO221:PEV221"/>
    <mergeCell ref="PEW221:PFD221"/>
    <mergeCell ref="PFE221:PFL221"/>
    <mergeCell ref="PFM221:PFT221"/>
    <mergeCell ref="PFU221:PGB221"/>
    <mergeCell ref="PGC221:PGJ221"/>
    <mergeCell ref="PGK221:PGR221"/>
    <mergeCell ref="PGS221:PGZ221"/>
    <mergeCell ref="PHA221:PHH221"/>
    <mergeCell ref="PHI221:PHP221"/>
    <mergeCell ref="PHQ221:PHX221"/>
    <mergeCell ref="PHY221:PIF221"/>
    <mergeCell ref="PIG221:PIN221"/>
    <mergeCell ref="PIO221:PIV221"/>
    <mergeCell ref="OYK221:OYR221"/>
    <mergeCell ref="OYS221:OYZ221"/>
    <mergeCell ref="OZA221:OZH221"/>
    <mergeCell ref="OZI221:OZP221"/>
    <mergeCell ref="OZQ221:OZX221"/>
    <mergeCell ref="OZY221:PAF221"/>
    <mergeCell ref="PAG221:PAN221"/>
    <mergeCell ref="PAO221:PAV221"/>
    <mergeCell ref="PAW221:PBD221"/>
    <mergeCell ref="PBE221:PBL221"/>
    <mergeCell ref="PBM221:PBT221"/>
    <mergeCell ref="PBU221:PCB221"/>
    <mergeCell ref="PCC221:PCJ221"/>
    <mergeCell ref="PCK221:PCR221"/>
    <mergeCell ref="PCS221:PCZ221"/>
    <mergeCell ref="PDA221:PDH221"/>
    <mergeCell ref="PDI221:PDP221"/>
    <mergeCell ref="OTE221:OTL221"/>
    <mergeCell ref="OTM221:OTT221"/>
    <mergeCell ref="OTU221:OUB221"/>
    <mergeCell ref="OUC221:OUJ221"/>
    <mergeCell ref="OUK221:OUR221"/>
    <mergeCell ref="OUS221:OUZ221"/>
    <mergeCell ref="OVA221:OVH221"/>
    <mergeCell ref="OVI221:OVP221"/>
    <mergeCell ref="OVQ221:OVX221"/>
    <mergeCell ref="OVY221:OWF221"/>
    <mergeCell ref="OWG221:OWN221"/>
    <mergeCell ref="OWO221:OWV221"/>
    <mergeCell ref="OWW221:OXD221"/>
    <mergeCell ref="OXE221:OXL221"/>
    <mergeCell ref="OXM221:OXT221"/>
    <mergeCell ref="OXU221:OYB221"/>
    <mergeCell ref="OYC221:OYJ221"/>
    <mergeCell ref="ONY221:OOF221"/>
    <mergeCell ref="OOG221:OON221"/>
    <mergeCell ref="OOO221:OOV221"/>
    <mergeCell ref="OOW221:OPD221"/>
    <mergeCell ref="OPE221:OPL221"/>
    <mergeCell ref="OPM221:OPT221"/>
    <mergeCell ref="OPU221:OQB221"/>
    <mergeCell ref="OQC221:OQJ221"/>
    <mergeCell ref="OQK221:OQR221"/>
    <mergeCell ref="OQS221:OQZ221"/>
    <mergeCell ref="ORA221:ORH221"/>
    <mergeCell ref="ORI221:ORP221"/>
    <mergeCell ref="ORQ221:ORX221"/>
    <mergeCell ref="ORY221:OSF221"/>
    <mergeCell ref="OSG221:OSN221"/>
    <mergeCell ref="OSO221:OSV221"/>
    <mergeCell ref="OSW221:OTD221"/>
    <mergeCell ref="OIS221:OIZ221"/>
    <mergeCell ref="OJA221:OJH221"/>
    <mergeCell ref="OJI221:OJP221"/>
    <mergeCell ref="OJQ221:OJX221"/>
    <mergeCell ref="OJY221:OKF221"/>
    <mergeCell ref="OKG221:OKN221"/>
    <mergeCell ref="OKO221:OKV221"/>
    <mergeCell ref="OKW221:OLD221"/>
    <mergeCell ref="OLE221:OLL221"/>
    <mergeCell ref="OLM221:OLT221"/>
    <mergeCell ref="OLU221:OMB221"/>
    <mergeCell ref="OMC221:OMJ221"/>
    <mergeCell ref="OMK221:OMR221"/>
    <mergeCell ref="OMS221:OMZ221"/>
    <mergeCell ref="ONA221:ONH221"/>
    <mergeCell ref="ONI221:ONP221"/>
    <mergeCell ref="ONQ221:ONX221"/>
    <mergeCell ref="ODM221:ODT221"/>
    <mergeCell ref="ODU221:OEB221"/>
    <mergeCell ref="OEC221:OEJ221"/>
    <mergeCell ref="OEK221:OER221"/>
    <mergeCell ref="OES221:OEZ221"/>
    <mergeCell ref="OFA221:OFH221"/>
    <mergeCell ref="OFI221:OFP221"/>
    <mergeCell ref="OFQ221:OFX221"/>
    <mergeCell ref="OFY221:OGF221"/>
    <mergeCell ref="OGG221:OGN221"/>
    <mergeCell ref="OGO221:OGV221"/>
    <mergeCell ref="OGW221:OHD221"/>
    <mergeCell ref="OHE221:OHL221"/>
    <mergeCell ref="OHM221:OHT221"/>
    <mergeCell ref="OHU221:OIB221"/>
    <mergeCell ref="OIC221:OIJ221"/>
    <mergeCell ref="OIK221:OIR221"/>
    <mergeCell ref="NYG221:NYN221"/>
    <mergeCell ref="NYO221:NYV221"/>
    <mergeCell ref="NYW221:NZD221"/>
    <mergeCell ref="NZE221:NZL221"/>
    <mergeCell ref="NZM221:NZT221"/>
    <mergeCell ref="NZU221:OAB221"/>
    <mergeCell ref="OAC221:OAJ221"/>
    <mergeCell ref="OAK221:OAR221"/>
    <mergeCell ref="OAS221:OAZ221"/>
    <mergeCell ref="OBA221:OBH221"/>
    <mergeCell ref="OBI221:OBP221"/>
    <mergeCell ref="OBQ221:OBX221"/>
    <mergeCell ref="OBY221:OCF221"/>
    <mergeCell ref="OCG221:OCN221"/>
    <mergeCell ref="OCO221:OCV221"/>
    <mergeCell ref="OCW221:ODD221"/>
    <mergeCell ref="ODE221:ODL221"/>
    <mergeCell ref="NTA221:NTH221"/>
    <mergeCell ref="NTI221:NTP221"/>
    <mergeCell ref="NTQ221:NTX221"/>
    <mergeCell ref="NTY221:NUF221"/>
    <mergeCell ref="NUG221:NUN221"/>
    <mergeCell ref="NUO221:NUV221"/>
    <mergeCell ref="NUW221:NVD221"/>
    <mergeCell ref="NVE221:NVL221"/>
    <mergeCell ref="NVM221:NVT221"/>
    <mergeCell ref="NVU221:NWB221"/>
    <mergeCell ref="NWC221:NWJ221"/>
    <mergeCell ref="NWK221:NWR221"/>
    <mergeCell ref="NWS221:NWZ221"/>
    <mergeCell ref="NXA221:NXH221"/>
    <mergeCell ref="NXI221:NXP221"/>
    <mergeCell ref="NXQ221:NXX221"/>
    <mergeCell ref="NXY221:NYF221"/>
    <mergeCell ref="NNU221:NOB221"/>
    <mergeCell ref="NOC221:NOJ221"/>
    <mergeCell ref="NOK221:NOR221"/>
    <mergeCell ref="NOS221:NOZ221"/>
    <mergeCell ref="NPA221:NPH221"/>
    <mergeCell ref="NPI221:NPP221"/>
    <mergeCell ref="NPQ221:NPX221"/>
    <mergeCell ref="NPY221:NQF221"/>
    <mergeCell ref="NQG221:NQN221"/>
    <mergeCell ref="NQO221:NQV221"/>
    <mergeCell ref="NQW221:NRD221"/>
    <mergeCell ref="NRE221:NRL221"/>
    <mergeCell ref="NRM221:NRT221"/>
    <mergeCell ref="NRU221:NSB221"/>
    <mergeCell ref="NSC221:NSJ221"/>
    <mergeCell ref="NSK221:NSR221"/>
    <mergeCell ref="NSS221:NSZ221"/>
    <mergeCell ref="NIO221:NIV221"/>
    <mergeCell ref="NIW221:NJD221"/>
    <mergeCell ref="NJE221:NJL221"/>
    <mergeCell ref="NJM221:NJT221"/>
    <mergeCell ref="NJU221:NKB221"/>
    <mergeCell ref="NKC221:NKJ221"/>
    <mergeCell ref="NKK221:NKR221"/>
    <mergeCell ref="NKS221:NKZ221"/>
    <mergeCell ref="NLA221:NLH221"/>
    <mergeCell ref="NLI221:NLP221"/>
    <mergeCell ref="NLQ221:NLX221"/>
    <mergeCell ref="NLY221:NMF221"/>
    <mergeCell ref="NMG221:NMN221"/>
    <mergeCell ref="NMO221:NMV221"/>
    <mergeCell ref="NMW221:NND221"/>
    <mergeCell ref="NNE221:NNL221"/>
    <mergeCell ref="NNM221:NNT221"/>
    <mergeCell ref="NDI221:NDP221"/>
    <mergeCell ref="NDQ221:NDX221"/>
    <mergeCell ref="NDY221:NEF221"/>
    <mergeCell ref="NEG221:NEN221"/>
    <mergeCell ref="NEO221:NEV221"/>
    <mergeCell ref="NEW221:NFD221"/>
    <mergeCell ref="NFE221:NFL221"/>
    <mergeCell ref="NFM221:NFT221"/>
    <mergeCell ref="NFU221:NGB221"/>
    <mergeCell ref="NGC221:NGJ221"/>
    <mergeCell ref="NGK221:NGR221"/>
    <mergeCell ref="NGS221:NGZ221"/>
    <mergeCell ref="NHA221:NHH221"/>
    <mergeCell ref="NHI221:NHP221"/>
    <mergeCell ref="NHQ221:NHX221"/>
    <mergeCell ref="NHY221:NIF221"/>
    <mergeCell ref="NIG221:NIN221"/>
    <mergeCell ref="MYC221:MYJ221"/>
    <mergeCell ref="MYK221:MYR221"/>
    <mergeCell ref="MYS221:MYZ221"/>
    <mergeCell ref="MZA221:MZH221"/>
    <mergeCell ref="MZI221:MZP221"/>
    <mergeCell ref="MZQ221:MZX221"/>
    <mergeCell ref="MZY221:NAF221"/>
    <mergeCell ref="NAG221:NAN221"/>
    <mergeCell ref="NAO221:NAV221"/>
    <mergeCell ref="NAW221:NBD221"/>
    <mergeCell ref="NBE221:NBL221"/>
    <mergeCell ref="NBM221:NBT221"/>
    <mergeCell ref="NBU221:NCB221"/>
    <mergeCell ref="NCC221:NCJ221"/>
    <mergeCell ref="NCK221:NCR221"/>
    <mergeCell ref="NCS221:NCZ221"/>
    <mergeCell ref="NDA221:NDH221"/>
    <mergeCell ref="MSW221:MTD221"/>
    <mergeCell ref="MTE221:MTL221"/>
    <mergeCell ref="MTM221:MTT221"/>
    <mergeCell ref="MTU221:MUB221"/>
    <mergeCell ref="MUC221:MUJ221"/>
    <mergeCell ref="MUK221:MUR221"/>
    <mergeCell ref="MUS221:MUZ221"/>
    <mergeCell ref="MVA221:MVH221"/>
    <mergeCell ref="MVI221:MVP221"/>
    <mergeCell ref="MVQ221:MVX221"/>
    <mergeCell ref="MVY221:MWF221"/>
    <mergeCell ref="MWG221:MWN221"/>
    <mergeCell ref="MWO221:MWV221"/>
    <mergeCell ref="MWW221:MXD221"/>
    <mergeCell ref="MXE221:MXL221"/>
    <mergeCell ref="MXM221:MXT221"/>
    <mergeCell ref="MXU221:MYB221"/>
    <mergeCell ref="MNQ221:MNX221"/>
    <mergeCell ref="MNY221:MOF221"/>
    <mergeCell ref="MOG221:MON221"/>
    <mergeCell ref="MOO221:MOV221"/>
    <mergeCell ref="MOW221:MPD221"/>
    <mergeCell ref="MPE221:MPL221"/>
    <mergeCell ref="MPM221:MPT221"/>
    <mergeCell ref="MPU221:MQB221"/>
    <mergeCell ref="MQC221:MQJ221"/>
    <mergeCell ref="MQK221:MQR221"/>
    <mergeCell ref="MQS221:MQZ221"/>
    <mergeCell ref="MRA221:MRH221"/>
    <mergeCell ref="MRI221:MRP221"/>
    <mergeCell ref="MRQ221:MRX221"/>
    <mergeCell ref="MRY221:MSF221"/>
    <mergeCell ref="MSG221:MSN221"/>
    <mergeCell ref="MSO221:MSV221"/>
    <mergeCell ref="MIK221:MIR221"/>
    <mergeCell ref="MIS221:MIZ221"/>
    <mergeCell ref="MJA221:MJH221"/>
    <mergeCell ref="MJI221:MJP221"/>
    <mergeCell ref="MJQ221:MJX221"/>
    <mergeCell ref="MJY221:MKF221"/>
    <mergeCell ref="MKG221:MKN221"/>
    <mergeCell ref="MKO221:MKV221"/>
    <mergeCell ref="MKW221:MLD221"/>
    <mergeCell ref="MLE221:MLL221"/>
    <mergeCell ref="MLM221:MLT221"/>
    <mergeCell ref="MLU221:MMB221"/>
    <mergeCell ref="MMC221:MMJ221"/>
    <mergeCell ref="MMK221:MMR221"/>
    <mergeCell ref="MMS221:MMZ221"/>
    <mergeCell ref="MNA221:MNH221"/>
    <mergeCell ref="MNI221:MNP221"/>
    <mergeCell ref="MDE221:MDL221"/>
    <mergeCell ref="MDM221:MDT221"/>
    <mergeCell ref="MDU221:MEB221"/>
    <mergeCell ref="MEC221:MEJ221"/>
    <mergeCell ref="MEK221:MER221"/>
    <mergeCell ref="MES221:MEZ221"/>
    <mergeCell ref="MFA221:MFH221"/>
    <mergeCell ref="MFI221:MFP221"/>
    <mergeCell ref="MFQ221:MFX221"/>
    <mergeCell ref="MFY221:MGF221"/>
    <mergeCell ref="MGG221:MGN221"/>
    <mergeCell ref="MGO221:MGV221"/>
    <mergeCell ref="MGW221:MHD221"/>
    <mergeCell ref="MHE221:MHL221"/>
    <mergeCell ref="MHM221:MHT221"/>
    <mergeCell ref="MHU221:MIB221"/>
    <mergeCell ref="MIC221:MIJ221"/>
    <mergeCell ref="LXY221:LYF221"/>
    <mergeCell ref="LYG221:LYN221"/>
    <mergeCell ref="LYO221:LYV221"/>
    <mergeCell ref="LYW221:LZD221"/>
    <mergeCell ref="LZE221:LZL221"/>
    <mergeCell ref="LZM221:LZT221"/>
    <mergeCell ref="LZU221:MAB221"/>
    <mergeCell ref="MAC221:MAJ221"/>
    <mergeCell ref="MAK221:MAR221"/>
    <mergeCell ref="MAS221:MAZ221"/>
    <mergeCell ref="MBA221:MBH221"/>
    <mergeCell ref="MBI221:MBP221"/>
    <mergeCell ref="MBQ221:MBX221"/>
    <mergeCell ref="MBY221:MCF221"/>
    <mergeCell ref="MCG221:MCN221"/>
    <mergeCell ref="MCO221:MCV221"/>
    <mergeCell ref="MCW221:MDD221"/>
    <mergeCell ref="LSS221:LSZ221"/>
    <mergeCell ref="LTA221:LTH221"/>
    <mergeCell ref="LTI221:LTP221"/>
    <mergeCell ref="LTQ221:LTX221"/>
    <mergeCell ref="LTY221:LUF221"/>
    <mergeCell ref="LUG221:LUN221"/>
    <mergeCell ref="LUO221:LUV221"/>
    <mergeCell ref="LUW221:LVD221"/>
    <mergeCell ref="LVE221:LVL221"/>
    <mergeCell ref="LVM221:LVT221"/>
    <mergeCell ref="LVU221:LWB221"/>
    <mergeCell ref="LWC221:LWJ221"/>
    <mergeCell ref="LWK221:LWR221"/>
    <mergeCell ref="LWS221:LWZ221"/>
    <mergeCell ref="LXA221:LXH221"/>
    <mergeCell ref="LXI221:LXP221"/>
    <mergeCell ref="LXQ221:LXX221"/>
    <mergeCell ref="LNM221:LNT221"/>
    <mergeCell ref="LNU221:LOB221"/>
    <mergeCell ref="LOC221:LOJ221"/>
    <mergeCell ref="LOK221:LOR221"/>
    <mergeCell ref="LOS221:LOZ221"/>
    <mergeCell ref="LPA221:LPH221"/>
    <mergeCell ref="LPI221:LPP221"/>
    <mergeCell ref="LPQ221:LPX221"/>
    <mergeCell ref="LPY221:LQF221"/>
    <mergeCell ref="LQG221:LQN221"/>
    <mergeCell ref="LQO221:LQV221"/>
    <mergeCell ref="LQW221:LRD221"/>
    <mergeCell ref="LRE221:LRL221"/>
    <mergeCell ref="LRM221:LRT221"/>
    <mergeCell ref="LRU221:LSB221"/>
    <mergeCell ref="LSC221:LSJ221"/>
    <mergeCell ref="LSK221:LSR221"/>
    <mergeCell ref="LIG221:LIN221"/>
    <mergeCell ref="LIO221:LIV221"/>
    <mergeCell ref="LIW221:LJD221"/>
    <mergeCell ref="LJE221:LJL221"/>
    <mergeCell ref="LJM221:LJT221"/>
    <mergeCell ref="LJU221:LKB221"/>
    <mergeCell ref="LKC221:LKJ221"/>
    <mergeCell ref="LKK221:LKR221"/>
    <mergeCell ref="LKS221:LKZ221"/>
    <mergeCell ref="LLA221:LLH221"/>
    <mergeCell ref="LLI221:LLP221"/>
    <mergeCell ref="LLQ221:LLX221"/>
    <mergeCell ref="LLY221:LMF221"/>
    <mergeCell ref="LMG221:LMN221"/>
    <mergeCell ref="LMO221:LMV221"/>
    <mergeCell ref="LMW221:LND221"/>
    <mergeCell ref="LNE221:LNL221"/>
    <mergeCell ref="LDA221:LDH221"/>
    <mergeCell ref="LDI221:LDP221"/>
    <mergeCell ref="LDQ221:LDX221"/>
    <mergeCell ref="LDY221:LEF221"/>
    <mergeCell ref="LEG221:LEN221"/>
    <mergeCell ref="LEO221:LEV221"/>
    <mergeCell ref="LEW221:LFD221"/>
    <mergeCell ref="LFE221:LFL221"/>
    <mergeCell ref="LFM221:LFT221"/>
    <mergeCell ref="LFU221:LGB221"/>
    <mergeCell ref="LGC221:LGJ221"/>
    <mergeCell ref="LGK221:LGR221"/>
    <mergeCell ref="LGS221:LGZ221"/>
    <mergeCell ref="LHA221:LHH221"/>
    <mergeCell ref="LHI221:LHP221"/>
    <mergeCell ref="LHQ221:LHX221"/>
    <mergeCell ref="LHY221:LIF221"/>
    <mergeCell ref="KXU221:KYB221"/>
    <mergeCell ref="KYC221:KYJ221"/>
    <mergeCell ref="KYK221:KYR221"/>
    <mergeCell ref="KYS221:KYZ221"/>
    <mergeCell ref="KZA221:KZH221"/>
    <mergeCell ref="KZI221:KZP221"/>
    <mergeCell ref="KZQ221:KZX221"/>
    <mergeCell ref="KZY221:LAF221"/>
    <mergeCell ref="LAG221:LAN221"/>
    <mergeCell ref="LAO221:LAV221"/>
    <mergeCell ref="LAW221:LBD221"/>
    <mergeCell ref="LBE221:LBL221"/>
    <mergeCell ref="LBM221:LBT221"/>
    <mergeCell ref="LBU221:LCB221"/>
    <mergeCell ref="LCC221:LCJ221"/>
    <mergeCell ref="LCK221:LCR221"/>
    <mergeCell ref="LCS221:LCZ221"/>
    <mergeCell ref="KSO221:KSV221"/>
    <mergeCell ref="KSW221:KTD221"/>
    <mergeCell ref="KTE221:KTL221"/>
    <mergeCell ref="KTM221:KTT221"/>
    <mergeCell ref="KTU221:KUB221"/>
    <mergeCell ref="KUC221:KUJ221"/>
    <mergeCell ref="KUK221:KUR221"/>
    <mergeCell ref="KUS221:KUZ221"/>
    <mergeCell ref="KVA221:KVH221"/>
    <mergeCell ref="KVI221:KVP221"/>
    <mergeCell ref="KVQ221:KVX221"/>
    <mergeCell ref="KVY221:KWF221"/>
    <mergeCell ref="KWG221:KWN221"/>
    <mergeCell ref="KWO221:KWV221"/>
    <mergeCell ref="KWW221:KXD221"/>
    <mergeCell ref="KXE221:KXL221"/>
    <mergeCell ref="KXM221:KXT221"/>
    <mergeCell ref="KNI221:KNP221"/>
    <mergeCell ref="KNQ221:KNX221"/>
    <mergeCell ref="KNY221:KOF221"/>
    <mergeCell ref="KOG221:KON221"/>
    <mergeCell ref="KOO221:KOV221"/>
    <mergeCell ref="KOW221:KPD221"/>
    <mergeCell ref="KPE221:KPL221"/>
    <mergeCell ref="KPM221:KPT221"/>
    <mergeCell ref="KPU221:KQB221"/>
    <mergeCell ref="KQC221:KQJ221"/>
    <mergeCell ref="KQK221:KQR221"/>
    <mergeCell ref="KQS221:KQZ221"/>
    <mergeCell ref="KRA221:KRH221"/>
    <mergeCell ref="KRI221:KRP221"/>
    <mergeCell ref="KRQ221:KRX221"/>
    <mergeCell ref="KRY221:KSF221"/>
    <mergeCell ref="KSG221:KSN221"/>
    <mergeCell ref="KIC221:KIJ221"/>
    <mergeCell ref="KIK221:KIR221"/>
    <mergeCell ref="KIS221:KIZ221"/>
    <mergeCell ref="KJA221:KJH221"/>
    <mergeCell ref="KJI221:KJP221"/>
    <mergeCell ref="KJQ221:KJX221"/>
    <mergeCell ref="KJY221:KKF221"/>
    <mergeCell ref="KKG221:KKN221"/>
    <mergeCell ref="KKO221:KKV221"/>
    <mergeCell ref="KKW221:KLD221"/>
    <mergeCell ref="KLE221:KLL221"/>
    <mergeCell ref="KLM221:KLT221"/>
    <mergeCell ref="KLU221:KMB221"/>
    <mergeCell ref="KMC221:KMJ221"/>
    <mergeCell ref="KMK221:KMR221"/>
    <mergeCell ref="KMS221:KMZ221"/>
    <mergeCell ref="KNA221:KNH221"/>
    <mergeCell ref="KCW221:KDD221"/>
    <mergeCell ref="KDE221:KDL221"/>
    <mergeCell ref="KDM221:KDT221"/>
    <mergeCell ref="KDU221:KEB221"/>
    <mergeCell ref="KEC221:KEJ221"/>
    <mergeCell ref="KEK221:KER221"/>
    <mergeCell ref="KES221:KEZ221"/>
    <mergeCell ref="KFA221:KFH221"/>
    <mergeCell ref="KFI221:KFP221"/>
    <mergeCell ref="KFQ221:KFX221"/>
    <mergeCell ref="KFY221:KGF221"/>
    <mergeCell ref="KGG221:KGN221"/>
    <mergeCell ref="KGO221:KGV221"/>
    <mergeCell ref="KGW221:KHD221"/>
    <mergeCell ref="KHE221:KHL221"/>
    <mergeCell ref="KHM221:KHT221"/>
    <mergeCell ref="KHU221:KIB221"/>
    <mergeCell ref="JXQ221:JXX221"/>
    <mergeCell ref="JXY221:JYF221"/>
    <mergeCell ref="JYG221:JYN221"/>
    <mergeCell ref="JYO221:JYV221"/>
    <mergeCell ref="JYW221:JZD221"/>
    <mergeCell ref="JZE221:JZL221"/>
    <mergeCell ref="JZM221:JZT221"/>
    <mergeCell ref="JZU221:KAB221"/>
    <mergeCell ref="KAC221:KAJ221"/>
    <mergeCell ref="KAK221:KAR221"/>
    <mergeCell ref="KAS221:KAZ221"/>
    <mergeCell ref="KBA221:KBH221"/>
    <mergeCell ref="KBI221:KBP221"/>
    <mergeCell ref="KBQ221:KBX221"/>
    <mergeCell ref="KBY221:KCF221"/>
    <mergeCell ref="KCG221:KCN221"/>
    <mergeCell ref="KCO221:KCV221"/>
    <mergeCell ref="JSK221:JSR221"/>
    <mergeCell ref="JSS221:JSZ221"/>
    <mergeCell ref="JTA221:JTH221"/>
    <mergeCell ref="JTI221:JTP221"/>
    <mergeCell ref="JTQ221:JTX221"/>
    <mergeCell ref="JTY221:JUF221"/>
    <mergeCell ref="JUG221:JUN221"/>
    <mergeCell ref="JUO221:JUV221"/>
    <mergeCell ref="JUW221:JVD221"/>
    <mergeCell ref="JVE221:JVL221"/>
    <mergeCell ref="JVM221:JVT221"/>
    <mergeCell ref="JVU221:JWB221"/>
    <mergeCell ref="JWC221:JWJ221"/>
    <mergeCell ref="JWK221:JWR221"/>
    <mergeCell ref="JWS221:JWZ221"/>
    <mergeCell ref="JXA221:JXH221"/>
    <mergeCell ref="JXI221:JXP221"/>
    <mergeCell ref="JNE221:JNL221"/>
    <mergeCell ref="JNM221:JNT221"/>
    <mergeCell ref="JNU221:JOB221"/>
    <mergeCell ref="JOC221:JOJ221"/>
    <mergeCell ref="JOK221:JOR221"/>
    <mergeCell ref="JOS221:JOZ221"/>
    <mergeCell ref="JPA221:JPH221"/>
    <mergeCell ref="JPI221:JPP221"/>
    <mergeCell ref="JPQ221:JPX221"/>
    <mergeCell ref="JPY221:JQF221"/>
    <mergeCell ref="JQG221:JQN221"/>
    <mergeCell ref="JQO221:JQV221"/>
    <mergeCell ref="JQW221:JRD221"/>
    <mergeCell ref="JRE221:JRL221"/>
    <mergeCell ref="JRM221:JRT221"/>
    <mergeCell ref="JRU221:JSB221"/>
    <mergeCell ref="JSC221:JSJ221"/>
    <mergeCell ref="JHY221:JIF221"/>
    <mergeCell ref="JIG221:JIN221"/>
    <mergeCell ref="JIO221:JIV221"/>
    <mergeCell ref="JIW221:JJD221"/>
    <mergeCell ref="JJE221:JJL221"/>
    <mergeCell ref="JJM221:JJT221"/>
    <mergeCell ref="JJU221:JKB221"/>
    <mergeCell ref="JKC221:JKJ221"/>
    <mergeCell ref="JKK221:JKR221"/>
    <mergeCell ref="JKS221:JKZ221"/>
    <mergeCell ref="JLA221:JLH221"/>
    <mergeCell ref="JLI221:JLP221"/>
    <mergeCell ref="JLQ221:JLX221"/>
    <mergeCell ref="JLY221:JMF221"/>
    <mergeCell ref="JMG221:JMN221"/>
    <mergeCell ref="JMO221:JMV221"/>
    <mergeCell ref="JMW221:JND221"/>
    <mergeCell ref="JCS221:JCZ221"/>
    <mergeCell ref="JDA221:JDH221"/>
    <mergeCell ref="JDI221:JDP221"/>
    <mergeCell ref="JDQ221:JDX221"/>
    <mergeCell ref="JDY221:JEF221"/>
    <mergeCell ref="JEG221:JEN221"/>
    <mergeCell ref="JEO221:JEV221"/>
    <mergeCell ref="JEW221:JFD221"/>
    <mergeCell ref="JFE221:JFL221"/>
    <mergeCell ref="JFM221:JFT221"/>
    <mergeCell ref="JFU221:JGB221"/>
    <mergeCell ref="JGC221:JGJ221"/>
    <mergeCell ref="JGK221:JGR221"/>
    <mergeCell ref="JGS221:JGZ221"/>
    <mergeCell ref="JHA221:JHH221"/>
    <mergeCell ref="JHI221:JHP221"/>
    <mergeCell ref="JHQ221:JHX221"/>
    <mergeCell ref="IXM221:IXT221"/>
    <mergeCell ref="IXU221:IYB221"/>
    <mergeCell ref="IYC221:IYJ221"/>
    <mergeCell ref="IYK221:IYR221"/>
    <mergeCell ref="IYS221:IYZ221"/>
    <mergeCell ref="IZA221:IZH221"/>
    <mergeCell ref="IZI221:IZP221"/>
    <mergeCell ref="IZQ221:IZX221"/>
    <mergeCell ref="IZY221:JAF221"/>
    <mergeCell ref="JAG221:JAN221"/>
    <mergeCell ref="JAO221:JAV221"/>
    <mergeCell ref="JAW221:JBD221"/>
    <mergeCell ref="JBE221:JBL221"/>
    <mergeCell ref="JBM221:JBT221"/>
    <mergeCell ref="JBU221:JCB221"/>
    <mergeCell ref="JCC221:JCJ221"/>
    <mergeCell ref="JCK221:JCR221"/>
    <mergeCell ref="ISG221:ISN221"/>
    <mergeCell ref="ISO221:ISV221"/>
    <mergeCell ref="ISW221:ITD221"/>
    <mergeCell ref="ITE221:ITL221"/>
    <mergeCell ref="ITM221:ITT221"/>
    <mergeCell ref="ITU221:IUB221"/>
    <mergeCell ref="IUC221:IUJ221"/>
    <mergeCell ref="IUK221:IUR221"/>
    <mergeCell ref="IUS221:IUZ221"/>
    <mergeCell ref="IVA221:IVH221"/>
    <mergeCell ref="IVI221:IVP221"/>
    <mergeCell ref="IVQ221:IVX221"/>
    <mergeCell ref="IVY221:IWF221"/>
    <mergeCell ref="IWG221:IWN221"/>
    <mergeCell ref="IWO221:IWV221"/>
    <mergeCell ref="IWW221:IXD221"/>
    <mergeCell ref="IXE221:IXL221"/>
    <mergeCell ref="INA221:INH221"/>
    <mergeCell ref="INI221:INP221"/>
    <mergeCell ref="INQ221:INX221"/>
    <mergeCell ref="INY221:IOF221"/>
    <mergeCell ref="IOG221:ION221"/>
    <mergeCell ref="IOO221:IOV221"/>
    <mergeCell ref="IOW221:IPD221"/>
    <mergeCell ref="IPE221:IPL221"/>
    <mergeCell ref="IPM221:IPT221"/>
    <mergeCell ref="IPU221:IQB221"/>
    <mergeCell ref="IQC221:IQJ221"/>
    <mergeCell ref="IQK221:IQR221"/>
    <mergeCell ref="IQS221:IQZ221"/>
    <mergeCell ref="IRA221:IRH221"/>
    <mergeCell ref="IRI221:IRP221"/>
    <mergeCell ref="IRQ221:IRX221"/>
    <mergeCell ref="IRY221:ISF221"/>
    <mergeCell ref="IHU221:IIB221"/>
    <mergeCell ref="IIC221:IIJ221"/>
    <mergeCell ref="IIK221:IIR221"/>
    <mergeCell ref="IIS221:IIZ221"/>
    <mergeCell ref="IJA221:IJH221"/>
    <mergeCell ref="IJI221:IJP221"/>
    <mergeCell ref="IJQ221:IJX221"/>
    <mergeCell ref="IJY221:IKF221"/>
    <mergeCell ref="IKG221:IKN221"/>
    <mergeCell ref="IKO221:IKV221"/>
    <mergeCell ref="IKW221:ILD221"/>
    <mergeCell ref="ILE221:ILL221"/>
    <mergeCell ref="ILM221:ILT221"/>
    <mergeCell ref="ILU221:IMB221"/>
    <mergeCell ref="IMC221:IMJ221"/>
    <mergeCell ref="IMK221:IMR221"/>
    <mergeCell ref="IMS221:IMZ221"/>
    <mergeCell ref="ICO221:ICV221"/>
    <mergeCell ref="ICW221:IDD221"/>
    <mergeCell ref="IDE221:IDL221"/>
    <mergeCell ref="IDM221:IDT221"/>
    <mergeCell ref="IDU221:IEB221"/>
    <mergeCell ref="IEC221:IEJ221"/>
    <mergeCell ref="IEK221:IER221"/>
    <mergeCell ref="IES221:IEZ221"/>
    <mergeCell ref="IFA221:IFH221"/>
    <mergeCell ref="IFI221:IFP221"/>
    <mergeCell ref="IFQ221:IFX221"/>
    <mergeCell ref="IFY221:IGF221"/>
    <mergeCell ref="IGG221:IGN221"/>
    <mergeCell ref="IGO221:IGV221"/>
    <mergeCell ref="IGW221:IHD221"/>
    <mergeCell ref="IHE221:IHL221"/>
    <mergeCell ref="IHM221:IHT221"/>
    <mergeCell ref="HXI221:HXP221"/>
    <mergeCell ref="HXQ221:HXX221"/>
    <mergeCell ref="HXY221:HYF221"/>
    <mergeCell ref="HYG221:HYN221"/>
    <mergeCell ref="HYO221:HYV221"/>
    <mergeCell ref="HYW221:HZD221"/>
    <mergeCell ref="HZE221:HZL221"/>
    <mergeCell ref="HZM221:HZT221"/>
    <mergeCell ref="HZU221:IAB221"/>
    <mergeCell ref="IAC221:IAJ221"/>
    <mergeCell ref="IAK221:IAR221"/>
    <mergeCell ref="IAS221:IAZ221"/>
    <mergeCell ref="IBA221:IBH221"/>
    <mergeCell ref="IBI221:IBP221"/>
    <mergeCell ref="IBQ221:IBX221"/>
    <mergeCell ref="IBY221:ICF221"/>
    <mergeCell ref="ICG221:ICN221"/>
    <mergeCell ref="HSC221:HSJ221"/>
    <mergeCell ref="HSK221:HSR221"/>
    <mergeCell ref="HSS221:HSZ221"/>
    <mergeCell ref="HTA221:HTH221"/>
    <mergeCell ref="HTI221:HTP221"/>
    <mergeCell ref="HTQ221:HTX221"/>
    <mergeCell ref="HTY221:HUF221"/>
    <mergeCell ref="HUG221:HUN221"/>
    <mergeCell ref="HUO221:HUV221"/>
    <mergeCell ref="HUW221:HVD221"/>
    <mergeCell ref="HVE221:HVL221"/>
    <mergeCell ref="HVM221:HVT221"/>
    <mergeCell ref="HVU221:HWB221"/>
    <mergeCell ref="HWC221:HWJ221"/>
    <mergeCell ref="HWK221:HWR221"/>
    <mergeCell ref="HWS221:HWZ221"/>
    <mergeCell ref="HXA221:HXH221"/>
    <mergeCell ref="HMW221:HND221"/>
    <mergeCell ref="HNE221:HNL221"/>
    <mergeCell ref="HNM221:HNT221"/>
    <mergeCell ref="HNU221:HOB221"/>
    <mergeCell ref="HOC221:HOJ221"/>
    <mergeCell ref="HOK221:HOR221"/>
    <mergeCell ref="HOS221:HOZ221"/>
    <mergeCell ref="HPA221:HPH221"/>
    <mergeCell ref="HPI221:HPP221"/>
    <mergeCell ref="HPQ221:HPX221"/>
    <mergeCell ref="HPY221:HQF221"/>
    <mergeCell ref="HQG221:HQN221"/>
    <mergeCell ref="HQO221:HQV221"/>
    <mergeCell ref="HQW221:HRD221"/>
    <mergeCell ref="HRE221:HRL221"/>
    <mergeCell ref="HRM221:HRT221"/>
    <mergeCell ref="HRU221:HSB221"/>
    <mergeCell ref="HHQ221:HHX221"/>
    <mergeCell ref="HHY221:HIF221"/>
    <mergeCell ref="HIG221:HIN221"/>
    <mergeCell ref="HIO221:HIV221"/>
    <mergeCell ref="HIW221:HJD221"/>
    <mergeCell ref="HJE221:HJL221"/>
    <mergeCell ref="HJM221:HJT221"/>
    <mergeCell ref="HJU221:HKB221"/>
    <mergeCell ref="HKC221:HKJ221"/>
    <mergeCell ref="HKK221:HKR221"/>
    <mergeCell ref="HKS221:HKZ221"/>
    <mergeCell ref="HLA221:HLH221"/>
    <mergeCell ref="HLI221:HLP221"/>
    <mergeCell ref="HLQ221:HLX221"/>
    <mergeCell ref="HLY221:HMF221"/>
    <mergeCell ref="HMG221:HMN221"/>
    <mergeCell ref="HMO221:HMV221"/>
    <mergeCell ref="HCK221:HCR221"/>
    <mergeCell ref="HCS221:HCZ221"/>
    <mergeCell ref="HDA221:HDH221"/>
    <mergeCell ref="HDI221:HDP221"/>
    <mergeCell ref="HDQ221:HDX221"/>
    <mergeCell ref="HDY221:HEF221"/>
    <mergeCell ref="HEG221:HEN221"/>
    <mergeCell ref="HEO221:HEV221"/>
    <mergeCell ref="HEW221:HFD221"/>
    <mergeCell ref="HFE221:HFL221"/>
    <mergeCell ref="HFM221:HFT221"/>
    <mergeCell ref="HFU221:HGB221"/>
    <mergeCell ref="HGC221:HGJ221"/>
    <mergeCell ref="HGK221:HGR221"/>
    <mergeCell ref="HGS221:HGZ221"/>
    <mergeCell ref="HHA221:HHH221"/>
    <mergeCell ref="HHI221:HHP221"/>
    <mergeCell ref="GXE221:GXL221"/>
    <mergeCell ref="GXM221:GXT221"/>
    <mergeCell ref="GXU221:GYB221"/>
    <mergeCell ref="GYC221:GYJ221"/>
    <mergeCell ref="GYK221:GYR221"/>
    <mergeCell ref="GYS221:GYZ221"/>
    <mergeCell ref="GZA221:GZH221"/>
    <mergeCell ref="GZI221:GZP221"/>
    <mergeCell ref="GZQ221:GZX221"/>
    <mergeCell ref="GZY221:HAF221"/>
    <mergeCell ref="HAG221:HAN221"/>
    <mergeCell ref="HAO221:HAV221"/>
    <mergeCell ref="HAW221:HBD221"/>
    <mergeCell ref="HBE221:HBL221"/>
    <mergeCell ref="HBM221:HBT221"/>
    <mergeCell ref="HBU221:HCB221"/>
    <mergeCell ref="HCC221:HCJ221"/>
    <mergeCell ref="GRY221:GSF221"/>
    <mergeCell ref="GSG221:GSN221"/>
    <mergeCell ref="GSO221:GSV221"/>
    <mergeCell ref="GSW221:GTD221"/>
    <mergeCell ref="GTE221:GTL221"/>
    <mergeCell ref="GTM221:GTT221"/>
    <mergeCell ref="GTU221:GUB221"/>
    <mergeCell ref="GUC221:GUJ221"/>
    <mergeCell ref="GUK221:GUR221"/>
    <mergeCell ref="GUS221:GUZ221"/>
    <mergeCell ref="GVA221:GVH221"/>
    <mergeCell ref="GVI221:GVP221"/>
    <mergeCell ref="GVQ221:GVX221"/>
    <mergeCell ref="GVY221:GWF221"/>
    <mergeCell ref="GWG221:GWN221"/>
    <mergeCell ref="GWO221:GWV221"/>
    <mergeCell ref="GWW221:GXD221"/>
    <mergeCell ref="GMS221:GMZ221"/>
    <mergeCell ref="GNA221:GNH221"/>
    <mergeCell ref="GNI221:GNP221"/>
    <mergeCell ref="GNQ221:GNX221"/>
    <mergeCell ref="GNY221:GOF221"/>
    <mergeCell ref="GOG221:GON221"/>
    <mergeCell ref="GOO221:GOV221"/>
    <mergeCell ref="GOW221:GPD221"/>
    <mergeCell ref="GPE221:GPL221"/>
    <mergeCell ref="GPM221:GPT221"/>
    <mergeCell ref="GPU221:GQB221"/>
    <mergeCell ref="GQC221:GQJ221"/>
    <mergeCell ref="GQK221:GQR221"/>
    <mergeCell ref="GQS221:GQZ221"/>
    <mergeCell ref="GRA221:GRH221"/>
    <mergeCell ref="GRI221:GRP221"/>
    <mergeCell ref="GRQ221:GRX221"/>
    <mergeCell ref="GHM221:GHT221"/>
    <mergeCell ref="GHU221:GIB221"/>
    <mergeCell ref="GIC221:GIJ221"/>
    <mergeCell ref="GIK221:GIR221"/>
    <mergeCell ref="GIS221:GIZ221"/>
    <mergeCell ref="GJA221:GJH221"/>
    <mergeCell ref="GJI221:GJP221"/>
    <mergeCell ref="GJQ221:GJX221"/>
    <mergeCell ref="GJY221:GKF221"/>
    <mergeCell ref="GKG221:GKN221"/>
    <mergeCell ref="GKO221:GKV221"/>
    <mergeCell ref="GKW221:GLD221"/>
    <mergeCell ref="GLE221:GLL221"/>
    <mergeCell ref="GLM221:GLT221"/>
    <mergeCell ref="GLU221:GMB221"/>
    <mergeCell ref="GMC221:GMJ221"/>
    <mergeCell ref="GMK221:GMR221"/>
    <mergeCell ref="GCG221:GCN221"/>
    <mergeCell ref="GCO221:GCV221"/>
    <mergeCell ref="GCW221:GDD221"/>
    <mergeCell ref="GDE221:GDL221"/>
    <mergeCell ref="GDM221:GDT221"/>
    <mergeCell ref="GDU221:GEB221"/>
    <mergeCell ref="GEC221:GEJ221"/>
    <mergeCell ref="GEK221:GER221"/>
    <mergeCell ref="GES221:GEZ221"/>
    <mergeCell ref="GFA221:GFH221"/>
    <mergeCell ref="GFI221:GFP221"/>
    <mergeCell ref="GFQ221:GFX221"/>
    <mergeCell ref="GFY221:GGF221"/>
    <mergeCell ref="GGG221:GGN221"/>
    <mergeCell ref="GGO221:GGV221"/>
    <mergeCell ref="GGW221:GHD221"/>
    <mergeCell ref="GHE221:GHL221"/>
    <mergeCell ref="FXA221:FXH221"/>
    <mergeCell ref="FXI221:FXP221"/>
    <mergeCell ref="FXQ221:FXX221"/>
    <mergeCell ref="FXY221:FYF221"/>
    <mergeCell ref="FYG221:FYN221"/>
    <mergeCell ref="FYO221:FYV221"/>
    <mergeCell ref="FYW221:FZD221"/>
    <mergeCell ref="FZE221:FZL221"/>
    <mergeCell ref="FZM221:FZT221"/>
    <mergeCell ref="FZU221:GAB221"/>
    <mergeCell ref="GAC221:GAJ221"/>
    <mergeCell ref="GAK221:GAR221"/>
    <mergeCell ref="GAS221:GAZ221"/>
    <mergeCell ref="GBA221:GBH221"/>
    <mergeCell ref="GBI221:GBP221"/>
    <mergeCell ref="GBQ221:GBX221"/>
    <mergeCell ref="GBY221:GCF221"/>
    <mergeCell ref="FRU221:FSB221"/>
    <mergeCell ref="FSC221:FSJ221"/>
    <mergeCell ref="FSK221:FSR221"/>
    <mergeCell ref="FSS221:FSZ221"/>
    <mergeCell ref="FTA221:FTH221"/>
    <mergeCell ref="FTI221:FTP221"/>
    <mergeCell ref="FTQ221:FTX221"/>
    <mergeCell ref="FTY221:FUF221"/>
    <mergeCell ref="FUG221:FUN221"/>
    <mergeCell ref="FUO221:FUV221"/>
    <mergeCell ref="FUW221:FVD221"/>
    <mergeCell ref="FVE221:FVL221"/>
    <mergeCell ref="FVM221:FVT221"/>
    <mergeCell ref="FVU221:FWB221"/>
    <mergeCell ref="FWC221:FWJ221"/>
    <mergeCell ref="FWK221:FWR221"/>
    <mergeCell ref="FWS221:FWZ221"/>
    <mergeCell ref="FMO221:FMV221"/>
    <mergeCell ref="FMW221:FND221"/>
    <mergeCell ref="FNE221:FNL221"/>
    <mergeCell ref="FNM221:FNT221"/>
    <mergeCell ref="FNU221:FOB221"/>
    <mergeCell ref="FOC221:FOJ221"/>
    <mergeCell ref="FOK221:FOR221"/>
    <mergeCell ref="FOS221:FOZ221"/>
    <mergeCell ref="FPA221:FPH221"/>
    <mergeCell ref="FPI221:FPP221"/>
    <mergeCell ref="FPQ221:FPX221"/>
    <mergeCell ref="FPY221:FQF221"/>
    <mergeCell ref="FQG221:FQN221"/>
    <mergeCell ref="FQO221:FQV221"/>
    <mergeCell ref="FQW221:FRD221"/>
    <mergeCell ref="FRE221:FRL221"/>
    <mergeCell ref="FRM221:FRT221"/>
    <mergeCell ref="FHI221:FHP221"/>
    <mergeCell ref="FHQ221:FHX221"/>
    <mergeCell ref="FHY221:FIF221"/>
    <mergeCell ref="FIG221:FIN221"/>
    <mergeCell ref="FIO221:FIV221"/>
    <mergeCell ref="FIW221:FJD221"/>
    <mergeCell ref="FJE221:FJL221"/>
    <mergeCell ref="FJM221:FJT221"/>
    <mergeCell ref="FJU221:FKB221"/>
    <mergeCell ref="FKC221:FKJ221"/>
    <mergeCell ref="FKK221:FKR221"/>
    <mergeCell ref="FKS221:FKZ221"/>
    <mergeCell ref="FLA221:FLH221"/>
    <mergeCell ref="FLI221:FLP221"/>
    <mergeCell ref="FLQ221:FLX221"/>
    <mergeCell ref="FLY221:FMF221"/>
    <mergeCell ref="FMG221:FMN221"/>
    <mergeCell ref="FCC221:FCJ221"/>
    <mergeCell ref="FCK221:FCR221"/>
    <mergeCell ref="FCS221:FCZ221"/>
    <mergeCell ref="FDA221:FDH221"/>
    <mergeCell ref="FDI221:FDP221"/>
    <mergeCell ref="FDQ221:FDX221"/>
    <mergeCell ref="FDY221:FEF221"/>
    <mergeCell ref="FEG221:FEN221"/>
    <mergeCell ref="FEO221:FEV221"/>
    <mergeCell ref="FEW221:FFD221"/>
    <mergeCell ref="FFE221:FFL221"/>
    <mergeCell ref="FFM221:FFT221"/>
    <mergeCell ref="FFU221:FGB221"/>
    <mergeCell ref="FGC221:FGJ221"/>
    <mergeCell ref="FGK221:FGR221"/>
    <mergeCell ref="FGS221:FGZ221"/>
    <mergeCell ref="FHA221:FHH221"/>
    <mergeCell ref="EWW221:EXD221"/>
    <mergeCell ref="EXE221:EXL221"/>
    <mergeCell ref="EXM221:EXT221"/>
    <mergeCell ref="EXU221:EYB221"/>
    <mergeCell ref="EYC221:EYJ221"/>
    <mergeCell ref="EYK221:EYR221"/>
    <mergeCell ref="EYS221:EYZ221"/>
    <mergeCell ref="EZA221:EZH221"/>
    <mergeCell ref="EZI221:EZP221"/>
    <mergeCell ref="EZQ221:EZX221"/>
    <mergeCell ref="EZY221:FAF221"/>
    <mergeCell ref="FAG221:FAN221"/>
    <mergeCell ref="FAO221:FAV221"/>
    <mergeCell ref="FAW221:FBD221"/>
    <mergeCell ref="FBE221:FBL221"/>
    <mergeCell ref="FBM221:FBT221"/>
    <mergeCell ref="FBU221:FCB221"/>
    <mergeCell ref="ERQ221:ERX221"/>
    <mergeCell ref="ERY221:ESF221"/>
    <mergeCell ref="ESG221:ESN221"/>
    <mergeCell ref="ESO221:ESV221"/>
    <mergeCell ref="ESW221:ETD221"/>
    <mergeCell ref="ETE221:ETL221"/>
    <mergeCell ref="ETM221:ETT221"/>
    <mergeCell ref="ETU221:EUB221"/>
    <mergeCell ref="EUC221:EUJ221"/>
    <mergeCell ref="EUK221:EUR221"/>
    <mergeCell ref="EUS221:EUZ221"/>
    <mergeCell ref="EVA221:EVH221"/>
    <mergeCell ref="EVI221:EVP221"/>
    <mergeCell ref="EVQ221:EVX221"/>
    <mergeCell ref="EVY221:EWF221"/>
    <mergeCell ref="EWG221:EWN221"/>
    <mergeCell ref="EWO221:EWV221"/>
    <mergeCell ref="EMK221:EMR221"/>
    <mergeCell ref="EMS221:EMZ221"/>
    <mergeCell ref="ENA221:ENH221"/>
    <mergeCell ref="ENI221:ENP221"/>
    <mergeCell ref="ENQ221:ENX221"/>
    <mergeCell ref="ENY221:EOF221"/>
    <mergeCell ref="EOG221:EON221"/>
    <mergeCell ref="EOO221:EOV221"/>
    <mergeCell ref="EOW221:EPD221"/>
    <mergeCell ref="EPE221:EPL221"/>
    <mergeCell ref="EPM221:EPT221"/>
    <mergeCell ref="EPU221:EQB221"/>
    <mergeCell ref="EQC221:EQJ221"/>
    <mergeCell ref="EQK221:EQR221"/>
    <mergeCell ref="EQS221:EQZ221"/>
    <mergeCell ref="ERA221:ERH221"/>
    <mergeCell ref="ERI221:ERP221"/>
    <mergeCell ref="EHE221:EHL221"/>
    <mergeCell ref="EHM221:EHT221"/>
    <mergeCell ref="EHU221:EIB221"/>
    <mergeCell ref="EIC221:EIJ221"/>
    <mergeCell ref="EIK221:EIR221"/>
    <mergeCell ref="EIS221:EIZ221"/>
    <mergeCell ref="EJA221:EJH221"/>
    <mergeCell ref="EJI221:EJP221"/>
    <mergeCell ref="EJQ221:EJX221"/>
    <mergeCell ref="EJY221:EKF221"/>
    <mergeCell ref="EKG221:EKN221"/>
    <mergeCell ref="EKO221:EKV221"/>
    <mergeCell ref="EKW221:ELD221"/>
    <mergeCell ref="ELE221:ELL221"/>
    <mergeCell ref="ELM221:ELT221"/>
    <mergeCell ref="ELU221:EMB221"/>
    <mergeCell ref="EMC221:EMJ221"/>
    <mergeCell ref="EBY221:ECF221"/>
    <mergeCell ref="ECG221:ECN221"/>
    <mergeCell ref="ECO221:ECV221"/>
    <mergeCell ref="ECW221:EDD221"/>
    <mergeCell ref="EDE221:EDL221"/>
    <mergeCell ref="EDM221:EDT221"/>
    <mergeCell ref="EDU221:EEB221"/>
    <mergeCell ref="EEC221:EEJ221"/>
    <mergeCell ref="EEK221:EER221"/>
    <mergeCell ref="EES221:EEZ221"/>
    <mergeCell ref="EFA221:EFH221"/>
    <mergeCell ref="EFI221:EFP221"/>
    <mergeCell ref="EFQ221:EFX221"/>
    <mergeCell ref="EFY221:EGF221"/>
    <mergeCell ref="EGG221:EGN221"/>
    <mergeCell ref="EGO221:EGV221"/>
    <mergeCell ref="EGW221:EHD221"/>
    <mergeCell ref="DWS221:DWZ221"/>
    <mergeCell ref="DXA221:DXH221"/>
    <mergeCell ref="DXI221:DXP221"/>
    <mergeCell ref="DXQ221:DXX221"/>
    <mergeCell ref="DXY221:DYF221"/>
    <mergeCell ref="DYG221:DYN221"/>
    <mergeCell ref="DYO221:DYV221"/>
    <mergeCell ref="DYW221:DZD221"/>
    <mergeCell ref="DZE221:DZL221"/>
    <mergeCell ref="DZM221:DZT221"/>
    <mergeCell ref="DZU221:EAB221"/>
    <mergeCell ref="EAC221:EAJ221"/>
    <mergeCell ref="EAK221:EAR221"/>
    <mergeCell ref="EAS221:EAZ221"/>
    <mergeCell ref="EBA221:EBH221"/>
    <mergeCell ref="EBI221:EBP221"/>
    <mergeCell ref="EBQ221:EBX221"/>
    <mergeCell ref="DRM221:DRT221"/>
    <mergeCell ref="DRU221:DSB221"/>
    <mergeCell ref="DSC221:DSJ221"/>
    <mergeCell ref="DSK221:DSR221"/>
    <mergeCell ref="DSS221:DSZ221"/>
    <mergeCell ref="DTA221:DTH221"/>
    <mergeCell ref="DTI221:DTP221"/>
    <mergeCell ref="DTQ221:DTX221"/>
    <mergeCell ref="DTY221:DUF221"/>
    <mergeCell ref="DUG221:DUN221"/>
    <mergeCell ref="DUO221:DUV221"/>
    <mergeCell ref="DUW221:DVD221"/>
    <mergeCell ref="DVE221:DVL221"/>
    <mergeCell ref="DVM221:DVT221"/>
    <mergeCell ref="DVU221:DWB221"/>
    <mergeCell ref="DWC221:DWJ221"/>
    <mergeCell ref="DWK221:DWR221"/>
    <mergeCell ref="DMG221:DMN221"/>
    <mergeCell ref="DMO221:DMV221"/>
    <mergeCell ref="DMW221:DND221"/>
    <mergeCell ref="DNE221:DNL221"/>
    <mergeCell ref="DNM221:DNT221"/>
    <mergeCell ref="DNU221:DOB221"/>
    <mergeCell ref="DOC221:DOJ221"/>
    <mergeCell ref="DOK221:DOR221"/>
    <mergeCell ref="DOS221:DOZ221"/>
    <mergeCell ref="DPA221:DPH221"/>
    <mergeCell ref="DPI221:DPP221"/>
    <mergeCell ref="DPQ221:DPX221"/>
    <mergeCell ref="DPY221:DQF221"/>
    <mergeCell ref="DQG221:DQN221"/>
    <mergeCell ref="DQO221:DQV221"/>
    <mergeCell ref="DQW221:DRD221"/>
    <mergeCell ref="DRE221:DRL221"/>
    <mergeCell ref="DHA221:DHH221"/>
    <mergeCell ref="DHI221:DHP221"/>
    <mergeCell ref="DHQ221:DHX221"/>
    <mergeCell ref="DHY221:DIF221"/>
    <mergeCell ref="DIG221:DIN221"/>
    <mergeCell ref="DIO221:DIV221"/>
    <mergeCell ref="DIW221:DJD221"/>
    <mergeCell ref="DJE221:DJL221"/>
    <mergeCell ref="DJM221:DJT221"/>
    <mergeCell ref="DJU221:DKB221"/>
    <mergeCell ref="DKC221:DKJ221"/>
    <mergeCell ref="DKK221:DKR221"/>
    <mergeCell ref="DKS221:DKZ221"/>
    <mergeCell ref="DLA221:DLH221"/>
    <mergeCell ref="DLI221:DLP221"/>
    <mergeCell ref="DLQ221:DLX221"/>
    <mergeCell ref="DLY221:DMF221"/>
    <mergeCell ref="DBU221:DCB221"/>
    <mergeCell ref="DCC221:DCJ221"/>
    <mergeCell ref="DCK221:DCR221"/>
    <mergeCell ref="DCS221:DCZ221"/>
    <mergeCell ref="DDA221:DDH221"/>
    <mergeCell ref="DDI221:DDP221"/>
    <mergeCell ref="DDQ221:DDX221"/>
    <mergeCell ref="DDY221:DEF221"/>
    <mergeCell ref="DEG221:DEN221"/>
    <mergeCell ref="DEO221:DEV221"/>
    <mergeCell ref="DEW221:DFD221"/>
    <mergeCell ref="DFE221:DFL221"/>
    <mergeCell ref="DFM221:DFT221"/>
    <mergeCell ref="DFU221:DGB221"/>
    <mergeCell ref="DGC221:DGJ221"/>
    <mergeCell ref="DGK221:DGR221"/>
    <mergeCell ref="DGS221:DGZ221"/>
    <mergeCell ref="CWO221:CWV221"/>
    <mergeCell ref="CWW221:CXD221"/>
    <mergeCell ref="CXE221:CXL221"/>
    <mergeCell ref="CXM221:CXT221"/>
    <mergeCell ref="CXU221:CYB221"/>
    <mergeCell ref="CYC221:CYJ221"/>
    <mergeCell ref="CYK221:CYR221"/>
    <mergeCell ref="CYS221:CYZ221"/>
    <mergeCell ref="CZA221:CZH221"/>
    <mergeCell ref="CZI221:CZP221"/>
    <mergeCell ref="CZQ221:CZX221"/>
    <mergeCell ref="CZY221:DAF221"/>
    <mergeCell ref="DAG221:DAN221"/>
    <mergeCell ref="DAO221:DAV221"/>
    <mergeCell ref="DAW221:DBD221"/>
    <mergeCell ref="DBE221:DBL221"/>
    <mergeCell ref="DBM221:DBT221"/>
    <mergeCell ref="CRI221:CRP221"/>
    <mergeCell ref="CRQ221:CRX221"/>
    <mergeCell ref="CRY221:CSF221"/>
    <mergeCell ref="CSG221:CSN221"/>
    <mergeCell ref="CSO221:CSV221"/>
    <mergeCell ref="CSW221:CTD221"/>
    <mergeCell ref="CTE221:CTL221"/>
    <mergeCell ref="CTM221:CTT221"/>
    <mergeCell ref="CTU221:CUB221"/>
    <mergeCell ref="CUC221:CUJ221"/>
    <mergeCell ref="CUK221:CUR221"/>
    <mergeCell ref="CUS221:CUZ221"/>
    <mergeCell ref="CVA221:CVH221"/>
    <mergeCell ref="CVI221:CVP221"/>
    <mergeCell ref="CVQ221:CVX221"/>
    <mergeCell ref="CVY221:CWF221"/>
    <mergeCell ref="CWG221:CWN221"/>
    <mergeCell ref="CMC221:CMJ221"/>
    <mergeCell ref="CMK221:CMR221"/>
    <mergeCell ref="CMS221:CMZ221"/>
    <mergeCell ref="CNA221:CNH221"/>
    <mergeCell ref="CNI221:CNP221"/>
    <mergeCell ref="CNQ221:CNX221"/>
    <mergeCell ref="CNY221:COF221"/>
    <mergeCell ref="COG221:CON221"/>
    <mergeCell ref="COO221:COV221"/>
    <mergeCell ref="COW221:CPD221"/>
    <mergeCell ref="CPE221:CPL221"/>
    <mergeCell ref="CPM221:CPT221"/>
    <mergeCell ref="CPU221:CQB221"/>
    <mergeCell ref="CQC221:CQJ221"/>
    <mergeCell ref="CQK221:CQR221"/>
    <mergeCell ref="CQS221:CQZ221"/>
    <mergeCell ref="CRA221:CRH221"/>
    <mergeCell ref="CGW221:CHD221"/>
    <mergeCell ref="CHE221:CHL221"/>
    <mergeCell ref="CHM221:CHT221"/>
    <mergeCell ref="CHU221:CIB221"/>
    <mergeCell ref="CIC221:CIJ221"/>
    <mergeCell ref="CIK221:CIR221"/>
    <mergeCell ref="CIS221:CIZ221"/>
    <mergeCell ref="CJA221:CJH221"/>
    <mergeCell ref="CJI221:CJP221"/>
    <mergeCell ref="CJQ221:CJX221"/>
    <mergeCell ref="CJY221:CKF221"/>
    <mergeCell ref="CKG221:CKN221"/>
    <mergeCell ref="CKO221:CKV221"/>
    <mergeCell ref="CKW221:CLD221"/>
    <mergeCell ref="CLE221:CLL221"/>
    <mergeCell ref="CLM221:CLT221"/>
    <mergeCell ref="CLU221:CMB221"/>
    <mergeCell ref="CBQ221:CBX221"/>
    <mergeCell ref="CBY221:CCF221"/>
    <mergeCell ref="CCG221:CCN221"/>
    <mergeCell ref="CCO221:CCV221"/>
    <mergeCell ref="CCW221:CDD221"/>
    <mergeCell ref="CDE221:CDL221"/>
    <mergeCell ref="CDM221:CDT221"/>
    <mergeCell ref="CDU221:CEB221"/>
    <mergeCell ref="CEC221:CEJ221"/>
    <mergeCell ref="CEK221:CER221"/>
    <mergeCell ref="CES221:CEZ221"/>
    <mergeCell ref="CFA221:CFH221"/>
    <mergeCell ref="CFI221:CFP221"/>
    <mergeCell ref="CFQ221:CFX221"/>
    <mergeCell ref="CFY221:CGF221"/>
    <mergeCell ref="CGG221:CGN221"/>
    <mergeCell ref="CGO221:CGV221"/>
    <mergeCell ref="BWK221:BWR221"/>
    <mergeCell ref="BWS221:BWZ221"/>
    <mergeCell ref="BXA221:BXH221"/>
    <mergeCell ref="BXI221:BXP221"/>
    <mergeCell ref="BXQ221:BXX221"/>
    <mergeCell ref="BXY221:BYF221"/>
    <mergeCell ref="BYG221:BYN221"/>
    <mergeCell ref="BYO221:BYV221"/>
    <mergeCell ref="BYW221:BZD221"/>
    <mergeCell ref="BZE221:BZL221"/>
    <mergeCell ref="BZM221:BZT221"/>
    <mergeCell ref="BZU221:CAB221"/>
    <mergeCell ref="CAC221:CAJ221"/>
    <mergeCell ref="CAK221:CAR221"/>
    <mergeCell ref="CAS221:CAZ221"/>
    <mergeCell ref="CBA221:CBH221"/>
    <mergeCell ref="CBI221:CBP221"/>
    <mergeCell ref="BRE221:BRL221"/>
    <mergeCell ref="BRM221:BRT221"/>
    <mergeCell ref="BRU221:BSB221"/>
    <mergeCell ref="BSC221:BSJ221"/>
    <mergeCell ref="BSK221:BSR221"/>
    <mergeCell ref="BSS221:BSZ221"/>
    <mergeCell ref="BTA221:BTH221"/>
    <mergeCell ref="BTI221:BTP221"/>
    <mergeCell ref="BTQ221:BTX221"/>
    <mergeCell ref="BTY221:BUF221"/>
    <mergeCell ref="BUG221:BUN221"/>
    <mergeCell ref="BUO221:BUV221"/>
    <mergeCell ref="BUW221:BVD221"/>
    <mergeCell ref="BVE221:BVL221"/>
    <mergeCell ref="BVM221:BVT221"/>
    <mergeCell ref="BVU221:BWB221"/>
    <mergeCell ref="BWC221:BWJ221"/>
    <mergeCell ref="BLY221:BMF221"/>
    <mergeCell ref="BMG221:BMN221"/>
    <mergeCell ref="BMO221:BMV221"/>
    <mergeCell ref="BMW221:BND221"/>
    <mergeCell ref="BNE221:BNL221"/>
    <mergeCell ref="BNM221:BNT221"/>
    <mergeCell ref="BNU221:BOB221"/>
    <mergeCell ref="BOC221:BOJ221"/>
    <mergeCell ref="BOK221:BOR221"/>
    <mergeCell ref="BOS221:BOZ221"/>
    <mergeCell ref="BPA221:BPH221"/>
    <mergeCell ref="BPI221:BPP221"/>
    <mergeCell ref="BPQ221:BPX221"/>
    <mergeCell ref="BPY221:BQF221"/>
    <mergeCell ref="BQG221:BQN221"/>
    <mergeCell ref="BQO221:BQV221"/>
    <mergeCell ref="BQW221:BRD221"/>
    <mergeCell ref="BGS221:BGZ221"/>
    <mergeCell ref="BHA221:BHH221"/>
    <mergeCell ref="BHI221:BHP221"/>
    <mergeCell ref="BHQ221:BHX221"/>
    <mergeCell ref="BHY221:BIF221"/>
    <mergeCell ref="BIG221:BIN221"/>
    <mergeCell ref="BIO221:BIV221"/>
    <mergeCell ref="BIW221:BJD221"/>
    <mergeCell ref="BJE221:BJL221"/>
    <mergeCell ref="BJM221:BJT221"/>
    <mergeCell ref="BJU221:BKB221"/>
    <mergeCell ref="BKC221:BKJ221"/>
    <mergeCell ref="BKK221:BKR221"/>
    <mergeCell ref="BKS221:BKZ221"/>
    <mergeCell ref="BLA221:BLH221"/>
    <mergeCell ref="BLI221:BLP221"/>
    <mergeCell ref="BLQ221:BLX221"/>
    <mergeCell ref="BBM221:BBT221"/>
    <mergeCell ref="BBU221:BCB221"/>
    <mergeCell ref="BCC221:BCJ221"/>
    <mergeCell ref="BCK221:BCR221"/>
    <mergeCell ref="BCS221:BCZ221"/>
    <mergeCell ref="BDA221:BDH221"/>
    <mergeCell ref="BDI221:BDP221"/>
    <mergeCell ref="BDQ221:BDX221"/>
    <mergeCell ref="BDY221:BEF221"/>
    <mergeCell ref="BEG221:BEN221"/>
    <mergeCell ref="BEO221:BEV221"/>
    <mergeCell ref="BEW221:BFD221"/>
    <mergeCell ref="BFE221:BFL221"/>
    <mergeCell ref="BFM221:BFT221"/>
    <mergeCell ref="BFU221:BGB221"/>
    <mergeCell ref="BGC221:BGJ221"/>
    <mergeCell ref="BGK221:BGR221"/>
    <mergeCell ref="AWG221:AWN221"/>
    <mergeCell ref="AWO221:AWV221"/>
    <mergeCell ref="AWW221:AXD221"/>
    <mergeCell ref="AXE221:AXL221"/>
    <mergeCell ref="AXM221:AXT221"/>
    <mergeCell ref="AXU221:AYB221"/>
    <mergeCell ref="AYC221:AYJ221"/>
    <mergeCell ref="AYK221:AYR221"/>
    <mergeCell ref="AYS221:AYZ221"/>
    <mergeCell ref="AZA221:AZH221"/>
    <mergeCell ref="AZI221:AZP221"/>
    <mergeCell ref="AZQ221:AZX221"/>
    <mergeCell ref="AZY221:BAF221"/>
    <mergeCell ref="BAG221:BAN221"/>
    <mergeCell ref="BAO221:BAV221"/>
    <mergeCell ref="BAW221:BBD221"/>
    <mergeCell ref="BBE221:BBL221"/>
    <mergeCell ref="ARA221:ARH221"/>
    <mergeCell ref="ARI221:ARP221"/>
    <mergeCell ref="ARQ221:ARX221"/>
    <mergeCell ref="ARY221:ASF221"/>
    <mergeCell ref="ASG221:ASN221"/>
    <mergeCell ref="ASO221:ASV221"/>
    <mergeCell ref="ASW221:ATD221"/>
    <mergeCell ref="ATE221:ATL221"/>
    <mergeCell ref="ATM221:ATT221"/>
    <mergeCell ref="ATU221:AUB221"/>
    <mergeCell ref="AUC221:AUJ221"/>
    <mergeCell ref="AUK221:AUR221"/>
    <mergeCell ref="AUS221:AUZ221"/>
    <mergeCell ref="AVA221:AVH221"/>
    <mergeCell ref="AVI221:AVP221"/>
    <mergeCell ref="AVQ221:AVX221"/>
    <mergeCell ref="AVY221:AWF221"/>
    <mergeCell ref="ALU221:AMB221"/>
    <mergeCell ref="AMC221:AMJ221"/>
    <mergeCell ref="AMK221:AMR221"/>
    <mergeCell ref="AMS221:AMZ221"/>
    <mergeCell ref="ANA221:ANH221"/>
    <mergeCell ref="ANI221:ANP221"/>
    <mergeCell ref="ANQ221:ANX221"/>
    <mergeCell ref="ANY221:AOF221"/>
    <mergeCell ref="AOG221:AON221"/>
    <mergeCell ref="AOO221:AOV221"/>
    <mergeCell ref="AOW221:APD221"/>
    <mergeCell ref="APE221:APL221"/>
    <mergeCell ref="APM221:APT221"/>
    <mergeCell ref="APU221:AQB221"/>
    <mergeCell ref="AQC221:AQJ221"/>
    <mergeCell ref="AQK221:AQR221"/>
    <mergeCell ref="AQS221:AQZ221"/>
    <mergeCell ref="AGO221:AGV221"/>
    <mergeCell ref="AGW221:AHD221"/>
    <mergeCell ref="AHE221:AHL221"/>
    <mergeCell ref="AHM221:AHT221"/>
    <mergeCell ref="AHU221:AIB221"/>
    <mergeCell ref="AIC221:AIJ221"/>
    <mergeCell ref="AIK221:AIR221"/>
    <mergeCell ref="AIS221:AIZ221"/>
    <mergeCell ref="AJA221:AJH221"/>
    <mergeCell ref="AJI221:AJP221"/>
    <mergeCell ref="AJQ221:AJX221"/>
    <mergeCell ref="AJY221:AKF221"/>
    <mergeCell ref="AKG221:AKN221"/>
    <mergeCell ref="AKO221:AKV221"/>
    <mergeCell ref="AKW221:ALD221"/>
    <mergeCell ref="ALE221:ALL221"/>
    <mergeCell ref="ALM221:ALT221"/>
    <mergeCell ref="ABI221:ABP221"/>
    <mergeCell ref="ABQ221:ABX221"/>
    <mergeCell ref="ABY221:ACF221"/>
    <mergeCell ref="ACG221:ACN221"/>
    <mergeCell ref="ACO221:ACV221"/>
    <mergeCell ref="ACW221:ADD221"/>
    <mergeCell ref="ADE221:ADL221"/>
    <mergeCell ref="ADM221:ADT221"/>
    <mergeCell ref="ADU221:AEB221"/>
    <mergeCell ref="AEC221:AEJ221"/>
    <mergeCell ref="AEK221:AER221"/>
    <mergeCell ref="AES221:AEZ221"/>
    <mergeCell ref="AFA221:AFH221"/>
    <mergeCell ref="AFI221:AFP221"/>
    <mergeCell ref="AFQ221:AFX221"/>
    <mergeCell ref="AFY221:AGF221"/>
    <mergeCell ref="AGG221:AGN221"/>
    <mergeCell ref="WC221:WJ221"/>
    <mergeCell ref="WK221:WR221"/>
    <mergeCell ref="WS221:WZ221"/>
    <mergeCell ref="XA221:XH221"/>
    <mergeCell ref="XI221:XP221"/>
    <mergeCell ref="XQ221:XX221"/>
    <mergeCell ref="XY221:YF221"/>
    <mergeCell ref="YG221:YN221"/>
    <mergeCell ref="YO221:YV221"/>
    <mergeCell ref="YW221:ZD221"/>
    <mergeCell ref="ZE221:ZL221"/>
    <mergeCell ref="ZM221:ZT221"/>
    <mergeCell ref="ZU221:AAB221"/>
    <mergeCell ref="AAC221:AAJ221"/>
    <mergeCell ref="AAK221:AAR221"/>
    <mergeCell ref="AAS221:AAZ221"/>
    <mergeCell ref="ABA221:ABH221"/>
    <mergeCell ref="QW221:RD221"/>
    <mergeCell ref="RE221:RL221"/>
    <mergeCell ref="RM221:RT221"/>
    <mergeCell ref="RU221:SB221"/>
    <mergeCell ref="SC221:SJ221"/>
    <mergeCell ref="SK221:SR221"/>
    <mergeCell ref="SS221:SZ221"/>
    <mergeCell ref="TA221:TH221"/>
    <mergeCell ref="TI221:TP221"/>
    <mergeCell ref="TQ221:TX221"/>
    <mergeCell ref="TY221:UF221"/>
    <mergeCell ref="UG221:UN221"/>
    <mergeCell ref="UO221:UV221"/>
    <mergeCell ref="UW221:VD221"/>
    <mergeCell ref="VE221:VL221"/>
    <mergeCell ref="VM221:VT221"/>
    <mergeCell ref="VU221:WB221"/>
    <mergeCell ref="LQ221:LX221"/>
    <mergeCell ref="LY221:MF221"/>
    <mergeCell ref="MG221:MN221"/>
    <mergeCell ref="MO221:MV221"/>
    <mergeCell ref="MW221:ND221"/>
    <mergeCell ref="NE221:NL221"/>
    <mergeCell ref="NM221:NT221"/>
    <mergeCell ref="NU221:OB221"/>
    <mergeCell ref="OC221:OJ221"/>
    <mergeCell ref="OK221:OR221"/>
    <mergeCell ref="OS221:OZ221"/>
    <mergeCell ref="PA221:PH221"/>
    <mergeCell ref="PI221:PP221"/>
    <mergeCell ref="PQ221:PX221"/>
    <mergeCell ref="PY221:QF221"/>
    <mergeCell ref="QG221:QN221"/>
    <mergeCell ref="QO221:QV221"/>
    <mergeCell ref="GK221:GR221"/>
    <mergeCell ref="GS221:GZ221"/>
    <mergeCell ref="HA221:HH221"/>
    <mergeCell ref="HI221:HP221"/>
    <mergeCell ref="HQ221:HX221"/>
    <mergeCell ref="HY221:IF221"/>
    <mergeCell ref="IG221:IN221"/>
    <mergeCell ref="IO221:IV221"/>
    <mergeCell ref="IW221:JD221"/>
    <mergeCell ref="JE221:JL221"/>
    <mergeCell ref="JM221:JT221"/>
    <mergeCell ref="JU221:KB221"/>
    <mergeCell ref="KC221:KJ221"/>
    <mergeCell ref="KK221:KR221"/>
    <mergeCell ref="KS221:KZ221"/>
    <mergeCell ref="LA221:LH221"/>
    <mergeCell ref="LI221:LP221"/>
    <mergeCell ref="XDA219:XDH219"/>
    <mergeCell ref="XDI219:XDP219"/>
    <mergeCell ref="XDQ219:XDX219"/>
    <mergeCell ref="XDY219:XEF219"/>
    <mergeCell ref="XEG219:XEN219"/>
    <mergeCell ref="XEO219:XEV219"/>
    <mergeCell ref="XEW219:XFD219"/>
    <mergeCell ref="A220:H220"/>
    <mergeCell ref="A221:H221"/>
    <mergeCell ref="I221:P221"/>
    <mergeCell ref="Q221:X221"/>
    <mergeCell ref="Y221:AF221"/>
    <mergeCell ref="AG221:AN221"/>
    <mergeCell ref="AO221:AV221"/>
    <mergeCell ref="AW221:BD221"/>
    <mergeCell ref="BE221:BL221"/>
    <mergeCell ref="BM221:BT221"/>
    <mergeCell ref="BU221:CB221"/>
    <mergeCell ref="CC221:CJ221"/>
    <mergeCell ref="CK221:CR221"/>
    <mergeCell ref="CS221:CZ221"/>
    <mergeCell ref="DA221:DH221"/>
    <mergeCell ref="DI221:DP221"/>
    <mergeCell ref="DQ221:DX221"/>
    <mergeCell ref="DY221:EF221"/>
    <mergeCell ref="EG221:EN221"/>
    <mergeCell ref="EO221:EV221"/>
    <mergeCell ref="EW221:FD221"/>
    <mergeCell ref="FE221:FL221"/>
    <mergeCell ref="FM221:FT221"/>
    <mergeCell ref="FU221:GB221"/>
    <mergeCell ref="GC221:GJ221"/>
    <mergeCell ref="WXU219:WYB219"/>
    <mergeCell ref="WYC219:WYJ219"/>
    <mergeCell ref="WYK219:WYR219"/>
    <mergeCell ref="WYS219:WYZ219"/>
    <mergeCell ref="WZA219:WZH219"/>
    <mergeCell ref="WZI219:WZP219"/>
    <mergeCell ref="WZQ219:WZX219"/>
    <mergeCell ref="WZY219:XAF219"/>
    <mergeCell ref="XAG219:XAN219"/>
    <mergeCell ref="XAO219:XAV219"/>
    <mergeCell ref="XAW219:XBD219"/>
    <mergeCell ref="XBE219:XBL219"/>
    <mergeCell ref="XBM219:XBT219"/>
    <mergeCell ref="XBU219:XCB219"/>
    <mergeCell ref="XCC219:XCJ219"/>
    <mergeCell ref="XCK219:XCR219"/>
    <mergeCell ref="XCS219:XCZ219"/>
    <mergeCell ref="WSO219:WSV219"/>
    <mergeCell ref="WSW219:WTD219"/>
    <mergeCell ref="WTE219:WTL219"/>
    <mergeCell ref="WTM219:WTT219"/>
    <mergeCell ref="WTU219:WUB219"/>
    <mergeCell ref="WUC219:WUJ219"/>
    <mergeCell ref="WUK219:WUR219"/>
    <mergeCell ref="WUS219:WUZ219"/>
    <mergeCell ref="WVA219:WVH219"/>
    <mergeCell ref="WVI219:WVP219"/>
    <mergeCell ref="WVQ219:WVX219"/>
    <mergeCell ref="WVY219:WWF219"/>
    <mergeCell ref="WWG219:WWN219"/>
    <mergeCell ref="WWO219:WWV219"/>
    <mergeCell ref="WWW219:WXD219"/>
    <mergeCell ref="WXE219:WXL219"/>
    <mergeCell ref="WXM219:WXT219"/>
    <mergeCell ref="WNI219:WNP219"/>
    <mergeCell ref="WNQ219:WNX219"/>
    <mergeCell ref="WNY219:WOF219"/>
    <mergeCell ref="WOG219:WON219"/>
    <mergeCell ref="WOO219:WOV219"/>
    <mergeCell ref="WOW219:WPD219"/>
    <mergeCell ref="WPE219:WPL219"/>
    <mergeCell ref="WPM219:WPT219"/>
    <mergeCell ref="WPU219:WQB219"/>
    <mergeCell ref="WQC219:WQJ219"/>
    <mergeCell ref="WQK219:WQR219"/>
    <mergeCell ref="WQS219:WQZ219"/>
    <mergeCell ref="WRA219:WRH219"/>
    <mergeCell ref="WRI219:WRP219"/>
    <mergeCell ref="WRQ219:WRX219"/>
    <mergeCell ref="WRY219:WSF219"/>
    <mergeCell ref="WSG219:WSN219"/>
    <mergeCell ref="WIC219:WIJ219"/>
    <mergeCell ref="WIK219:WIR219"/>
    <mergeCell ref="WIS219:WIZ219"/>
    <mergeCell ref="WJA219:WJH219"/>
    <mergeCell ref="WJI219:WJP219"/>
    <mergeCell ref="WJQ219:WJX219"/>
    <mergeCell ref="WJY219:WKF219"/>
    <mergeCell ref="WKG219:WKN219"/>
    <mergeCell ref="WKO219:WKV219"/>
    <mergeCell ref="WKW219:WLD219"/>
    <mergeCell ref="WLE219:WLL219"/>
    <mergeCell ref="WLM219:WLT219"/>
    <mergeCell ref="WLU219:WMB219"/>
    <mergeCell ref="WMC219:WMJ219"/>
    <mergeCell ref="WMK219:WMR219"/>
    <mergeCell ref="WMS219:WMZ219"/>
    <mergeCell ref="WNA219:WNH219"/>
    <mergeCell ref="WCW219:WDD219"/>
    <mergeCell ref="WDE219:WDL219"/>
    <mergeCell ref="WDM219:WDT219"/>
    <mergeCell ref="WDU219:WEB219"/>
    <mergeCell ref="WEC219:WEJ219"/>
    <mergeCell ref="WEK219:WER219"/>
    <mergeCell ref="WES219:WEZ219"/>
    <mergeCell ref="WFA219:WFH219"/>
    <mergeCell ref="WFI219:WFP219"/>
    <mergeCell ref="WFQ219:WFX219"/>
    <mergeCell ref="WFY219:WGF219"/>
    <mergeCell ref="WGG219:WGN219"/>
    <mergeCell ref="WGO219:WGV219"/>
    <mergeCell ref="WGW219:WHD219"/>
    <mergeCell ref="WHE219:WHL219"/>
    <mergeCell ref="WHM219:WHT219"/>
    <mergeCell ref="WHU219:WIB219"/>
    <mergeCell ref="VXQ219:VXX219"/>
    <mergeCell ref="VXY219:VYF219"/>
    <mergeCell ref="VYG219:VYN219"/>
    <mergeCell ref="VYO219:VYV219"/>
    <mergeCell ref="VYW219:VZD219"/>
    <mergeCell ref="VZE219:VZL219"/>
    <mergeCell ref="VZM219:VZT219"/>
    <mergeCell ref="VZU219:WAB219"/>
    <mergeCell ref="WAC219:WAJ219"/>
    <mergeCell ref="WAK219:WAR219"/>
    <mergeCell ref="WAS219:WAZ219"/>
    <mergeCell ref="WBA219:WBH219"/>
    <mergeCell ref="WBI219:WBP219"/>
    <mergeCell ref="WBQ219:WBX219"/>
    <mergeCell ref="WBY219:WCF219"/>
    <mergeCell ref="WCG219:WCN219"/>
    <mergeCell ref="WCO219:WCV219"/>
    <mergeCell ref="VSK219:VSR219"/>
    <mergeCell ref="VSS219:VSZ219"/>
    <mergeCell ref="VTA219:VTH219"/>
    <mergeCell ref="VTI219:VTP219"/>
    <mergeCell ref="VTQ219:VTX219"/>
    <mergeCell ref="VTY219:VUF219"/>
    <mergeCell ref="VUG219:VUN219"/>
    <mergeCell ref="VUO219:VUV219"/>
    <mergeCell ref="VUW219:VVD219"/>
    <mergeCell ref="VVE219:VVL219"/>
    <mergeCell ref="VVM219:VVT219"/>
    <mergeCell ref="VVU219:VWB219"/>
    <mergeCell ref="VWC219:VWJ219"/>
    <mergeCell ref="VWK219:VWR219"/>
    <mergeCell ref="VWS219:VWZ219"/>
    <mergeCell ref="VXA219:VXH219"/>
    <mergeCell ref="VXI219:VXP219"/>
    <mergeCell ref="VNE219:VNL219"/>
    <mergeCell ref="VNM219:VNT219"/>
    <mergeCell ref="VNU219:VOB219"/>
    <mergeCell ref="VOC219:VOJ219"/>
    <mergeCell ref="VOK219:VOR219"/>
    <mergeCell ref="VOS219:VOZ219"/>
    <mergeCell ref="VPA219:VPH219"/>
    <mergeCell ref="VPI219:VPP219"/>
    <mergeCell ref="VPQ219:VPX219"/>
    <mergeCell ref="VPY219:VQF219"/>
    <mergeCell ref="VQG219:VQN219"/>
    <mergeCell ref="VQO219:VQV219"/>
    <mergeCell ref="VQW219:VRD219"/>
    <mergeCell ref="VRE219:VRL219"/>
    <mergeCell ref="VRM219:VRT219"/>
    <mergeCell ref="VRU219:VSB219"/>
    <mergeCell ref="VSC219:VSJ219"/>
    <mergeCell ref="VHY219:VIF219"/>
    <mergeCell ref="VIG219:VIN219"/>
    <mergeCell ref="VIO219:VIV219"/>
    <mergeCell ref="VIW219:VJD219"/>
    <mergeCell ref="VJE219:VJL219"/>
    <mergeCell ref="VJM219:VJT219"/>
    <mergeCell ref="VJU219:VKB219"/>
    <mergeCell ref="VKC219:VKJ219"/>
    <mergeCell ref="VKK219:VKR219"/>
    <mergeCell ref="VKS219:VKZ219"/>
    <mergeCell ref="VLA219:VLH219"/>
    <mergeCell ref="VLI219:VLP219"/>
    <mergeCell ref="VLQ219:VLX219"/>
    <mergeCell ref="VLY219:VMF219"/>
    <mergeCell ref="VMG219:VMN219"/>
    <mergeCell ref="VMO219:VMV219"/>
    <mergeCell ref="VMW219:VND219"/>
    <mergeCell ref="VCS219:VCZ219"/>
    <mergeCell ref="VDA219:VDH219"/>
    <mergeCell ref="VDI219:VDP219"/>
    <mergeCell ref="VDQ219:VDX219"/>
    <mergeCell ref="VDY219:VEF219"/>
    <mergeCell ref="VEG219:VEN219"/>
    <mergeCell ref="VEO219:VEV219"/>
    <mergeCell ref="VEW219:VFD219"/>
    <mergeCell ref="VFE219:VFL219"/>
    <mergeCell ref="VFM219:VFT219"/>
    <mergeCell ref="VFU219:VGB219"/>
    <mergeCell ref="VGC219:VGJ219"/>
    <mergeCell ref="VGK219:VGR219"/>
    <mergeCell ref="VGS219:VGZ219"/>
    <mergeCell ref="VHA219:VHH219"/>
    <mergeCell ref="VHI219:VHP219"/>
    <mergeCell ref="VHQ219:VHX219"/>
    <mergeCell ref="UXM219:UXT219"/>
    <mergeCell ref="UXU219:UYB219"/>
    <mergeCell ref="UYC219:UYJ219"/>
    <mergeCell ref="UYK219:UYR219"/>
    <mergeCell ref="UYS219:UYZ219"/>
    <mergeCell ref="UZA219:UZH219"/>
    <mergeCell ref="UZI219:UZP219"/>
    <mergeCell ref="UZQ219:UZX219"/>
    <mergeCell ref="UZY219:VAF219"/>
    <mergeCell ref="VAG219:VAN219"/>
    <mergeCell ref="VAO219:VAV219"/>
    <mergeCell ref="VAW219:VBD219"/>
    <mergeCell ref="VBE219:VBL219"/>
    <mergeCell ref="VBM219:VBT219"/>
    <mergeCell ref="VBU219:VCB219"/>
    <mergeCell ref="VCC219:VCJ219"/>
    <mergeCell ref="VCK219:VCR219"/>
    <mergeCell ref="USG219:USN219"/>
    <mergeCell ref="USO219:USV219"/>
    <mergeCell ref="USW219:UTD219"/>
    <mergeCell ref="UTE219:UTL219"/>
    <mergeCell ref="UTM219:UTT219"/>
    <mergeCell ref="UTU219:UUB219"/>
    <mergeCell ref="UUC219:UUJ219"/>
    <mergeCell ref="UUK219:UUR219"/>
    <mergeCell ref="UUS219:UUZ219"/>
    <mergeCell ref="UVA219:UVH219"/>
    <mergeCell ref="UVI219:UVP219"/>
    <mergeCell ref="UVQ219:UVX219"/>
    <mergeCell ref="UVY219:UWF219"/>
    <mergeCell ref="UWG219:UWN219"/>
    <mergeCell ref="UWO219:UWV219"/>
    <mergeCell ref="UWW219:UXD219"/>
    <mergeCell ref="UXE219:UXL219"/>
    <mergeCell ref="UNA219:UNH219"/>
    <mergeCell ref="UNI219:UNP219"/>
    <mergeCell ref="UNQ219:UNX219"/>
    <mergeCell ref="UNY219:UOF219"/>
    <mergeCell ref="UOG219:UON219"/>
    <mergeCell ref="UOO219:UOV219"/>
    <mergeCell ref="UOW219:UPD219"/>
    <mergeCell ref="UPE219:UPL219"/>
    <mergeCell ref="UPM219:UPT219"/>
    <mergeCell ref="UPU219:UQB219"/>
    <mergeCell ref="UQC219:UQJ219"/>
    <mergeCell ref="UQK219:UQR219"/>
    <mergeCell ref="UQS219:UQZ219"/>
    <mergeCell ref="URA219:URH219"/>
    <mergeCell ref="URI219:URP219"/>
    <mergeCell ref="URQ219:URX219"/>
    <mergeCell ref="URY219:USF219"/>
    <mergeCell ref="UHU219:UIB219"/>
    <mergeCell ref="UIC219:UIJ219"/>
    <mergeCell ref="UIK219:UIR219"/>
    <mergeCell ref="UIS219:UIZ219"/>
    <mergeCell ref="UJA219:UJH219"/>
    <mergeCell ref="UJI219:UJP219"/>
    <mergeCell ref="UJQ219:UJX219"/>
    <mergeCell ref="UJY219:UKF219"/>
    <mergeCell ref="UKG219:UKN219"/>
    <mergeCell ref="UKO219:UKV219"/>
    <mergeCell ref="UKW219:ULD219"/>
    <mergeCell ref="ULE219:ULL219"/>
    <mergeCell ref="ULM219:ULT219"/>
    <mergeCell ref="ULU219:UMB219"/>
    <mergeCell ref="UMC219:UMJ219"/>
    <mergeCell ref="UMK219:UMR219"/>
    <mergeCell ref="UMS219:UMZ219"/>
    <mergeCell ref="UCO219:UCV219"/>
    <mergeCell ref="UCW219:UDD219"/>
    <mergeCell ref="UDE219:UDL219"/>
    <mergeCell ref="UDM219:UDT219"/>
    <mergeCell ref="UDU219:UEB219"/>
    <mergeCell ref="UEC219:UEJ219"/>
    <mergeCell ref="UEK219:UER219"/>
    <mergeCell ref="UES219:UEZ219"/>
    <mergeCell ref="UFA219:UFH219"/>
    <mergeCell ref="UFI219:UFP219"/>
    <mergeCell ref="UFQ219:UFX219"/>
    <mergeCell ref="UFY219:UGF219"/>
    <mergeCell ref="UGG219:UGN219"/>
    <mergeCell ref="UGO219:UGV219"/>
    <mergeCell ref="UGW219:UHD219"/>
    <mergeCell ref="UHE219:UHL219"/>
    <mergeCell ref="UHM219:UHT219"/>
    <mergeCell ref="TXI219:TXP219"/>
    <mergeCell ref="TXQ219:TXX219"/>
    <mergeCell ref="TXY219:TYF219"/>
    <mergeCell ref="TYG219:TYN219"/>
    <mergeCell ref="TYO219:TYV219"/>
    <mergeCell ref="TYW219:TZD219"/>
    <mergeCell ref="TZE219:TZL219"/>
    <mergeCell ref="TZM219:TZT219"/>
    <mergeCell ref="TZU219:UAB219"/>
    <mergeCell ref="UAC219:UAJ219"/>
    <mergeCell ref="UAK219:UAR219"/>
    <mergeCell ref="UAS219:UAZ219"/>
    <mergeCell ref="UBA219:UBH219"/>
    <mergeCell ref="UBI219:UBP219"/>
    <mergeCell ref="UBQ219:UBX219"/>
    <mergeCell ref="UBY219:UCF219"/>
    <mergeCell ref="UCG219:UCN219"/>
    <mergeCell ref="TSC219:TSJ219"/>
    <mergeCell ref="TSK219:TSR219"/>
    <mergeCell ref="TSS219:TSZ219"/>
    <mergeCell ref="TTA219:TTH219"/>
    <mergeCell ref="TTI219:TTP219"/>
    <mergeCell ref="TTQ219:TTX219"/>
    <mergeCell ref="TTY219:TUF219"/>
    <mergeCell ref="TUG219:TUN219"/>
    <mergeCell ref="TUO219:TUV219"/>
    <mergeCell ref="TUW219:TVD219"/>
    <mergeCell ref="TVE219:TVL219"/>
    <mergeCell ref="TVM219:TVT219"/>
    <mergeCell ref="TVU219:TWB219"/>
    <mergeCell ref="TWC219:TWJ219"/>
    <mergeCell ref="TWK219:TWR219"/>
    <mergeCell ref="TWS219:TWZ219"/>
    <mergeCell ref="TXA219:TXH219"/>
    <mergeCell ref="TMW219:TND219"/>
    <mergeCell ref="TNE219:TNL219"/>
    <mergeCell ref="TNM219:TNT219"/>
    <mergeCell ref="TNU219:TOB219"/>
    <mergeCell ref="TOC219:TOJ219"/>
    <mergeCell ref="TOK219:TOR219"/>
    <mergeCell ref="TOS219:TOZ219"/>
    <mergeCell ref="TPA219:TPH219"/>
    <mergeCell ref="TPI219:TPP219"/>
    <mergeCell ref="TPQ219:TPX219"/>
    <mergeCell ref="TPY219:TQF219"/>
    <mergeCell ref="TQG219:TQN219"/>
    <mergeCell ref="TQO219:TQV219"/>
    <mergeCell ref="TQW219:TRD219"/>
    <mergeCell ref="TRE219:TRL219"/>
    <mergeCell ref="TRM219:TRT219"/>
    <mergeCell ref="TRU219:TSB219"/>
    <mergeCell ref="THQ219:THX219"/>
    <mergeCell ref="THY219:TIF219"/>
    <mergeCell ref="TIG219:TIN219"/>
    <mergeCell ref="TIO219:TIV219"/>
    <mergeCell ref="TIW219:TJD219"/>
    <mergeCell ref="TJE219:TJL219"/>
    <mergeCell ref="TJM219:TJT219"/>
    <mergeCell ref="TJU219:TKB219"/>
    <mergeCell ref="TKC219:TKJ219"/>
    <mergeCell ref="TKK219:TKR219"/>
    <mergeCell ref="TKS219:TKZ219"/>
    <mergeCell ref="TLA219:TLH219"/>
    <mergeCell ref="TLI219:TLP219"/>
    <mergeCell ref="TLQ219:TLX219"/>
    <mergeCell ref="TLY219:TMF219"/>
    <mergeCell ref="TMG219:TMN219"/>
    <mergeCell ref="TMO219:TMV219"/>
    <mergeCell ref="TCK219:TCR219"/>
    <mergeCell ref="TCS219:TCZ219"/>
    <mergeCell ref="TDA219:TDH219"/>
    <mergeCell ref="TDI219:TDP219"/>
    <mergeCell ref="TDQ219:TDX219"/>
    <mergeCell ref="TDY219:TEF219"/>
    <mergeCell ref="TEG219:TEN219"/>
    <mergeCell ref="TEO219:TEV219"/>
    <mergeCell ref="TEW219:TFD219"/>
    <mergeCell ref="TFE219:TFL219"/>
    <mergeCell ref="TFM219:TFT219"/>
    <mergeCell ref="TFU219:TGB219"/>
    <mergeCell ref="TGC219:TGJ219"/>
    <mergeCell ref="TGK219:TGR219"/>
    <mergeCell ref="TGS219:TGZ219"/>
    <mergeCell ref="THA219:THH219"/>
    <mergeCell ref="THI219:THP219"/>
    <mergeCell ref="SXE219:SXL219"/>
    <mergeCell ref="SXM219:SXT219"/>
    <mergeCell ref="SXU219:SYB219"/>
    <mergeCell ref="SYC219:SYJ219"/>
    <mergeCell ref="SYK219:SYR219"/>
    <mergeCell ref="SYS219:SYZ219"/>
    <mergeCell ref="SZA219:SZH219"/>
    <mergeCell ref="SZI219:SZP219"/>
    <mergeCell ref="SZQ219:SZX219"/>
    <mergeCell ref="SZY219:TAF219"/>
    <mergeCell ref="TAG219:TAN219"/>
    <mergeCell ref="TAO219:TAV219"/>
    <mergeCell ref="TAW219:TBD219"/>
    <mergeCell ref="TBE219:TBL219"/>
    <mergeCell ref="TBM219:TBT219"/>
    <mergeCell ref="TBU219:TCB219"/>
    <mergeCell ref="TCC219:TCJ219"/>
    <mergeCell ref="SRY219:SSF219"/>
    <mergeCell ref="SSG219:SSN219"/>
    <mergeCell ref="SSO219:SSV219"/>
    <mergeCell ref="SSW219:STD219"/>
    <mergeCell ref="STE219:STL219"/>
    <mergeCell ref="STM219:STT219"/>
    <mergeCell ref="STU219:SUB219"/>
    <mergeCell ref="SUC219:SUJ219"/>
    <mergeCell ref="SUK219:SUR219"/>
    <mergeCell ref="SUS219:SUZ219"/>
    <mergeCell ref="SVA219:SVH219"/>
    <mergeCell ref="SVI219:SVP219"/>
    <mergeCell ref="SVQ219:SVX219"/>
    <mergeCell ref="SVY219:SWF219"/>
    <mergeCell ref="SWG219:SWN219"/>
    <mergeCell ref="SWO219:SWV219"/>
    <mergeCell ref="SWW219:SXD219"/>
    <mergeCell ref="SMS219:SMZ219"/>
    <mergeCell ref="SNA219:SNH219"/>
    <mergeCell ref="SNI219:SNP219"/>
    <mergeCell ref="SNQ219:SNX219"/>
    <mergeCell ref="SNY219:SOF219"/>
    <mergeCell ref="SOG219:SON219"/>
    <mergeCell ref="SOO219:SOV219"/>
    <mergeCell ref="SOW219:SPD219"/>
    <mergeCell ref="SPE219:SPL219"/>
    <mergeCell ref="SPM219:SPT219"/>
    <mergeCell ref="SPU219:SQB219"/>
    <mergeCell ref="SQC219:SQJ219"/>
    <mergeCell ref="SQK219:SQR219"/>
    <mergeCell ref="SQS219:SQZ219"/>
    <mergeCell ref="SRA219:SRH219"/>
    <mergeCell ref="SRI219:SRP219"/>
    <mergeCell ref="SRQ219:SRX219"/>
    <mergeCell ref="SHM219:SHT219"/>
    <mergeCell ref="SHU219:SIB219"/>
    <mergeCell ref="SIC219:SIJ219"/>
    <mergeCell ref="SIK219:SIR219"/>
    <mergeCell ref="SIS219:SIZ219"/>
    <mergeCell ref="SJA219:SJH219"/>
    <mergeCell ref="SJI219:SJP219"/>
    <mergeCell ref="SJQ219:SJX219"/>
    <mergeCell ref="SJY219:SKF219"/>
    <mergeCell ref="SKG219:SKN219"/>
    <mergeCell ref="SKO219:SKV219"/>
    <mergeCell ref="SKW219:SLD219"/>
    <mergeCell ref="SLE219:SLL219"/>
    <mergeCell ref="SLM219:SLT219"/>
    <mergeCell ref="SLU219:SMB219"/>
    <mergeCell ref="SMC219:SMJ219"/>
    <mergeCell ref="SMK219:SMR219"/>
    <mergeCell ref="SCG219:SCN219"/>
    <mergeCell ref="SCO219:SCV219"/>
    <mergeCell ref="SCW219:SDD219"/>
    <mergeCell ref="SDE219:SDL219"/>
    <mergeCell ref="SDM219:SDT219"/>
    <mergeCell ref="SDU219:SEB219"/>
    <mergeCell ref="SEC219:SEJ219"/>
    <mergeCell ref="SEK219:SER219"/>
    <mergeCell ref="SES219:SEZ219"/>
    <mergeCell ref="SFA219:SFH219"/>
    <mergeCell ref="SFI219:SFP219"/>
    <mergeCell ref="SFQ219:SFX219"/>
    <mergeCell ref="SFY219:SGF219"/>
    <mergeCell ref="SGG219:SGN219"/>
    <mergeCell ref="SGO219:SGV219"/>
    <mergeCell ref="SGW219:SHD219"/>
    <mergeCell ref="SHE219:SHL219"/>
    <mergeCell ref="RXA219:RXH219"/>
    <mergeCell ref="RXI219:RXP219"/>
    <mergeCell ref="RXQ219:RXX219"/>
    <mergeCell ref="RXY219:RYF219"/>
    <mergeCell ref="RYG219:RYN219"/>
    <mergeCell ref="RYO219:RYV219"/>
    <mergeCell ref="RYW219:RZD219"/>
    <mergeCell ref="RZE219:RZL219"/>
    <mergeCell ref="RZM219:RZT219"/>
    <mergeCell ref="RZU219:SAB219"/>
    <mergeCell ref="SAC219:SAJ219"/>
    <mergeCell ref="SAK219:SAR219"/>
    <mergeCell ref="SAS219:SAZ219"/>
    <mergeCell ref="SBA219:SBH219"/>
    <mergeCell ref="SBI219:SBP219"/>
    <mergeCell ref="SBQ219:SBX219"/>
    <mergeCell ref="SBY219:SCF219"/>
    <mergeCell ref="RRU219:RSB219"/>
    <mergeCell ref="RSC219:RSJ219"/>
    <mergeCell ref="RSK219:RSR219"/>
    <mergeCell ref="RSS219:RSZ219"/>
    <mergeCell ref="RTA219:RTH219"/>
    <mergeCell ref="RTI219:RTP219"/>
    <mergeCell ref="RTQ219:RTX219"/>
    <mergeCell ref="RTY219:RUF219"/>
    <mergeCell ref="RUG219:RUN219"/>
    <mergeCell ref="RUO219:RUV219"/>
    <mergeCell ref="RUW219:RVD219"/>
    <mergeCell ref="RVE219:RVL219"/>
    <mergeCell ref="RVM219:RVT219"/>
    <mergeCell ref="RVU219:RWB219"/>
    <mergeCell ref="RWC219:RWJ219"/>
    <mergeCell ref="RWK219:RWR219"/>
    <mergeCell ref="RWS219:RWZ219"/>
    <mergeCell ref="RMO219:RMV219"/>
    <mergeCell ref="RMW219:RND219"/>
    <mergeCell ref="RNE219:RNL219"/>
    <mergeCell ref="RNM219:RNT219"/>
    <mergeCell ref="RNU219:ROB219"/>
    <mergeCell ref="ROC219:ROJ219"/>
    <mergeCell ref="ROK219:ROR219"/>
    <mergeCell ref="ROS219:ROZ219"/>
    <mergeCell ref="RPA219:RPH219"/>
    <mergeCell ref="RPI219:RPP219"/>
    <mergeCell ref="RPQ219:RPX219"/>
    <mergeCell ref="RPY219:RQF219"/>
    <mergeCell ref="RQG219:RQN219"/>
    <mergeCell ref="RQO219:RQV219"/>
    <mergeCell ref="RQW219:RRD219"/>
    <mergeCell ref="RRE219:RRL219"/>
    <mergeCell ref="RRM219:RRT219"/>
    <mergeCell ref="RHI219:RHP219"/>
    <mergeCell ref="RHQ219:RHX219"/>
    <mergeCell ref="RHY219:RIF219"/>
    <mergeCell ref="RIG219:RIN219"/>
    <mergeCell ref="RIO219:RIV219"/>
    <mergeCell ref="RIW219:RJD219"/>
    <mergeCell ref="RJE219:RJL219"/>
    <mergeCell ref="RJM219:RJT219"/>
    <mergeCell ref="RJU219:RKB219"/>
    <mergeCell ref="RKC219:RKJ219"/>
    <mergeCell ref="RKK219:RKR219"/>
    <mergeCell ref="RKS219:RKZ219"/>
    <mergeCell ref="RLA219:RLH219"/>
    <mergeCell ref="RLI219:RLP219"/>
    <mergeCell ref="RLQ219:RLX219"/>
    <mergeCell ref="RLY219:RMF219"/>
    <mergeCell ref="RMG219:RMN219"/>
    <mergeCell ref="RCC219:RCJ219"/>
    <mergeCell ref="RCK219:RCR219"/>
    <mergeCell ref="RCS219:RCZ219"/>
    <mergeCell ref="RDA219:RDH219"/>
    <mergeCell ref="RDI219:RDP219"/>
    <mergeCell ref="RDQ219:RDX219"/>
    <mergeCell ref="RDY219:REF219"/>
    <mergeCell ref="REG219:REN219"/>
    <mergeCell ref="REO219:REV219"/>
    <mergeCell ref="REW219:RFD219"/>
    <mergeCell ref="RFE219:RFL219"/>
    <mergeCell ref="RFM219:RFT219"/>
    <mergeCell ref="RFU219:RGB219"/>
    <mergeCell ref="RGC219:RGJ219"/>
    <mergeCell ref="RGK219:RGR219"/>
    <mergeCell ref="RGS219:RGZ219"/>
    <mergeCell ref="RHA219:RHH219"/>
    <mergeCell ref="QWW219:QXD219"/>
    <mergeCell ref="QXE219:QXL219"/>
    <mergeCell ref="QXM219:QXT219"/>
    <mergeCell ref="QXU219:QYB219"/>
    <mergeCell ref="QYC219:QYJ219"/>
    <mergeCell ref="QYK219:QYR219"/>
    <mergeCell ref="QYS219:QYZ219"/>
    <mergeCell ref="QZA219:QZH219"/>
    <mergeCell ref="QZI219:QZP219"/>
    <mergeCell ref="QZQ219:QZX219"/>
    <mergeCell ref="QZY219:RAF219"/>
    <mergeCell ref="RAG219:RAN219"/>
    <mergeCell ref="RAO219:RAV219"/>
    <mergeCell ref="RAW219:RBD219"/>
    <mergeCell ref="RBE219:RBL219"/>
    <mergeCell ref="RBM219:RBT219"/>
    <mergeCell ref="RBU219:RCB219"/>
    <mergeCell ref="QRQ219:QRX219"/>
    <mergeCell ref="QRY219:QSF219"/>
    <mergeCell ref="QSG219:QSN219"/>
    <mergeCell ref="QSO219:QSV219"/>
    <mergeCell ref="QSW219:QTD219"/>
    <mergeCell ref="QTE219:QTL219"/>
    <mergeCell ref="QTM219:QTT219"/>
    <mergeCell ref="QTU219:QUB219"/>
    <mergeCell ref="QUC219:QUJ219"/>
    <mergeCell ref="QUK219:QUR219"/>
    <mergeCell ref="QUS219:QUZ219"/>
    <mergeCell ref="QVA219:QVH219"/>
    <mergeCell ref="QVI219:QVP219"/>
    <mergeCell ref="QVQ219:QVX219"/>
    <mergeCell ref="QVY219:QWF219"/>
    <mergeCell ref="QWG219:QWN219"/>
    <mergeCell ref="QWO219:QWV219"/>
    <mergeCell ref="QMK219:QMR219"/>
    <mergeCell ref="QMS219:QMZ219"/>
    <mergeCell ref="QNA219:QNH219"/>
    <mergeCell ref="QNI219:QNP219"/>
    <mergeCell ref="QNQ219:QNX219"/>
    <mergeCell ref="QNY219:QOF219"/>
    <mergeCell ref="QOG219:QON219"/>
    <mergeCell ref="QOO219:QOV219"/>
    <mergeCell ref="QOW219:QPD219"/>
    <mergeCell ref="QPE219:QPL219"/>
    <mergeCell ref="QPM219:QPT219"/>
    <mergeCell ref="QPU219:QQB219"/>
    <mergeCell ref="QQC219:QQJ219"/>
    <mergeCell ref="QQK219:QQR219"/>
    <mergeCell ref="QQS219:QQZ219"/>
    <mergeCell ref="QRA219:QRH219"/>
    <mergeCell ref="QRI219:QRP219"/>
    <mergeCell ref="QHE219:QHL219"/>
    <mergeCell ref="QHM219:QHT219"/>
    <mergeCell ref="QHU219:QIB219"/>
    <mergeCell ref="QIC219:QIJ219"/>
    <mergeCell ref="QIK219:QIR219"/>
    <mergeCell ref="QIS219:QIZ219"/>
    <mergeCell ref="QJA219:QJH219"/>
    <mergeCell ref="QJI219:QJP219"/>
    <mergeCell ref="QJQ219:QJX219"/>
    <mergeCell ref="QJY219:QKF219"/>
    <mergeCell ref="QKG219:QKN219"/>
    <mergeCell ref="QKO219:QKV219"/>
    <mergeCell ref="QKW219:QLD219"/>
    <mergeCell ref="QLE219:QLL219"/>
    <mergeCell ref="QLM219:QLT219"/>
    <mergeCell ref="QLU219:QMB219"/>
    <mergeCell ref="QMC219:QMJ219"/>
    <mergeCell ref="QBY219:QCF219"/>
    <mergeCell ref="QCG219:QCN219"/>
    <mergeCell ref="QCO219:QCV219"/>
    <mergeCell ref="QCW219:QDD219"/>
    <mergeCell ref="QDE219:QDL219"/>
    <mergeCell ref="QDM219:QDT219"/>
    <mergeCell ref="QDU219:QEB219"/>
    <mergeCell ref="QEC219:QEJ219"/>
    <mergeCell ref="QEK219:QER219"/>
    <mergeCell ref="QES219:QEZ219"/>
    <mergeCell ref="QFA219:QFH219"/>
    <mergeCell ref="QFI219:QFP219"/>
    <mergeCell ref="QFQ219:QFX219"/>
    <mergeCell ref="QFY219:QGF219"/>
    <mergeCell ref="QGG219:QGN219"/>
    <mergeCell ref="QGO219:QGV219"/>
    <mergeCell ref="QGW219:QHD219"/>
    <mergeCell ref="PWS219:PWZ219"/>
    <mergeCell ref="PXA219:PXH219"/>
    <mergeCell ref="PXI219:PXP219"/>
    <mergeCell ref="PXQ219:PXX219"/>
    <mergeCell ref="PXY219:PYF219"/>
    <mergeCell ref="PYG219:PYN219"/>
    <mergeCell ref="PYO219:PYV219"/>
    <mergeCell ref="PYW219:PZD219"/>
    <mergeCell ref="PZE219:PZL219"/>
    <mergeCell ref="PZM219:PZT219"/>
    <mergeCell ref="PZU219:QAB219"/>
    <mergeCell ref="QAC219:QAJ219"/>
    <mergeCell ref="QAK219:QAR219"/>
    <mergeCell ref="QAS219:QAZ219"/>
    <mergeCell ref="QBA219:QBH219"/>
    <mergeCell ref="QBI219:QBP219"/>
    <mergeCell ref="QBQ219:QBX219"/>
    <mergeCell ref="PRM219:PRT219"/>
    <mergeCell ref="PRU219:PSB219"/>
    <mergeCell ref="PSC219:PSJ219"/>
    <mergeCell ref="PSK219:PSR219"/>
    <mergeCell ref="PSS219:PSZ219"/>
    <mergeCell ref="PTA219:PTH219"/>
    <mergeCell ref="PTI219:PTP219"/>
    <mergeCell ref="PTQ219:PTX219"/>
    <mergeCell ref="PTY219:PUF219"/>
    <mergeCell ref="PUG219:PUN219"/>
    <mergeCell ref="PUO219:PUV219"/>
    <mergeCell ref="PUW219:PVD219"/>
    <mergeCell ref="PVE219:PVL219"/>
    <mergeCell ref="PVM219:PVT219"/>
    <mergeCell ref="PVU219:PWB219"/>
    <mergeCell ref="PWC219:PWJ219"/>
    <mergeCell ref="PWK219:PWR219"/>
    <mergeCell ref="PMG219:PMN219"/>
    <mergeCell ref="PMO219:PMV219"/>
    <mergeCell ref="PMW219:PND219"/>
    <mergeCell ref="PNE219:PNL219"/>
    <mergeCell ref="PNM219:PNT219"/>
    <mergeCell ref="PNU219:POB219"/>
    <mergeCell ref="POC219:POJ219"/>
    <mergeCell ref="POK219:POR219"/>
    <mergeCell ref="POS219:POZ219"/>
    <mergeCell ref="PPA219:PPH219"/>
    <mergeCell ref="PPI219:PPP219"/>
    <mergeCell ref="PPQ219:PPX219"/>
    <mergeCell ref="PPY219:PQF219"/>
    <mergeCell ref="PQG219:PQN219"/>
    <mergeCell ref="PQO219:PQV219"/>
    <mergeCell ref="PQW219:PRD219"/>
    <mergeCell ref="PRE219:PRL219"/>
    <mergeCell ref="PHA219:PHH219"/>
    <mergeCell ref="PHI219:PHP219"/>
    <mergeCell ref="PHQ219:PHX219"/>
    <mergeCell ref="PHY219:PIF219"/>
    <mergeCell ref="PIG219:PIN219"/>
    <mergeCell ref="PIO219:PIV219"/>
    <mergeCell ref="PIW219:PJD219"/>
    <mergeCell ref="PJE219:PJL219"/>
    <mergeCell ref="PJM219:PJT219"/>
    <mergeCell ref="PJU219:PKB219"/>
    <mergeCell ref="PKC219:PKJ219"/>
    <mergeCell ref="PKK219:PKR219"/>
    <mergeCell ref="PKS219:PKZ219"/>
    <mergeCell ref="PLA219:PLH219"/>
    <mergeCell ref="PLI219:PLP219"/>
    <mergeCell ref="PLQ219:PLX219"/>
    <mergeCell ref="PLY219:PMF219"/>
    <mergeCell ref="PBU219:PCB219"/>
    <mergeCell ref="PCC219:PCJ219"/>
    <mergeCell ref="PCK219:PCR219"/>
    <mergeCell ref="PCS219:PCZ219"/>
    <mergeCell ref="PDA219:PDH219"/>
    <mergeCell ref="PDI219:PDP219"/>
    <mergeCell ref="PDQ219:PDX219"/>
    <mergeCell ref="PDY219:PEF219"/>
    <mergeCell ref="PEG219:PEN219"/>
    <mergeCell ref="PEO219:PEV219"/>
    <mergeCell ref="PEW219:PFD219"/>
    <mergeCell ref="PFE219:PFL219"/>
    <mergeCell ref="PFM219:PFT219"/>
    <mergeCell ref="PFU219:PGB219"/>
    <mergeCell ref="PGC219:PGJ219"/>
    <mergeCell ref="PGK219:PGR219"/>
    <mergeCell ref="PGS219:PGZ219"/>
    <mergeCell ref="OWO219:OWV219"/>
    <mergeCell ref="OWW219:OXD219"/>
    <mergeCell ref="OXE219:OXL219"/>
    <mergeCell ref="OXM219:OXT219"/>
    <mergeCell ref="OXU219:OYB219"/>
    <mergeCell ref="OYC219:OYJ219"/>
    <mergeCell ref="OYK219:OYR219"/>
    <mergeCell ref="OYS219:OYZ219"/>
    <mergeCell ref="OZA219:OZH219"/>
    <mergeCell ref="OZI219:OZP219"/>
    <mergeCell ref="OZQ219:OZX219"/>
    <mergeCell ref="OZY219:PAF219"/>
    <mergeCell ref="PAG219:PAN219"/>
    <mergeCell ref="PAO219:PAV219"/>
    <mergeCell ref="PAW219:PBD219"/>
    <mergeCell ref="PBE219:PBL219"/>
    <mergeCell ref="PBM219:PBT219"/>
    <mergeCell ref="ORI219:ORP219"/>
    <mergeCell ref="ORQ219:ORX219"/>
    <mergeCell ref="ORY219:OSF219"/>
    <mergeCell ref="OSG219:OSN219"/>
    <mergeCell ref="OSO219:OSV219"/>
    <mergeCell ref="OSW219:OTD219"/>
    <mergeCell ref="OTE219:OTL219"/>
    <mergeCell ref="OTM219:OTT219"/>
    <mergeCell ref="OTU219:OUB219"/>
    <mergeCell ref="OUC219:OUJ219"/>
    <mergeCell ref="OUK219:OUR219"/>
    <mergeCell ref="OUS219:OUZ219"/>
    <mergeCell ref="OVA219:OVH219"/>
    <mergeCell ref="OVI219:OVP219"/>
    <mergeCell ref="OVQ219:OVX219"/>
    <mergeCell ref="OVY219:OWF219"/>
    <mergeCell ref="OWG219:OWN219"/>
    <mergeCell ref="OMC219:OMJ219"/>
    <mergeCell ref="OMK219:OMR219"/>
    <mergeCell ref="OMS219:OMZ219"/>
    <mergeCell ref="ONA219:ONH219"/>
    <mergeCell ref="ONI219:ONP219"/>
    <mergeCell ref="ONQ219:ONX219"/>
    <mergeCell ref="ONY219:OOF219"/>
    <mergeCell ref="OOG219:OON219"/>
    <mergeCell ref="OOO219:OOV219"/>
    <mergeCell ref="OOW219:OPD219"/>
    <mergeCell ref="OPE219:OPL219"/>
    <mergeCell ref="OPM219:OPT219"/>
    <mergeCell ref="OPU219:OQB219"/>
    <mergeCell ref="OQC219:OQJ219"/>
    <mergeCell ref="OQK219:OQR219"/>
    <mergeCell ref="OQS219:OQZ219"/>
    <mergeCell ref="ORA219:ORH219"/>
    <mergeCell ref="OGW219:OHD219"/>
    <mergeCell ref="OHE219:OHL219"/>
    <mergeCell ref="OHM219:OHT219"/>
    <mergeCell ref="OHU219:OIB219"/>
    <mergeCell ref="OIC219:OIJ219"/>
    <mergeCell ref="OIK219:OIR219"/>
    <mergeCell ref="OIS219:OIZ219"/>
    <mergeCell ref="OJA219:OJH219"/>
    <mergeCell ref="OJI219:OJP219"/>
    <mergeCell ref="OJQ219:OJX219"/>
    <mergeCell ref="OJY219:OKF219"/>
    <mergeCell ref="OKG219:OKN219"/>
    <mergeCell ref="OKO219:OKV219"/>
    <mergeCell ref="OKW219:OLD219"/>
    <mergeCell ref="OLE219:OLL219"/>
    <mergeCell ref="OLM219:OLT219"/>
    <mergeCell ref="OLU219:OMB219"/>
    <mergeCell ref="OBQ219:OBX219"/>
    <mergeCell ref="OBY219:OCF219"/>
    <mergeCell ref="OCG219:OCN219"/>
    <mergeCell ref="OCO219:OCV219"/>
    <mergeCell ref="OCW219:ODD219"/>
    <mergeCell ref="ODE219:ODL219"/>
    <mergeCell ref="ODM219:ODT219"/>
    <mergeCell ref="ODU219:OEB219"/>
    <mergeCell ref="OEC219:OEJ219"/>
    <mergeCell ref="OEK219:OER219"/>
    <mergeCell ref="OES219:OEZ219"/>
    <mergeCell ref="OFA219:OFH219"/>
    <mergeCell ref="OFI219:OFP219"/>
    <mergeCell ref="OFQ219:OFX219"/>
    <mergeCell ref="OFY219:OGF219"/>
    <mergeCell ref="OGG219:OGN219"/>
    <mergeCell ref="OGO219:OGV219"/>
    <mergeCell ref="NWK219:NWR219"/>
    <mergeCell ref="NWS219:NWZ219"/>
    <mergeCell ref="NXA219:NXH219"/>
    <mergeCell ref="NXI219:NXP219"/>
    <mergeCell ref="NXQ219:NXX219"/>
    <mergeCell ref="NXY219:NYF219"/>
    <mergeCell ref="NYG219:NYN219"/>
    <mergeCell ref="NYO219:NYV219"/>
    <mergeCell ref="NYW219:NZD219"/>
    <mergeCell ref="NZE219:NZL219"/>
    <mergeCell ref="NZM219:NZT219"/>
    <mergeCell ref="NZU219:OAB219"/>
    <mergeCell ref="OAC219:OAJ219"/>
    <mergeCell ref="OAK219:OAR219"/>
    <mergeCell ref="OAS219:OAZ219"/>
    <mergeCell ref="OBA219:OBH219"/>
    <mergeCell ref="OBI219:OBP219"/>
    <mergeCell ref="NRE219:NRL219"/>
    <mergeCell ref="NRM219:NRT219"/>
    <mergeCell ref="NRU219:NSB219"/>
    <mergeCell ref="NSC219:NSJ219"/>
    <mergeCell ref="NSK219:NSR219"/>
    <mergeCell ref="NSS219:NSZ219"/>
    <mergeCell ref="NTA219:NTH219"/>
    <mergeCell ref="NTI219:NTP219"/>
    <mergeCell ref="NTQ219:NTX219"/>
    <mergeCell ref="NTY219:NUF219"/>
    <mergeCell ref="NUG219:NUN219"/>
    <mergeCell ref="NUO219:NUV219"/>
    <mergeCell ref="NUW219:NVD219"/>
    <mergeCell ref="NVE219:NVL219"/>
    <mergeCell ref="NVM219:NVT219"/>
    <mergeCell ref="NVU219:NWB219"/>
    <mergeCell ref="NWC219:NWJ219"/>
    <mergeCell ref="NLY219:NMF219"/>
    <mergeCell ref="NMG219:NMN219"/>
    <mergeCell ref="NMO219:NMV219"/>
    <mergeCell ref="NMW219:NND219"/>
    <mergeCell ref="NNE219:NNL219"/>
    <mergeCell ref="NNM219:NNT219"/>
    <mergeCell ref="NNU219:NOB219"/>
    <mergeCell ref="NOC219:NOJ219"/>
    <mergeCell ref="NOK219:NOR219"/>
    <mergeCell ref="NOS219:NOZ219"/>
    <mergeCell ref="NPA219:NPH219"/>
    <mergeCell ref="NPI219:NPP219"/>
    <mergeCell ref="NPQ219:NPX219"/>
    <mergeCell ref="NPY219:NQF219"/>
    <mergeCell ref="NQG219:NQN219"/>
    <mergeCell ref="NQO219:NQV219"/>
    <mergeCell ref="NQW219:NRD219"/>
    <mergeCell ref="NGS219:NGZ219"/>
    <mergeCell ref="NHA219:NHH219"/>
    <mergeCell ref="NHI219:NHP219"/>
    <mergeCell ref="NHQ219:NHX219"/>
    <mergeCell ref="NHY219:NIF219"/>
    <mergeCell ref="NIG219:NIN219"/>
    <mergeCell ref="NIO219:NIV219"/>
    <mergeCell ref="NIW219:NJD219"/>
    <mergeCell ref="NJE219:NJL219"/>
    <mergeCell ref="NJM219:NJT219"/>
    <mergeCell ref="NJU219:NKB219"/>
    <mergeCell ref="NKC219:NKJ219"/>
    <mergeCell ref="NKK219:NKR219"/>
    <mergeCell ref="NKS219:NKZ219"/>
    <mergeCell ref="NLA219:NLH219"/>
    <mergeCell ref="NLI219:NLP219"/>
    <mergeCell ref="NLQ219:NLX219"/>
    <mergeCell ref="NBM219:NBT219"/>
    <mergeCell ref="NBU219:NCB219"/>
    <mergeCell ref="NCC219:NCJ219"/>
    <mergeCell ref="NCK219:NCR219"/>
    <mergeCell ref="NCS219:NCZ219"/>
    <mergeCell ref="NDA219:NDH219"/>
    <mergeCell ref="NDI219:NDP219"/>
    <mergeCell ref="NDQ219:NDX219"/>
    <mergeCell ref="NDY219:NEF219"/>
    <mergeCell ref="NEG219:NEN219"/>
    <mergeCell ref="NEO219:NEV219"/>
    <mergeCell ref="NEW219:NFD219"/>
    <mergeCell ref="NFE219:NFL219"/>
    <mergeCell ref="NFM219:NFT219"/>
    <mergeCell ref="NFU219:NGB219"/>
    <mergeCell ref="NGC219:NGJ219"/>
    <mergeCell ref="NGK219:NGR219"/>
    <mergeCell ref="MWG219:MWN219"/>
    <mergeCell ref="MWO219:MWV219"/>
    <mergeCell ref="MWW219:MXD219"/>
    <mergeCell ref="MXE219:MXL219"/>
    <mergeCell ref="MXM219:MXT219"/>
    <mergeCell ref="MXU219:MYB219"/>
    <mergeCell ref="MYC219:MYJ219"/>
    <mergeCell ref="MYK219:MYR219"/>
    <mergeCell ref="MYS219:MYZ219"/>
    <mergeCell ref="MZA219:MZH219"/>
    <mergeCell ref="MZI219:MZP219"/>
    <mergeCell ref="MZQ219:MZX219"/>
    <mergeCell ref="MZY219:NAF219"/>
    <mergeCell ref="NAG219:NAN219"/>
    <mergeCell ref="NAO219:NAV219"/>
    <mergeCell ref="NAW219:NBD219"/>
    <mergeCell ref="NBE219:NBL219"/>
    <mergeCell ref="MRA219:MRH219"/>
    <mergeCell ref="MRI219:MRP219"/>
    <mergeCell ref="MRQ219:MRX219"/>
    <mergeCell ref="MRY219:MSF219"/>
    <mergeCell ref="MSG219:MSN219"/>
    <mergeCell ref="MSO219:MSV219"/>
    <mergeCell ref="MSW219:MTD219"/>
    <mergeCell ref="MTE219:MTL219"/>
    <mergeCell ref="MTM219:MTT219"/>
    <mergeCell ref="MTU219:MUB219"/>
    <mergeCell ref="MUC219:MUJ219"/>
    <mergeCell ref="MUK219:MUR219"/>
    <mergeCell ref="MUS219:MUZ219"/>
    <mergeCell ref="MVA219:MVH219"/>
    <mergeCell ref="MVI219:MVP219"/>
    <mergeCell ref="MVQ219:MVX219"/>
    <mergeCell ref="MVY219:MWF219"/>
    <mergeCell ref="MLU219:MMB219"/>
    <mergeCell ref="MMC219:MMJ219"/>
    <mergeCell ref="MMK219:MMR219"/>
    <mergeCell ref="MMS219:MMZ219"/>
    <mergeCell ref="MNA219:MNH219"/>
    <mergeCell ref="MNI219:MNP219"/>
    <mergeCell ref="MNQ219:MNX219"/>
    <mergeCell ref="MNY219:MOF219"/>
    <mergeCell ref="MOG219:MON219"/>
    <mergeCell ref="MOO219:MOV219"/>
    <mergeCell ref="MOW219:MPD219"/>
    <mergeCell ref="MPE219:MPL219"/>
    <mergeCell ref="MPM219:MPT219"/>
    <mergeCell ref="MPU219:MQB219"/>
    <mergeCell ref="MQC219:MQJ219"/>
    <mergeCell ref="MQK219:MQR219"/>
    <mergeCell ref="MQS219:MQZ219"/>
    <mergeCell ref="MGO219:MGV219"/>
    <mergeCell ref="MGW219:MHD219"/>
    <mergeCell ref="MHE219:MHL219"/>
    <mergeCell ref="MHM219:MHT219"/>
    <mergeCell ref="MHU219:MIB219"/>
    <mergeCell ref="MIC219:MIJ219"/>
    <mergeCell ref="MIK219:MIR219"/>
    <mergeCell ref="MIS219:MIZ219"/>
    <mergeCell ref="MJA219:MJH219"/>
    <mergeCell ref="MJI219:MJP219"/>
    <mergeCell ref="MJQ219:MJX219"/>
    <mergeCell ref="MJY219:MKF219"/>
    <mergeCell ref="MKG219:MKN219"/>
    <mergeCell ref="MKO219:MKV219"/>
    <mergeCell ref="MKW219:MLD219"/>
    <mergeCell ref="MLE219:MLL219"/>
    <mergeCell ref="MLM219:MLT219"/>
    <mergeCell ref="MBI219:MBP219"/>
    <mergeCell ref="MBQ219:MBX219"/>
    <mergeCell ref="MBY219:MCF219"/>
    <mergeCell ref="MCG219:MCN219"/>
    <mergeCell ref="MCO219:MCV219"/>
    <mergeCell ref="MCW219:MDD219"/>
    <mergeCell ref="MDE219:MDL219"/>
    <mergeCell ref="MDM219:MDT219"/>
    <mergeCell ref="MDU219:MEB219"/>
    <mergeCell ref="MEC219:MEJ219"/>
    <mergeCell ref="MEK219:MER219"/>
    <mergeCell ref="MES219:MEZ219"/>
    <mergeCell ref="MFA219:MFH219"/>
    <mergeCell ref="MFI219:MFP219"/>
    <mergeCell ref="MFQ219:MFX219"/>
    <mergeCell ref="MFY219:MGF219"/>
    <mergeCell ref="MGG219:MGN219"/>
    <mergeCell ref="LWC219:LWJ219"/>
    <mergeCell ref="LWK219:LWR219"/>
    <mergeCell ref="LWS219:LWZ219"/>
    <mergeCell ref="LXA219:LXH219"/>
    <mergeCell ref="LXI219:LXP219"/>
    <mergeCell ref="LXQ219:LXX219"/>
    <mergeCell ref="LXY219:LYF219"/>
    <mergeCell ref="LYG219:LYN219"/>
    <mergeCell ref="LYO219:LYV219"/>
    <mergeCell ref="LYW219:LZD219"/>
    <mergeCell ref="LZE219:LZL219"/>
    <mergeCell ref="LZM219:LZT219"/>
    <mergeCell ref="LZU219:MAB219"/>
    <mergeCell ref="MAC219:MAJ219"/>
    <mergeCell ref="MAK219:MAR219"/>
    <mergeCell ref="MAS219:MAZ219"/>
    <mergeCell ref="MBA219:MBH219"/>
    <mergeCell ref="LQW219:LRD219"/>
    <mergeCell ref="LRE219:LRL219"/>
    <mergeCell ref="LRM219:LRT219"/>
    <mergeCell ref="LRU219:LSB219"/>
    <mergeCell ref="LSC219:LSJ219"/>
    <mergeCell ref="LSK219:LSR219"/>
    <mergeCell ref="LSS219:LSZ219"/>
    <mergeCell ref="LTA219:LTH219"/>
    <mergeCell ref="LTI219:LTP219"/>
    <mergeCell ref="LTQ219:LTX219"/>
    <mergeCell ref="LTY219:LUF219"/>
    <mergeCell ref="LUG219:LUN219"/>
    <mergeCell ref="LUO219:LUV219"/>
    <mergeCell ref="LUW219:LVD219"/>
    <mergeCell ref="LVE219:LVL219"/>
    <mergeCell ref="LVM219:LVT219"/>
    <mergeCell ref="LVU219:LWB219"/>
    <mergeCell ref="LLQ219:LLX219"/>
    <mergeCell ref="LLY219:LMF219"/>
    <mergeCell ref="LMG219:LMN219"/>
    <mergeCell ref="LMO219:LMV219"/>
    <mergeCell ref="LMW219:LND219"/>
    <mergeCell ref="LNE219:LNL219"/>
    <mergeCell ref="LNM219:LNT219"/>
    <mergeCell ref="LNU219:LOB219"/>
    <mergeCell ref="LOC219:LOJ219"/>
    <mergeCell ref="LOK219:LOR219"/>
    <mergeCell ref="LOS219:LOZ219"/>
    <mergeCell ref="LPA219:LPH219"/>
    <mergeCell ref="LPI219:LPP219"/>
    <mergeCell ref="LPQ219:LPX219"/>
    <mergeCell ref="LPY219:LQF219"/>
    <mergeCell ref="LQG219:LQN219"/>
    <mergeCell ref="LQO219:LQV219"/>
    <mergeCell ref="LGK219:LGR219"/>
    <mergeCell ref="LGS219:LGZ219"/>
    <mergeCell ref="LHA219:LHH219"/>
    <mergeCell ref="LHI219:LHP219"/>
    <mergeCell ref="LHQ219:LHX219"/>
    <mergeCell ref="LHY219:LIF219"/>
    <mergeCell ref="LIG219:LIN219"/>
    <mergeCell ref="LIO219:LIV219"/>
    <mergeCell ref="LIW219:LJD219"/>
    <mergeCell ref="LJE219:LJL219"/>
    <mergeCell ref="LJM219:LJT219"/>
    <mergeCell ref="LJU219:LKB219"/>
    <mergeCell ref="LKC219:LKJ219"/>
    <mergeCell ref="LKK219:LKR219"/>
    <mergeCell ref="LKS219:LKZ219"/>
    <mergeCell ref="LLA219:LLH219"/>
    <mergeCell ref="LLI219:LLP219"/>
    <mergeCell ref="LBE219:LBL219"/>
    <mergeCell ref="LBM219:LBT219"/>
    <mergeCell ref="LBU219:LCB219"/>
    <mergeCell ref="LCC219:LCJ219"/>
    <mergeCell ref="LCK219:LCR219"/>
    <mergeCell ref="LCS219:LCZ219"/>
    <mergeCell ref="LDA219:LDH219"/>
    <mergeCell ref="LDI219:LDP219"/>
    <mergeCell ref="LDQ219:LDX219"/>
    <mergeCell ref="LDY219:LEF219"/>
    <mergeCell ref="LEG219:LEN219"/>
    <mergeCell ref="LEO219:LEV219"/>
    <mergeCell ref="LEW219:LFD219"/>
    <mergeCell ref="LFE219:LFL219"/>
    <mergeCell ref="LFM219:LFT219"/>
    <mergeCell ref="LFU219:LGB219"/>
    <mergeCell ref="LGC219:LGJ219"/>
    <mergeCell ref="KVY219:KWF219"/>
    <mergeCell ref="KWG219:KWN219"/>
    <mergeCell ref="KWO219:KWV219"/>
    <mergeCell ref="KWW219:KXD219"/>
    <mergeCell ref="KXE219:KXL219"/>
    <mergeCell ref="KXM219:KXT219"/>
    <mergeCell ref="KXU219:KYB219"/>
    <mergeCell ref="KYC219:KYJ219"/>
    <mergeCell ref="KYK219:KYR219"/>
    <mergeCell ref="KYS219:KYZ219"/>
    <mergeCell ref="KZA219:KZH219"/>
    <mergeCell ref="KZI219:KZP219"/>
    <mergeCell ref="KZQ219:KZX219"/>
    <mergeCell ref="KZY219:LAF219"/>
    <mergeCell ref="LAG219:LAN219"/>
    <mergeCell ref="LAO219:LAV219"/>
    <mergeCell ref="LAW219:LBD219"/>
    <mergeCell ref="KQS219:KQZ219"/>
    <mergeCell ref="KRA219:KRH219"/>
    <mergeCell ref="KRI219:KRP219"/>
    <mergeCell ref="KRQ219:KRX219"/>
    <mergeCell ref="KRY219:KSF219"/>
    <mergeCell ref="KSG219:KSN219"/>
    <mergeCell ref="KSO219:KSV219"/>
    <mergeCell ref="KSW219:KTD219"/>
    <mergeCell ref="KTE219:KTL219"/>
    <mergeCell ref="KTM219:KTT219"/>
    <mergeCell ref="KTU219:KUB219"/>
    <mergeCell ref="KUC219:KUJ219"/>
    <mergeCell ref="KUK219:KUR219"/>
    <mergeCell ref="KUS219:KUZ219"/>
    <mergeCell ref="KVA219:KVH219"/>
    <mergeCell ref="KVI219:KVP219"/>
    <mergeCell ref="KVQ219:KVX219"/>
    <mergeCell ref="KLM219:KLT219"/>
    <mergeCell ref="KLU219:KMB219"/>
    <mergeCell ref="KMC219:KMJ219"/>
    <mergeCell ref="KMK219:KMR219"/>
    <mergeCell ref="KMS219:KMZ219"/>
    <mergeCell ref="KNA219:KNH219"/>
    <mergeCell ref="KNI219:KNP219"/>
    <mergeCell ref="KNQ219:KNX219"/>
    <mergeCell ref="KNY219:KOF219"/>
    <mergeCell ref="KOG219:KON219"/>
    <mergeCell ref="KOO219:KOV219"/>
    <mergeCell ref="KOW219:KPD219"/>
    <mergeCell ref="KPE219:KPL219"/>
    <mergeCell ref="KPM219:KPT219"/>
    <mergeCell ref="KPU219:KQB219"/>
    <mergeCell ref="KQC219:KQJ219"/>
    <mergeCell ref="KQK219:KQR219"/>
    <mergeCell ref="KGG219:KGN219"/>
    <mergeCell ref="KGO219:KGV219"/>
    <mergeCell ref="KGW219:KHD219"/>
    <mergeCell ref="KHE219:KHL219"/>
    <mergeCell ref="KHM219:KHT219"/>
    <mergeCell ref="KHU219:KIB219"/>
    <mergeCell ref="KIC219:KIJ219"/>
    <mergeCell ref="KIK219:KIR219"/>
    <mergeCell ref="KIS219:KIZ219"/>
    <mergeCell ref="KJA219:KJH219"/>
    <mergeCell ref="KJI219:KJP219"/>
    <mergeCell ref="KJQ219:KJX219"/>
    <mergeCell ref="KJY219:KKF219"/>
    <mergeCell ref="KKG219:KKN219"/>
    <mergeCell ref="KKO219:KKV219"/>
    <mergeCell ref="KKW219:KLD219"/>
    <mergeCell ref="KLE219:KLL219"/>
    <mergeCell ref="KBA219:KBH219"/>
    <mergeCell ref="KBI219:KBP219"/>
    <mergeCell ref="KBQ219:KBX219"/>
    <mergeCell ref="KBY219:KCF219"/>
    <mergeCell ref="KCG219:KCN219"/>
    <mergeCell ref="KCO219:KCV219"/>
    <mergeCell ref="KCW219:KDD219"/>
    <mergeCell ref="KDE219:KDL219"/>
    <mergeCell ref="KDM219:KDT219"/>
    <mergeCell ref="KDU219:KEB219"/>
    <mergeCell ref="KEC219:KEJ219"/>
    <mergeCell ref="KEK219:KER219"/>
    <mergeCell ref="KES219:KEZ219"/>
    <mergeCell ref="KFA219:KFH219"/>
    <mergeCell ref="KFI219:KFP219"/>
    <mergeCell ref="KFQ219:KFX219"/>
    <mergeCell ref="KFY219:KGF219"/>
    <mergeCell ref="JVU219:JWB219"/>
    <mergeCell ref="JWC219:JWJ219"/>
    <mergeCell ref="JWK219:JWR219"/>
    <mergeCell ref="JWS219:JWZ219"/>
    <mergeCell ref="JXA219:JXH219"/>
    <mergeCell ref="JXI219:JXP219"/>
    <mergeCell ref="JXQ219:JXX219"/>
    <mergeCell ref="JXY219:JYF219"/>
    <mergeCell ref="JYG219:JYN219"/>
    <mergeCell ref="JYO219:JYV219"/>
    <mergeCell ref="JYW219:JZD219"/>
    <mergeCell ref="JZE219:JZL219"/>
    <mergeCell ref="JZM219:JZT219"/>
    <mergeCell ref="JZU219:KAB219"/>
    <mergeCell ref="KAC219:KAJ219"/>
    <mergeCell ref="KAK219:KAR219"/>
    <mergeCell ref="KAS219:KAZ219"/>
    <mergeCell ref="JQO219:JQV219"/>
    <mergeCell ref="JQW219:JRD219"/>
    <mergeCell ref="JRE219:JRL219"/>
    <mergeCell ref="JRM219:JRT219"/>
    <mergeCell ref="JRU219:JSB219"/>
    <mergeCell ref="JSC219:JSJ219"/>
    <mergeCell ref="JSK219:JSR219"/>
    <mergeCell ref="JSS219:JSZ219"/>
    <mergeCell ref="JTA219:JTH219"/>
    <mergeCell ref="JTI219:JTP219"/>
    <mergeCell ref="JTQ219:JTX219"/>
    <mergeCell ref="JTY219:JUF219"/>
    <mergeCell ref="JUG219:JUN219"/>
    <mergeCell ref="JUO219:JUV219"/>
    <mergeCell ref="JUW219:JVD219"/>
    <mergeCell ref="JVE219:JVL219"/>
    <mergeCell ref="JVM219:JVT219"/>
    <mergeCell ref="JLI219:JLP219"/>
    <mergeCell ref="JLQ219:JLX219"/>
    <mergeCell ref="JLY219:JMF219"/>
    <mergeCell ref="JMG219:JMN219"/>
    <mergeCell ref="JMO219:JMV219"/>
    <mergeCell ref="JMW219:JND219"/>
    <mergeCell ref="JNE219:JNL219"/>
    <mergeCell ref="JNM219:JNT219"/>
    <mergeCell ref="JNU219:JOB219"/>
    <mergeCell ref="JOC219:JOJ219"/>
    <mergeCell ref="JOK219:JOR219"/>
    <mergeCell ref="JOS219:JOZ219"/>
    <mergeCell ref="JPA219:JPH219"/>
    <mergeCell ref="JPI219:JPP219"/>
    <mergeCell ref="JPQ219:JPX219"/>
    <mergeCell ref="JPY219:JQF219"/>
    <mergeCell ref="JQG219:JQN219"/>
    <mergeCell ref="JGC219:JGJ219"/>
    <mergeCell ref="JGK219:JGR219"/>
    <mergeCell ref="JGS219:JGZ219"/>
    <mergeCell ref="JHA219:JHH219"/>
    <mergeCell ref="JHI219:JHP219"/>
    <mergeCell ref="JHQ219:JHX219"/>
    <mergeCell ref="JHY219:JIF219"/>
    <mergeCell ref="JIG219:JIN219"/>
    <mergeCell ref="JIO219:JIV219"/>
    <mergeCell ref="JIW219:JJD219"/>
    <mergeCell ref="JJE219:JJL219"/>
    <mergeCell ref="JJM219:JJT219"/>
    <mergeCell ref="JJU219:JKB219"/>
    <mergeCell ref="JKC219:JKJ219"/>
    <mergeCell ref="JKK219:JKR219"/>
    <mergeCell ref="JKS219:JKZ219"/>
    <mergeCell ref="JLA219:JLH219"/>
    <mergeCell ref="JAW219:JBD219"/>
    <mergeCell ref="JBE219:JBL219"/>
    <mergeCell ref="JBM219:JBT219"/>
    <mergeCell ref="JBU219:JCB219"/>
    <mergeCell ref="JCC219:JCJ219"/>
    <mergeCell ref="JCK219:JCR219"/>
    <mergeCell ref="JCS219:JCZ219"/>
    <mergeCell ref="JDA219:JDH219"/>
    <mergeCell ref="JDI219:JDP219"/>
    <mergeCell ref="JDQ219:JDX219"/>
    <mergeCell ref="JDY219:JEF219"/>
    <mergeCell ref="JEG219:JEN219"/>
    <mergeCell ref="JEO219:JEV219"/>
    <mergeCell ref="JEW219:JFD219"/>
    <mergeCell ref="JFE219:JFL219"/>
    <mergeCell ref="JFM219:JFT219"/>
    <mergeCell ref="JFU219:JGB219"/>
    <mergeCell ref="IVQ219:IVX219"/>
    <mergeCell ref="IVY219:IWF219"/>
    <mergeCell ref="IWG219:IWN219"/>
    <mergeCell ref="IWO219:IWV219"/>
    <mergeCell ref="IWW219:IXD219"/>
    <mergeCell ref="IXE219:IXL219"/>
    <mergeCell ref="IXM219:IXT219"/>
    <mergeCell ref="IXU219:IYB219"/>
    <mergeCell ref="IYC219:IYJ219"/>
    <mergeCell ref="IYK219:IYR219"/>
    <mergeCell ref="IYS219:IYZ219"/>
    <mergeCell ref="IZA219:IZH219"/>
    <mergeCell ref="IZI219:IZP219"/>
    <mergeCell ref="IZQ219:IZX219"/>
    <mergeCell ref="IZY219:JAF219"/>
    <mergeCell ref="JAG219:JAN219"/>
    <mergeCell ref="JAO219:JAV219"/>
    <mergeCell ref="IQK219:IQR219"/>
    <mergeCell ref="IQS219:IQZ219"/>
    <mergeCell ref="IRA219:IRH219"/>
    <mergeCell ref="IRI219:IRP219"/>
    <mergeCell ref="IRQ219:IRX219"/>
    <mergeCell ref="IRY219:ISF219"/>
    <mergeCell ref="ISG219:ISN219"/>
    <mergeCell ref="ISO219:ISV219"/>
    <mergeCell ref="ISW219:ITD219"/>
    <mergeCell ref="ITE219:ITL219"/>
    <mergeCell ref="ITM219:ITT219"/>
    <mergeCell ref="ITU219:IUB219"/>
    <mergeCell ref="IUC219:IUJ219"/>
    <mergeCell ref="IUK219:IUR219"/>
    <mergeCell ref="IUS219:IUZ219"/>
    <mergeCell ref="IVA219:IVH219"/>
    <mergeCell ref="IVI219:IVP219"/>
    <mergeCell ref="ILE219:ILL219"/>
    <mergeCell ref="ILM219:ILT219"/>
    <mergeCell ref="ILU219:IMB219"/>
    <mergeCell ref="IMC219:IMJ219"/>
    <mergeCell ref="IMK219:IMR219"/>
    <mergeCell ref="IMS219:IMZ219"/>
    <mergeCell ref="INA219:INH219"/>
    <mergeCell ref="INI219:INP219"/>
    <mergeCell ref="INQ219:INX219"/>
    <mergeCell ref="INY219:IOF219"/>
    <mergeCell ref="IOG219:ION219"/>
    <mergeCell ref="IOO219:IOV219"/>
    <mergeCell ref="IOW219:IPD219"/>
    <mergeCell ref="IPE219:IPL219"/>
    <mergeCell ref="IPM219:IPT219"/>
    <mergeCell ref="IPU219:IQB219"/>
    <mergeCell ref="IQC219:IQJ219"/>
    <mergeCell ref="IFY219:IGF219"/>
    <mergeCell ref="IGG219:IGN219"/>
    <mergeCell ref="IGO219:IGV219"/>
    <mergeCell ref="IGW219:IHD219"/>
    <mergeCell ref="IHE219:IHL219"/>
    <mergeCell ref="IHM219:IHT219"/>
    <mergeCell ref="IHU219:IIB219"/>
    <mergeCell ref="IIC219:IIJ219"/>
    <mergeCell ref="IIK219:IIR219"/>
    <mergeCell ref="IIS219:IIZ219"/>
    <mergeCell ref="IJA219:IJH219"/>
    <mergeCell ref="IJI219:IJP219"/>
    <mergeCell ref="IJQ219:IJX219"/>
    <mergeCell ref="IJY219:IKF219"/>
    <mergeCell ref="IKG219:IKN219"/>
    <mergeCell ref="IKO219:IKV219"/>
    <mergeCell ref="IKW219:ILD219"/>
    <mergeCell ref="IAS219:IAZ219"/>
    <mergeCell ref="IBA219:IBH219"/>
    <mergeCell ref="IBI219:IBP219"/>
    <mergeCell ref="IBQ219:IBX219"/>
    <mergeCell ref="IBY219:ICF219"/>
    <mergeCell ref="ICG219:ICN219"/>
    <mergeCell ref="ICO219:ICV219"/>
    <mergeCell ref="ICW219:IDD219"/>
    <mergeCell ref="IDE219:IDL219"/>
    <mergeCell ref="IDM219:IDT219"/>
    <mergeCell ref="IDU219:IEB219"/>
    <mergeCell ref="IEC219:IEJ219"/>
    <mergeCell ref="IEK219:IER219"/>
    <mergeCell ref="IES219:IEZ219"/>
    <mergeCell ref="IFA219:IFH219"/>
    <mergeCell ref="IFI219:IFP219"/>
    <mergeCell ref="IFQ219:IFX219"/>
    <mergeCell ref="HVM219:HVT219"/>
    <mergeCell ref="HVU219:HWB219"/>
    <mergeCell ref="HWC219:HWJ219"/>
    <mergeCell ref="HWK219:HWR219"/>
    <mergeCell ref="HWS219:HWZ219"/>
    <mergeCell ref="HXA219:HXH219"/>
    <mergeCell ref="HXI219:HXP219"/>
    <mergeCell ref="HXQ219:HXX219"/>
    <mergeCell ref="HXY219:HYF219"/>
    <mergeCell ref="HYG219:HYN219"/>
    <mergeCell ref="HYO219:HYV219"/>
    <mergeCell ref="HYW219:HZD219"/>
    <mergeCell ref="HZE219:HZL219"/>
    <mergeCell ref="HZM219:HZT219"/>
    <mergeCell ref="HZU219:IAB219"/>
    <mergeCell ref="IAC219:IAJ219"/>
    <mergeCell ref="IAK219:IAR219"/>
    <mergeCell ref="HQG219:HQN219"/>
    <mergeCell ref="HQO219:HQV219"/>
    <mergeCell ref="HQW219:HRD219"/>
    <mergeCell ref="HRE219:HRL219"/>
    <mergeCell ref="HRM219:HRT219"/>
    <mergeCell ref="HRU219:HSB219"/>
    <mergeCell ref="HSC219:HSJ219"/>
    <mergeCell ref="HSK219:HSR219"/>
    <mergeCell ref="HSS219:HSZ219"/>
    <mergeCell ref="HTA219:HTH219"/>
    <mergeCell ref="HTI219:HTP219"/>
    <mergeCell ref="HTQ219:HTX219"/>
    <mergeCell ref="HTY219:HUF219"/>
    <mergeCell ref="HUG219:HUN219"/>
    <mergeCell ref="HUO219:HUV219"/>
    <mergeCell ref="HUW219:HVD219"/>
    <mergeCell ref="HVE219:HVL219"/>
    <mergeCell ref="HLA219:HLH219"/>
    <mergeCell ref="HLI219:HLP219"/>
    <mergeCell ref="HLQ219:HLX219"/>
    <mergeCell ref="HLY219:HMF219"/>
    <mergeCell ref="HMG219:HMN219"/>
    <mergeCell ref="HMO219:HMV219"/>
    <mergeCell ref="HMW219:HND219"/>
    <mergeCell ref="HNE219:HNL219"/>
    <mergeCell ref="HNM219:HNT219"/>
    <mergeCell ref="HNU219:HOB219"/>
    <mergeCell ref="HOC219:HOJ219"/>
    <mergeCell ref="HOK219:HOR219"/>
    <mergeCell ref="HOS219:HOZ219"/>
    <mergeCell ref="HPA219:HPH219"/>
    <mergeCell ref="HPI219:HPP219"/>
    <mergeCell ref="HPQ219:HPX219"/>
    <mergeCell ref="HPY219:HQF219"/>
    <mergeCell ref="HFU219:HGB219"/>
    <mergeCell ref="HGC219:HGJ219"/>
    <mergeCell ref="HGK219:HGR219"/>
    <mergeCell ref="HGS219:HGZ219"/>
    <mergeCell ref="HHA219:HHH219"/>
    <mergeCell ref="HHI219:HHP219"/>
    <mergeCell ref="HHQ219:HHX219"/>
    <mergeCell ref="HHY219:HIF219"/>
    <mergeCell ref="HIG219:HIN219"/>
    <mergeCell ref="HIO219:HIV219"/>
    <mergeCell ref="HIW219:HJD219"/>
    <mergeCell ref="HJE219:HJL219"/>
    <mergeCell ref="HJM219:HJT219"/>
    <mergeCell ref="HJU219:HKB219"/>
    <mergeCell ref="HKC219:HKJ219"/>
    <mergeCell ref="HKK219:HKR219"/>
    <mergeCell ref="HKS219:HKZ219"/>
    <mergeCell ref="HAO219:HAV219"/>
    <mergeCell ref="HAW219:HBD219"/>
    <mergeCell ref="HBE219:HBL219"/>
    <mergeCell ref="HBM219:HBT219"/>
    <mergeCell ref="HBU219:HCB219"/>
    <mergeCell ref="HCC219:HCJ219"/>
    <mergeCell ref="HCK219:HCR219"/>
    <mergeCell ref="HCS219:HCZ219"/>
    <mergeCell ref="HDA219:HDH219"/>
    <mergeCell ref="HDI219:HDP219"/>
    <mergeCell ref="HDQ219:HDX219"/>
    <mergeCell ref="HDY219:HEF219"/>
    <mergeCell ref="HEG219:HEN219"/>
    <mergeCell ref="HEO219:HEV219"/>
    <mergeCell ref="HEW219:HFD219"/>
    <mergeCell ref="HFE219:HFL219"/>
    <mergeCell ref="HFM219:HFT219"/>
    <mergeCell ref="GVI219:GVP219"/>
    <mergeCell ref="GVQ219:GVX219"/>
    <mergeCell ref="GVY219:GWF219"/>
    <mergeCell ref="GWG219:GWN219"/>
    <mergeCell ref="GWO219:GWV219"/>
    <mergeCell ref="GWW219:GXD219"/>
    <mergeCell ref="GXE219:GXL219"/>
    <mergeCell ref="GXM219:GXT219"/>
    <mergeCell ref="GXU219:GYB219"/>
    <mergeCell ref="GYC219:GYJ219"/>
    <mergeCell ref="GYK219:GYR219"/>
    <mergeCell ref="GYS219:GYZ219"/>
    <mergeCell ref="GZA219:GZH219"/>
    <mergeCell ref="GZI219:GZP219"/>
    <mergeCell ref="GZQ219:GZX219"/>
    <mergeCell ref="GZY219:HAF219"/>
    <mergeCell ref="HAG219:HAN219"/>
    <mergeCell ref="GQC219:GQJ219"/>
    <mergeCell ref="GQK219:GQR219"/>
    <mergeCell ref="GQS219:GQZ219"/>
    <mergeCell ref="GRA219:GRH219"/>
    <mergeCell ref="GRI219:GRP219"/>
    <mergeCell ref="GRQ219:GRX219"/>
    <mergeCell ref="GRY219:GSF219"/>
    <mergeCell ref="GSG219:GSN219"/>
    <mergeCell ref="GSO219:GSV219"/>
    <mergeCell ref="GSW219:GTD219"/>
    <mergeCell ref="GTE219:GTL219"/>
    <mergeCell ref="GTM219:GTT219"/>
    <mergeCell ref="GTU219:GUB219"/>
    <mergeCell ref="GUC219:GUJ219"/>
    <mergeCell ref="GUK219:GUR219"/>
    <mergeCell ref="GUS219:GUZ219"/>
    <mergeCell ref="GVA219:GVH219"/>
    <mergeCell ref="GKW219:GLD219"/>
    <mergeCell ref="GLE219:GLL219"/>
    <mergeCell ref="GLM219:GLT219"/>
    <mergeCell ref="GLU219:GMB219"/>
    <mergeCell ref="GMC219:GMJ219"/>
    <mergeCell ref="GMK219:GMR219"/>
    <mergeCell ref="GMS219:GMZ219"/>
    <mergeCell ref="GNA219:GNH219"/>
    <mergeCell ref="GNI219:GNP219"/>
    <mergeCell ref="GNQ219:GNX219"/>
    <mergeCell ref="GNY219:GOF219"/>
    <mergeCell ref="GOG219:GON219"/>
    <mergeCell ref="GOO219:GOV219"/>
    <mergeCell ref="GOW219:GPD219"/>
    <mergeCell ref="GPE219:GPL219"/>
    <mergeCell ref="GPM219:GPT219"/>
    <mergeCell ref="GPU219:GQB219"/>
    <mergeCell ref="GFQ219:GFX219"/>
    <mergeCell ref="GFY219:GGF219"/>
    <mergeCell ref="GGG219:GGN219"/>
    <mergeCell ref="GGO219:GGV219"/>
    <mergeCell ref="GGW219:GHD219"/>
    <mergeCell ref="GHE219:GHL219"/>
    <mergeCell ref="GHM219:GHT219"/>
    <mergeCell ref="GHU219:GIB219"/>
    <mergeCell ref="GIC219:GIJ219"/>
    <mergeCell ref="GIK219:GIR219"/>
    <mergeCell ref="GIS219:GIZ219"/>
    <mergeCell ref="GJA219:GJH219"/>
    <mergeCell ref="GJI219:GJP219"/>
    <mergeCell ref="GJQ219:GJX219"/>
    <mergeCell ref="GJY219:GKF219"/>
    <mergeCell ref="GKG219:GKN219"/>
    <mergeCell ref="GKO219:GKV219"/>
    <mergeCell ref="GAK219:GAR219"/>
    <mergeCell ref="GAS219:GAZ219"/>
    <mergeCell ref="GBA219:GBH219"/>
    <mergeCell ref="GBI219:GBP219"/>
    <mergeCell ref="GBQ219:GBX219"/>
    <mergeCell ref="GBY219:GCF219"/>
    <mergeCell ref="GCG219:GCN219"/>
    <mergeCell ref="GCO219:GCV219"/>
    <mergeCell ref="GCW219:GDD219"/>
    <mergeCell ref="GDE219:GDL219"/>
    <mergeCell ref="GDM219:GDT219"/>
    <mergeCell ref="GDU219:GEB219"/>
    <mergeCell ref="GEC219:GEJ219"/>
    <mergeCell ref="GEK219:GER219"/>
    <mergeCell ref="GES219:GEZ219"/>
    <mergeCell ref="GFA219:GFH219"/>
    <mergeCell ref="GFI219:GFP219"/>
    <mergeCell ref="FVE219:FVL219"/>
    <mergeCell ref="FVM219:FVT219"/>
    <mergeCell ref="FVU219:FWB219"/>
    <mergeCell ref="FWC219:FWJ219"/>
    <mergeCell ref="FWK219:FWR219"/>
    <mergeCell ref="FWS219:FWZ219"/>
    <mergeCell ref="FXA219:FXH219"/>
    <mergeCell ref="FXI219:FXP219"/>
    <mergeCell ref="FXQ219:FXX219"/>
    <mergeCell ref="FXY219:FYF219"/>
    <mergeCell ref="FYG219:FYN219"/>
    <mergeCell ref="FYO219:FYV219"/>
    <mergeCell ref="FYW219:FZD219"/>
    <mergeCell ref="FZE219:FZL219"/>
    <mergeCell ref="FZM219:FZT219"/>
    <mergeCell ref="FZU219:GAB219"/>
    <mergeCell ref="GAC219:GAJ219"/>
    <mergeCell ref="FPY219:FQF219"/>
    <mergeCell ref="FQG219:FQN219"/>
    <mergeCell ref="FQO219:FQV219"/>
    <mergeCell ref="FQW219:FRD219"/>
    <mergeCell ref="FRE219:FRL219"/>
    <mergeCell ref="FRM219:FRT219"/>
    <mergeCell ref="FRU219:FSB219"/>
    <mergeCell ref="FSC219:FSJ219"/>
    <mergeCell ref="FSK219:FSR219"/>
    <mergeCell ref="FSS219:FSZ219"/>
    <mergeCell ref="FTA219:FTH219"/>
    <mergeCell ref="FTI219:FTP219"/>
    <mergeCell ref="FTQ219:FTX219"/>
    <mergeCell ref="FTY219:FUF219"/>
    <mergeCell ref="FUG219:FUN219"/>
    <mergeCell ref="FUO219:FUV219"/>
    <mergeCell ref="FUW219:FVD219"/>
    <mergeCell ref="FKS219:FKZ219"/>
    <mergeCell ref="FLA219:FLH219"/>
    <mergeCell ref="FLI219:FLP219"/>
    <mergeCell ref="FLQ219:FLX219"/>
    <mergeCell ref="FLY219:FMF219"/>
    <mergeCell ref="FMG219:FMN219"/>
    <mergeCell ref="FMO219:FMV219"/>
    <mergeCell ref="FMW219:FND219"/>
    <mergeCell ref="FNE219:FNL219"/>
    <mergeCell ref="FNM219:FNT219"/>
    <mergeCell ref="FNU219:FOB219"/>
    <mergeCell ref="FOC219:FOJ219"/>
    <mergeCell ref="FOK219:FOR219"/>
    <mergeCell ref="FOS219:FOZ219"/>
    <mergeCell ref="FPA219:FPH219"/>
    <mergeCell ref="FPI219:FPP219"/>
    <mergeCell ref="FPQ219:FPX219"/>
    <mergeCell ref="FFM219:FFT219"/>
    <mergeCell ref="FFU219:FGB219"/>
    <mergeCell ref="FGC219:FGJ219"/>
    <mergeCell ref="FGK219:FGR219"/>
    <mergeCell ref="FGS219:FGZ219"/>
    <mergeCell ref="FHA219:FHH219"/>
    <mergeCell ref="FHI219:FHP219"/>
    <mergeCell ref="FHQ219:FHX219"/>
    <mergeCell ref="FHY219:FIF219"/>
    <mergeCell ref="FIG219:FIN219"/>
    <mergeCell ref="FIO219:FIV219"/>
    <mergeCell ref="FIW219:FJD219"/>
    <mergeCell ref="FJE219:FJL219"/>
    <mergeCell ref="FJM219:FJT219"/>
    <mergeCell ref="FJU219:FKB219"/>
    <mergeCell ref="FKC219:FKJ219"/>
    <mergeCell ref="FKK219:FKR219"/>
    <mergeCell ref="FAG219:FAN219"/>
    <mergeCell ref="FAO219:FAV219"/>
    <mergeCell ref="FAW219:FBD219"/>
    <mergeCell ref="FBE219:FBL219"/>
    <mergeCell ref="FBM219:FBT219"/>
    <mergeCell ref="FBU219:FCB219"/>
    <mergeCell ref="FCC219:FCJ219"/>
    <mergeCell ref="FCK219:FCR219"/>
    <mergeCell ref="FCS219:FCZ219"/>
    <mergeCell ref="FDA219:FDH219"/>
    <mergeCell ref="FDI219:FDP219"/>
    <mergeCell ref="FDQ219:FDX219"/>
    <mergeCell ref="FDY219:FEF219"/>
    <mergeCell ref="FEG219:FEN219"/>
    <mergeCell ref="FEO219:FEV219"/>
    <mergeCell ref="FEW219:FFD219"/>
    <mergeCell ref="FFE219:FFL219"/>
    <mergeCell ref="EVA219:EVH219"/>
    <mergeCell ref="EVI219:EVP219"/>
    <mergeCell ref="EVQ219:EVX219"/>
    <mergeCell ref="EVY219:EWF219"/>
    <mergeCell ref="EWG219:EWN219"/>
    <mergeCell ref="EWO219:EWV219"/>
    <mergeCell ref="EWW219:EXD219"/>
    <mergeCell ref="EXE219:EXL219"/>
    <mergeCell ref="EXM219:EXT219"/>
    <mergeCell ref="EXU219:EYB219"/>
    <mergeCell ref="EYC219:EYJ219"/>
    <mergeCell ref="EYK219:EYR219"/>
    <mergeCell ref="EYS219:EYZ219"/>
    <mergeCell ref="EZA219:EZH219"/>
    <mergeCell ref="EZI219:EZP219"/>
    <mergeCell ref="EZQ219:EZX219"/>
    <mergeCell ref="EZY219:FAF219"/>
    <mergeCell ref="EPU219:EQB219"/>
    <mergeCell ref="EQC219:EQJ219"/>
    <mergeCell ref="EQK219:EQR219"/>
    <mergeCell ref="EQS219:EQZ219"/>
    <mergeCell ref="ERA219:ERH219"/>
    <mergeCell ref="ERI219:ERP219"/>
    <mergeCell ref="ERQ219:ERX219"/>
    <mergeCell ref="ERY219:ESF219"/>
    <mergeCell ref="ESG219:ESN219"/>
    <mergeCell ref="ESO219:ESV219"/>
    <mergeCell ref="ESW219:ETD219"/>
    <mergeCell ref="ETE219:ETL219"/>
    <mergeCell ref="ETM219:ETT219"/>
    <mergeCell ref="ETU219:EUB219"/>
    <mergeCell ref="EUC219:EUJ219"/>
    <mergeCell ref="EUK219:EUR219"/>
    <mergeCell ref="EUS219:EUZ219"/>
    <mergeCell ref="EKO219:EKV219"/>
    <mergeCell ref="EKW219:ELD219"/>
    <mergeCell ref="ELE219:ELL219"/>
    <mergeCell ref="ELM219:ELT219"/>
    <mergeCell ref="ELU219:EMB219"/>
    <mergeCell ref="EMC219:EMJ219"/>
    <mergeCell ref="EMK219:EMR219"/>
    <mergeCell ref="EMS219:EMZ219"/>
    <mergeCell ref="ENA219:ENH219"/>
    <mergeCell ref="ENI219:ENP219"/>
    <mergeCell ref="ENQ219:ENX219"/>
    <mergeCell ref="ENY219:EOF219"/>
    <mergeCell ref="EOG219:EON219"/>
    <mergeCell ref="EOO219:EOV219"/>
    <mergeCell ref="EOW219:EPD219"/>
    <mergeCell ref="EPE219:EPL219"/>
    <mergeCell ref="EPM219:EPT219"/>
    <mergeCell ref="EFI219:EFP219"/>
    <mergeCell ref="EFQ219:EFX219"/>
    <mergeCell ref="EFY219:EGF219"/>
    <mergeCell ref="EGG219:EGN219"/>
    <mergeCell ref="EGO219:EGV219"/>
    <mergeCell ref="EGW219:EHD219"/>
    <mergeCell ref="EHE219:EHL219"/>
    <mergeCell ref="EHM219:EHT219"/>
    <mergeCell ref="EHU219:EIB219"/>
    <mergeCell ref="EIC219:EIJ219"/>
    <mergeCell ref="EIK219:EIR219"/>
    <mergeCell ref="EIS219:EIZ219"/>
    <mergeCell ref="EJA219:EJH219"/>
    <mergeCell ref="EJI219:EJP219"/>
    <mergeCell ref="EJQ219:EJX219"/>
    <mergeCell ref="EJY219:EKF219"/>
    <mergeCell ref="EKG219:EKN219"/>
    <mergeCell ref="EAC219:EAJ219"/>
    <mergeCell ref="EAK219:EAR219"/>
    <mergeCell ref="EAS219:EAZ219"/>
    <mergeCell ref="EBA219:EBH219"/>
    <mergeCell ref="EBI219:EBP219"/>
    <mergeCell ref="EBQ219:EBX219"/>
    <mergeCell ref="EBY219:ECF219"/>
    <mergeCell ref="ECG219:ECN219"/>
    <mergeCell ref="ECO219:ECV219"/>
    <mergeCell ref="ECW219:EDD219"/>
    <mergeCell ref="EDE219:EDL219"/>
    <mergeCell ref="EDM219:EDT219"/>
    <mergeCell ref="EDU219:EEB219"/>
    <mergeCell ref="EEC219:EEJ219"/>
    <mergeCell ref="EEK219:EER219"/>
    <mergeCell ref="EES219:EEZ219"/>
    <mergeCell ref="EFA219:EFH219"/>
    <mergeCell ref="DUW219:DVD219"/>
    <mergeCell ref="DVE219:DVL219"/>
    <mergeCell ref="DVM219:DVT219"/>
    <mergeCell ref="DVU219:DWB219"/>
    <mergeCell ref="DWC219:DWJ219"/>
    <mergeCell ref="DWK219:DWR219"/>
    <mergeCell ref="DWS219:DWZ219"/>
    <mergeCell ref="DXA219:DXH219"/>
    <mergeCell ref="DXI219:DXP219"/>
    <mergeCell ref="DXQ219:DXX219"/>
    <mergeCell ref="DXY219:DYF219"/>
    <mergeCell ref="DYG219:DYN219"/>
    <mergeCell ref="DYO219:DYV219"/>
    <mergeCell ref="DYW219:DZD219"/>
    <mergeCell ref="DZE219:DZL219"/>
    <mergeCell ref="DZM219:DZT219"/>
    <mergeCell ref="DZU219:EAB219"/>
    <mergeCell ref="DPQ219:DPX219"/>
    <mergeCell ref="DPY219:DQF219"/>
    <mergeCell ref="DQG219:DQN219"/>
    <mergeCell ref="DQO219:DQV219"/>
    <mergeCell ref="DQW219:DRD219"/>
    <mergeCell ref="DRE219:DRL219"/>
    <mergeCell ref="DRM219:DRT219"/>
    <mergeCell ref="DRU219:DSB219"/>
    <mergeCell ref="DSC219:DSJ219"/>
    <mergeCell ref="DSK219:DSR219"/>
    <mergeCell ref="DSS219:DSZ219"/>
    <mergeCell ref="DTA219:DTH219"/>
    <mergeCell ref="DTI219:DTP219"/>
    <mergeCell ref="DTQ219:DTX219"/>
    <mergeCell ref="DTY219:DUF219"/>
    <mergeCell ref="DUG219:DUN219"/>
    <mergeCell ref="DUO219:DUV219"/>
    <mergeCell ref="DKK219:DKR219"/>
    <mergeCell ref="DKS219:DKZ219"/>
    <mergeCell ref="DLA219:DLH219"/>
    <mergeCell ref="DLI219:DLP219"/>
    <mergeCell ref="DLQ219:DLX219"/>
    <mergeCell ref="DLY219:DMF219"/>
    <mergeCell ref="DMG219:DMN219"/>
    <mergeCell ref="DMO219:DMV219"/>
    <mergeCell ref="DMW219:DND219"/>
    <mergeCell ref="DNE219:DNL219"/>
    <mergeCell ref="DNM219:DNT219"/>
    <mergeCell ref="DNU219:DOB219"/>
    <mergeCell ref="DOC219:DOJ219"/>
    <mergeCell ref="DOK219:DOR219"/>
    <mergeCell ref="DOS219:DOZ219"/>
    <mergeCell ref="DPA219:DPH219"/>
    <mergeCell ref="DPI219:DPP219"/>
    <mergeCell ref="DFE219:DFL219"/>
    <mergeCell ref="DFM219:DFT219"/>
    <mergeCell ref="DFU219:DGB219"/>
    <mergeCell ref="DGC219:DGJ219"/>
    <mergeCell ref="DGK219:DGR219"/>
    <mergeCell ref="DGS219:DGZ219"/>
    <mergeCell ref="DHA219:DHH219"/>
    <mergeCell ref="DHI219:DHP219"/>
    <mergeCell ref="DHQ219:DHX219"/>
    <mergeCell ref="DHY219:DIF219"/>
    <mergeCell ref="DIG219:DIN219"/>
    <mergeCell ref="DIO219:DIV219"/>
    <mergeCell ref="DIW219:DJD219"/>
    <mergeCell ref="DJE219:DJL219"/>
    <mergeCell ref="DJM219:DJT219"/>
    <mergeCell ref="DJU219:DKB219"/>
    <mergeCell ref="DKC219:DKJ219"/>
    <mergeCell ref="CZY219:DAF219"/>
    <mergeCell ref="DAG219:DAN219"/>
    <mergeCell ref="DAO219:DAV219"/>
    <mergeCell ref="DAW219:DBD219"/>
    <mergeCell ref="DBE219:DBL219"/>
    <mergeCell ref="DBM219:DBT219"/>
    <mergeCell ref="DBU219:DCB219"/>
    <mergeCell ref="DCC219:DCJ219"/>
    <mergeCell ref="DCK219:DCR219"/>
    <mergeCell ref="DCS219:DCZ219"/>
    <mergeCell ref="DDA219:DDH219"/>
    <mergeCell ref="DDI219:DDP219"/>
    <mergeCell ref="DDQ219:DDX219"/>
    <mergeCell ref="DDY219:DEF219"/>
    <mergeCell ref="DEG219:DEN219"/>
    <mergeCell ref="DEO219:DEV219"/>
    <mergeCell ref="DEW219:DFD219"/>
    <mergeCell ref="CUS219:CUZ219"/>
    <mergeCell ref="CVA219:CVH219"/>
    <mergeCell ref="CVI219:CVP219"/>
    <mergeCell ref="CVQ219:CVX219"/>
    <mergeCell ref="CVY219:CWF219"/>
    <mergeCell ref="CWG219:CWN219"/>
    <mergeCell ref="CWO219:CWV219"/>
    <mergeCell ref="CWW219:CXD219"/>
    <mergeCell ref="CXE219:CXL219"/>
    <mergeCell ref="CXM219:CXT219"/>
    <mergeCell ref="CXU219:CYB219"/>
    <mergeCell ref="CYC219:CYJ219"/>
    <mergeCell ref="CYK219:CYR219"/>
    <mergeCell ref="CYS219:CYZ219"/>
    <mergeCell ref="CZA219:CZH219"/>
    <mergeCell ref="CZI219:CZP219"/>
    <mergeCell ref="CZQ219:CZX219"/>
    <mergeCell ref="CPM219:CPT219"/>
    <mergeCell ref="CPU219:CQB219"/>
    <mergeCell ref="CQC219:CQJ219"/>
    <mergeCell ref="CQK219:CQR219"/>
    <mergeCell ref="CQS219:CQZ219"/>
    <mergeCell ref="CRA219:CRH219"/>
    <mergeCell ref="CRI219:CRP219"/>
    <mergeCell ref="CRQ219:CRX219"/>
    <mergeCell ref="CRY219:CSF219"/>
    <mergeCell ref="CSG219:CSN219"/>
    <mergeCell ref="CSO219:CSV219"/>
    <mergeCell ref="CSW219:CTD219"/>
    <mergeCell ref="CTE219:CTL219"/>
    <mergeCell ref="CTM219:CTT219"/>
    <mergeCell ref="CTU219:CUB219"/>
    <mergeCell ref="CUC219:CUJ219"/>
    <mergeCell ref="CUK219:CUR219"/>
    <mergeCell ref="CKG219:CKN219"/>
    <mergeCell ref="CKO219:CKV219"/>
    <mergeCell ref="CKW219:CLD219"/>
    <mergeCell ref="CLE219:CLL219"/>
    <mergeCell ref="CLM219:CLT219"/>
    <mergeCell ref="CLU219:CMB219"/>
    <mergeCell ref="CMC219:CMJ219"/>
    <mergeCell ref="CMK219:CMR219"/>
    <mergeCell ref="CMS219:CMZ219"/>
    <mergeCell ref="CNA219:CNH219"/>
    <mergeCell ref="CNI219:CNP219"/>
    <mergeCell ref="CNQ219:CNX219"/>
    <mergeCell ref="CNY219:COF219"/>
    <mergeCell ref="COG219:CON219"/>
    <mergeCell ref="COO219:COV219"/>
    <mergeCell ref="COW219:CPD219"/>
    <mergeCell ref="CPE219:CPL219"/>
    <mergeCell ref="CFA219:CFH219"/>
    <mergeCell ref="CFI219:CFP219"/>
    <mergeCell ref="CFQ219:CFX219"/>
    <mergeCell ref="CFY219:CGF219"/>
    <mergeCell ref="CGG219:CGN219"/>
    <mergeCell ref="CGO219:CGV219"/>
    <mergeCell ref="CGW219:CHD219"/>
    <mergeCell ref="CHE219:CHL219"/>
    <mergeCell ref="CHM219:CHT219"/>
    <mergeCell ref="CHU219:CIB219"/>
    <mergeCell ref="CIC219:CIJ219"/>
    <mergeCell ref="CIK219:CIR219"/>
    <mergeCell ref="CIS219:CIZ219"/>
    <mergeCell ref="CJA219:CJH219"/>
    <mergeCell ref="CJI219:CJP219"/>
    <mergeCell ref="CJQ219:CJX219"/>
    <mergeCell ref="CJY219:CKF219"/>
    <mergeCell ref="BZU219:CAB219"/>
    <mergeCell ref="CAC219:CAJ219"/>
    <mergeCell ref="CAK219:CAR219"/>
    <mergeCell ref="CAS219:CAZ219"/>
    <mergeCell ref="CBA219:CBH219"/>
    <mergeCell ref="CBI219:CBP219"/>
    <mergeCell ref="CBQ219:CBX219"/>
    <mergeCell ref="CBY219:CCF219"/>
    <mergeCell ref="CCG219:CCN219"/>
    <mergeCell ref="CCO219:CCV219"/>
    <mergeCell ref="CCW219:CDD219"/>
    <mergeCell ref="CDE219:CDL219"/>
    <mergeCell ref="CDM219:CDT219"/>
    <mergeCell ref="CDU219:CEB219"/>
    <mergeCell ref="CEC219:CEJ219"/>
    <mergeCell ref="CEK219:CER219"/>
    <mergeCell ref="CES219:CEZ219"/>
    <mergeCell ref="BUO219:BUV219"/>
    <mergeCell ref="BUW219:BVD219"/>
    <mergeCell ref="BVE219:BVL219"/>
    <mergeCell ref="BVM219:BVT219"/>
    <mergeCell ref="BVU219:BWB219"/>
    <mergeCell ref="BWC219:BWJ219"/>
    <mergeCell ref="BWK219:BWR219"/>
    <mergeCell ref="BWS219:BWZ219"/>
    <mergeCell ref="BXA219:BXH219"/>
    <mergeCell ref="BXI219:BXP219"/>
    <mergeCell ref="BXQ219:BXX219"/>
    <mergeCell ref="BXY219:BYF219"/>
    <mergeCell ref="BYG219:BYN219"/>
    <mergeCell ref="BYO219:BYV219"/>
    <mergeCell ref="BYW219:BZD219"/>
    <mergeCell ref="BZE219:BZL219"/>
    <mergeCell ref="BZM219:BZT219"/>
    <mergeCell ref="BPI219:BPP219"/>
    <mergeCell ref="BPQ219:BPX219"/>
    <mergeCell ref="BPY219:BQF219"/>
    <mergeCell ref="BQG219:BQN219"/>
    <mergeCell ref="BQO219:BQV219"/>
    <mergeCell ref="BQW219:BRD219"/>
    <mergeCell ref="BRE219:BRL219"/>
    <mergeCell ref="BRM219:BRT219"/>
    <mergeCell ref="BRU219:BSB219"/>
    <mergeCell ref="BSC219:BSJ219"/>
    <mergeCell ref="BSK219:BSR219"/>
    <mergeCell ref="BSS219:BSZ219"/>
    <mergeCell ref="BTA219:BTH219"/>
    <mergeCell ref="BTI219:BTP219"/>
    <mergeCell ref="BTQ219:BTX219"/>
    <mergeCell ref="BTY219:BUF219"/>
    <mergeCell ref="BUG219:BUN219"/>
    <mergeCell ref="BKC219:BKJ219"/>
    <mergeCell ref="BKK219:BKR219"/>
    <mergeCell ref="BKS219:BKZ219"/>
    <mergeCell ref="BLA219:BLH219"/>
    <mergeCell ref="BLI219:BLP219"/>
    <mergeCell ref="BLQ219:BLX219"/>
    <mergeCell ref="BLY219:BMF219"/>
    <mergeCell ref="BMG219:BMN219"/>
    <mergeCell ref="BMO219:BMV219"/>
    <mergeCell ref="BMW219:BND219"/>
    <mergeCell ref="BNE219:BNL219"/>
    <mergeCell ref="BNM219:BNT219"/>
    <mergeCell ref="BNU219:BOB219"/>
    <mergeCell ref="BOC219:BOJ219"/>
    <mergeCell ref="BOK219:BOR219"/>
    <mergeCell ref="BOS219:BOZ219"/>
    <mergeCell ref="BPA219:BPH219"/>
    <mergeCell ref="BEW219:BFD219"/>
    <mergeCell ref="BFE219:BFL219"/>
    <mergeCell ref="BFM219:BFT219"/>
    <mergeCell ref="BFU219:BGB219"/>
    <mergeCell ref="BGC219:BGJ219"/>
    <mergeCell ref="BGK219:BGR219"/>
    <mergeCell ref="BGS219:BGZ219"/>
    <mergeCell ref="BHA219:BHH219"/>
    <mergeCell ref="BHI219:BHP219"/>
    <mergeCell ref="BHQ219:BHX219"/>
    <mergeCell ref="BHY219:BIF219"/>
    <mergeCell ref="BIG219:BIN219"/>
    <mergeCell ref="BIO219:BIV219"/>
    <mergeCell ref="BIW219:BJD219"/>
    <mergeCell ref="BJE219:BJL219"/>
    <mergeCell ref="BJM219:BJT219"/>
    <mergeCell ref="BJU219:BKB219"/>
    <mergeCell ref="AZQ219:AZX219"/>
    <mergeCell ref="AZY219:BAF219"/>
    <mergeCell ref="BAG219:BAN219"/>
    <mergeCell ref="BAO219:BAV219"/>
    <mergeCell ref="BAW219:BBD219"/>
    <mergeCell ref="BBE219:BBL219"/>
    <mergeCell ref="BBM219:BBT219"/>
    <mergeCell ref="BBU219:BCB219"/>
    <mergeCell ref="BCC219:BCJ219"/>
    <mergeCell ref="BCK219:BCR219"/>
    <mergeCell ref="BCS219:BCZ219"/>
    <mergeCell ref="BDA219:BDH219"/>
    <mergeCell ref="BDI219:BDP219"/>
    <mergeCell ref="BDQ219:BDX219"/>
    <mergeCell ref="BDY219:BEF219"/>
    <mergeCell ref="BEG219:BEN219"/>
    <mergeCell ref="BEO219:BEV219"/>
    <mergeCell ref="AUK219:AUR219"/>
    <mergeCell ref="AUS219:AUZ219"/>
    <mergeCell ref="AVA219:AVH219"/>
    <mergeCell ref="AVI219:AVP219"/>
    <mergeCell ref="AVQ219:AVX219"/>
    <mergeCell ref="AVY219:AWF219"/>
    <mergeCell ref="AWG219:AWN219"/>
    <mergeCell ref="AWO219:AWV219"/>
    <mergeCell ref="AWW219:AXD219"/>
    <mergeCell ref="AXE219:AXL219"/>
    <mergeCell ref="AXM219:AXT219"/>
    <mergeCell ref="AXU219:AYB219"/>
    <mergeCell ref="AYC219:AYJ219"/>
    <mergeCell ref="AYK219:AYR219"/>
    <mergeCell ref="AYS219:AYZ219"/>
    <mergeCell ref="AZA219:AZH219"/>
    <mergeCell ref="AZI219:AZP219"/>
    <mergeCell ref="APE219:APL219"/>
    <mergeCell ref="APM219:APT219"/>
    <mergeCell ref="APU219:AQB219"/>
    <mergeCell ref="AQC219:AQJ219"/>
    <mergeCell ref="AQK219:AQR219"/>
    <mergeCell ref="AQS219:AQZ219"/>
    <mergeCell ref="ARA219:ARH219"/>
    <mergeCell ref="ARI219:ARP219"/>
    <mergeCell ref="ARQ219:ARX219"/>
    <mergeCell ref="ARY219:ASF219"/>
    <mergeCell ref="ASG219:ASN219"/>
    <mergeCell ref="ASO219:ASV219"/>
    <mergeCell ref="ASW219:ATD219"/>
    <mergeCell ref="ATE219:ATL219"/>
    <mergeCell ref="ATM219:ATT219"/>
    <mergeCell ref="ATU219:AUB219"/>
    <mergeCell ref="AUC219:AUJ219"/>
    <mergeCell ref="AJY219:AKF219"/>
    <mergeCell ref="AKG219:AKN219"/>
    <mergeCell ref="AKO219:AKV219"/>
    <mergeCell ref="AKW219:ALD219"/>
    <mergeCell ref="ALE219:ALL219"/>
    <mergeCell ref="ALM219:ALT219"/>
    <mergeCell ref="ALU219:AMB219"/>
    <mergeCell ref="AMC219:AMJ219"/>
    <mergeCell ref="AMK219:AMR219"/>
    <mergeCell ref="AMS219:AMZ219"/>
    <mergeCell ref="ANA219:ANH219"/>
    <mergeCell ref="ANI219:ANP219"/>
    <mergeCell ref="ANQ219:ANX219"/>
    <mergeCell ref="ANY219:AOF219"/>
    <mergeCell ref="AOG219:AON219"/>
    <mergeCell ref="AOO219:AOV219"/>
    <mergeCell ref="AOW219:APD219"/>
    <mergeCell ref="AES219:AEZ219"/>
    <mergeCell ref="AFA219:AFH219"/>
    <mergeCell ref="AFI219:AFP219"/>
    <mergeCell ref="AFQ219:AFX219"/>
    <mergeCell ref="AFY219:AGF219"/>
    <mergeCell ref="AGG219:AGN219"/>
    <mergeCell ref="AGO219:AGV219"/>
    <mergeCell ref="AGW219:AHD219"/>
    <mergeCell ref="AHE219:AHL219"/>
    <mergeCell ref="AHM219:AHT219"/>
    <mergeCell ref="AHU219:AIB219"/>
    <mergeCell ref="AIC219:AIJ219"/>
    <mergeCell ref="AIK219:AIR219"/>
    <mergeCell ref="AIS219:AIZ219"/>
    <mergeCell ref="AJA219:AJH219"/>
    <mergeCell ref="AJI219:AJP219"/>
    <mergeCell ref="AJQ219:AJX219"/>
    <mergeCell ref="ZM219:ZT219"/>
    <mergeCell ref="ZU219:AAB219"/>
    <mergeCell ref="AAC219:AAJ219"/>
    <mergeCell ref="AAK219:AAR219"/>
    <mergeCell ref="AAS219:AAZ219"/>
    <mergeCell ref="ABA219:ABH219"/>
    <mergeCell ref="ABI219:ABP219"/>
    <mergeCell ref="ABQ219:ABX219"/>
    <mergeCell ref="ABY219:ACF219"/>
    <mergeCell ref="ACG219:ACN219"/>
    <mergeCell ref="ACO219:ACV219"/>
    <mergeCell ref="ACW219:ADD219"/>
    <mergeCell ref="ADE219:ADL219"/>
    <mergeCell ref="ADM219:ADT219"/>
    <mergeCell ref="ADU219:AEB219"/>
    <mergeCell ref="AEC219:AEJ219"/>
    <mergeCell ref="AEK219:AER219"/>
    <mergeCell ref="UG219:UN219"/>
    <mergeCell ref="UO219:UV219"/>
    <mergeCell ref="UW219:VD219"/>
    <mergeCell ref="VE219:VL219"/>
    <mergeCell ref="VM219:VT219"/>
    <mergeCell ref="VU219:WB219"/>
    <mergeCell ref="WC219:WJ219"/>
    <mergeCell ref="WK219:WR219"/>
    <mergeCell ref="WS219:WZ219"/>
    <mergeCell ref="XA219:XH219"/>
    <mergeCell ref="XI219:XP219"/>
    <mergeCell ref="XQ219:XX219"/>
    <mergeCell ref="XY219:YF219"/>
    <mergeCell ref="YG219:YN219"/>
    <mergeCell ref="YO219:YV219"/>
    <mergeCell ref="YW219:ZD219"/>
    <mergeCell ref="ZE219:ZL219"/>
    <mergeCell ref="PA219:PH219"/>
    <mergeCell ref="PI219:PP219"/>
    <mergeCell ref="PQ219:PX219"/>
    <mergeCell ref="PY219:QF219"/>
    <mergeCell ref="QG219:QN219"/>
    <mergeCell ref="QO219:QV219"/>
    <mergeCell ref="QW219:RD219"/>
    <mergeCell ref="RE219:RL219"/>
    <mergeCell ref="RM219:RT219"/>
    <mergeCell ref="RU219:SB219"/>
    <mergeCell ref="SC219:SJ219"/>
    <mergeCell ref="SK219:SR219"/>
    <mergeCell ref="SS219:SZ219"/>
    <mergeCell ref="TA219:TH219"/>
    <mergeCell ref="TI219:TP219"/>
    <mergeCell ref="TQ219:TX219"/>
    <mergeCell ref="TY219:UF219"/>
    <mergeCell ref="JU219:KB219"/>
    <mergeCell ref="KC219:KJ219"/>
    <mergeCell ref="KK219:KR219"/>
    <mergeCell ref="KS219:KZ219"/>
    <mergeCell ref="LA219:LH219"/>
    <mergeCell ref="LI219:LP219"/>
    <mergeCell ref="LQ219:LX219"/>
    <mergeCell ref="LY219:MF219"/>
    <mergeCell ref="MG219:MN219"/>
    <mergeCell ref="MO219:MV219"/>
    <mergeCell ref="MW219:ND219"/>
    <mergeCell ref="NE219:NL219"/>
    <mergeCell ref="NM219:NT219"/>
    <mergeCell ref="NU219:OB219"/>
    <mergeCell ref="OC219:OJ219"/>
    <mergeCell ref="OK219:OR219"/>
    <mergeCell ref="OS219:OZ219"/>
    <mergeCell ref="EO219:EV219"/>
    <mergeCell ref="EW219:FD219"/>
    <mergeCell ref="FE219:FL219"/>
    <mergeCell ref="FM219:FT219"/>
    <mergeCell ref="FU219:GB219"/>
    <mergeCell ref="GC219:GJ219"/>
    <mergeCell ref="GK219:GR219"/>
    <mergeCell ref="GS219:GZ219"/>
    <mergeCell ref="HA219:HH219"/>
    <mergeCell ref="HI219:HP219"/>
    <mergeCell ref="HQ219:HX219"/>
    <mergeCell ref="HY219:IF219"/>
    <mergeCell ref="IG219:IN219"/>
    <mergeCell ref="IO219:IV219"/>
    <mergeCell ref="IW219:JD219"/>
    <mergeCell ref="JE219:JL219"/>
    <mergeCell ref="JM219:JT219"/>
    <mergeCell ref="I219:P219"/>
    <mergeCell ref="Q219:X219"/>
    <mergeCell ref="Y219:AF219"/>
    <mergeCell ref="AG219:AN219"/>
    <mergeCell ref="AO219:AV219"/>
    <mergeCell ref="AW219:BD219"/>
    <mergeCell ref="BE219:BL219"/>
    <mergeCell ref="BM219:BT219"/>
    <mergeCell ref="BU219:CB219"/>
    <mergeCell ref="CC219:CJ219"/>
    <mergeCell ref="CK219:CR219"/>
    <mergeCell ref="CS219:CZ219"/>
    <mergeCell ref="DA219:DH219"/>
    <mergeCell ref="DI219:DP219"/>
    <mergeCell ref="DQ219:DX219"/>
    <mergeCell ref="DY219:EF219"/>
    <mergeCell ref="EG219:EN219"/>
    <mergeCell ref="A403:H403"/>
    <mergeCell ref="A404:H404"/>
    <mergeCell ref="A405:H405"/>
    <mergeCell ref="A406:H406"/>
    <mergeCell ref="A407:H407"/>
    <mergeCell ref="A408:H408"/>
    <mergeCell ref="A409:H409"/>
    <mergeCell ref="A410:H410"/>
    <mergeCell ref="A394:H394"/>
    <mergeCell ref="A395:H395"/>
    <mergeCell ref="A396:H396"/>
    <mergeCell ref="A397:H397"/>
    <mergeCell ref="A398:H398"/>
    <mergeCell ref="A399:H399"/>
    <mergeCell ref="A400:H400"/>
    <mergeCell ref="A401:H401"/>
    <mergeCell ref="A402:H402"/>
    <mergeCell ref="A367:H367"/>
    <mergeCell ref="A368:H368"/>
    <mergeCell ref="A369:H369"/>
    <mergeCell ref="A370:H370"/>
    <mergeCell ref="A371:H371"/>
    <mergeCell ref="A372:H372"/>
    <mergeCell ref="A373:H373"/>
    <mergeCell ref="A374:H374"/>
    <mergeCell ref="A375:H375"/>
    <mergeCell ref="A387:H387"/>
    <mergeCell ref="A388:H388"/>
    <mergeCell ref="A389:H389"/>
    <mergeCell ref="A390:H390"/>
    <mergeCell ref="A391:H391"/>
    <mergeCell ref="A392:H392"/>
    <mergeCell ref="A393:H393"/>
    <mergeCell ref="A376:H376"/>
    <mergeCell ref="A377:H377"/>
    <mergeCell ref="A378:H378"/>
    <mergeCell ref="A379:H379"/>
    <mergeCell ref="A380:H380"/>
    <mergeCell ref="A381:H381"/>
    <mergeCell ref="A382:H382"/>
    <mergeCell ref="A383:H383"/>
    <mergeCell ref="A384:H384"/>
    <mergeCell ref="A385:H385"/>
    <mergeCell ref="A386:H386"/>
    <mergeCell ref="A298:H298"/>
    <mergeCell ref="A299:H299"/>
    <mergeCell ref="A363:H363"/>
    <mergeCell ref="A364:H364"/>
    <mergeCell ref="A365:H365"/>
    <mergeCell ref="A366:H366"/>
    <mergeCell ref="A300:H300"/>
    <mergeCell ref="A301:H301"/>
    <mergeCell ref="A302:H302"/>
    <mergeCell ref="A303:H303"/>
    <mergeCell ref="A304:H304"/>
    <mergeCell ref="A305:H305"/>
    <mergeCell ref="A306:H306"/>
    <mergeCell ref="A307:H307"/>
    <mergeCell ref="A308:H308"/>
    <mergeCell ref="A321:H321"/>
    <mergeCell ref="A322:H322"/>
    <mergeCell ref="A323:H323"/>
    <mergeCell ref="A324:H324"/>
    <mergeCell ref="A325:H325"/>
    <mergeCell ref="A326:H326"/>
    <mergeCell ref="A327:H327"/>
    <mergeCell ref="A328:H328"/>
    <mergeCell ref="A347:H347"/>
    <mergeCell ref="A281:H281"/>
    <mergeCell ref="A282:H282"/>
    <mergeCell ref="A283:H283"/>
    <mergeCell ref="A284:H284"/>
    <mergeCell ref="A285:H285"/>
    <mergeCell ref="A286:H286"/>
    <mergeCell ref="A287:H287"/>
    <mergeCell ref="A288:H288"/>
    <mergeCell ref="A289:H289"/>
    <mergeCell ref="A290:H290"/>
    <mergeCell ref="A291:H291"/>
    <mergeCell ref="A292:H292"/>
    <mergeCell ref="A293:H293"/>
    <mergeCell ref="A294:H294"/>
    <mergeCell ref="A295:H295"/>
    <mergeCell ref="A296:H296"/>
    <mergeCell ref="A297:H297"/>
    <mergeCell ref="A264:H264"/>
    <mergeCell ref="A265:H265"/>
    <mergeCell ref="A266:H266"/>
    <mergeCell ref="A267:H267"/>
    <mergeCell ref="A268:H268"/>
    <mergeCell ref="A269:H269"/>
    <mergeCell ref="A270:H270"/>
    <mergeCell ref="A271:H271"/>
    <mergeCell ref="A272:H272"/>
    <mergeCell ref="A273:H273"/>
    <mergeCell ref="A274:H274"/>
    <mergeCell ref="A275:H275"/>
    <mergeCell ref="A276:H276"/>
    <mergeCell ref="A277:H277"/>
    <mergeCell ref="A278:H278"/>
    <mergeCell ref="A279:H279"/>
    <mergeCell ref="A280:H280"/>
    <mergeCell ref="C257:H257"/>
    <mergeCell ref="E118:F118"/>
    <mergeCell ref="E119:F119"/>
    <mergeCell ref="E120:F120"/>
    <mergeCell ref="G121:H121"/>
    <mergeCell ref="G122:H122"/>
    <mergeCell ref="E121:F121"/>
    <mergeCell ref="A124:B124"/>
    <mergeCell ref="A125:B125"/>
    <mergeCell ref="A126:B126"/>
    <mergeCell ref="C62:D62"/>
    <mergeCell ref="C63:D63"/>
    <mergeCell ref="C64:D64"/>
    <mergeCell ref="C65:D65"/>
    <mergeCell ref="C66:D66"/>
    <mergeCell ref="C67:D67"/>
    <mergeCell ref="E116:F116"/>
    <mergeCell ref="E124:F124"/>
    <mergeCell ref="A243:H243"/>
    <mergeCell ref="B245:H245"/>
    <mergeCell ref="B246:H246"/>
    <mergeCell ref="B247:H247"/>
    <mergeCell ref="B248:H248"/>
    <mergeCell ref="B249:E249"/>
    <mergeCell ref="A219:H219"/>
    <mergeCell ref="A237:B237"/>
    <mergeCell ref="A238:B238"/>
    <mergeCell ref="A239:B239"/>
    <mergeCell ref="A198:H198"/>
    <mergeCell ref="A209:B209"/>
    <mergeCell ref="A210:H210"/>
    <mergeCell ref="A211:B211"/>
    <mergeCell ref="A148:B148"/>
    <mergeCell ref="A149:B149"/>
    <mergeCell ref="A242:E242"/>
    <mergeCell ref="F242:H242"/>
    <mergeCell ref="A258:H258"/>
    <mergeCell ref="F241:H241"/>
    <mergeCell ref="A169:B169"/>
    <mergeCell ref="A170:B170"/>
    <mergeCell ref="A153:H153"/>
    <mergeCell ref="B154:B155"/>
    <mergeCell ref="A159:H159"/>
    <mergeCell ref="A160:B160"/>
    <mergeCell ref="A161:B161"/>
    <mergeCell ref="A162:B162"/>
    <mergeCell ref="A163:B163"/>
    <mergeCell ref="C38:H38"/>
    <mergeCell ref="G42:H42"/>
    <mergeCell ref="C31:D31"/>
    <mergeCell ref="C32:D32"/>
    <mergeCell ref="A27:B27"/>
    <mergeCell ref="A28:B28"/>
    <mergeCell ref="A29:B29"/>
    <mergeCell ref="A30:B30"/>
    <mergeCell ref="A31:B34"/>
    <mergeCell ref="E51:H51"/>
    <mergeCell ref="C34:D34"/>
    <mergeCell ref="C36:D36"/>
    <mergeCell ref="E129:F129"/>
    <mergeCell ref="G129:H129"/>
    <mergeCell ref="E130:F130"/>
    <mergeCell ref="G130:H130"/>
    <mergeCell ref="A61:B61"/>
    <mergeCell ref="A62:B62"/>
    <mergeCell ref="A1:H1"/>
    <mergeCell ref="C23:H23"/>
    <mergeCell ref="C22:H22"/>
    <mergeCell ref="C26:H26"/>
    <mergeCell ref="C17:H17"/>
    <mergeCell ref="C16:H16"/>
    <mergeCell ref="C25:H25"/>
    <mergeCell ref="C10:H10"/>
    <mergeCell ref="A6:H6"/>
    <mergeCell ref="C20:H20"/>
    <mergeCell ref="C21:H21"/>
    <mergeCell ref="C24:H24"/>
    <mergeCell ref="A2:H2"/>
    <mergeCell ref="C7:H7"/>
    <mergeCell ref="C8:H8"/>
    <mergeCell ref="C19:H19"/>
    <mergeCell ref="C9:H9"/>
    <mergeCell ref="C13:H13"/>
    <mergeCell ref="C14:H14"/>
    <mergeCell ref="C15:H15"/>
    <mergeCell ref="C18:E18"/>
    <mergeCell ref="C11:H11"/>
    <mergeCell ref="C12:H12"/>
    <mergeCell ref="A5:B5"/>
    <mergeCell ref="C3:E3"/>
    <mergeCell ref="C4:E4"/>
    <mergeCell ref="C5:E5"/>
    <mergeCell ref="G3:H3"/>
    <mergeCell ref="G4:H4"/>
    <mergeCell ref="G5:H5"/>
    <mergeCell ref="A25:B25"/>
    <mergeCell ref="A26:B26"/>
    <mergeCell ref="C114:D114"/>
    <mergeCell ref="C115:D115"/>
    <mergeCell ref="C116:D116"/>
    <mergeCell ref="C117:D117"/>
    <mergeCell ref="C118:D118"/>
    <mergeCell ref="C119:D119"/>
    <mergeCell ref="C120:D120"/>
    <mergeCell ref="C121:D121"/>
    <mergeCell ref="C122:D122"/>
    <mergeCell ref="C124:D124"/>
    <mergeCell ref="A35:B35"/>
    <mergeCell ref="A36:B36"/>
    <mergeCell ref="A16:B16"/>
    <mergeCell ref="A17:B17"/>
    <mergeCell ref="E411:F411"/>
    <mergeCell ref="G411:H411"/>
    <mergeCell ref="C112:H112"/>
    <mergeCell ref="A113:H113"/>
    <mergeCell ref="E114:F114"/>
    <mergeCell ref="E115:F115"/>
    <mergeCell ref="E122:F122"/>
    <mergeCell ref="A135:H135"/>
    <mergeCell ref="A312:H312"/>
    <mergeCell ref="A313:H313"/>
    <mergeCell ref="A314:H314"/>
    <mergeCell ref="A315:H315"/>
    <mergeCell ref="A316:H316"/>
    <mergeCell ref="A317:H317"/>
    <mergeCell ref="A318:H318"/>
    <mergeCell ref="A319:H319"/>
    <mergeCell ref="A320:H320"/>
    <mergeCell ref="A240:H240"/>
    <mergeCell ref="A335:H335"/>
    <mergeCell ref="A336:H336"/>
    <mergeCell ref="A241:E241"/>
    <mergeCell ref="A139:H139"/>
    <mergeCell ref="E117:F117"/>
    <mergeCell ref="A348:H348"/>
    <mergeCell ref="A349:H349"/>
    <mergeCell ref="A350:H350"/>
    <mergeCell ref="A351:H351"/>
    <mergeCell ref="A352:H352"/>
    <mergeCell ref="A353:H353"/>
    <mergeCell ref="A354:H354"/>
    <mergeCell ref="A355:H355"/>
    <mergeCell ref="A343:H343"/>
    <mergeCell ref="A344:H344"/>
    <mergeCell ref="A345:H345"/>
    <mergeCell ref="A346:H346"/>
    <mergeCell ref="G124:H124"/>
    <mergeCell ref="E125:F125"/>
    <mergeCell ref="G125:H125"/>
    <mergeCell ref="E126:F126"/>
    <mergeCell ref="G126:H126"/>
    <mergeCell ref="A127:H127"/>
    <mergeCell ref="A119:B119"/>
    <mergeCell ref="A120:B120"/>
    <mergeCell ref="A121:B121"/>
    <mergeCell ref="A122:B122"/>
    <mergeCell ref="A259:H259"/>
    <mergeCell ref="A260:H260"/>
    <mergeCell ref="A261:H261"/>
    <mergeCell ref="A262:H262"/>
    <mergeCell ref="A263:H263"/>
    <mergeCell ref="B250:H250"/>
    <mergeCell ref="B251:H251"/>
    <mergeCell ref="B252:H252"/>
    <mergeCell ref="B253:H253"/>
    <mergeCell ref="A123:H123"/>
    <mergeCell ref="A154:A155"/>
    <mergeCell ref="C154:C155"/>
    <mergeCell ref="D154:D155"/>
    <mergeCell ref="A140:H140"/>
    <mergeCell ref="A141:B141"/>
    <mergeCell ref="A142:B142"/>
    <mergeCell ref="A143:B143"/>
    <mergeCell ref="A146:B146"/>
    <mergeCell ref="A147:B147"/>
    <mergeCell ref="A18:B18"/>
    <mergeCell ref="A19:B19"/>
    <mergeCell ref="A20:B20"/>
    <mergeCell ref="A21:B21"/>
    <mergeCell ref="A22:B22"/>
    <mergeCell ref="A23:B23"/>
    <mergeCell ref="A24:B24"/>
    <mergeCell ref="A65:B65"/>
    <mergeCell ref="A66:B66"/>
    <mergeCell ref="A67:B67"/>
    <mergeCell ref="A68:B68"/>
    <mergeCell ref="A69:B69"/>
    <mergeCell ref="A112:B112"/>
    <mergeCell ref="A114:B114"/>
    <mergeCell ref="A115:B115"/>
    <mergeCell ref="A116:B116"/>
    <mergeCell ref="A117:B117"/>
    <mergeCell ref="A118:B118"/>
    <mergeCell ref="C29:H29"/>
    <mergeCell ref="C30:H30"/>
    <mergeCell ref="A37:B37"/>
    <mergeCell ref="A38:B38"/>
    <mergeCell ref="A40:B45"/>
    <mergeCell ref="A46:B46"/>
    <mergeCell ref="A47:B47"/>
    <mergeCell ref="A48:B48"/>
    <mergeCell ref="A49:B51"/>
    <mergeCell ref="A7:B7"/>
    <mergeCell ref="A8:B8"/>
    <mergeCell ref="A9:B9"/>
    <mergeCell ref="A10:B10"/>
    <mergeCell ref="A11:B11"/>
    <mergeCell ref="A12:B12"/>
    <mergeCell ref="A13:B13"/>
    <mergeCell ref="A14:B14"/>
    <mergeCell ref="C33:D33"/>
    <mergeCell ref="F18:H18"/>
    <mergeCell ref="A15:B15"/>
    <mergeCell ref="C27:E27"/>
    <mergeCell ref="C49:D49"/>
    <mergeCell ref="C50:D50"/>
    <mergeCell ref="C51:D51"/>
    <mergeCell ref="C59:D59"/>
    <mergeCell ref="C60:D60"/>
    <mergeCell ref="E49:H49"/>
    <mergeCell ref="E50:H50"/>
    <mergeCell ref="G41:H41"/>
    <mergeCell ref="C37:H37"/>
    <mergeCell ref="C28:E28"/>
    <mergeCell ref="E36:F36"/>
    <mergeCell ref="G27:H27"/>
    <mergeCell ref="G28:H28"/>
    <mergeCell ref="C35:H35"/>
    <mergeCell ref="G36:H36"/>
    <mergeCell ref="A39:H39"/>
    <mergeCell ref="C40:F40"/>
    <mergeCell ref="G40:H40"/>
    <mergeCell ref="C41:F41"/>
    <mergeCell ref="C44:F44"/>
    <mergeCell ref="C61:D61"/>
    <mergeCell ref="C42:F42"/>
    <mergeCell ref="E54:F54"/>
    <mergeCell ref="A55:H55"/>
    <mergeCell ref="G54:H54"/>
    <mergeCell ref="C54:D54"/>
    <mergeCell ref="C46:F46"/>
    <mergeCell ref="C48:F48"/>
    <mergeCell ref="C52:F52"/>
    <mergeCell ref="C58:H58"/>
    <mergeCell ref="A60:B60"/>
    <mergeCell ref="A52:B52"/>
    <mergeCell ref="A54:B54"/>
    <mergeCell ref="A59:B59"/>
    <mergeCell ref="C43:F43"/>
    <mergeCell ref="G43:H43"/>
    <mergeCell ref="C45:F45"/>
    <mergeCell ref="G45:H45"/>
    <mergeCell ref="G59:H59"/>
    <mergeCell ref="G60:H69"/>
    <mergeCell ref="A63:B63"/>
    <mergeCell ref="A64:B64"/>
    <mergeCell ref="C68:D68"/>
    <mergeCell ref="C69:D69"/>
    <mergeCell ref="A53:H53"/>
    <mergeCell ref="C47:H47"/>
    <mergeCell ref="A56:D57"/>
    <mergeCell ref="G44:H44"/>
    <mergeCell ref="E128:F128"/>
    <mergeCell ref="G128:H128"/>
    <mergeCell ref="C125:D125"/>
    <mergeCell ref="C126:D126"/>
    <mergeCell ref="C128:D128"/>
    <mergeCell ref="C129:D129"/>
    <mergeCell ref="C130:D130"/>
    <mergeCell ref="C133:D133"/>
    <mergeCell ref="C134:D134"/>
    <mergeCell ref="D137:D138"/>
    <mergeCell ref="A128:B128"/>
    <mergeCell ref="A129:B129"/>
    <mergeCell ref="A130:B130"/>
    <mergeCell ref="A133:B133"/>
    <mergeCell ref="A134:B134"/>
    <mergeCell ref="E133:F133"/>
    <mergeCell ref="G133:H133"/>
    <mergeCell ref="E134:F134"/>
    <mergeCell ref="G134:H134"/>
    <mergeCell ref="A136:H136"/>
    <mergeCell ref="B137:B138"/>
    <mergeCell ref="C96:D96"/>
    <mergeCell ref="C79:D79"/>
    <mergeCell ref="A80:B80"/>
    <mergeCell ref="C80:D80"/>
    <mergeCell ref="A81:B81"/>
    <mergeCell ref="C81:D81"/>
    <mergeCell ref="A82:B82"/>
    <mergeCell ref="C82:D82"/>
    <mergeCell ref="A83:B83"/>
    <mergeCell ref="C83:D83"/>
    <mergeCell ref="C72:H72"/>
    <mergeCell ref="A73:B73"/>
    <mergeCell ref="C73:D73"/>
    <mergeCell ref="G73:H73"/>
    <mergeCell ref="A74:B74"/>
    <mergeCell ref="C74:D74"/>
    <mergeCell ref="G74:H83"/>
    <mergeCell ref="A75:B75"/>
    <mergeCell ref="C75:D75"/>
    <mergeCell ref="A76:B76"/>
    <mergeCell ref="A164:B164"/>
    <mergeCell ref="A165:B165"/>
    <mergeCell ref="A166:B166"/>
    <mergeCell ref="A167:B167"/>
    <mergeCell ref="A150:B150"/>
    <mergeCell ref="A151:B151"/>
    <mergeCell ref="A152:B152"/>
    <mergeCell ref="E154:E155"/>
    <mergeCell ref="F154:F155"/>
    <mergeCell ref="A157:H157"/>
    <mergeCell ref="A144:B144"/>
    <mergeCell ref="A145:B145"/>
    <mergeCell ref="A137:A138"/>
    <mergeCell ref="C137:C138"/>
    <mergeCell ref="E137:E138"/>
    <mergeCell ref="F137:F138"/>
    <mergeCell ref="A257:B257"/>
    <mergeCell ref="AG156:AN156"/>
    <mergeCell ref="AO156:AV156"/>
    <mergeCell ref="AW156:BD156"/>
    <mergeCell ref="BE156:BL156"/>
    <mergeCell ref="BM156:BT156"/>
    <mergeCell ref="BU156:CB156"/>
    <mergeCell ref="A411:B411"/>
    <mergeCell ref="C411:D411"/>
    <mergeCell ref="A309:B309"/>
    <mergeCell ref="B244:H244"/>
    <mergeCell ref="A356:H356"/>
    <mergeCell ref="A357:H357"/>
    <mergeCell ref="A358:H358"/>
    <mergeCell ref="A359:H359"/>
    <mergeCell ref="A360:H360"/>
    <mergeCell ref="A361:H361"/>
    <mergeCell ref="A362:H362"/>
    <mergeCell ref="A338:H338"/>
    <mergeCell ref="A339:H339"/>
    <mergeCell ref="A340:H340"/>
    <mergeCell ref="A341:H341"/>
    <mergeCell ref="A342:H342"/>
    <mergeCell ref="A329:H329"/>
    <mergeCell ref="A330:H330"/>
    <mergeCell ref="A331:H331"/>
    <mergeCell ref="A332:H332"/>
    <mergeCell ref="A333:H333"/>
    <mergeCell ref="A334:H334"/>
    <mergeCell ref="A337:H337"/>
    <mergeCell ref="C309:H309"/>
    <mergeCell ref="A310:H310"/>
    <mergeCell ref="A311:H311"/>
    <mergeCell ref="A156:H156"/>
    <mergeCell ref="I158:P158"/>
    <mergeCell ref="Q158:X158"/>
    <mergeCell ref="Y158:AF158"/>
    <mergeCell ref="AG158:AN158"/>
    <mergeCell ref="AO158:AV158"/>
    <mergeCell ref="AW158:BD158"/>
    <mergeCell ref="BE158:BL158"/>
    <mergeCell ref="BM158:BT158"/>
    <mergeCell ref="A177:H177"/>
    <mergeCell ref="I177:P177"/>
    <mergeCell ref="Q177:X177"/>
    <mergeCell ref="Y177:AF177"/>
    <mergeCell ref="AG177:AN177"/>
    <mergeCell ref="I156:P156"/>
    <mergeCell ref="EW156:FD156"/>
    <mergeCell ref="FE156:FL156"/>
    <mergeCell ref="FM156:FT156"/>
    <mergeCell ref="FU156:GB156"/>
    <mergeCell ref="GC156:GJ156"/>
    <mergeCell ref="GK156:GR156"/>
    <mergeCell ref="GS156:GZ156"/>
    <mergeCell ref="HA156:HH156"/>
    <mergeCell ref="HI156:HP156"/>
    <mergeCell ref="CC156:CJ156"/>
    <mergeCell ref="CK156:CR156"/>
    <mergeCell ref="CS156:CZ156"/>
    <mergeCell ref="DA156:DH156"/>
    <mergeCell ref="DI156:DP156"/>
    <mergeCell ref="DQ156:DX156"/>
    <mergeCell ref="DY156:EF156"/>
    <mergeCell ref="EG156:EN156"/>
    <mergeCell ref="EO156:EV156"/>
    <mergeCell ref="KK156:KR156"/>
    <mergeCell ref="KS156:KZ156"/>
    <mergeCell ref="LA156:LH156"/>
    <mergeCell ref="LI156:LP156"/>
    <mergeCell ref="LQ156:LX156"/>
    <mergeCell ref="LY156:MF156"/>
    <mergeCell ref="MG156:MN156"/>
    <mergeCell ref="MO156:MV156"/>
    <mergeCell ref="MW156:ND156"/>
    <mergeCell ref="HQ156:HX156"/>
    <mergeCell ref="HY156:IF156"/>
    <mergeCell ref="IG156:IN156"/>
    <mergeCell ref="IO156:IV156"/>
    <mergeCell ref="IW156:JD156"/>
    <mergeCell ref="JE156:JL156"/>
    <mergeCell ref="JM156:JT156"/>
    <mergeCell ref="JU156:KB156"/>
    <mergeCell ref="KC156:KJ156"/>
    <mergeCell ref="PY156:QF156"/>
    <mergeCell ref="QG156:QN156"/>
    <mergeCell ref="QO156:QV156"/>
    <mergeCell ref="QW156:RD156"/>
    <mergeCell ref="RE156:RL156"/>
    <mergeCell ref="RM156:RT156"/>
    <mergeCell ref="RU156:SB156"/>
    <mergeCell ref="SC156:SJ156"/>
    <mergeCell ref="SK156:SR156"/>
    <mergeCell ref="NE156:NL156"/>
    <mergeCell ref="NM156:NT156"/>
    <mergeCell ref="NU156:OB156"/>
    <mergeCell ref="OC156:OJ156"/>
    <mergeCell ref="OK156:OR156"/>
    <mergeCell ref="OS156:OZ156"/>
    <mergeCell ref="PA156:PH156"/>
    <mergeCell ref="PI156:PP156"/>
    <mergeCell ref="PQ156:PX156"/>
    <mergeCell ref="VM156:VT156"/>
    <mergeCell ref="VU156:WB156"/>
    <mergeCell ref="WC156:WJ156"/>
    <mergeCell ref="WK156:WR156"/>
    <mergeCell ref="WS156:WZ156"/>
    <mergeCell ref="XA156:XH156"/>
    <mergeCell ref="XI156:XP156"/>
    <mergeCell ref="XQ156:XX156"/>
    <mergeCell ref="XY156:YF156"/>
    <mergeCell ref="SS156:SZ156"/>
    <mergeCell ref="TA156:TH156"/>
    <mergeCell ref="TI156:TP156"/>
    <mergeCell ref="TQ156:TX156"/>
    <mergeCell ref="TY156:UF156"/>
    <mergeCell ref="UG156:UN156"/>
    <mergeCell ref="UO156:UV156"/>
    <mergeCell ref="UW156:VD156"/>
    <mergeCell ref="VE156:VL156"/>
    <mergeCell ref="ABA156:ABH156"/>
    <mergeCell ref="ABI156:ABP156"/>
    <mergeCell ref="ABQ156:ABX156"/>
    <mergeCell ref="ABY156:ACF156"/>
    <mergeCell ref="ACG156:ACN156"/>
    <mergeCell ref="ACO156:ACV156"/>
    <mergeCell ref="ACW156:ADD156"/>
    <mergeCell ref="ADE156:ADL156"/>
    <mergeCell ref="ADM156:ADT156"/>
    <mergeCell ref="YG156:YN156"/>
    <mergeCell ref="YO156:YV156"/>
    <mergeCell ref="YW156:ZD156"/>
    <mergeCell ref="ZE156:ZL156"/>
    <mergeCell ref="ZM156:ZT156"/>
    <mergeCell ref="ZU156:AAB156"/>
    <mergeCell ref="AAC156:AAJ156"/>
    <mergeCell ref="AAK156:AAR156"/>
    <mergeCell ref="AAS156:AAZ156"/>
    <mergeCell ref="AGO156:AGV156"/>
    <mergeCell ref="AGW156:AHD156"/>
    <mergeCell ref="AHE156:AHL156"/>
    <mergeCell ref="AHM156:AHT156"/>
    <mergeCell ref="AHU156:AIB156"/>
    <mergeCell ref="AIC156:AIJ156"/>
    <mergeCell ref="AIK156:AIR156"/>
    <mergeCell ref="AIS156:AIZ156"/>
    <mergeCell ref="AJA156:AJH156"/>
    <mergeCell ref="ADU156:AEB156"/>
    <mergeCell ref="AEC156:AEJ156"/>
    <mergeCell ref="AEK156:AER156"/>
    <mergeCell ref="AES156:AEZ156"/>
    <mergeCell ref="AFA156:AFH156"/>
    <mergeCell ref="AFI156:AFP156"/>
    <mergeCell ref="AFQ156:AFX156"/>
    <mergeCell ref="AFY156:AGF156"/>
    <mergeCell ref="AGG156:AGN156"/>
    <mergeCell ref="AMC156:AMJ156"/>
    <mergeCell ref="AMK156:AMR156"/>
    <mergeCell ref="AMS156:AMZ156"/>
    <mergeCell ref="ANA156:ANH156"/>
    <mergeCell ref="ANI156:ANP156"/>
    <mergeCell ref="ANQ156:ANX156"/>
    <mergeCell ref="ANY156:AOF156"/>
    <mergeCell ref="AOG156:AON156"/>
    <mergeCell ref="AOO156:AOV156"/>
    <mergeCell ref="AJI156:AJP156"/>
    <mergeCell ref="AJQ156:AJX156"/>
    <mergeCell ref="AJY156:AKF156"/>
    <mergeCell ref="AKG156:AKN156"/>
    <mergeCell ref="AKO156:AKV156"/>
    <mergeCell ref="AKW156:ALD156"/>
    <mergeCell ref="ALE156:ALL156"/>
    <mergeCell ref="ALM156:ALT156"/>
    <mergeCell ref="ALU156:AMB156"/>
    <mergeCell ref="ARQ156:ARX156"/>
    <mergeCell ref="ARY156:ASF156"/>
    <mergeCell ref="ASG156:ASN156"/>
    <mergeCell ref="ASO156:ASV156"/>
    <mergeCell ref="ASW156:ATD156"/>
    <mergeCell ref="ATE156:ATL156"/>
    <mergeCell ref="ATM156:ATT156"/>
    <mergeCell ref="ATU156:AUB156"/>
    <mergeCell ref="AUC156:AUJ156"/>
    <mergeCell ref="AOW156:APD156"/>
    <mergeCell ref="APE156:APL156"/>
    <mergeCell ref="APM156:APT156"/>
    <mergeCell ref="APU156:AQB156"/>
    <mergeCell ref="AQC156:AQJ156"/>
    <mergeCell ref="AQK156:AQR156"/>
    <mergeCell ref="AQS156:AQZ156"/>
    <mergeCell ref="ARA156:ARH156"/>
    <mergeCell ref="ARI156:ARP156"/>
    <mergeCell ref="AXE156:AXL156"/>
    <mergeCell ref="AXM156:AXT156"/>
    <mergeCell ref="AXU156:AYB156"/>
    <mergeCell ref="AYC156:AYJ156"/>
    <mergeCell ref="AYK156:AYR156"/>
    <mergeCell ref="AYS156:AYZ156"/>
    <mergeCell ref="AZA156:AZH156"/>
    <mergeCell ref="AZI156:AZP156"/>
    <mergeCell ref="AZQ156:AZX156"/>
    <mergeCell ref="AUK156:AUR156"/>
    <mergeCell ref="AUS156:AUZ156"/>
    <mergeCell ref="AVA156:AVH156"/>
    <mergeCell ref="AVI156:AVP156"/>
    <mergeCell ref="AVQ156:AVX156"/>
    <mergeCell ref="AVY156:AWF156"/>
    <mergeCell ref="AWG156:AWN156"/>
    <mergeCell ref="AWO156:AWV156"/>
    <mergeCell ref="AWW156:AXD156"/>
    <mergeCell ref="BCS156:BCZ156"/>
    <mergeCell ref="BDA156:BDH156"/>
    <mergeCell ref="BDI156:BDP156"/>
    <mergeCell ref="BDQ156:BDX156"/>
    <mergeCell ref="BDY156:BEF156"/>
    <mergeCell ref="BEG156:BEN156"/>
    <mergeCell ref="BEO156:BEV156"/>
    <mergeCell ref="BEW156:BFD156"/>
    <mergeCell ref="BFE156:BFL156"/>
    <mergeCell ref="AZY156:BAF156"/>
    <mergeCell ref="BAG156:BAN156"/>
    <mergeCell ref="BAO156:BAV156"/>
    <mergeCell ref="BAW156:BBD156"/>
    <mergeCell ref="BBE156:BBL156"/>
    <mergeCell ref="BBM156:BBT156"/>
    <mergeCell ref="BBU156:BCB156"/>
    <mergeCell ref="BCC156:BCJ156"/>
    <mergeCell ref="BCK156:BCR156"/>
    <mergeCell ref="BIG156:BIN156"/>
    <mergeCell ref="BIO156:BIV156"/>
    <mergeCell ref="BIW156:BJD156"/>
    <mergeCell ref="BJE156:BJL156"/>
    <mergeCell ref="BJM156:BJT156"/>
    <mergeCell ref="BJU156:BKB156"/>
    <mergeCell ref="BKC156:BKJ156"/>
    <mergeCell ref="BKK156:BKR156"/>
    <mergeCell ref="BKS156:BKZ156"/>
    <mergeCell ref="BFM156:BFT156"/>
    <mergeCell ref="BFU156:BGB156"/>
    <mergeCell ref="BGC156:BGJ156"/>
    <mergeCell ref="BGK156:BGR156"/>
    <mergeCell ref="BGS156:BGZ156"/>
    <mergeCell ref="BHA156:BHH156"/>
    <mergeCell ref="BHI156:BHP156"/>
    <mergeCell ref="BHQ156:BHX156"/>
    <mergeCell ref="BHY156:BIF156"/>
    <mergeCell ref="BNU156:BOB156"/>
    <mergeCell ref="BOC156:BOJ156"/>
    <mergeCell ref="BOK156:BOR156"/>
    <mergeCell ref="BOS156:BOZ156"/>
    <mergeCell ref="BPA156:BPH156"/>
    <mergeCell ref="BPI156:BPP156"/>
    <mergeCell ref="BPQ156:BPX156"/>
    <mergeCell ref="BPY156:BQF156"/>
    <mergeCell ref="BQG156:BQN156"/>
    <mergeCell ref="BLA156:BLH156"/>
    <mergeCell ref="BLI156:BLP156"/>
    <mergeCell ref="BLQ156:BLX156"/>
    <mergeCell ref="BLY156:BMF156"/>
    <mergeCell ref="BMG156:BMN156"/>
    <mergeCell ref="BMO156:BMV156"/>
    <mergeCell ref="BMW156:BND156"/>
    <mergeCell ref="BNE156:BNL156"/>
    <mergeCell ref="BNM156:BNT156"/>
    <mergeCell ref="BTI156:BTP156"/>
    <mergeCell ref="BTQ156:BTX156"/>
    <mergeCell ref="BTY156:BUF156"/>
    <mergeCell ref="BUG156:BUN156"/>
    <mergeCell ref="BUO156:BUV156"/>
    <mergeCell ref="BUW156:BVD156"/>
    <mergeCell ref="BVE156:BVL156"/>
    <mergeCell ref="BVM156:BVT156"/>
    <mergeCell ref="BVU156:BWB156"/>
    <mergeCell ref="BQO156:BQV156"/>
    <mergeCell ref="BQW156:BRD156"/>
    <mergeCell ref="BRE156:BRL156"/>
    <mergeCell ref="BRM156:BRT156"/>
    <mergeCell ref="BRU156:BSB156"/>
    <mergeCell ref="BSC156:BSJ156"/>
    <mergeCell ref="BSK156:BSR156"/>
    <mergeCell ref="BSS156:BSZ156"/>
    <mergeCell ref="BTA156:BTH156"/>
    <mergeCell ref="BYW156:BZD156"/>
    <mergeCell ref="BZE156:BZL156"/>
    <mergeCell ref="BZM156:BZT156"/>
    <mergeCell ref="BZU156:CAB156"/>
    <mergeCell ref="CAC156:CAJ156"/>
    <mergeCell ref="CAK156:CAR156"/>
    <mergeCell ref="CAS156:CAZ156"/>
    <mergeCell ref="CBA156:CBH156"/>
    <mergeCell ref="CBI156:CBP156"/>
    <mergeCell ref="BWC156:BWJ156"/>
    <mergeCell ref="BWK156:BWR156"/>
    <mergeCell ref="BWS156:BWZ156"/>
    <mergeCell ref="BXA156:BXH156"/>
    <mergeCell ref="BXI156:BXP156"/>
    <mergeCell ref="BXQ156:BXX156"/>
    <mergeCell ref="BXY156:BYF156"/>
    <mergeCell ref="BYG156:BYN156"/>
    <mergeCell ref="BYO156:BYV156"/>
    <mergeCell ref="CEK156:CER156"/>
    <mergeCell ref="CES156:CEZ156"/>
    <mergeCell ref="CFA156:CFH156"/>
    <mergeCell ref="CFI156:CFP156"/>
    <mergeCell ref="CFQ156:CFX156"/>
    <mergeCell ref="CFY156:CGF156"/>
    <mergeCell ref="CGG156:CGN156"/>
    <mergeCell ref="CGO156:CGV156"/>
    <mergeCell ref="CGW156:CHD156"/>
    <mergeCell ref="CBQ156:CBX156"/>
    <mergeCell ref="CBY156:CCF156"/>
    <mergeCell ref="CCG156:CCN156"/>
    <mergeCell ref="CCO156:CCV156"/>
    <mergeCell ref="CCW156:CDD156"/>
    <mergeCell ref="CDE156:CDL156"/>
    <mergeCell ref="CDM156:CDT156"/>
    <mergeCell ref="CDU156:CEB156"/>
    <mergeCell ref="CEC156:CEJ156"/>
    <mergeCell ref="CJY156:CKF156"/>
    <mergeCell ref="CKG156:CKN156"/>
    <mergeCell ref="CKO156:CKV156"/>
    <mergeCell ref="CKW156:CLD156"/>
    <mergeCell ref="CLE156:CLL156"/>
    <mergeCell ref="CLM156:CLT156"/>
    <mergeCell ref="CLU156:CMB156"/>
    <mergeCell ref="CMC156:CMJ156"/>
    <mergeCell ref="CMK156:CMR156"/>
    <mergeCell ref="CHE156:CHL156"/>
    <mergeCell ref="CHM156:CHT156"/>
    <mergeCell ref="CHU156:CIB156"/>
    <mergeCell ref="CIC156:CIJ156"/>
    <mergeCell ref="CIK156:CIR156"/>
    <mergeCell ref="CIS156:CIZ156"/>
    <mergeCell ref="CJA156:CJH156"/>
    <mergeCell ref="CJI156:CJP156"/>
    <mergeCell ref="CJQ156:CJX156"/>
    <mergeCell ref="CPM156:CPT156"/>
    <mergeCell ref="CPU156:CQB156"/>
    <mergeCell ref="CQC156:CQJ156"/>
    <mergeCell ref="CQK156:CQR156"/>
    <mergeCell ref="CQS156:CQZ156"/>
    <mergeCell ref="CRA156:CRH156"/>
    <mergeCell ref="CRI156:CRP156"/>
    <mergeCell ref="CRQ156:CRX156"/>
    <mergeCell ref="CRY156:CSF156"/>
    <mergeCell ref="CMS156:CMZ156"/>
    <mergeCell ref="CNA156:CNH156"/>
    <mergeCell ref="CNI156:CNP156"/>
    <mergeCell ref="CNQ156:CNX156"/>
    <mergeCell ref="CNY156:COF156"/>
    <mergeCell ref="COG156:CON156"/>
    <mergeCell ref="COO156:COV156"/>
    <mergeCell ref="COW156:CPD156"/>
    <mergeCell ref="CPE156:CPL156"/>
    <mergeCell ref="CVA156:CVH156"/>
    <mergeCell ref="CVI156:CVP156"/>
    <mergeCell ref="CVQ156:CVX156"/>
    <mergeCell ref="CVY156:CWF156"/>
    <mergeCell ref="CWG156:CWN156"/>
    <mergeCell ref="CWO156:CWV156"/>
    <mergeCell ref="CWW156:CXD156"/>
    <mergeCell ref="CXE156:CXL156"/>
    <mergeCell ref="CXM156:CXT156"/>
    <mergeCell ref="CSG156:CSN156"/>
    <mergeCell ref="CSO156:CSV156"/>
    <mergeCell ref="CSW156:CTD156"/>
    <mergeCell ref="CTE156:CTL156"/>
    <mergeCell ref="CTM156:CTT156"/>
    <mergeCell ref="CTU156:CUB156"/>
    <mergeCell ref="CUC156:CUJ156"/>
    <mergeCell ref="CUK156:CUR156"/>
    <mergeCell ref="CUS156:CUZ156"/>
    <mergeCell ref="DAO156:DAV156"/>
    <mergeCell ref="DAW156:DBD156"/>
    <mergeCell ref="DBE156:DBL156"/>
    <mergeCell ref="DBM156:DBT156"/>
    <mergeCell ref="DBU156:DCB156"/>
    <mergeCell ref="DCC156:DCJ156"/>
    <mergeCell ref="DCK156:DCR156"/>
    <mergeCell ref="DCS156:DCZ156"/>
    <mergeCell ref="DDA156:DDH156"/>
    <mergeCell ref="CXU156:CYB156"/>
    <mergeCell ref="CYC156:CYJ156"/>
    <mergeCell ref="CYK156:CYR156"/>
    <mergeCell ref="CYS156:CYZ156"/>
    <mergeCell ref="CZA156:CZH156"/>
    <mergeCell ref="CZI156:CZP156"/>
    <mergeCell ref="CZQ156:CZX156"/>
    <mergeCell ref="CZY156:DAF156"/>
    <mergeCell ref="DAG156:DAN156"/>
    <mergeCell ref="DGC156:DGJ156"/>
    <mergeCell ref="DGK156:DGR156"/>
    <mergeCell ref="DGS156:DGZ156"/>
    <mergeCell ref="DHA156:DHH156"/>
    <mergeCell ref="DHI156:DHP156"/>
    <mergeCell ref="DHQ156:DHX156"/>
    <mergeCell ref="DHY156:DIF156"/>
    <mergeCell ref="DIG156:DIN156"/>
    <mergeCell ref="DIO156:DIV156"/>
    <mergeCell ref="DDI156:DDP156"/>
    <mergeCell ref="DDQ156:DDX156"/>
    <mergeCell ref="DDY156:DEF156"/>
    <mergeCell ref="DEG156:DEN156"/>
    <mergeCell ref="DEO156:DEV156"/>
    <mergeCell ref="DEW156:DFD156"/>
    <mergeCell ref="DFE156:DFL156"/>
    <mergeCell ref="DFM156:DFT156"/>
    <mergeCell ref="DFU156:DGB156"/>
    <mergeCell ref="DLQ156:DLX156"/>
    <mergeCell ref="DLY156:DMF156"/>
    <mergeCell ref="DMG156:DMN156"/>
    <mergeCell ref="DMO156:DMV156"/>
    <mergeCell ref="DMW156:DND156"/>
    <mergeCell ref="DNE156:DNL156"/>
    <mergeCell ref="DNM156:DNT156"/>
    <mergeCell ref="DNU156:DOB156"/>
    <mergeCell ref="DOC156:DOJ156"/>
    <mergeCell ref="DIW156:DJD156"/>
    <mergeCell ref="DJE156:DJL156"/>
    <mergeCell ref="DJM156:DJT156"/>
    <mergeCell ref="DJU156:DKB156"/>
    <mergeCell ref="DKC156:DKJ156"/>
    <mergeCell ref="DKK156:DKR156"/>
    <mergeCell ref="DKS156:DKZ156"/>
    <mergeCell ref="DLA156:DLH156"/>
    <mergeCell ref="DLI156:DLP156"/>
    <mergeCell ref="DRE156:DRL156"/>
    <mergeCell ref="DRM156:DRT156"/>
    <mergeCell ref="DRU156:DSB156"/>
    <mergeCell ref="DSC156:DSJ156"/>
    <mergeCell ref="DSK156:DSR156"/>
    <mergeCell ref="DSS156:DSZ156"/>
    <mergeCell ref="DTA156:DTH156"/>
    <mergeCell ref="DTI156:DTP156"/>
    <mergeCell ref="DTQ156:DTX156"/>
    <mergeCell ref="DOK156:DOR156"/>
    <mergeCell ref="DOS156:DOZ156"/>
    <mergeCell ref="DPA156:DPH156"/>
    <mergeCell ref="DPI156:DPP156"/>
    <mergeCell ref="DPQ156:DPX156"/>
    <mergeCell ref="DPY156:DQF156"/>
    <mergeCell ref="DQG156:DQN156"/>
    <mergeCell ref="DQO156:DQV156"/>
    <mergeCell ref="DQW156:DRD156"/>
    <mergeCell ref="DWS156:DWZ156"/>
    <mergeCell ref="DXA156:DXH156"/>
    <mergeCell ref="DXI156:DXP156"/>
    <mergeCell ref="DXQ156:DXX156"/>
    <mergeCell ref="DXY156:DYF156"/>
    <mergeCell ref="DYG156:DYN156"/>
    <mergeCell ref="DYO156:DYV156"/>
    <mergeCell ref="DYW156:DZD156"/>
    <mergeCell ref="DZE156:DZL156"/>
    <mergeCell ref="DTY156:DUF156"/>
    <mergeCell ref="DUG156:DUN156"/>
    <mergeCell ref="DUO156:DUV156"/>
    <mergeCell ref="DUW156:DVD156"/>
    <mergeCell ref="DVE156:DVL156"/>
    <mergeCell ref="DVM156:DVT156"/>
    <mergeCell ref="DVU156:DWB156"/>
    <mergeCell ref="DWC156:DWJ156"/>
    <mergeCell ref="DWK156:DWR156"/>
    <mergeCell ref="ECG156:ECN156"/>
    <mergeCell ref="ECO156:ECV156"/>
    <mergeCell ref="ECW156:EDD156"/>
    <mergeCell ref="EDE156:EDL156"/>
    <mergeCell ref="EDM156:EDT156"/>
    <mergeCell ref="EDU156:EEB156"/>
    <mergeCell ref="EEC156:EEJ156"/>
    <mergeCell ref="EEK156:EER156"/>
    <mergeCell ref="EES156:EEZ156"/>
    <mergeCell ref="DZM156:DZT156"/>
    <mergeCell ref="DZU156:EAB156"/>
    <mergeCell ref="EAC156:EAJ156"/>
    <mergeCell ref="EAK156:EAR156"/>
    <mergeCell ref="EAS156:EAZ156"/>
    <mergeCell ref="EBA156:EBH156"/>
    <mergeCell ref="EBI156:EBP156"/>
    <mergeCell ref="EBQ156:EBX156"/>
    <mergeCell ref="EBY156:ECF156"/>
    <mergeCell ref="EHU156:EIB156"/>
    <mergeCell ref="EIC156:EIJ156"/>
    <mergeCell ref="EIK156:EIR156"/>
    <mergeCell ref="EIS156:EIZ156"/>
    <mergeCell ref="EJA156:EJH156"/>
    <mergeCell ref="EJI156:EJP156"/>
    <mergeCell ref="EJQ156:EJX156"/>
    <mergeCell ref="EJY156:EKF156"/>
    <mergeCell ref="EKG156:EKN156"/>
    <mergeCell ref="EFA156:EFH156"/>
    <mergeCell ref="EFI156:EFP156"/>
    <mergeCell ref="EFQ156:EFX156"/>
    <mergeCell ref="EFY156:EGF156"/>
    <mergeCell ref="EGG156:EGN156"/>
    <mergeCell ref="EGO156:EGV156"/>
    <mergeCell ref="EGW156:EHD156"/>
    <mergeCell ref="EHE156:EHL156"/>
    <mergeCell ref="EHM156:EHT156"/>
    <mergeCell ref="ENI156:ENP156"/>
    <mergeCell ref="ENQ156:ENX156"/>
    <mergeCell ref="ENY156:EOF156"/>
    <mergeCell ref="EOG156:EON156"/>
    <mergeCell ref="EOO156:EOV156"/>
    <mergeCell ref="EOW156:EPD156"/>
    <mergeCell ref="EPE156:EPL156"/>
    <mergeCell ref="EPM156:EPT156"/>
    <mergeCell ref="EPU156:EQB156"/>
    <mergeCell ref="EKO156:EKV156"/>
    <mergeCell ref="EKW156:ELD156"/>
    <mergeCell ref="ELE156:ELL156"/>
    <mergeCell ref="ELM156:ELT156"/>
    <mergeCell ref="ELU156:EMB156"/>
    <mergeCell ref="EMC156:EMJ156"/>
    <mergeCell ref="EMK156:EMR156"/>
    <mergeCell ref="EMS156:EMZ156"/>
    <mergeCell ref="ENA156:ENH156"/>
    <mergeCell ref="ESW156:ETD156"/>
    <mergeCell ref="ETE156:ETL156"/>
    <mergeCell ref="ETM156:ETT156"/>
    <mergeCell ref="ETU156:EUB156"/>
    <mergeCell ref="EUC156:EUJ156"/>
    <mergeCell ref="EUK156:EUR156"/>
    <mergeCell ref="EUS156:EUZ156"/>
    <mergeCell ref="EVA156:EVH156"/>
    <mergeCell ref="EVI156:EVP156"/>
    <mergeCell ref="EQC156:EQJ156"/>
    <mergeCell ref="EQK156:EQR156"/>
    <mergeCell ref="EQS156:EQZ156"/>
    <mergeCell ref="ERA156:ERH156"/>
    <mergeCell ref="ERI156:ERP156"/>
    <mergeCell ref="ERQ156:ERX156"/>
    <mergeCell ref="ERY156:ESF156"/>
    <mergeCell ref="ESG156:ESN156"/>
    <mergeCell ref="ESO156:ESV156"/>
    <mergeCell ref="EYK156:EYR156"/>
    <mergeCell ref="EYS156:EYZ156"/>
    <mergeCell ref="EZA156:EZH156"/>
    <mergeCell ref="EZI156:EZP156"/>
    <mergeCell ref="EZQ156:EZX156"/>
    <mergeCell ref="EZY156:FAF156"/>
    <mergeCell ref="FAG156:FAN156"/>
    <mergeCell ref="FAO156:FAV156"/>
    <mergeCell ref="FAW156:FBD156"/>
    <mergeCell ref="EVQ156:EVX156"/>
    <mergeCell ref="EVY156:EWF156"/>
    <mergeCell ref="EWG156:EWN156"/>
    <mergeCell ref="EWO156:EWV156"/>
    <mergeCell ref="EWW156:EXD156"/>
    <mergeCell ref="EXE156:EXL156"/>
    <mergeCell ref="EXM156:EXT156"/>
    <mergeCell ref="EXU156:EYB156"/>
    <mergeCell ref="EYC156:EYJ156"/>
    <mergeCell ref="FDY156:FEF156"/>
    <mergeCell ref="FEG156:FEN156"/>
    <mergeCell ref="FEO156:FEV156"/>
    <mergeCell ref="FEW156:FFD156"/>
    <mergeCell ref="FFE156:FFL156"/>
    <mergeCell ref="FFM156:FFT156"/>
    <mergeCell ref="FFU156:FGB156"/>
    <mergeCell ref="FGC156:FGJ156"/>
    <mergeCell ref="FGK156:FGR156"/>
    <mergeCell ref="FBE156:FBL156"/>
    <mergeCell ref="FBM156:FBT156"/>
    <mergeCell ref="FBU156:FCB156"/>
    <mergeCell ref="FCC156:FCJ156"/>
    <mergeCell ref="FCK156:FCR156"/>
    <mergeCell ref="FCS156:FCZ156"/>
    <mergeCell ref="FDA156:FDH156"/>
    <mergeCell ref="FDI156:FDP156"/>
    <mergeCell ref="FDQ156:FDX156"/>
    <mergeCell ref="FJM156:FJT156"/>
    <mergeCell ref="FJU156:FKB156"/>
    <mergeCell ref="FKC156:FKJ156"/>
    <mergeCell ref="FKK156:FKR156"/>
    <mergeCell ref="FKS156:FKZ156"/>
    <mergeCell ref="FLA156:FLH156"/>
    <mergeCell ref="FLI156:FLP156"/>
    <mergeCell ref="FLQ156:FLX156"/>
    <mergeCell ref="FLY156:FMF156"/>
    <mergeCell ref="FGS156:FGZ156"/>
    <mergeCell ref="FHA156:FHH156"/>
    <mergeCell ref="FHI156:FHP156"/>
    <mergeCell ref="FHQ156:FHX156"/>
    <mergeCell ref="FHY156:FIF156"/>
    <mergeCell ref="FIG156:FIN156"/>
    <mergeCell ref="FIO156:FIV156"/>
    <mergeCell ref="FIW156:FJD156"/>
    <mergeCell ref="FJE156:FJL156"/>
    <mergeCell ref="FPA156:FPH156"/>
    <mergeCell ref="FPI156:FPP156"/>
    <mergeCell ref="FPQ156:FPX156"/>
    <mergeCell ref="FPY156:FQF156"/>
    <mergeCell ref="FQG156:FQN156"/>
    <mergeCell ref="FQO156:FQV156"/>
    <mergeCell ref="FQW156:FRD156"/>
    <mergeCell ref="FRE156:FRL156"/>
    <mergeCell ref="FRM156:FRT156"/>
    <mergeCell ref="FMG156:FMN156"/>
    <mergeCell ref="FMO156:FMV156"/>
    <mergeCell ref="FMW156:FND156"/>
    <mergeCell ref="FNE156:FNL156"/>
    <mergeCell ref="FNM156:FNT156"/>
    <mergeCell ref="FNU156:FOB156"/>
    <mergeCell ref="FOC156:FOJ156"/>
    <mergeCell ref="FOK156:FOR156"/>
    <mergeCell ref="FOS156:FOZ156"/>
    <mergeCell ref="FUO156:FUV156"/>
    <mergeCell ref="FUW156:FVD156"/>
    <mergeCell ref="FVE156:FVL156"/>
    <mergeCell ref="FVM156:FVT156"/>
    <mergeCell ref="FVU156:FWB156"/>
    <mergeCell ref="FWC156:FWJ156"/>
    <mergeCell ref="FWK156:FWR156"/>
    <mergeCell ref="FWS156:FWZ156"/>
    <mergeCell ref="FXA156:FXH156"/>
    <mergeCell ref="FRU156:FSB156"/>
    <mergeCell ref="FSC156:FSJ156"/>
    <mergeCell ref="FSK156:FSR156"/>
    <mergeCell ref="FSS156:FSZ156"/>
    <mergeCell ref="FTA156:FTH156"/>
    <mergeCell ref="FTI156:FTP156"/>
    <mergeCell ref="FTQ156:FTX156"/>
    <mergeCell ref="FTY156:FUF156"/>
    <mergeCell ref="FUG156:FUN156"/>
    <mergeCell ref="GAC156:GAJ156"/>
    <mergeCell ref="GAK156:GAR156"/>
    <mergeCell ref="GAS156:GAZ156"/>
    <mergeCell ref="GBA156:GBH156"/>
    <mergeCell ref="GBI156:GBP156"/>
    <mergeCell ref="GBQ156:GBX156"/>
    <mergeCell ref="GBY156:GCF156"/>
    <mergeCell ref="GCG156:GCN156"/>
    <mergeCell ref="GCO156:GCV156"/>
    <mergeCell ref="FXI156:FXP156"/>
    <mergeCell ref="FXQ156:FXX156"/>
    <mergeCell ref="FXY156:FYF156"/>
    <mergeCell ref="FYG156:FYN156"/>
    <mergeCell ref="FYO156:FYV156"/>
    <mergeCell ref="FYW156:FZD156"/>
    <mergeCell ref="FZE156:FZL156"/>
    <mergeCell ref="FZM156:FZT156"/>
    <mergeCell ref="FZU156:GAB156"/>
    <mergeCell ref="GFQ156:GFX156"/>
    <mergeCell ref="GFY156:GGF156"/>
    <mergeCell ref="GGG156:GGN156"/>
    <mergeCell ref="GGO156:GGV156"/>
    <mergeCell ref="GGW156:GHD156"/>
    <mergeCell ref="GHE156:GHL156"/>
    <mergeCell ref="GHM156:GHT156"/>
    <mergeCell ref="GHU156:GIB156"/>
    <mergeCell ref="GIC156:GIJ156"/>
    <mergeCell ref="GCW156:GDD156"/>
    <mergeCell ref="GDE156:GDL156"/>
    <mergeCell ref="GDM156:GDT156"/>
    <mergeCell ref="GDU156:GEB156"/>
    <mergeCell ref="GEC156:GEJ156"/>
    <mergeCell ref="GEK156:GER156"/>
    <mergeCell ref="GES156:GEZ156"/>
    <mergeCell ref="GFA156:GFH156"/>
    <mergeCell ref="GFI156:GFP156"/>
    <mergeCell ref="GLE156:GLL156"/>
    <mergeCell ref="GLM156:GLT156"/>
    <mergeCell ref="GLU156:GMB156"/>
    <mergeCell ref="GMC156:GMJ156"/>
    <mergeCell ref="GMK156:GMR156"/>
    <mergeCell ref="GMS156:GMZ156"/>
    <mergeCell ref="GNA156:GNH156"/>
    <mergeCell ref="GNI156:GNP156"/>
    <mergeCell ref="GNQ156:GNX156"/>
    <mergeCell ref="GIK156:GIR156"/>
    <mergeCell ref="GIS156:GIZ156"/>
    <mergeCell ref="GJA156:GJH156"/>
    <mergeCell ref="GJI156:GJP156"/>
    <mergeCell ref="GJQ156:GJX156"/>
    <mergeCell ref="GJY156:GKF156"/>
    <mergeCell ref="GKG156:GKN156"/>
    <mergeCell ref="GKO156:GKV156"/>
    <mergeCell ref="GKW156:GLD156"/>
    <mergeCell ref="GQS156:GQZ156"/>
    <mergeCell ref="GRA156:GRH156"/>
    <mergeCell ref="GRI156:GRP156"/>
    <mergeCell ref="GRQ156:GRX156"/>
    <mergeCell ref="GRY156:GSF156"/>
    <mergeCell ref="GSG156:GSN156"/>
    <mergeCell ref="GSO156:GSV156"/>
    <mergeCell ref="GSW156:GTD156"/>
    <mergeCell ref="GTE156:GTL156"/>
    <mergeCell ref="GNY156:GOF156"/>
    <mergeCell ref="GOG156:GON156"/>
    <mergeCell ref="GOO156:GOV156"/>
    <mergeCell ref="GOW156:GPD156"/>
    <mergeCell ref="GPE156:GPL156"/>
    <mergeCell ref="GPM156:GPT156"/>
    <mergeCell ref="GPU156:GQB156"/>
    <mergeCell ref="GQC156:GQJ156"/>
    <mergeCell ref="GQK156:GQR156"/>
    <mergeCell ref="GWG156:GWN156"/>
    <mergeCell ref="GWO156:GWV156"/>
    <mergeCell ref="GWW156:GXD156"/>
    <mergeCell ref="GXE156:GXL156"/>
    <mergeCell ref="GXM156:GXT156"/>
    <mergeCell ref="GXU156:GYB156"/>
    <mergeCell ref="GYC156:GYJ156"/>
    <mergeCell ref="GYK156:GYR156"/>
    <mergeCell ref="GYS156:GYZ156"/>
    <mergeCell ref="GTM156:GTT156"/>
    <mergeCell ref="GTU156:GUB156"/>
    <mergeCell ref="GUC156:GUJ156"/>
    <mergeCell ref="GUK156:GUR156"/>
    <mergeCell ref="GUS156:GUZ156"/>
    <mergeCell ref="GVA156:GVH156"/>
    <mergeCell ref="GVI156:GVP156"/>
    <mergeCell ref="GVQ156:GVX156"/>
    <mergeCell ref="GVY156:GWF156"/>
    <mergeCell ref="HBU156:HCB156"/>
    <mergeCell ref="HCC156:HCJ156"/>
    <mergeCell ref="HCK156:HCR156"/>
    <mergeCell ref="HCS156:HCZ156"/>
    <mergeCell ref="HDA156:HDH156"/>
    <mergeCell ref="HDI156:HDP156"/>
    <mergeCell ref="HDQ156:HDX156"/>
    <mergeCell ref="HDY156:HEF156"/>
    <mergeCell ref="HEG156:HEN156"/>
    <mergeCell ref="GZA156:GZH156"/>
    <mergeCell ref="GZI156:GZP156"/>
    <mergeCell ref="GZQ156:GZX156"/>
    <mergeCell ref="GZY156:HAF156"/>
    <mergeCell ref="HAG156:HAN156"/>
    <mergeCell ref="HAO156:HAV156"/>
    <mergeCell ref="HAW156:HBD156"/>
    <mergeCell ref="HBE156:HBL156"/>
    <mergeCell ref="HBM156:HBT156"/>
    <mergeCell ref="HHI156:HHP156"/>
    <mergeCell ref="HHQ156:HHX156"/>
    <mergeCell ref="HHY156:HIF156"/>
    <mergeCell ref="HIG156:HIN156"/>
    <mergeCell ref="HIO156:HIV156"/>
    <mergeCell ref="HIW156:HJD156"/>
    <mergeCell ref="HJE156:HJL156"/>
    <mergeCell ref="HJM156:HJT156"/>
    <mergeCell ref="HJU156:HKB156"/>
    <mergeCell ref="HEO156:HEV156"/>
    <mergeCell ref="HEW156:HFD156"/>
    <mergeCell ref="HFE156:HFL156"/>
    <mergeCell ref="HFM156:HFT156"/>
    <mergeCell ref="HFU156:HGB156"/>
    <mergeCell ref="HGC156:HGJ156"/>
    <mergeCell ref="HGK156:HGR156"/>
    <mergeCell ref="HGS156:HGZ156"/>
    <mergeCell ref="HHA156:HHH156"/>
    <mergeCell ref="HMW156:HND156"/>
    <mergeCell ref="HNE156:HNL156"/>
    <mergeCell ref="HNM156:HNT156"/>
    <mergeCell ref="HNU156:HOB156"/>
    <mergeCell ref="HOC156:HOJ156"/>
    <mergeCell ref="HOK156:HOR156"/>
    <mergeCell ref="HOS156:HOZ156"/>
    <mergeCell ref="HPA156:HPH156"/>
    <mergeCell ref="HPI156:HPP156"/>
    <mergeCell ref="HKC156:HKJ156"/>
    <mergeCell ref="HKK156:HKR156"/>
    <mergeCell ref="HKS156:HKZ156"/>
    <mergeCell ref="HLA156:HLH156"/>
    <mergeCell ref="HLI156:HLP156"/>
    <mergeCell ref="HLQ156:HLX156"/>
    <mergeCell ref="HLY156:HMF156"/>
    <mergeCell ref="HMG156:HMN156"/>
    <mergeCell ref="HMO156:HMV156"/>
    <mergeCell ref="HSK156:HSR156"/>
    <mergeCell ref="HSS156:HSZ156"/>
    <mergeCell ref="HTA156:HTH156"/>
    <mergeCell ref="HTI156:HTP156"/>
    <mergeCell ref="HTQ156:HTX156"/>
    <mergeCell ref="HTY156:HUF156"/>
    <mergeCell ref="HUG156:HUN156"/>
    <mergeCell ref="HUO156:HUV156"/>
    <mergeCell ref="HUW156:HVD156"/>
    <mergeCell ref="HPQ156:HPX156"/>
    <mergeCell ref="HPY156:HQF156"/>
    <mergeCell ref="HQG156:HQN156"/>
    <mergeCell ref="HQO156:HQV156"/>
    <mergeCell ref="HQW156:HRD156"/>
    <mergeCell ref="HRE156:HRL156"/>
    <mergeCell ref="HRM156:HRT156"/>
    <mergeCell ref="HRU156:HSB156"/>
    <mergeCell ref="HSC156:HSJ156"/>
    <mergeCell ref="HXY156:HYF156"/>
    <mergeCell ref="HYG156:HYN156"/>
    <mergeCell ref="HYO156:HYV156"/>
    <mergeCell ref="HYW156:HZD156"/>
    <mergeCell ref="HZE156:HZL156"/>
    <mergeCell ref="HZM156:HZT156"/>
    <mergeCell ref="HZU156:IAB156"/>
    <mergeCell ref="IAC156:IAJ156"/>
    <mergeCell ref="IAK156:IAR156"/>
    <mergeCell ref="HVE156:HVL156"/>
    <mergeCell ref="HVM156:HVT156"/>
    <mergeCell ref="HVU156:HWB156"/>
    <mergeCell ref="HWC156:HWJ156"/>
    <mergeCell ref="HWK156:HWR156"/>
    <mergeCell ref="HWS156:HWZ156"/>
    <mergeCell ref="HXA156:HXH156"/>
    <mergeCell ref="HXI156:HXP156"/>
    <mergeCell ref="HXQ156:HXX156"/>
    <mergeCell ref="IDM156:IDT156"/>
    <mergeCell ref="IDU156:IEB156"/>
    <mergeCell ref="IEC156:IEJ156"/>
    <mergeCell ref="IEK156:IER156"/>
    <mergeCell ref="IES156:IEZ156"/>
    <mergeCell ref="IFA156:IFH156"/>
    <mergeCell ref="IFI156:IFP156"/>
    <mergeCell ref="IFQ156:IFX156"/>
    <mergeCell ref="IFY156:IGF156"/>
    <mergeCell ref="IAS156:IAZ156"/>
    <mergeCell ref="IBA156:IBH156"/>
    <mergeCell ref="IBI156:IBP156"/>
    <mergeCell ref="IBQ156:IBX156"/>
    <mergeCell ref="IBY156:ICF156"/>
    <mergeCell ref="ICG156:ICN156"/>
    <mergeCell ref="ICO156:ICV156"/>
    <mergeCell ref="ICW156:IDD156"/>
    <mergeCell ref="IDE156:IDL156"/>
    <mergeCell ref="IJA156:IJH156"/>
    <mergeCell ref="IJI156:IJP156"/>
    <mergeCell ref="IJQ156:IJX156"/>
    <mergeCell ref="IJY156:IKF156"/>
    <mergeCell ref="IKG156:IKN156"/>
    <mergeCell ref="IKO156:IKV156"/>
    <mergeCell ref="IKW156:ILD156"/>
    <mergeCell ref="ILE156:ILL156"/>
    <mergeCell ref="ILM156:ILT156"/>
    <mergeCell ref="IGG156:IGN156"/>
    <mergeCell ref="IGO156:IGV156"/>
    <mergeCell ref="IGW156:IHD156"/>
    <mergeCell ref="IHE156:IHL156"/>
    <mergeCell ref="IHM156:IHT156"/>
    <mergeCell ref="IHU156:IIB156"/>
    <mergeCell ref="IIC156:IIJ156"/>
    <mergeCell ref="IIK156:IIR156"/>
    <mergeCell ref="IIS156:IIZ156"/>
    <mergeCell ref="IOO156:IOV156"/>
    <mergeCell ref="IOW156:IPD156"/>
    <mergeCell ref="IPE156:IPL156"/>
    <mergeCell ref="IPM156:IPT156"/>
    <mergeCell ref="IPU156:IQB156"/>
    <mergeCell ref="IQC156:IQJ156"/>
    <mergeCell ref="IQK156:IQR156"/>
    <mergeCell ref="IQS156:IQZ156"/>
    <mergeCell ref="IRA156:IRH156"/>
    <mergeCell ref="ILU156:IMB156"/>
    <mergeCell ref="IMC156:IMJ156"/>
    <mergeCell ref="IMK156:IMR156"/>
    <mergeCell ref="IMS156:IMZ156"/>
    <mergeCell ref="INA156:INH156"/>
    <mergeCell ref="INI156:INP156"/>
    <mergeCell ref="INQ156:INX156"/>
    <mergeCell ref="INY156:IOF156"/>
    <mergeCell ref="IOG156:ION156"/>
    <mergeCell ref="IUC156:IUJ156"/>
    <mergeCell ref="IUK156:IUR156"/>
    <mergeCell ref="IUS156:IUZ156"/>
    <mergeCell ref="IVA156:IVH156"/>
    <mergeCell ref="IVI156:IVP156"/>
    <mergeCell ref="IVQ156:IVX156"/>
    <mergeCell ref="IVY156:IWF156"/>
    <mergeCell ref="IWG156:IWN156"/>
    <mergeCell ref="IWO156:IWV156"/>
    <mergeCell ref="IRI156:IRP156"/>
    <mergeCell ref="IRQ156:IRX156"/>
    <mergeCell ref="IRY156:ISF156"/>
    <mergeCell ref="ISG156:ISN156"/>
    <mergeCell ref="ISO156:ISV156"/>
    <mergeCell ref="ISW156:ITD156"/>
    <mergeCell ref="ITE156:ITL156"/>
    <mergeCell ref="ITM156:ITT156"/>
    <mergeCell ref="ITU156:IUB156"/>
    <mergeCell ref="IZQ156:IZX156"/>
    <mergeCell ref="IZY156:JAF156"/>
    <mergeCell ref="JAG156:JAN156"/>
    <mergeCell ref="JAO156:JAV156"/>
    <mergeCell ref="JAW156:JBD156"/>
    <mergeCell ref="JBE156:JBL156"/>
    <mergeCell ref="JBM156:JBT156"/>
    <mergeCell ref="JBU156:JCB156"/>
    <mergeCell ref="JCC156:JCJ156"/>
    <mergeCell ref="IWW156:IXD156"/>
    <mergeCell ref="IXE156:IXL156"/>
    <mergeCell ref="IXM156:IXT156"/>
    <mergeCell ref="IXU156:IYB156"/>
    <mergeCell ref="IYC156:IYJ156"/>
    <mergeCell ref="IYK156:IYR156"/>
    <mergeCell ref="IYS156:IYZ156"/>
    <mergeCell ref="IZA156:IZH156"/>
    <mergeCell ref="IZI156:IZP156"/>
    <mergeCell ref="JFE156:JFL156"/>
    <mergeCell ref="JFM156:JFT156"/>
    <mergeCell ref="JFU156:JGB156"/>
    <mergeCell ref="JGC156:JGJ156"/>
    <mergeCell ref="JGK156:JGR156"/>
    <mergeCell ref="JGS156:JGZ156"/>
    <mergeCell ref="JHA156:JHH156"/>
    <mergeCell ref="JHI156:JHP156"/>
    <mergeCell ref="JHQ156:JHX156"/>
    <mergeCell ref="JCK156:JCR156"/>
    <mergeCell ref="JCS156:JCZ156"/>
    <mergeCell ref="JDA156:JDH156"/>
    <mergeCell ref="JDI156:JDP156"/>
    <mergeCell ref="JDQ156:JDX156"/>
    <mergeCell ref="JDY156:JEF156"/>
    <mergeCell ref="JEG156:JEN156"/>
    <mergeCell ref="JEO156:JEV156"/>
    <mergeCell ref="JEW156:JFD156"/>
    <mergeCell ref="JKS156:JKZ156"/>
    <mergeCell ref="JLA156:JLH156"/>
    <mergeCell ref="JLI156:JLP156"/>
    <mergeCell ref="JLQ156:JLX156"/>
    <mergeCell ref="JLY156:JMF156"/>
    <mergeCell ref="JMG156:JMN156"/>
    <mergeCell ref="JMO156:JMV156"/>
    <mergeCell ref="JMW156:JND156"/>
    <mergeCell ref="JNE156:JNL156"/>
    <mergeCell ref="JHY156:JIF156"/>
    <mergeCell ref="JIG156:JIN156"/>
    <mergeCell ref="JIO156:JIV156"/>
    <mergeCell ref="JIW156:JJD156"/>
    <mergeCell ref="JJE156:JJL156"/>
    <mergeCell ref="JJM156:JJT156"/>
    <mergeCell ref="JJU156:JKB156"/>
    <mergeCell ref="JKC156:JKJ156"/>
    <mergeCell ref="JKK156:JKR156"/>
    <mergeCell ref="JQG156:JQN156"/>
    <mergeCell ref="JQO156:JQV156"/>
    <mergeCell ref="JQW156:JRD156"/>
    <mergeCell ref="JRE156:JRL156"/>
    <mergeCell ref="JRM156:JRT156"/>
    <mergeCell ref="JRU156:JSB156"/>
    <mergeCell ref="JSC156:JSJ156"/>
    <mergeCell ref="JSK156:JSR156"/>
    <mergeCell ref="JSS156:JSZ156"/>
    <mergeCell ref="JNM156:JNT156"/>
    <mergeCell ref="JNU156:JOB156"/>
    <mergeCell ref="JOC156:JOJ156"/>
    <mergeCell ref="JOK156:JOR156"/>
    <mergeCell ref="JOS156:JOZ156"/>
    <mergeCell ref="JPA156:JPH156"/>
    <mergeCell ref="JPI156:JPP156"/>
    <mergeCell ref="JPQ156:JPX156"/>
    <mergeCell ref="JPY156:JQF156"/>
    <mergeCell ref="JVU156:JWB156"/>
    <mergeCell ref="JWC156:JWJ156"/>
    <mergeCell ref="JWK156:JWR156"/>
    <mergeCell ref="JWS156:JWZ156"/>
    <mergeCell ref="JXA156:JXH156"/>
    <mergeCell ref="JXI156:JXP156"/>
    <mergeCell ref="JXQ156:JXX156"/>
    <mergeCell ref="JXY156:JYF156"/>
    <mergeCell ref="JYG156:JYN156"/>
    <mergeCell ref="JTA156:JTH156"/>
    <mergeCell ref="JTI156:JTP156"/>
    <mergeCell ref="JTQ156:JTX156"/>
    <mergeCell ref="JTY156:JUF156"/>
    <mergeCell ref="JUG156:JUN156"/>
    <mergeCell ref="JUO156:JUV156"/>
    <mergeCell ref="JUW156:JVD156"/>
    <mergeCell ref="JVE156:JVL156"/>
    <mergeCell ref="JVM156:JVT156"/>
    <mergeCell ref="KBI156:KBP156"/>
    <mergeCell ref="KBQ156:KBX156"/>
    <mergeCell ref="KBY156:KCF156"/>
    <mergeCell ref="KCG156:KCN156"/>
    <mergeCell ref="KCO156:KCV156"/>
    <mergeCell ref="KCW156:KDD156"/>
    <mergeCell ref="KDE156:KDL156"/>
    <mergeCell ref="KDM156:KDT156"/>
    <mergeCell ref="KDU156:KEB156"/>
    <mergeCell ref="JYO156:JYV156"/>
    <mergeCell ref="JYW156:JZD156"/>
    <mergeCell ref="JZE156:JZL156"/>
    <mergeCell ref="JZM156:JZT156"/>
    <mergeCell ref="JZU156:KAB156"/>
    <mergeCell ref="KAC156:KAJ156"/>
    <mergeCell ref="KAK156:KAR156"/>
    <mergeCell ref="KAS156:KAZ156"/>
    <mergeCell ref="KBA156:KBH156"/>
    <mergeCell ref="KGW156:KHD156"/>
    <mergeCell ref="KHE156:KHL156"/>
    <mergeCell ref="KHM156:KHT156"/>
    <mergeCell ref="KHU156:KIB156"/>
    <mergeCell ref="KIC156:KIJ156"/>
    <mergeCell ref="KIK156:KIR156"/>
    <mergeCell ref="KIS156:KIZ156"/>
    <mergeCell ref="KJA156:KJH156"/>
    <mergeCell ref="KJI156:KJP156"/>
    <mergeCell ref="KEC156:KEJ156"/>
    <mergeCell ref="KEK156:KER156"/>
    <mergeCell ref="KES156:KEZ156"/>
    <mergeCell ref="KFA156:KFH156"/>
    <mergeCell ref="KFI156:KFP156"/>
    <mergeCell ref="KFQ156:KFX156"/>
    <mergeCell ref="KFY156:KGF156"/>
    <mergeCell ref="KGG156:KGN156"/>
    <mergeCell ref="KGO156:KGV156"/>
    <mergeCell ref="KMK156:KMR156"/>
    <mergeCell ref="KMS156:KMZ156"/>
    <mergeCell ref="KNA156:KNH156"/>
    <mergeCell ref="KNI156:KNP156"/>
    <mergeCell ref="KNQ156:KNX156"/>
    <mergeCell ref="KNY156:KOF156"/>
    <mergeCell ref="KOG156:KON156"/>
    <mergeCell ref="KOO156:KOV156"/>
    <mergeCell ref="KOW156:KPD156"/>
    <mergeCell ref="KJQ156:KJX156"/>
    <mergeCell ref="KJY156:KKF156"/>
    <mergeCell ref="KKG156:KKN156"/>
    <mergeCell ref="KKO156:KKV156"/>
    <mergeCell ref="KKW156:KLD156"/>
    <mergeCell ref="KLE156:KLL156"/>
    <mergeCell ref="KLM156:KLT156"/>
    <mergeCell ref="KLU156:KMB156"/>
    <mergeCell ref="KMC156:KMJ156"/>
    <mergeCell ref="KRY156:KSF156"/>
    <mergeCell ref="KSG156:KSN156"/>
    <mergeCell ref="KSO156:KSV156"/>
    <mergeCell ref="KSW156:KTD156"/>
    <mergeCell ref="KTE156:KTL156"/>
    <mergeCell ref="KTM156:KTT156"/>
    <mergeCell ref="KTU156:KUB156"/>
    <mergeCell ref="KUC156:KUJ156"/>
    <mergeCell ref="KUK156:KUR156"/>
    <mergeCell ref="KPE156:KPL156"/>
    <mergeCell ref="KPM156:KPT156"/>
    <mergeCell ref="KPU156:KQB156"/>
    <mergeCell ref="KQC156:KQJ156"/>
    <mergeCell ref="KQK156:KQR156"/>
    <mergeCell ref="KQS156:KQZ156"/>
    <mergeCell ref="KRA156:KRH156"/>
    <mergeCell ref="KRI156:KRP156"/>
    <mergeCell ref="KRQ156:KRX156"/>
    <mergeCell ref="KXM156:KXT156"/>
    <mergeCell ref="KXU156:KYB156"/>
    <mergeCell ref="KYC156:KYJ156"/>
    <mergeCell ref="KYK156:KYR156"/>
    <mergeCell ref="KYS156:KYZ156"/>
    <mergeCell ref="KZA156:KZH156"/>
    <mergeCell ref="KZI156:KZP156"/>
    <mergeCell ref="KZQ156:KZX156"/>
    <mergeCell ref="KZY156:LAF156"/>
    <mergeCell ref="KUS156:KUZ156"/>
    <mergeCell ref="KVA156:KVH156"/>
    <mergeCell ref="KVI156:KVP156"/>
    <mergeCell ref="KVQ156:KVX156"/>
    <mergeCell ref="KVY156:KWF156"/>
    <mergeCell ref="KWG156:KWN156"/>
    <mergeCell ref="KWO156:KWV156"/>
    <mergeCell ref="KWW156:KXD156"/>
    <mergeCell ref="KXE156:KXL156"/>
    <mergeCell ref="LDA156:LDH156"/>
    <mergeCell ref="LDI156:LDP156"/>
    <mergeCell ref="LDQ156:LDX156"/>
    <mergeCell ref="LDY156:LEF156"/>
    <mergeCell ref="LEG156:LEN156"/>
    <mergeCell ref="LEO156:LEV156"/>
    <mergeCell ref="LEW156:LFD156"/>
    <mergeCell ref="LFE156:LFL156"/>
    <mergeCell ref="LFM156:LFT156"/>
    <mergeCell ref="LAG156:LAN156"/>
    <mergeCell ref="LAO156:LAV156"/>
    <mergeCell ref="LAW156:LBD156"/>
    <mergeCell ref="LBE156:LBL156"/>
    <mergeCell ref="LBM156:LBT156"/>
    <mergeCell ref="LBU156:LCB156"/>
    <mergeCell ref="LCC156:LCJ156"/>
    <mergeCell ref="LCK156:LCR156"/>
    <mergeCell ref="LCS156:LCZ156"/>
    <mergeCell ref="LIO156:LIV156"/>
    <mergeCell ref="LIW156:LJD156"/>
    <mergeCell ref="LJE156:LJL156"/>
    <mergeCell ref="LJM156:LJT156"/>
    <mergeCell ref="LJU156:LKB156"/>
    <mergeCell ref="LKC156:LKJ156"/>
    <mergeCell ref="LKK156:LKR156"/>
    <mergeCell ref="LKS156:LKZ156"/>
    <mergeCell ref="LLA156:LLH156"/>
    <mergeCell ref="LFU156:LGB156"/>
    <mergeCell ref="LGC156:LGJ156"/>
    <mergeCell ref="LGK156:LGR156"/>
    <mergeCell ref="LGS156:LGZ156"/>
    <mergeCell ref="LHA156:LHH156"/>
    <mergeCell ref="LHI156:LHP156"/>
    <mergeCell ref="LHQ156:LHX156"/>
    <mergeCell ref="LHY156:LIF156"/>
    <mergeCell ref="LIG156:LIN156"/>
    <mergeCell ref="LOC156:LOJ156"/>
    <mergeCell ref="LOK156:LOR156"/>
    <mergeCell ref="LOS156:LOZ156"/>
    <mergeCell ref="LPA156:LPH156"/>
    <mergeCell ref="LPI156:LPP156"/>
    <mergeCell ref="LPQ156:LPX156"/>
    <mergeCell ref="LPY156:LQF156"/>
    <mergeCell ref="LQG156:LQN156"/>
    <mergeCell ref="LQO156:LQV156"/>
    <mergeCell ref="LLI156:LLP156"/>
    <mergeCell ref="LLQ156:LLX156"/>
    <mergeCell ref="LLY156:LMF156"/>
    <mergeCell ref="LMG156:LMN156"/>
    <mergeCell ref="LMO156:LMV156"/>
    <mergeCell ref="LMW156:LND156"/>
    <mergeCell ref="LNE156:LNL156"/>
    <mergeCell ref="LNM156:LNT156"/>
    <mergeCell ref="LNU156:LOB156"/>
    <mergeCell ref="LTQ156:LTX156"/>
    <mergeCell ref="LTY156:LUF156"/>
    <mergeCell ref="LUG156:LUN156"/>
    <mergeCell ref="LUO156:LUV156"/>
    <mergeCell ref="LUW156:LVD156"/>
    <mergeCell ref="LVE156:LVL156"/>
    <mergeCell ref="LVM156:LVT156"/>
    <mergeCell ref="LVU156:LWB156"/>
    <mergeCell ref="LWC156:LWJ156"/>
    <mergeCell ref="LQW156:LRD156"/>
    <mergeCell ref="LRE156:LRL156"/>
    <mergeCell ref="LRM156:LRT156"/>
    <mergeCell ref="LRU156:LSB156"/>
    <mergeCell ref="LSC156:LSJ156"/>
    <mergeCell ref="LSK156:LSR156"/>
    <mergeCell ref="LSS156:LSZ156"/>
    <mergeCell ref="LTA156:LTH156"/>
    <mergeCell ref="LTI156:LTP156"/>
    <mergeCell ref="LZE156:LZL156"/>
    <mergeCell ref="LZM156:LZT156"/>
    <mergeCell ref="LZU156:MAB156"/>
    <mergeCell ref="MAC156:MAJ156"/>
    <mergeCell ref="MAK156:MAR156"/>
    <mergeCell ref="MAS156:MAZ156"/>
    <mergeCell ref="MBA156:MBH156"/>
    <mergeCell ref="MBI156:MBP156"/>
    <mergeCell ref="MBQ156:MBX156"/>
    <mergeCell ref="LWK156:LWR156"/>
    <mergeCell ref="LWS156:LWZ156"/>
    <mergeCell ref="LXA156:LXH156"/>
    <mergeCell ref="LXI156:LXP156"/>
    <mergeCell ref="LXQ156:LXX156"/>
    <mergeCell ref="LXY156:LYF156"/>
    <mergeCell ref="LYG156:LYN156"/>
    <mergeCell ref="LYO156:LYV156"/>
    <mergeCell ref="LYW156:LZD156"/>
    <mergeCell ref="MES156:MEZ156"/>
    <mergeCell ref="MFA156:MFH156"/>
    <mergeCell ref="MFI156:MFP156"/>
    <mergeCell ref="MFQ156:MFX156"/>
    <mergeCell ref="MFY156:MGF156"/>
    <mergeCell ref="MGG156:MGN156"/>
    <mergeCell ref="MGO156:MGV156"/>
    <mergeCell ref="MGW156:MHD156"/>
    <mergeCell ref="MHE156:MHL156"/>
    <mergeCell ref="MBY156:MCF156"/>
    <mergeCell ref="MCG156:MCN156"/>
    <mergeCell ref="MCO156:MCV156"/>
    <mergeCell ref="MCW156:MDD156"/>
    <mergeCell ref="MDE156:MDL156"/>
    <mergeCell ref="MDM156:MDT156"/>
    <mergeCell ref="MDU156:MEB156"/>
    <mergeCell ref="MEC156:MEJ156"/>
    <mergeCell ref="MEK156:MER156"/>
    <mergeCell ref="MKG156:MKN156"/>
    <mergeCell ref="MKO156:MKV156"/>
    <mergeCell ref="MKW156:MLD156"/>
    <mergeCell ref="MLE156:MLL156"/>
    <mergeCell ref="MLM156:MLT156"/>
    <mergeCell ref="MLU156:MMB156"/>
    <mergeCell ref="MMC156:MMJ156"/>
    <mergeCell ref="MMK156:MMR156"/>
    <mergeCell ref="MMS156:MMZ156"/>
    <mergeCell ref="MHM156:MHT156"/>
    <mergeCell ref="MHU156:MIB156"/>
    <mergeCell ref="MIC156:MIJ156"/>
    <mergeCell ref="MIK156:MIR156"/>
    <mergeCell ref="MIS156:MIZ156"/>
    <mergeCell ref="MJA156:MJH156"/>
    <mergeCell ref="MJI156:MJP156"/>
    <mergeCell ref="MJQ156:MJX156"/>
    <mergeCell ref="MJY156:MKF156"/>
    <mergeCell ref="MPU156:MQB156"/>
    <mergeCell ref="MQC156:MQJ156"/>
    <mergeCell ref="MQK156:MQR156"/>
    <mergeCell ref="MQS156:MQZ156"/>
    <mergeCell ref="MRA156:MRH156"/>
    <mergeCell ref="MRI156:MRP156"/>
    <mergeCell ref="MRQ156:MRX156"/>
    <mergeCell ref="MRY156:MSF156"/>
    <mergeCell ref="MSG156:MSN156"/>
    <mergeCell ref="MNA156:MNH156"/>
    <mergeCell ref="MNI156:MNP156"/>
    <mergeCell ref="MNQ156:MNX156"/>
    <mergeCell ref="MNY156:MOF156"/>
    <mergeCell ref="MOG156:MON156"/>
    <mergeCell ref="MOO156:MOV156"/>
    <mergeCell ref="MOW156:MPD156"/>
    <mergeCell ref="MPE156:MPL156"/>
    <mergeCell ref="MPM156:MPT156"/>
    <mergeCell ref="MVI156:MVP156"/>
    <mergeCell ref="MVQ156:MVX156"/>
    <mergeCell ref="MVY156:MWF156"/>
    <mergeCell ref="MWG156:MWN156"/>
    <mergeCell ref="MWO156:MWV156"/>
    <mergeCell ref="MWW156:MXD156"/>
    <mergeCell ref="MXE156:MXL156"/>
    <mergeCell ref="MXM156:MXT156"/>
    <mergeCell ref="MXU156:MYB156"/>
    <mergeCell ref="MSO156:MSV156"/>
    <mergeCell ref="MSW156:MTD156"/>
    <mergeCell ref="MTE156:MTL156"/>
    <mergeCell ref="MTM156:MTT156"/>
    <mergeCell ref="MTU156:MUB156"/>
    <mergeCell ref="MUC156:MUJ156"/>
    <mergeCell ref="MUK156:MUR156"/>
    <mergeCell ref="MUS156:MUZ156"/>
    <mergeCell ref="MVA156:MVH156"/>
    <mergeCell ref="NAW156:NBD156"/>
    <mergeCell ref="NBE156:NBL156"/>
    <mergeCell ref="NBM156:NBT156"/>
    <mergeCell ref="NBU156:NCB156"/>
    <mergeCell ref="NCC156:NCJ156"/>
    <mergeCell ref="NCK156:NCR156"/>
    <mergeCell ref="NCS156:NCZ156"/>
    <mergeCell ref="NDA156:NDH156"/>
    <mergeCell ref="NDI156:NDP156"/>
    <mergeCell ref="MYC156:MYJ156"/>
    <mergeCell ref="MYK156:MYR156"/>
    <mergeCell ref="MYS156:MYZ156"/>
    <mergeCell ref="MZA156:MZH156"/>
    <mergeCell ref="MZI156:MZP156"/>
    <mergeCell ref="MZQ156:MZX156"/>
    <mergeCell ref="MZY156:NAF156"/>
    <mergeCell ref="NAG156:NAN156"/>
    <mergeCell ref="NAO156:NAV156"/>
    <mergeCell ref="NGK156:NGR156"/>
    <mergeCell ref="NGS156:NGZ156"/>
    <mergeCell ref="NHA156:NHH156"/>
    <mergeCell ref="NHI156:NHP156"/>
    <mergeCell ref="NHQ156:NHX156"/>
    <mergeCell ref="NHY156:NIF156"/>
    <mergeCell ref="NIG156:NIN156"/>
    <mergeCell ref="NIO156:NIV156"/>
    <mergeCell ref="NIW156:NJD156"/>
    <mergeCell ref="NDQ156:NDX156"/>
    <mergeCell ref="NDY156:NEF156"/>
    <mergeCell ref="NEG156:NEN156"/>
    <mergeCell ref="NEO156:NEV156"/>
    <mergeCell ref="NEW156:NFD156"/>
    <mergeCell ref="NFE156:NFL156"/>
    <mergeCell ref="NFM156:NFT156"/>
    <mergeCell ref="NFU156:NGB156"/>
    <mergeCell ref="NGC156:NGJ156"/>
    <mergeCell ref="NLY156:NMF156"/>
    <mergeCell ref="NMG156:NMN156"/>
    <mergeCell ref="NMO156:NMV156"/>
    <mergeCell ref="NMW156:NND156"/>
    <mergeCell ref="NNE156:NNL156"/>
    <mergeCell ref="NNM156:NNT156"/>
    <mergeCell ref="NNU156:NOB156"/>
    <mergeCell ref="NOC156:NOJ156"/>
    <mergeCell ref="NOK156:NOR156"/>
    <mergeCell ref="NJE156:NJL156"/>
    <mergeCell ref="NJM156:NJT156"/>
    <mergeCell ref="NJU156:NKB156"/>
    <mergeCell ref="NKC156:NKJ156"/>
    <mergeCell ref="NKK156:NKR156"/>
    <mergeCell ref="NKS156:NKZ156"/>
    <mergeCell ref="NLA156:NLH156"/>
    <mergeCell ref="NLI156:NLP156"/>
    <mergeCell ref="NLQ156:NLX156"/>
    <mergeCell ref="NRM156:NRT156"/>
    <mergeCell ref="NRU156:NSB156"/>
    <mergeCell ref="NSC156:NSJ156"/>
    <mergeCell ref="NSK156:NSR156"/>
    <mergeCell ref="NSS156:NSZ156"/>
    <mergeCell ref="NTA156:NTH156"/>
    <mergeCell ref="NTI156:NTP156"/>
    <mergeCell ref="NTQ156:NTX156"/>
    <mergeCell ref="NTY156:NUF156"/>
    <mergeCell ref="NOS156:NOZ156"/>
    <mergeCell ref="NPA156:NPH156"/>
    <mergeCell ref="NPI156:NPP156"/>
    <mergeCell ref="NPQ156:NPX156"/>
    <mergeCell ref="NPY156:NQF156"/>
    <mergeCell ref="NQG156:NQN156"/>
    <mergeCell ref="NQO156:NQV156"/>
    <mergeCell ref="NQW156:NRD156"/>
    <mergeCell ref="NRE156:NRL156"/>
    <mergeCell ref="NXA156:NXH156"/>
    <mergeCell ref="NXI156:NXP156"/>
    <mergeCell ref="NXQ156:NXX156"/>
    <mergeCell ref="NXY156:NYF156"/>
    <mergeCell ref="NYG156:NYN156"/>
    <mergeCell ref="NYO156:NYV156"/>
    <mergeCell ref="NYW156:NZD156"/>
    <mergeCell ref="NZE156:NZL156"/>
    <mergeCell ref="NZM156:NZT156"/>
    <mergeCell ref="NUG156:NUN156"/>
    <mergeCell ref="NUO156:NUV156"/>
    <mergeCell ref="NUW156:NVD156"/>
    <mergeCell ref="NVE156:NVL156"/>
    <mergeCell ref="NVM156:NVT156"/>
    <mergeCell ref="NVU156:NWB156"/>
    <mergeCell ref="NWC156:NWJ156"/>
    <mergeCell ref="NWK156:NWR156"/>
    <mergeCell ref="NWS156:NWZ156"/>
    <mergeCell ref="OCO156:OCV156"/>
    <mergeCell ref="OCW156:ODD156"/>
    <mergeCell ref="ODE156:ODL156"/>
    <mergeCell ref="ODM156:ODT156"/>
    <mergeCell ref="ODU156:OEB156"/>
    <mergeCell ref="OEC156:OEJ156"/>
    <mergeCell ref="OEK156:OER156"/>
    <mergeCell ref="OES156:OEZ156"/>
    <mergeCell ref="OFA156:OFH156"/>
    <mergeCell ref="NZU156:OAB156"/>
    <mergeCell ref="OAC156:OAJ156"/>
    <mergeCell ref="OAK156:OAR156"/>
    <mergeCell ref="OAS156:OAZ156"/>
    <mergeCell ref="OBA156:OBH156"/>
    <mergeCell ref="OBI156:OBP156"/>
    <mergeCell ref="OBQ156:OBX156"/>
    <mergeCell ref="OBY156:OCF156"/>
    <mergeCell ref="OCG156:OCN156"/>
    <mergeCell ref="OIC156:OIJ156"/>
    <mergeCell ref="OIK156:OIR156"/>
    <mergeCell ref="OIS156:OIZ156"/>
    <mergeCell ref="OJA156:OJH156"/>
    <mergeCell ref="OJI156:OJP156"/>
    <mergeCell ref="OJQ156:OJX156"/>
    <mergeCell ref="OJY156:OKF156"/>
    <mergeCell ref="OKG156:OKN156"/>
    <mergeCell ref="OKO156:OKV156"/>
    <mergeCell ref="OFI156:OFP156"/>
    <mergeCell ref="OFQ156:OFX156"/>
    <mergeCell ref="OFY156:OGF156"/>
    <mergeCell ref="OGG156:OGN156"/>
    <mergeCell ref="OGO156:OGV156"/>
    <mergeCell ref="OGW156:OHD156"/>
    <mergeCell ref="OHE156:OHL156"/>
    <mergeCell ref="OHM156:OHT156"/>
    <mergeCell ref="OHU156:OIB156"/>
    <mergeCell ref="ONQ156:ONX156"/>
    <mergeCell ref="ONY156:OOF156"/>
    <mergeCell ref="OOG156:OON156"/>
    <mergeCell ref="OOO156:OOV156"/>
    <mergeCell ref="OOW156:OPD156"/>
    <mergeCell ref="OPE156:OPL156"/>
    <mergeCell ref="OPM156:OPT156"/>
    <mergeCell ref="OPU156:OQB156"/>
    <mergeCell ref="OQC156:OQJ156"/>
    <mergeCell ref="OKW156:OLD156"/>
    <mergeCell ref="OLE156:OLL156"/>
    <mergeCell ref="OLM156:OLT156"/>
    <mergeCell ref="OLU156:OMB156"/>
    <mergeCell ref="OMC156:OMJ156"/>
    <mergeCell ref="OMK156:OMR156"/>
    <mergeCell ref="OMS156:OMZ156"/>
    <mergeCell ref="ONA156:ONH156"/>
    <mergeCell ref="ONI156:ONP156"/>
    <mergeCell ref="OTE156:OTL156"/>
    <mergeCell ref="OTM156:OTT156"/>
    <mergeCell ref="OTU156:OUB156"/>
    <mergeCell ref="OUC156:OUJ156"/>
    <mergeCell ref="OUK156:OUR156"/>
    <mergeCell ref="OUS156:OUZ156"/>
    <mergeCell ref="OVA156:OVH156"/>
    <mergeCell ref="OVI156:OVP156"/>
    <mergeCell ref="OVQ156:OVX156"/>
    <mergeCell ref="OQK156:OQR156"/>
    <mergeCell ref="OQS156:OQZ156"/>
    <mergeCell ref="ORA156:ORH156"/>
    <mergeCell ref="ORI156:ORP156"/>
    <mergeCell ref="ORQ156:ORX156"/>
    <mergeCell ref="ORY156:OSF156"/>
    <mergeCell ref="OSG156:OSN156"/>
    <mergeCell ref="OSO156:OSV156"/>
    <mergeCell ref="OSW156:OTD156"/>
    <mergeCell ref="OYS156:OYZ156"/>
    <mergeCell ref="OZA156:OZH156"/>
    <mergeCell ref="OZI156:OZP156"/>
    <mergeCell ref="OZQ156:OZX156"/>
    <mergeCell ref="OZY156:PAF156"/>
    <mergeCell ref="PAG156:PAN156"/>
    <mergeCell ref="PAO156:PAV156"/>
    <mergeCell ref="PAW156:PBD156"/>
    <mergeCell ref="PBE156:PBL156"/>
    <mergeCell ref="OVY156:OWF156"/>
    <mergeCell ref="OWG156:OWN156"/>
    <mergeCell ref="OWO156:OWV156"/>
    <mergeCell ref="OWW156:OXD156"/>
    <mergeCell ref="OXE156:OXL156"/>
    <mergeCell ref="OXM156:OXT156"/>
    <mergeCell ref="OXU156:OYB156"/>
    <mergeCell ref="OYC156:OYJ156"/>
    <mergeCell ref="OYK156:OYR156"/>
    <mergeCell ref="PEG156:PEN156"/>
    <mergeCell ref="PEO156:PEV156"/>
    <mergeCell ref="PEW156:PFD156"/>
    <mergeCell ref="PFE156:PFL156"/>
    <mergeCell ref="PFM156:PFT156"/>
    <mergeCell ref="PFU156:PGB156"/>
    <mergeCell ref="PGC156:PGJ156"/>
    <mergeCell ref="PGK156:PGR156"/>
    <mergeCell ref="PGS156:PGZ156"/>
    <mergeCell ref="PBM156:PBT156"/>
    <mergeCell ref="PBU156:PCB156"/>
    <mergeCell ref="PCC156:PCJ156"/>
    <mergeCell ref="PCK156:PCR156"/>
    <mergeCell ref="PCS156:PCZ156"/>
    <mergeCell ref="PDA156:PDH156"/>
    <mergeCell ref="PDI156:PDP156"/>
    <mergeCell ref="PDQ156:PDX156"/>
    <mergeCell ref="PDY156:PEF156"/>
    <mergeCell ref="PJU156:PKB156"/>
    <mergeCell ref="PKC156:PKJ156"/>
    <mergeCell ref="PKK156:PKR156"/>
    <mergeCell ref="PKS156:PKZ156"/>
    <mergeCell ref="PLA156:PLH156"/>
    <mergeCell ref="PLI156:PLP156"/>
    <mergeCell ref="PLQ156:PLX156"/>
    <mergeCell ref="PLY156:PMF156"/>
    <mergeCell ref="PMG156:PMN156"/>
    <mergeCell ref="PHA156:PHH156"/>
    <mergeCell ref="PHI156:PHP156"/>
    <mergeCell ref="PHQ156:PHX156"/>
    <mergeCell ref="PHY156:PIF156"/>
    <mergeCell ref="PIG156:PIN156"/>
    <mergeCell ref="PIO156:PIV156"/>
    <mergeCell ref="PIW156:PJD156"/>
    <mergeCell ref="PJE156:PJL156"/>
    <mergeCell ref="PJM156:PJT156"/>
    <mergeCell ref="PPI156:PPP156"/>
    <mergeCell ref="PPQ156:PPX156"/>
    <mergeCell ref="PPY156:PQF156"/>
    <mergeCell ref="PQG156:PQN156"/>
    <mergeCell ref="PQO156:PQV156"/>
    <mergeCell ref="PQW156:PRD156"/>
    <mergeCell ref="PRE156:PRL156"/>
    <mergeCell ref="PRM156:PRT156"/>
    <mergeCell ref="PRU156:PSB156"/>
    <mergeCell ref="PMO156:PMV156"/>
    <mergeCell ref="PMW156:PND156"/>
    <mergeCell ref="PNE156:PNL156"/>
    <mergeCell ref="PNM156:PNT156"/>
    <mergeCell ref="PNU156:POB156"/>
    <mergeCell ref="POC156:POJ156"/>
    <mergeCell ref="POK156:POR156"/>
    <mergeCell ref="POS156:POZ156"/>
    <mergeCell ref="PPA156:PPH156"/>
    <mergeCell ref="PUW156:PVD156"/>
    <mergeCell ref="PVE156:PVL156"/>
    <mergeCell ref="PVM156:PVT156"/>
    <mergeCell ref="PVU156:PWB156"/>
    <mergeCell ref="PWC156:PWJ156"/>
    <mergeCell ref="PWK156:PWR156"/>
    <mergeCell ref="PWS156:PWZ156"/>
    <mergeCell ref="PXA156:PXH156"/>
    <mergeCell ref="PXI156:PXP156"/>
    <mergeCell ref="PSC156:PSJ156"/>
    <mergeCell ref="PSK156:PSR156"/>
    <mergeCell ref="PSS156:PSZ156"/>
    <mergeCell ref="PTA156:PTH156"/>
    <mergeCell ref="PTI156:PTP156"/>
    <mergeCell ref="PTQ156:PTX156"/>
    <mergeCell ref="PTY156:PUF156"/>
    <mergeCell ref="PUG156:PUN156"/>
    <mergeCell ref="PUO156:PUV156"/>
    <mergeCell ref="QAK156:QAR156"/>
    <mergeCell ref="QAS156:QAZ156"/>
    <mergeCell ref="QBA156:QBH156"/>
    <mergeCell ref="QBI156:QBP156"/>
    <mergeCell ref="QBQ156:QBX156"/>
    <mergeCell ref="QBY156:QCF156"/>
    <mergeCell ref="QCG156:QCN156"/>
    <mergeCell ref="QCO156:QCV156"/>
    <mergeCell ref="QCW156:QDD156"/>
    <mergeCell ref="PXQ156:PXX156"/>
    <mergeCell ref="PXY156:PYF156"/>
    <mergeCell ref="PYG156:PYN156"/>
    <mergeCell ref="PYO156:PYV156"/>
    <mergeCell ref="PYW156:PZD156"/>
    <mergeCell ref="PZE156:PZL156"/>
    <mergeCell ref="PZM156:PZT156"/>
    <mergeCell ref="PZU156:QAB156"/>
    <mergeCell ref="QAC156:QAJ156"/>
    <mergeCell ref="QFY156:QGF156"/>
    <mergeCell ref="QGG156:QGN156"/>
    <mergeCell ref="QGO156:QGV156"/>
    <mergeCell ref="QGW156:QHD156"/>
    <mergeCell ref="QHE156:QHL156"/>
    <mergeCell ref="QHM156:QHT156"/>
    <mergeCell ref="QHU156:QIB156"/>
    <mergeCell ref="QIC156:QIJ156"/>
    <mergeCell ref="QIK156:QIR156"/>
    <mergeCell ref="QDE156:QDL156"/>
    <mergeCell ref="QDM156:QDT156"/>
    <mergeCell ref="QDU156:QEB156"/>
    <mergeCell ref="QEC156:QEJ156"/>
    <mergeCell ref="QEK156:QER156"/>
    <mergeCell ref="QES156:QEZ156"/>
    <mergeCell ref="QFA156:QFH156"/>
    <mergeCell ref="QFI156:QFP156"/>
    <mergeCell ref="QFQ156:QFX156"/>
    <mergeCell ref="QLM156:QLT156"/>
    <mergeCell ref="QLU156:QMB156"/>
    <mergeCell ref="QMC156:QMJ156"/>
    <mergeCell ref="QMK156:QMR156"/>
    <mergeCell ref="QMS156:QMZ156"/>
    <mergeCell ref="QNA156:QNH156"/>
    <mergeCell ref="QNI156:QNP156"/>
    <mergeCell ref="QNQ156:QNX156"/>
    <mergeCell ref="QNY156:QOF156"/>
    <mergeCell ref="QIS156:QIZ156"/>
    <mergeCell ref="QJA156:QJH156"/>
    <mergeCell ref="QJI156:QJP156"/>
    <mergeCell ref="QJQ156:QJX156"/>
    <mergeCell ref="QJY156:QKF156"/>
    <mergeCell ref="QKG156:QKN156"/>
    <mergeCell ref="QKO156:QKV156"/>
    <mergeCell ref="QKW156:QLD156"/>
    <mergeCell ref="QLE156:QLL156"/>
    <mergeCell ref="QRA156:QRH156"/>
    <mergeCell ref="QRI156:QRP156"/>
    <mergeCell ref="QRQ156:QRX156"/>
    <mergeCell ref="QRY156:QSF156"/>
    <mergeCell ref="QSG156:QSN156"/>
    <mergeCell ref="QSO156:QSV156"/>
    <mergeCell ref="QSW156:QTD156"/>
    <mergeCell ref="QTE156:QTL156"/>
    <mergeCell ref="QTM156:QTT156"/>
    <mergeCell ref="QOG156:QON156"/>
    <mergeCell ref="QOO156:QOV156"/>
    <mergeCell ref="QOW156:QPD156"/>
    <mergeCell ref="QPE156:QPL156"/>
    <mergeCell ref="QPM156:QPT156"/>
    <mergeCell ref="QPU156:QQB156"/>
    <mergeCell ref="QQC156:QQJ156"/>
    <mergeCell ref="QQK156:QQR156"/>
    <mergeCell ref="QQS156:QQZ156"/>
    <mergeCell ref="QWO156:QWV156"/>
    <mergeCell ref="QWW156:QXD156"/>
    <mergeCell ref="QXE156:QXL156"/>
    <mergeCell ref="QXM156:QXT156"/>
    <mergeCell ref="QXU156:QYB156"/>
    <mergeCell ref="QYC156:QYJ156"/>
    <mergeCell ref="QYK156:QYR156"/>
    <mergeCell ref="QYS156:QYZ156"/>
    <mergeCell ref="QZA156:QZH156"/>
    <mergeCell ref="QTU156:QUB156"/>
    <mergeCell ref="QUC156:QUJ156"/>
    <mergeCell ref="QUK156:QUR156"/>
    <mergeCell ref="QUS156:QUZ156"/>
    <mergeCell ref="QVA156:QVH156"/>
    <mergeCell ref="QVI156:QVP156"/>
    <mergeCell ref="QVQ156:QVX156"/>
    <mergeCell ref="QVY156:QWF156"/>
    <mergeCell ref="QWG156:QWN156"/>
    <mergeCell ref="RCC156:RCJ156"/>
    <mergeCell ref="RCK156:RCR156"/>
    <mergeCell ref="RCS156:RCZ156"/>
    <mergeCell ref="RDA156:RDH156"/>
    <mergeCell ref="RDI156:RDP156"/>
    <mergeCell ref="RDQ156:RDX156"/>
    <mergeCell ref="RDY156:REF156"/>
    <mergeCell ref="REG156:REN156"/>
    <mergeCell ref="REO156:REV156"/>
    <mergeCell ref="QZI156:QZP156"/>
    <mergeCell ref="QZQ156:QZX156"/>
    <mergeCell ref="QZY156:RAF156"/>
    <mergeCell ref="RAG156:RAN156"/>
    <mergeCell ref="RAO156:RAV156"/>
    <mergeCell ref="RAW156:RBD156"/>
    <mergeCell ref="RBE156:RBL156"/>
    <mergeCell ref="RBM156:RBT156"/>
    <mergeCell ref="RBU156:RCB156"/>
    <mergeCell ref="RHQ156:RHX156"/>
    <mergeCell ref="RHY156:RIF156"/>
    <mergeCell ref="RIG156:RIN156"/>
    <mergeCell ref="RIO156:RIV156"/>
    <mergeCell ref="RIW156:RJD156"/>
    <mergeCell ref="RJE156:RJL156"/>
    <mergeCell ref="RJM156:RJT156"/>
    <mergeCell ref="RJU156:RKB156"/>
    <mergeCell ref="RKC156:RKJ156"/>
    <mergeCell ref="REW156:RFD156"/>
    <mergeCell ref="RFE156:RFL156"/>
    <mergeCell ref="RFM156:RFT156"/>
    <mergeCell ref="RFU156:RGB156"/>
    <mergeCell ref="RGC156:RGJ156"/>
    <mergeCell ref="RGK156:RGR156"/>
    <mergeCell ref="RGS156:RGZ156"/>
    <mergeCell ref="RHA156:RHH156"/>
    <mergeCell ref="RHI156:RHP156"/>
    <mergeCell ref="RNE156:RNL156"/>
    <mergeCell ref="RNM156:RNT156"/>
    <mergeCell ref="RNU156:ROB156"/>
    <mergeCell ref="ROC156:ROJ156"/>
    <mergeCell ref="ROK156:ROR156"/>
    <mergeCell ref="ROS156:ROZ156"/>
    <mergeCell ref="RPA156:RPH156"/>
    <mergeCell ref="RPI156:RPP156"/>
    <mergeCell ref="RPQ156:RPX156"/>
    <mergeCell ref="RKK156:RKR156"/>
    <mergeCell ref="RKS156:RKZ156"/>
    <mergeCell ref="RLA156:RLH156"/>
    <mergeCell ref="RLI156:RLP156"/>
    <mergeCell ref="RLQ156:RLX156"/>
    <mergeCell ref="RLY156:RMF156"/>
    <mergeCell ref="RMG156:RMN156"/>
    <mergeCell ref="RMO156:RMV156"/>
    <mergeCell ref="RMW156:RND156"/>
    <mergeCell ref="RSS156:RSZ156"/>
    <mergeCell ref="RTA156:RTH156"/>
    <mergeCell ref="RTI156:RTP156"/>
    <mergeCell ref="RTQ156:RTX156"/>
    <mergeCell ref="RTY156:RUF156"/>
    <mergeCell ref="RUG156:RUN156"/>
    <mergeCell ref="RUO156:RUV156"/>
    <mergeCell ref="RUW156:RVD156"/>
    <mergeCell ref="RVE156:RVL156"/>
    <mergeCell ref="RPY156:RQF156"/>
    <mergeCell ref="RQG156:RQN156"/>
    <mergeCell ref="RQO156:RQV156"/>
    <mergeCell ref="RQW156:RRD156"/>
    <mergeCell ref="RRE156:RRL156"/>
    <mergeCell ref="RRM156:RRT156"/>
    <mergeCell ref="RRU156:RSB156"/>
    <mergeCell ref="RSC156:RSJ156"/>
    <mergeCell ref="RSK156:RSR156"/>
    <mergeCell ref="RYG156:RYN156"/>
    <mergeCell ref="RYO156:RYV156"/>
    <mergeCell ref="RYW156:RZD156"/>
    <mergeCell ref="RZE156:RZL156"/>
    <mergeCell ref="RZM156:RZT156"/>
    <mergeCell ref="RZU156:SAB156"/>
    <mergeCell ref="SAC156:SAJ156"/>
    <mergeCell ref="SAK156:SAR156"/>
    <mergeCell ref="SAS156:SAZ156"/>
    <mergeCell ref="RVM156:RVT156"/>
    <mergeCell ref="RVU156:RWB156"/>
    <mergeCell ref="RWC156:RWJ156"/>
    <mergeCell ref="RWK156:RWR156"/>
    <mergeCell ref="RWS156:RWZ156"/>
    <mergeCell ref="RXA156:RXH156"/>
    <mergeCell ref="RXI156:RXP156"/>
    <mergeCell ref="RXQ156:RXX156"/>
    <mergeCell ref="RXY156:RYF156"/>
    <mergeCell ref="SDU156:SEB156"/>
    <mergeCell ref="SEC156:SEJ156"/>
    <mergeCell ref="SEK156:SER156"/>
    <mergeCell ref="SES156:SEZ156"/>
    <mergeCell ref="SFA156:SFH156"/>
    <mergeCell ref="SFI156:SFP156"/>
    <mergeCell ref="SFQ156:SFX156"/>
    <mergeCell ref="SFY156:SGF156"/>
    <mergeCell ref="SGG156:SGN156"/>
    <mergeCell ref="SBA156:SBH156"/>
    <mergeCell ref="SBI156:SBP156"/>
    <mergeCell ref="SBQ156:SBX156"/>
    <mergeCell ref="SBY156:SCF156"/>
    <mergeCell ref="SCG156:SCN156"/>
    <mergeCell ref="SCO156:SCV156"/>
    <mergeCell ref="SCW156:SDD156"/>
    <mergeCell ref="SDE156:SDL156"/>
    <mergeCell ref="SDM156:SDT156"/>
    <mergeCell ref="SJI156:SJP156"/>
    <mergeCell ref="SJQ156:SJX156"/>
    <mergeCell ref="SJY156:SKF156"/>
    <mergeCell ref="SKG156:SKN156"/>
    <mergeCell ref="SKO156:SKV156"/>
    <mergeCell ref="SKW156:SLD156"/>
    <mergeCell ref="SLE156:SLL156"/>
    <mergeCell ref="SLM156:SLT156"/>
    <mergeCell ref="SLU156:SMB156"/>
    <mergeCell ref="SGO156:SGV156"/>
    <mergeCell ref="SGW156:SHD156"/>
    <mergeCell ref="SHE156:SHL156"/>
    <mergeCell ref="SHM156:SHT156"/>
    <mergeCell ref="SHU156:SIB156"/>
    <mergeCell ref="SIC156:SIJ156"/>
    <mergeCell ref="SIK156:SIR156"/>
    <mergeCell ref="SIS156:SIZ156"/>
    <mergeCell ref="SJA156:SJH156"/>
    <mergeCell ref="SOW156:SPD156"/>
    <mergeCell ref="SPE156:SPL156"/>
    <mergeCell ref="SPM156:SPT156"/>
    <mergeCell ref="SPU156:SQB156"/>
    <mergeCell ref="SQC156:SQJ156"/>
    <mergeCell ref="SQK156:SQR156"/>
    <mergeCell ref="SQS156:SQZ156"/>
    <mergeCell ref="SRA156:SRH156"/>
    <mergeCell ref="SRI156:SRP156"/>
    <mergeCell ref="SMC156:SMJ156"/>
    <mergeCell ref="SMK156:SMR156"/>
    <mergeCell ref="SMS156:SMZ156"/>
    <mergeCell ref="SNA156:SNH156"/>
    <mergeCell ref="SNI156:SNP156"/>
    <mergeCell ref="SNQ156:SNX156"/>
    <mergeCell ref="SNY156:SOF156"/>
    <mergeCell ref="SOG156:SON156"/>
    <mergeCell ref="SOO156:SOV156"/>
    <mergeCell ref="SUK156:SUR156"/>
    <mergeCell ref="SUS156:SUZ156"/>
    <mergeCell ref="SVA156:SVH156"/>
    <mergeCell ref="SVI156:SVP156"/>
    <mergeCell ref="SVQ156:SVX156"/>
    <mergeCell ref="SVY156:SWF156"/>
    <mergeCell ref="SWG156:SWN156"/>
    <mergeCell ref="SWO156:SWV156"/>
    <mergeCell ref="SWW156:SXD156"/>
    <mergeCell ref="SRQ156:SRX156"/>
    <mergeCell ref="SRY156:SSF156"/>
    <mergeCell ref="SSG156:SSN156"/>
    <mergeCell ref="SSO156:SSV156"/>
    <mergeCell ref="SSW156:STD156"/>
    <mergeCell ref="STE156:STL156"/>
    <mergeCell ref="STM156:STT156"/>
    <mergeCell ref="STU156:SUB156"/>
    <mergeCell ref="SUC156:SUJ156"/>
    <mergeCell ref="SZY156:TAF156"/>
    <mergeCell ref="TAG156:TAN156"/>
    <mergeCell ref="TAO156:TAV156"/>
    <mergeCell ref="TAW156:TBD156"/>
    <mergeCell ref="TBE156:TBL156"/>
    <mergeCell ref="TBM156:TBT156"/>
    <mergeCell ref="TBU156:TCB156"/>
    <mergeCell ref="TCC156:TCJ156"/>
    <mergeCell ref="TCK156:TCR156"/>
    <mergeCell ref="SXE156:SXL156"/>
    <mergeCell ref="SXM156:SXT156"/>
    <mergeCell ref="SXU156:SYB156"/>
    <mergeCell ref="SYC156:SYJ156"/>
    <mergeCell ref="SYK156:SYR156"/>
    <mergeCell ref="SYS156:SYZ156"/>
    <mergeCell ref="SZA156:SZH156"/>
    <mergeCell ref="SZI156:SZP156"/>
    <mergeCell ref="SZQ156:SZX156"/>
    <mergeCell ref="TFM156:TFT156"/>
    <mergeCell ref="TFU156:TGB156"/>
    <mergeCell ref="TGC156:TGJ156"/>
    <mergeCell ref="TGK156:TGR156"/>
    <mergeCell ref="TGS156:TGZ156"/>
    <mergeCell ref="THA156:THH156"/>
    <mergeCell ref="THI156:THP156"/>
    <mergeCell ref="THQ156:THX156"/>
    <mergeCell ref="THY156:TIF156"/>
    <mergeCell ref="TCS156:TCZ156"/>
    <mergeCell ref="TDA156:TDH156"/>
    <mergeCell ref="TDI156:TDP156"/>
    <mergeCell ref="TDQ156:TDX156"/>
    <mergeCell ref="TDY156:TEF156"/>
    <mergeCell ref="TEG156:TEN156"/>
    <mergeCell ref="TEO156:TEV156"/>
    <mergeCell ref="TEW156:TFD156"/>
    <mergeCell ref="TFE156:TFL156"/>
    <mergeCell ref="TLA156:TLH156"/>
    <mergeCell ref="TLI156:TLP156"/>
    <mergeCell ref="TLQ156:TLX156"/>
    <mergeCell ref="TLY156:TMF156"/>
    <mergeCell ref="TMG156:TMN156"/>
    <mergeCell ref="TMO156:TMV156"/>
    <mergeCell ref="TMW156:TND156"/>
    <mergeCell ref="TNE156:TNL156"/>
    <mergeCell ref="TNM156:TNT156"/>
    <mergeCell ref="TIG156:TIN156"/>
    <mergeCell ref="TIO156:TIV156"/>
    <mergeCell ref="TIW156:TJD156"/>
    <mergeCell ref="TJE156:TJL156"/>
    <mergeCell ref="TJM156:TJT156"/>
    <mergeCell ref="TJU156:TKB156"/>
    <mergeCell ref="TKC156:TKJ156"/>
    <mergeCell ref="TKK156:TKR156"/>
    <mergeCell ref="TKS156:TKZ156"/>
    <mergeCell ref="TQO156:TQV156"/>
    <mergeCell ref="TQW156:TRD156"/>
    <mergeCell ref="TRE156:TRL156"/>
    <mergeCell ref="TRM156:TRT156"/>
    <mergeCell ref="TRU156:TSB156"/>
    <mergeCell ref="TSC156:TSJ156"/>
    <mergeCell ref="TSK156:TSR156"/>
    <mergeCell ref="TSS156:TSZ156"/>
    <mergeCell ref="TTA156:TTH156"/>
    <mergeCell ref="TNU156:TOB156"/>
    <mergeCell ref="TOC156:TOJ156"/>
    <mergeCell ref="TOK156:TOR156"/>
    <mergeCell ref="TOS156:TOZ156"/>
    <mergeCell ref="TPA156:TPH156"/>
    <mergeCell ref="TPI156:TPP156"/>
    <mergeCell ref="TPQ156:TPX156"/>
    <mergeCell ref="TPY156:TQF156"/>
    <mergeCell ref="TQG156:TQN156"/>
    <mergeCell ref="TWC156:TWJ156"/>
    <mergeCell ref="TWK156:TWR156"/>
    <mergeCell ref="TWS156:TWZ156"/>
    <mergeCell ref="TXA156:TXH156"/>
    <mergeCell ref="TXI156:TXP156"/>
    <mergeCell ref="TXQ156:TXX156"/>
    <mergeCell ref="TXY156:TYF156"/>
    <mergeCell ref="TYG156:TYN156"/>
    <mergeCell ref="TYO156:TYV156"/>
    <mergeCell ref="TTI156:TTP156"/>
    <mergeCell ref="TTQ156:TTX156"/>
    <mergeCell ref="TTY156:TUF156"/>
    <mergeCell ref="TUG156:TUN156"/>
    <mergeCell ref="TUO156:TUV156"/>
    <mergeCell ref="TUW156:TVD156"/>
    <mergeCell ref="TVE156:TVL156"/>
    <mergeCell ref="TVM156:TVT156"/>
    <mergeCell ref="TVU156:TWB156"/>
    <mergeCell ref="UBQ156:UBX156"/>
    <mergeCell ref="UBY156:UCF156"/>
    <mergeCell ref="UCG156:UCN156"/>
    <mergeCell ref="UCO156:UCV156"/>
    <mergeCell ref="UCW156:UDD156"/>
    <mergeCell ref="UDE156:UDL156"/>
    <mergeCell ref="UDM156:UDT156"/>
    <mergeCell ref="UDU156:UEB156"/>
    <mergeCell ref="UEC156:UEJ156"/>
    <mergeCell ref="TYW156:TZD156"/>
    <mergeCell ref="TZE156:TZL156"/>
    <mergeCell ref="TZM156:TZT156"/>
    <mergeCell ref="TZU156:UAB156"/>
    <mergeCell ref="UAC156:UAJ156"/>
    <mergeCell ref="UAK156:UAR156"/>
    <mergeCell ref="UAS156:UAZ156"/>
    <mergeCell ref="UBA156:UBH156"/>
    <mergeCell ref="UBI156:UBP156"/>
    <mergeCell ref="UHE156:UHL156"/>
    <mergeCell ref="UHM156:UHT156"/>
    <mergeCell ref="UHU156:UIB156"/>
    <mergeCell ref="UIC156:UIJ156"/>
    <mergeCell ref="UIK156:UIR156"/>
    <mergeCell ref="UIS156:UIZ156"/>
    <mergeCell ref="UJA156:UJH156"/>
    <mergeCell ref="UJI156:UJP156"/>
    <mergeCell ref="UJQ156:UJX156"/>
    <mergeCell ref="UEK156:UER156"/>
    <mergeCell ref="UES156:UEZ156"/>
    <mergeCell ref="UFA156:UFH156"/>
    <mergeCell ref="UFI156:UFP156"/>
    <mergeCell ref="UFQ156:UFX156"/>
    <mergeCell ref="UFY156:UGF156"/>
    <mergeCell ref="UGG156:UGN156"/>
    <mergeCell ref="UGO156:UGV156"/>
    <mergeCell ref="UGW156:UHD156"/>
    <mergeCell ref="UMS156:UMZ156"/>
    <mergeCell ref="UNA156:UNH156"/>
    <mergeCell ref="UNI156:UNP156"/>
    <mergeCell ref="UNQ156:UNX156"/>
    <mergeCell ref="UNY156:UOF156"/>
    <mergeCell ref="UOG156:UON156"/>
    <mergeCell ref="UOO156:UOV156"/>
    <mergeCell ref="UOW156:UPD156"/>
    <mergeCell ref="UPE156:UPL156"/>
    <mergeCell ref="UJY156:UKF156"/>
    <mergeCell ref="UKG156:UKN156"/>
    <mergeCell ref="UKO156:UKV156"/>
    <mergeCell ref="UKW156:ULD156"/>
    <mergeCell ref="ULE156:ULL156"/>
    <mergeCell ref="ULM156:ULT156"/>
    <mergeCell ref="ULU156:UMB156"/>
    <mergeCell ref="UMC156:UMJ156"/>
    <mergeCell ref="UMK156:UMR156"/>
    <mergeCell ref="USG156:USN156"/>
    <mergeCell ref="USO156:USV156"/>
    <mergeCell ref="USW156:UTD156"/>
    <mergeCell ref="UTE156:UTL156"/>
    <mergeCell ref="UTM156:UTT156"/>
    <mergeCell ref="UTU156:UUB156"/>
    <mergeCell ref="UUC156:UUJ156"/>
    <mergeCell ref="UUK156:UUR156"/>
    <mergeCell ref="UUS156:UUZ156"/>
    <mergeCell ref="UPM156:UPT156"/>
    <mergeCell ref="UPU156:UQB156"/>
    <mergeCell ref="UQC156:UQJ156"/>
    <mergeCell ref="UQK156:UQR156"/>
    <mergeCell ref="UQS156:UQZ156"/>
    <mergeCell ref="URA156:URH156"/>
    <mergeCell ref="URI156:URP156"/>
    <mergeCell ref="URQ156:URX156"/>
    <mergeCell ref="URY156:USF156"/>
    <mergeCell ref="UXU156:UYB156"/>
    <mergeCell ref="UYC156:UYJ156"/>
    <mergeCell ref="UYK156:UYR156"/>
    <mergeCell ref="UYS156:UYZ156"/>
    <mergeCell ref="UZA156:UZH156"/>
    <mergeCell ref="UZI156:UZP156"/>
    <mergeCell ref="UZQ156:UZX156"/>
    <mergeCell ref="UZY156:VAF156"/>
    <mergeCell ref="VAG156:VAN156"/>
    <mergeCell ref="UVA156:UVH156"/>
    <mergeCell ref="UVI156:UVP156"/>
    <mergeCell ref="UVQ156:UVX156"/>
    <mergeCell ref="UVY156:UWF156"/>
    <mergeCell ref="UWG156:UWN156"/>
    <mergeCell ref="UWO156:UWV156"/>
    <mergeCell ref="UWW156:UXD156"/>
    <mergeCell ref="UXE156:UXL156"/>
    <mergeCell ref="UXM156:UXT156"/>
    <mergeCell ref="VDI156:VDP156"/>
    <mergeCell ref="VDQ156:VDX156"/>
    <mergeCell ref="VDY156:VEF156"/>
    <mergeCell ref="VEG156:VEN156"/>
    <mergeCell ref="VEO156:VEV156"/>
    <mergeCell ref="VEW156:VFD156"/>
    <mergeCell ref="VFE156:VFL156"/>
    <mergeCell ref="VFM156:VFT156"/>
    <mergeCell ref="VFU156:VGB156"/>
    <mergeCell ref="VAO156:VAV156"/>
    <mergeCell ref="VAW156:VBD156"/>
    <mergeCell ref="VBE156:VBL156"/>
    <mergeCell ref="VBM156:VBT156"/>
    <mergeCell ref="VBU156:VCB156"/>
    <mergeCell ref="VCC156:VCJ156"/>
    <mergeCell ref="VCK156:VCR156"/>
    <mergeCell ref="VCS156:VCZ156"/>
    <mergeCell ref="VDA156:VDH156"/>
    <mergeCell ref="VIW156:VJD156"/>
    <mergeCell ref="VJE156:VJL156"/>
    <mergeCell ref="VJM156:VJT156"/>
    <mergeCell ref="VJU156:VKB156"/>
    <mergeCell ref="VKC156:VKJ156"/>
    <mergeCell ref="VKK156:VKR156"/>
    <mergeCell ref="VKS156:VKZ156"/>
    <mergeCell ref="VLA156:VLH156"/>
    <mergeCell ref="VLI156:VLP156"/>
    <mergeCell ref="VGC156:VGJ156"/>
    <mergeCell ref="VGK156:VGR156"/>
    <mergeCell ref="VGS156:VGZ156"/>
    <mergeCell ref="VHA156:VHH156"/>
    <mergeCell ref="VHI156:VHP156"/>
    <mergeCell ref="VHQ156:VHX156"/>
    <mergeCell ref="VHY156:VIF156"/>
    <mergeCell ref="VIG156:VIN156"/>
    <mergeCell ref="VIO156:VIV156"/>
    <mergeCell ref="VOK156:VOR156"/>
    <mergeCell ref="VOS156:VOZ156"/>
    <mergeCell ref="VPA156:VPH156"/>
    <mergeCell ref="VPI156:VPP156"/>
    <mergeCell ref="VPQ156:VPX156"/>
    <mergeCell ref="VPY156:VQF156"/>
    <mergeCell ref="VQG156:VQN156"/>
    <mergeCell ref="VQO156:VQV156"/>
    <mergeCell ref="VQW156:VRD156"/>
    <mergeCell ref="VLQ156:VLX156"/>
    <mergeCell ref="VLY156:VMF156"/>
    <mergeCell ref="VMG156:VMN156"/>
    <mergeCell ref="VMO156:VMV156"/>
    <mergeCell ref="VMW156:VND156"/>
    <mergeCell ref="VNE156:VNL156"/>
    <mergeCell ref="VNM156:VNT156"/>
    <mergeCell ref="VNU156:VOB156"/>
    <mergeCell ref="VOC156:VOJ156"/>
    <mergeCell ref="VTY156:VUF156"/>
    <mergeCell ref="VUG156:VUN156"/>
    <mergeCell ref="VUO156:VUV156"/>
    <mergeCell ref="VUW156:VVD156"/>
    <mergeCell ref="VVE156:VVL156"/>
    <mergeCell ref="VVM156:VVT156"/>
    <mergeCell ref="VVU156:VWB156"/>
    <mergeCell ref="VWC156:VWJ156"/>
    <mergeCell ref="VWK156:VWR156"/>
    <mergeCell ref="VRE156:VRL156"/>
    <mergeCell ref="VRM156:VRT156"/>
    <mergeCell ref="VRU156:VSB156"/>
    <mergeCell ref="VSC156:VSJ156"/>
    <mergeCell ref="VSK156:VSR156"/>
    <mergeCell ref="VSS156:VSZ156"/>
    <mergeCell ref="VTA156:VTH156"/>
    <mergeCell ref="VTI156:VTP156"/>
    <mergeCell ref="VTQ156:VTX156"/>
    <mergeCell ref="VZM156:VZT156"/>
    <mergeCell ref="VZU156:WAB156"/>
    <mergeCell ref="WAC156:WAJ156"/>
    <mergeCell ref="WAK156:WAR156"/>
    <mergeCell ref="WAS156:WAZ156"/>
    <mergeCell ref="WBA156:WBH156"/>
    <mergeCell ref="WBI156:WBP156"/>
    <mergeCell ref="WBQ156:WBX156"/>
    <mergeCell ref="WBY156:WCF156"/>
    <mergeCell ref="VWS156:VWZ156"/>
    <mergeCell ref="VXA156:VXH156"/>
    <mergeCell ref="VXI156:VXP156"/>
    <mergeCell ref="VXQ156:VXX156"/>
    <mergeCell ref="VXY156:VYF156"/>
    <mergeCell ref="VYG156:VYN156"/>
    <mergeCell ref="VYO156:VYV156"/>
    <mergeCell ref="VYW156:VZD156"/>
    <mergeCell ref="VZE156:VZL156"/>
    <mergeCell ref="WFA156:WFH156"/>
    <mergeCell ref="WFI156:WFP156"/>
    <mergeCell ref="WFQ156:WFX156"/>
    <mergeCell ref="WFY156:WGF156"/>
    <mergeCell ref="WGG156:WGN156"/>
    <mergeCell ref="WGO156:WGV156"/>
    <mergeCell ref="WGW156:WHD156"/>
    <mergeCell ref="WHE156:WHL156"/>
    <mergeCell ref="WHM156:WHT156"/>
    <mergeCell ref="WCG156:WCN156"/>
    <mergeCell ref="WCO156:WCV156"/>
    <mergeCell ref="WCW156:WDD156"/>
    <mergeCell ref="WDE156:WDL156"/>
    <mergeCell ref="WDM156:WDT156"/>
    <mergeCell ref="WDU156:WEB156"/>
    <mergeCell ref="WEC156:WEJ156"/>
    <mergeCell ref="WEK156:WER156"/>
    <mergeCell ref="WES156:WEZ156"/>
    <mergeCell ref="WKO156:WKV156"/>
    <mergeCell ref="WKW156:WLD156"/>
    <mergeCell ref="WLE156:WLL156"/>
    <mergeCell ref="WLM156:WLT156"/>
    <mergeCell ref="WLU156:WMB156"/>
    <mergeCell ref="WMC156:WMJ156"/>
    <mergeCell ref="WMK156:WMR156"/>
    <mergeCell ref="WMS156:WMZ156"/>
    <mergeCell ref="WNA156:WNH156"/>
    <mergeCell ref="WHU156:WIB156"/>
    <mergeCell ref="WIC156:WIJ156"/>
    <mergeCell ref="WIK156:WIR156"/>
    <mergeCell ref="WIS156:WIZ156"/>
    <mergeCell ref="WJA156:WJH156"/>
    <mergeCell ref="WJI156:WJP156"/>
    <mergeCell ref="WJQ156:WJX156"/>
    <mergeCell ref="WJY156:WKF156"/>
    <mergeCell ref="WKG156:WKN156"/>
    <mergeCell ref="WQC156:WQJ156"/>
    <mergeCell ref="WQK156:WQR156"/>
    <mergeCell ref="WQS156:WQZ156"/>
    <mergeCell ref="WRA156:WRH156"/>
    <mergeCell ref="WRI156:WRP156"/>
    <mergeCell ref="WRQ156:WRX156"/>
    <mergeCell ref="WRY156:WSF156"/>
    <mergeCell ref="WSG156:WSN156"/>
    <mergeCell ref="WSO156:WSV156"/>
    <mergeCell ref="WNI156:WNP156"/>
    <mergeCell ref="WNQ156:WNX156"/>
    <mergeCell ref="WNY156:WOF156"/>
    <mergeCell ref="WOG156:WON156"/>
    <mergeCell ref="WOO156:WOV156"/>
    <mergeCell ref="WOW156:WPD156"/>
    <mergeCell ref="WPE156:WPL156"/>
    <mergeCell ref="WPM156:WPT156"/>
    <mergeCell ref="WPU156:WQB156"/>
    <mergeCell ref="WVY156:WWF156"/>
    <mergeCell ref="WWG156:WWN156"/>
    <mergeCell ref="WWO156:WWV156"/>
    <mergeCell ref="WWW156:WXD156"/>
    <mergeCell ref="WXE156:WXL156"/>
    <mergeCell ref="WXM156:WXT156"/>
    <mergeCell ref="WXU156:WYB156"/>
    <mergeCell ref="WYC156:WYJ156"/>
    <mergeCell ref="WSW156:WTD156"/>
    <mergeCell ref="WTE156:WTL156"/>
    <mergeCell ref="WTM156:WTT156"/>
    <mergeCell ref="WTU156:WUB156"/>
    <mergeCell ref="WUC156:WUJ156"/>
    <mergeCell ref="WUK156:WUR156"/>
    <mergeCell ref="WUS156:WUZ156"/>
    <mergeCell ref="WVA156:WVH156"/>
    <mergeCell ref="WVI156:WVP156"/>
    <mergeCell ref="XDY156:XEF156"/>
    <mergeCell ref="XEG156:XEN156"/>
    <mergeCell ref="XEO156:XEV156"/>
    <mergeCell ref="XEW156:XFD156"/>
    <mergeCell ref="XBE156:XBL156"/>
    <mergeCell ref="XBM156:XBT156"/>
    <mergeCell ref="XBU156:XCB156"/>
    <mergeCell ref="XCC156:XCJ156"/>
    <mergeCell ref="XCK156:XCR156"/>
    <mergeCell ref="XCS156:XCZ156"/>
    <mergeCell ref="XDA156:XDH156"/>
    <mergeCell ref="XDI156:XDP156"/>
    <mergeCell ref="XDQ156:XDX156"/>
    <mergeCell ref="WYK156:WYR156"/>
    <mergeCell ref="WYS156:WYZ156"/>
    <mergeCell ref="WZA156:WZH156"/>
    <mergeCell ref="WZI156:WZP156"/>
    <mergeCell ref="WZQ156:WZX156"/>
    <mergeCell ref="WZY156:XAF156"/>
    <mergeCell ref="XAG156:XAN156"/>
    <mergeCell ref="XAO156:XAV156"/>
    <mergeCell ref="XAW156:XBD156"/>
    <mergeCell ref="WVQ156:WVX156"/>
    <mergeCell ref="EO158:EV158"/>
    <mergeCell ref="EW158:FD158"/>
    <mergeCell ref="FE158:FL158"/>
    <mergeCell ref="FM158:FT158"/>
    <mergeCell ref="FU158:GB158"/>
    <mergeCell ref="GC158:GJ158"/>
    <mergeCell ref="GK158:GR158"/>
    <mergeCell ref="GS158:GZ158"/>
    <mergeCell ref="HA158:HH158"/>
    <mergeCell ref="BU158:CB158"/>
    <mergeCell ref="CC158:CJ158"/>
    <mergeCell ref="CK158:CR158"/>
    <mergeCell ref="CS158:CZ158"/>
    <mergeCell ref="DA158:DH158"/>
    <mergeCell ref="DI158:DP158"/>
    <mergeCell ref="DQ158:DX158"/>
    <mergeCell ref="DY158:EF158"/>
    <mergeCell ref="EG158:EN158"/>
    <mergeCell ref="KC158:KJ158"/>
    <mergeCell ref="KK158:KR158"/>
    <mergeCell ref="KS158:KZ158"/>
    <mergeCell ref="LA158:LH158"/>
    <mergeCell ref="LI158:LP158"/>
    <mergeCell ref="LQ158:LX158"/>
    <mergeCell ref="LY158:MF158"/>
    <mergeCell ref="MG158:MN158"/>
    <mergeCell ref="MO158:MV158"/>
    <mergeCell ref="HI158:HP158"/>
    <mergeCell ref="HQ158:HX158"/>
    <mergeCell ref="HY158:IF158"/>
    <mergeCell ref="IG158:IN158"/>
    <mergeCell ref="IO158:IV158"/>
    <mergeCell ref="IW158:JD158"/>
    <mergeCell ref="JE158:JL158"/>
    <mergeCell ref="JM158:JT158"/>
    <mergeCell ref="JU158:KB158"/>
    <mergeCell ref="PQ158:PX158"/>
    <mergeCell ref="PY158:QF158"/>
    <mergeCell ref="QG158:QN158"/>
    <mergeCell ref="QO158:QV158"/>
    <mergeCell ref="QW158:RD158"/>
    <mergeCell ref="RE158:RL158"/>
    <mergeCell ref="RM158:RT158"/>
    <mergeCell ref="RU158:SB158"/>
    <mergeCell ref="SC158:SJ158"/>
    <mergeCell ref="MW158:ND158"/>
    <mergeCell ref="NE158:NL158"/>
    <mergeCell ref="NM158:NT158"/>
    <mergeCell ref="NU158:OB158"/>
    <mergeCell ref="OC158:OJ158"/>
    <mergeCell ref="OK158:OR158"/>
    <mergeCell ref="OS158:OZ158"/>
    <mergeCell ref="PA158:PH158"/>
    <mergeCell ref="PI158:PP158"/>
    <mergeCell ref="VE158:VL158"/>
    <mergeCell ref="VM158:VT158"/>
    <mergeCell ref="VU158:WB158"/>
    <mergeCell ref="WC158:WJ158"/>
    <mergeCell ref="WK158:WR158"/>
    <mergeCell ref="WS158:WZ158"/>
    <mergeCell ref="XA158:XH158"/>
    <mergeCell ref="XI158:XP158"/>
    <mergeCell ref="XQ158:XX158"/>
    <mergeCell ref="SK158:SR158"/>
    <mergeCell ref="SS158:SZ158"/>
    <mergeCell ref="TA158:TH158"/>
    <mergeCell ref="TI158:TP158"/>
    <mergeCell ref="TQ158:TX158"/>
    <mergeCell ref="TY158:UF158"/>
    <mergeCell ref="UG158:UN158"/>
    <mergeCell ref="UO158:UV158"/>
    <mergeCell ref="UW158:VD158"/>
    <mergeCell ref="AAS158:AAZ158"/>
    <mergeCell ref="ABA158:ABH158"/>
    <mergeCell ref="ABI158:ABP158"/>
    <mergeCell ref="ABQ158:ABX158"/>
    <mergeCell ref="ABY158:ACF158"/>
    <mergeCell ref="ACG158:ACN158"/>
    <mergeCell ref="ACO158:ACV158"/>
    <mergeCell ref="ACW158:ADD158"/>
    <mergeCell ref="ADE158:ADL158"/>
    <mergeCell ref="XY158:YF158"/>
    <mergeCell ref="YG158:YN158"/>
    <mergeCell ref="YO158:YV158"/>
    <mergeCell ref="YW158:ZD158"/>
    <mergeCell ref="ZE158:ZL158"/>
    <mergeCell ref="ZM158:ZT158"/>
    <mergeCell ref="ZU158:AAB158"/>
    <mergeCell ref="AAC158:AAJ158"/>
    <mergeCell ref="AAK158:AAR158"/>
    <mergeCell ref="AGG158:AGN158"/>
    <mergeCell ref="AGO158:AGV158"/>
    <mergeCell ref="AGW158:AHD158"/>
    <mergeCell ref="AHE158:AHL158"/>
    <mergeCell ref="AHM158:AHT158"/>
    <mergeCell ref="AHU158:AIB158"/>
    <mergeCell ref="AIC158:AIJ158"/>
    <mergeCell ref="AIK158:AIR158"/>
    <mergeCell ref="AIS158:AIZ158"/>
    <mergeCell ref="ADM158:ADT158"/>
    <mergeCell ref="ADU158:AEB158"/>
    <mergeCell ref="AEC158:AEJ158"/>
    <mergeCell ref="AEK158:AER158"/>
    <mergeCell ref="AES158:AEZ158"/>
    <mergeCell ref="AFA158:AFH158"/>
    <mergeCell ref="AFI158:AFP158"/>
    <mergeCell ref="AFQ158:AFX158"/>
    <mergeCell ref="AFY158:AGF158"/>
    <mergeCell ref="ALU158:AMB158"/>
    <mergeCell ref="AMC158:AMJ158"/>
    <mergeCell ref="AMK158:AMR158"/>
    <mergeCell ref="AMS158:AMZ158"/>
    <mergeCell ref="ANA158:ANH158"/>
    <mergeCell ref="ANI158:ANP158"/>
    <mergeCell ref="ANQ158:ANX158"/>
    <mergeCell ref="ANY158:AOF158"/>
    <mergeCell ref="AOG158:AON158"/>
    <mergeCell ref="AJA158:AJH158"/>
    <mergeCell ref="AJI158:AJP158"/>
    <mergeCell ref="AJQ158:AJX158"/>
    <mergeCell ref="AJY158:AKF158"/>
    <mergeCell ref="AKG158:AKN158"/>
    <mergeCell ref="AKO158:AKV158"/>
    <mergeCell ref="AKW158:ALD158"/>
    <mergeCell ref="ALE158:ALL158"/>
    <mergeCell ref="ALM158:ALT158"/>
    <mergeCell ref="ARI158:ARP158"/>
    <mergeCell ref="ARQ158:ARX158"/>
    <mergeCell ref="ARY158:ASF158"/>
    <mergeCell ref="ASG158:ASN158"/>
    <mergeCell ref="ASO158:ASV158"/>
    <mergeCell ref="ASW158:ATD158"/>
    <mergeCell ref="ATE158:ATL158"/>
    <mergeCell ref="ATM158:ATT158"/>
    <mergeCell ref="ATU158:AUB158"/>
    <mergeCell ref="AOO158:AOV158"/>
    <mergeCell ref="AOW158:APD158"/>
    <mergeCell ref="APE158:APL158"/>
    <mergeCell ref="APM158:APT158"/>
    <mergeCell ref="APU158:AQB158"/>
    <mergeCell ref="AQC158:AQJ158"/>
    <mergeCell ref="AQK158:AQR158"/>
    <mergeCell ref="AQS158:AQZ158"/>
    <mergeCell ref="ARA158:ARH158"/>
    <mergeCell ref="AWW158:AXD158"/>
    <mergeCell ref="AXE158:AXL158"/>
    <mergeCell ref="AXM158:AXT158"/>
    <mergeCell ref="AXU158:AYB158"/>
    <mergeCell ref="AYC158:AYJ158"/>
    <mergeCell ref="AYK158:AYR158"/>
    <mergeCell ref="AYS158:AYZ158"/>
    <mergeCell ref="AZA158:AZH158"/>
    <mergeCell ref="AZI158:AZP158"/>
    <mergeCell ref="AUC158:AUJ158"/>
    <mergeCell ref="AUK158:AUR158"/>
    <mergeCell ref="AUS158:AUZ158"/>
    <mergeCell ref="AVA158:AVH158"/>
    <mergeCell ref="AVI158:AVP158"/>
    <mergeCell ref="AVQ158:AVX158"/>
    <mergeCell ref="AVY158:AWF158"/>
    <mergeCell ref="AWG158:AWN158"/>
    <mergeCell ref="AWO158:AWV158"/>
    <mergeCell ref="BCK158:BCR158"/>
    <mergeCell ref="BCS158:BCZ158"/>
    <mergeCell ref="BDA158:BDH158"/>
    <mergeCell ref="BDI158:BDP158"/>
    <mergeCell ref="BDQ158:BDX158"/>
    <mergeCell ref="BDY158:BEF158"/>
    <mergeCell ref="BEG158:BEN158"/>
    <mergeCell ref="BEO158:BEV158"/>
    <mergeCell ref="BEW158:BFD158"/>
    <mergeCell ref="AZQ158:AZX158"/>
    <mergeCell ref="AZY158:BAF158"/>
    <mergeCell ref="BAG158:BAN158"/>
    <mergeCell ref="BAO158:BAV158"/>
    <mergeCell ref="BAW158:BBD158"/>
    <mergeCell ref="BBE158:BBL158"/>
    <mergeCell ref="BBM158:BBT158"/>
    <mergeCell ref="BBU158:BCB158"/>
    <mergeCell ref="BCC158:BCJ158"/>
    <mergeCell ref="BHY158:BIF158"/>
    <mergeCell ref="BIG158:BIN158"/>
    <mergeCell ref="BIO158:BIV158"/>
    <mergeCell ref="BIW158:BJD158"/>
    <mergeCell ref="BJE158:BJL158"/>
    <mergeCell ref="BJM158:BJT158"/>
    <mergeCell ref="BJU158:BKB158"/>
    <mergeCell ref="BKC158:BKJ158"/>
    <mergeCell ref="BKK158:BKR158"/>
    <mergeCell ref="BFE158:BFL158"/>
    <mergeCell ref="BFM158:BFT158"/>
    <mergeCell ref="BFU158:BGB158"/>
    <mergeCell ref="BGC158:BGJ158"/>
    <mergeCell ref="BGK158:BGR158"/>
    <mergeCell ref="BGS158:BGZ158"/>
    <mergeCell ref="BHA158:BHH158"/>
    <mergeCell ref="BHI158:BHP158"/>
    <mergeCell ref="BHQ158:BHX158"/>
    <mergeCell ref="BNM158:BNT158"/>
    <mergeCell ref="BNU158:BOB158"/>
    <mergeCell ref="BOC158:BOJ158"/>
    <mergeCell ref="BOK158:BOR158"/>
    <mergeCell ref="BOS158:BOZ158"/>
    <mergeCell ref="BPA158:BPH158"/>
    <mergeCell ref="BPI158:BPP158"/>
    <mergeCell ref="BPQ158:BPX158"/>
    <mergeCell ref="BPY158:BQF158"/>
    <mergeCell ref="BKS158:BKZ158"/>
    <mergeCell ref="BLA158:BLH158"/>
    <mergeCell ref="BLI158:BLP158"/>
    <mergeCell ref="BLQ158:BLX158"/>
    <mergeCell ref="BLY158:BMF158"/>
    <mergeCell ref="BMG158:BMN158"/>
    <mergeCell ref="BMO158:BMV158"/>
    <mergeCell ref="BMW158:BND158"/>
    <mergeCell ref="BNE158:BNL158"/>
    <mergeCell ref="BTA158:BTH158"/>
    <mergeCell ref="BTI158:BTP158"/>
    <mergeCell ref="BTQ158:BTX158"/>
    <mergeCell ref="BTY158:BUF158"/>
    <mergeCell ref="BUG158:BUN158"/>
    <mergeCell ref="BUO158:BUV158"/>
    <mergeCell ref="BUW158:BVD158"/>
    <mergeCell ref="BVE158:BVL158"/>
    <mergeCell ref="BVM158:BVT158"/>
    <mergeCell ref="BQG158:BQN158"/>
    <mergeCell ref="BQO158:BQV158"/>
    <mergeCell ref="BQW158:BRD158"/>
    <mergeCell ref="BRE158:BRL158"/>
    <mergeCell ref="BRM158:BRT158"/>
    <mergeCell ref="BRU158:BSB158"/>
    <mergeCell ref="BSC158:BSJ158"/>
    <mergeCell ref="BSK158:BSR158"/>
    <mergeCell ref="BSS158:BSZ158"/>
    <mergeCell ref="BYO158:BYV158"/>
    <mergeCell ref="BYW158:BZD158"/>
    <mergeCell ref="BZE158:BZL158"/>
    <mergeCell ref="BZM158:BZT158"/>
    <mergeCell ref="BZU158:CAB158"/>
    <mergeCell ref="CAC158:CAJ158"/>
    <mergeCell ref="CAK158:CAR158"/>
    <mergeCell ref="CAS158:CAZ158"/>
    <mergeCell ref="CBA158:CBH158"/>
    <mergeCell ref="BVU158:BWB158"/>
    <mergeCell ref="BWC158:BWJ158"/>
    <mergeCell ref="BWK158:BWR158"/>
    <mergeCell ref="BWS158:BWZ158"/>
    <mergeCell ref="BXA158:BXH158"/>
    <mergeCell ref="BXI158:BXP158"/>
    <mergeCell ref="BXQ158:BXX158"/>
    <mergeCell ref="BXY158:BYF158"/>
    <mergeCell ref="BYG158:BYN158"/>
    <mergeCell ref="CEC158:CEJ158"/>
    <mergeCell ref="CEK158:CER158"/>
    <mergeCell ref="CES158:CEZ158"/>
    <mergeCell ref="CFA158:CFH158"/>
    <mergeCell ref="CFI158:CFP158"/>
    <mergeCell ref="CFQ158:CFX158"/>
    <mergeCell ref="CFY158:CGF158"/>
    <mergeCell ref="CGG158:CGN158"/>
    <mergeCell ref="CGO158:CGV158"/>
    <mergeCell ref="CBI158:CBP158"/>
    <mergeCell ref="CBQ158:CBX158"/>
    <mergeCell ref="CBY158:CCF158"/>
    <mergeCell ref="CCG158:CCN158"/>
    <mergeCell ref="CCO158:CCV158"/>
    <mergeCell ref="CCW158:CDD158"/>
    <mergeCell ref="CDE158:CDL158"/>
    <mergeCell ref="CDM158:CDT158"/>
    <mergeCell ref="CDU158:CEB158"/>
    <mergeCell ref="CJQ158:CJX158"/>
    <mergeCell ref="CJY158:CKF158"/>
    <mergeCell ref="CKG158:CKN158"/>
    <mergeCell ref="CKO158:CKV158"/>
    <mergeCell ref="CKW158:CLD158"/>
    <mergeCell ref="CLE158:CLL158"/>
    <mergeCell ref="CLM158:CLT158"/>
    <mergeCell ref="CLU158:CMB158"/>
    <mergeCell ref="CMC158:CMJ158"/>
    <mergeCell ref="CGW158:CHD158"/>
    <mergeCell ref="CHE158:CHL158"/>
    <mergeCell ref="CHM158:CHT158"/>
    <mergeCell ref="CHU158:CIB158"/>
    <mergeCell ref="CIC158:CIJ158"/>
    <mergeCell ref="CIK158:CIR158"/>
    <mergeCell ref="CIS158:CIZ158"/>
    <mergeCell ref="CJA158:CJH158"/>
    <mergeCell ref="CJI158:CJP158"/>
    <mergeCell ref="CPE158:CPL158"/>
    <mergeCell ref="CPM158:CPT158"/>
    <mergeCell ref="CPU158:CQB158"/>
    <mergeCell ref="CQC158:CQJ158"/>
    <mergeCell ref="CQK158:CQR158"/>
    <mergeCell ref="CQS158:CQZ158"/>
    <mergeCell ref="CRA158:CRH158"/>
    <mergeCell ref="CRI158:CRP158"/>
    <mergeCell ref="CRQ158:CRX158"/>
    <mergeCell ref="CMK158:CMR158"/>
    <mergeCell ref="CMS158:CMZ158"/>
    <mergeCell ref="CNA158:CNH158"/>
    <mergeCell ref="CNI158:CNP158"/>
    <mergeCell ref="CNQ158:CNX158"/>
    <mergeCell ref="CNY158:COF158"/>
    <mergeCell ref="COG158:CON158"/>
    <mergeCell ref="COO158:COV158"/>
    <mergeCell ref="COW158:CPD158"/>
    <mergeCell ref="CUS158:CUZ158"/>
    <mergeCell ref="CVA158:CVH158"/>
    <mergeCell ref="CVI158:CVP158"/>
    <mergeCell ref="CVQ158:CVX158"/>
    <mergeCell ref="CVY158:CWF158"/>
    <mergeCell ref="CWG158:CWN158"/>
    <mergeCell ref="CWO158:CWV158"/>
    <mergeCell ref="CWW158:CXD158"/>
    <mergeCell ref="CXE158:CXL158"/>
    <mergeCell ref="CRY158:CSF158"/>
    <mergeCell ref="CSG158:CSN158"/>
    <mergeCell ref="CSO158:CSV158"/>
    <mergeCell ref="CSW158:CTD158"/>
    <mergeCell ref="CTE158:CTL158"/>
    <mergeCell ref="CTM158:CTT158"/>
    <mergeCell ref="CTU158:CUB158"/>
    <mergeCell ref="CUC158:CUJ158"/>
    <mergeCell ref="CUK158:CUR158"/>
    <mergeCell ref="DAG158:DAN158"/>
    <mergeCell ref="DAO158:DAV158"/>
    <mergeCell ref="DAW158:DBD158"/>
    <mergeCell ref="DBE158:DBL158"/>
    <mergeCell ref="DBM158:DBT158"/>
    <mergeCell ref="DBU158:DCB158"/>
    <mergeCell ref="DCC158:DCJ158"/>
    <mergeCell ref="DCK158:DCR158"/>
    <mergeCell ref="DCS158:DCZ158"/>
    <mergeCell ref="CXM158:CXT158"/>
    <mergeCell ref="CXU158:CYB158"/>
    <mergeCell ref="CYC158:CYJ158"/>
    <mergeCell ref="CYK158:CYR158"/>
    <mergeCell ref="CYS158:CYZ158"/>
    <mergeCell ref="CZA158:CZH158"/>
    <mergeCell ref="CZI158:CZP158"/>
    <mergeCell ref="CZQ158:CZX158"/>
    <mergeCell ref="CZY158:DAF158"/>
    <mergeCell ref="DFU158:DGB158"/>
    <mergeCell ref="DGC158:DGJ158"/>
    <mergeCell ref="DGK158:DGR158"/>
    <mergeCell ref="DGS158:DGZ158"/>
    <mergeCell ref="DHA158:DHH158"/>
    <mergeCell ref="DHI158:DHP158"/>
    <mergeCell ref="DHQ158:DHX158"/>
    <mergeCell ref="DHY158:DIF158"/>
    <mergeCell ref="DIG158:DIN158"/>
    <mergeCell ref="DDA158:DDH158"/>
    <mergeCell ref="DDI158:DDP158"/>
    <mergeCell ref="DDQ158:DDX158"/>
    <mergeCell ref="DDY158:DEF158"/>
    <mergeCell ref="DEG158:DEN158"/>
    <mergeCell ref="DEO158:DEV158"/>
    <mergeCell ref="DEW158:DFD158"/>
    <mergeCell ref="DFE158:DFL158"/>
    <mergeCell ref="DFM158:DFT158"/>
    <mergeCell ref="DLI158:DLP158"/>
    <mergeCell ref="DLQ158:DLX158"/>
    <mergeCell ref="DLY158:DMF158"/>
    <mergeCell ref="DMG158:DMN158"/>
    <mergeCell ref="DMO158:DMV158"/>
    <mergeCell ref="DMW158:DND158"/>
    <mergeCell ref="DNE158:DNL158"/>
    <mergeCell ref="DNM158:DNT158"/>
    <mergeCell ref="DNU158:DOB158"/>
    <mergeCell ref="DIO158:DIV158"/>
    <mergeCell ref="DIW158:DJD158"/>
    <mergeCell ref="DJE158:DJL158"/>
    <mergeCell ref="DJM158:DJT158"/>
    <mergeCell ref="DJU158:DKB158"/>
    <mergeCell ref="DKC158:DKJ158"/>
    <mergeCell ref="DKK158:DKR158"/>
    <mergeCell ref="DKS158:DKZ158"/>
    <mergeCell ref="DLA158:DLH158"/>
    <mergeCell ref="DQW158:DRD158"/>
    <mergeCell ref="DRE158:DRL158"/>
    <mergeCell ref="DRM158:DRT158"/>
    <mergeCell ref="DRU158:DSB158"/>
    <mergeCell ref="DSC158:DSJ158"/>
    <mergeCell ref="DSK158:DSR158"/>
    <mergeCell ref="DSS158:DSZ158"/>
    <mergeCell ref="DTA158:DTH158"/>
    <mergeCell ref="DTI158:DTP158"/>
    <mergeCell ref="DOC158:DOJ158"/>
    <mergeCell ref="DOK158:DOR158"/>
    <mergeCell ref="DOS158:DOZ158"/>
    <mergeCell ref="DPA158:DPH158"/>
    <mergeCell ref="DPI158:DPP158"/>
    <mergeCell ref="DPQ158:DPX158"/>
    <mergeCell ref="DPY158:DQF158"/>
    <mergeCell ref="DQG158:DQN158"/>
    <mergeCell ref="DQO158:DQV158"/>
    <mergeCell ref="DWK158:DWR158"/>
    <mergeCell ref="DWS158:DWZ158"/>
    <mergeCell ref="DXA158:DXH158"/>
    <mergeCell ref="DXI158:DXP158"/>
    <mergeCell ref="DXQ158:DXX158"/>
    <mergeCell ref="DXY158:DYF158"/>
    <mergeCell ref="DYG158:DYN158"/>
    <mergeCell ref="DYO158:DYV158"/>
    <mergeCell ref="DYW158:DZD158"/>
    <mergeCell ref="DTQ158:DTX158"/>
    <mergeCell ref="DTY158:DUF158"/>
    <mergeCell ref="DUG158:DUN158"/>
    <mergeCell ref="DUO158:DUV158"/>
    <mergeCell ref="DUW158:DVD158"/>
    <mergeCell ref="DVE158:DVL158"/>
    <mergeCell ref="DVM158:DVT158"/>
    <mergeCell ref="DVU158:DWB158"/>
    <mergeCell ref="DWC158:DWJ158"/>
    <mergeCell ref="EBY158:ECF158"/>
    <mergeCell ref="ECG158:ECN158"/>
    <mergeCell ref="ECO158:ECV158"/>
    <mergeCell ref="ECW158:EDD158"/>
    <mergeCell ref="EDE158:EDL158"/>
    <mergeCell ref="EDM158:EDT158"/>
    <mergeCell ref="EDU158:EEB158"/>
    <mergeCell ref="EEC158:EEJ158"/>
    <mergeCell ref="EEK158:EER158"/>
    <mergeCell ref="DZE158:DZL158"/>
    <mergeCell ref="DZM158:DZT158"/>
    <mergeCell ref="DZU158:EAB158"/>
    <mergeCell ref="EAC158:EAJ158"/>
    <mergeCell ref="EAK158:EAR158"/>
    <mergeCell ref="EAS158:EAZ158"/>
    <mergeCell ref="EBA158:EBH158"/>
    <mergeCell ref="EBI158:EBP158"/>
    <mergeCell ref="EBQ158:EBX158"/>
    <mergeCell ref="EHM158:EHT158"/>
    <mergeCell ref="EHU158:EIB158"/>
    <mergeCell ref="EIC158:EIJ158"/>
    <mergeCell ref="EIK158:EIR158"/>
    <mergeCell ref="EIS158:EIZ158"/>
    <mergeCell ref="EJA158:EJH158"/>
    <mergeCell ref="EJI158:EJP158"/>
    <mergeCell ref="EJQ158:EJX158"/>
    <mergeCell ref="EJY158:EKF158"/>
    <mergeCell ref="EES158:EEZ158"/>
    <mergeCell ref="EFA158:EFH158"/>
    <mergeCell ref="EFI158:EFP158"/>
    <mergeCell ref="EFQ158:EFX158"/>
    <mergeCell ref="EFY158:EGF158"/>
    <mergeCell ref="EGG158:EGN158"/>
    <mergeCell ref="EGO158:EGV158"/>
    <mergeCell ref="EGW158:EHD158"/>
    <mergeCell ref="EHE158:EHL158"/>
    <mergeCell ref="ENA158:ENH158"/>
    <mergeCell ref="ENI158:ENP158"/>
    <mergeCell ref="ENQ158:ENX158"/>
    <mergeCell ref="ENY158:EOF158"/>
    <mergeCell ref="EOG158:EON158"/>
    <mergeCell ref="EOO158:EOV158"/>
    <mergeCell ref="EOW158:EPD158"/>
    <mergeCell ref="EPE158:EPL158"/>
    <mergeCell ref="EPM158:EPT158"/>
    <mergeCell ref="EKG158:EKN158"/>
    <mergeCell ref="EKO158:EKV158"/>
    <mergeCell ref="EKW158:ELD158"/>
    <mergeCell ref="ELE158:ELL158"/>
    <mergeCell ref="ELM158:ELT158"/>
    <mergeCell ref="ELU158:EMB158"/>
    <mergeCell ref="EMC158:EMJ158"/>
    <mergeCell ref="EMK158:EMR158"/>
    <mergeCell ref="EMS158:EMZ158"/>
    <mergeCell ref="ESO158:ESV158"/>
    <mergeCell ref="ESW158:ETD158"/>
    <mergeCell ref="ETE158:ETL158"/>
    <mergeCell ref="ETM158:ETT158"/>
    <mergeCell ref="ETU158:EUB158"/>
    <mergeCell ref="EUC158:EUJ158"/>
    <mergeCell ref="EUK158:EUR158"/>
    <mergeCell ref="EUS158:EUZ158"/>
    <mergeCell ref="EVA158:EVH158"/>
    <mergeCell ref="EPU158:EQB158"/>
    <mergeCell ref="EQC158:EQJ158"/>
    <mergeCell ref="EQK158:EQR158"/>
    <mergeCell ref="EQS158:EQZ158"/>
    <mergeCell ref="ERA158:ERH158"/>
    <mergeCell ref="ERI158:ERP158"/>
    <mergeCell ref="ERQ158:ERX158"/>
    <mergeCell ref="ERY158:ESF158"/>
    <mergeCell ref="ESG158:ESN158"/>
    <mergeCell ref="EYC158:EYJ158"/>
    <mergeCell ref="EYK158:EYR158"/>
    <mergeCell ref="EYS158:EYZ158"/>
    <mergeCell ref="EZA158:EZH158"/>
    <mergeCell ref="EZI158:EZP158"/>
    <mergeCell ref="EZQ158:EZX158"/>
    <mergeCell ref="EZY158:FAF158"/>
    <mergeCell ref="FAG158:FAN158"/>
    <mergeCell ref="FAO158:FAV158"/>
    <mergeCell ref="EVI158:EVP158"/>
    <mergeCell ref="EVQ158:EVX158"/>
    <mergeCell ref="EVY158:EWF158"/>
    <mergeCell ref="EWG158:EWN158"/>
    <mergeCell ref="EWO158:EWV158"/>
    <mergeCell ref="EWW158:EXD158"/>
    <mergeCell ref="EXE158:EXL158"/>
    <mergeCell ref="EXM158:EXT158"/>
    <mergeCell ref="EXU158:EYB158"/>
    <mergeCell ref="FDQ158:FDX158"/>
    <mergeCell ref="FDY158:FEF158"/>
    <mergeCell ref="FEG158:FEN158"/>
    <mergeCell ref="FEO158:FEV158"/>
    <mergeCell ref="FEW158:FFD158"/>
    <mergeCell ref="FFE158:FFL158"/>
    <mergeCell ref="FFM158:FFT158"/>
    <mergeCell ref="FFU158:FGB158"/>
    <mergeCell ref="FGC158:FGJ158"/>
    <mergeCell ref="FAW158:FBD158"/>
    <mergeCell ref="FBE158:FBL158"/>
    <mergeCell ref="FBM158:FBT158"/>
    <mergeCell ref="FBU158:FCB158"/>
    <mergeCell ref="FCC158:FCJ158"/>
    <mergeCell ref="FCK158:FCR158"/>
    <mergeCell ref="FCS158:FCZ158"/>
    <mergeCell ref="FDA158:FDH158"/>
    <mergeCell ref="FDI158:FDP158"/>
    <mergeCell ref="FJE158:FJL158"/>
    <mergeCell ref="FJM158:FJT158"/>
    <mergeCell ref="FJU158:FKB158"/>
    <mergeCell ref="FKC158:FKJ158"/>
    <mergeCell ref="FKK158:FKR158"/>
    <mergeCell ref="FKS158:FKZ158"/>
    <mergeCell ref="FLA158:FLH158"/>
    <mergeCell ref="FLI158:FLP158"/>
    <mergeCell ref="FLQ158:FLX158"/>
    <mergeCell ref="FGK158:FGR158"/>
    <mergeCell ref="FGS158:FGZ158"/>
    <mergeCell ref="FHA158:FHH158"/>
    <mergeCell ref="FHI158:FHP158"/>
    <mergeCell ref="FHQ158:FHX158"/>
    <mergeCell ref="FHY158:FIF158"/>
    <mergeCell ref="FIG158:FIN158"/>
    <mergeCell ref="FIO158:FIV158"/>
    <mergeCell ref="FIW158:FJD158"/>
    <mergeCell ref="FOS158:FOZ158"/>
    <mergeCell ref="FPA158:FPH158"/>
    <mergeCell ref="FPI158:FPP158"/>
    <mergeCell ref="FPQ158:FPX158"/>
    <mergeCell ref="FPY158:FQF158"/>
    <mergeCell ref="FQG158:FQN158"/>
    <mergeCell ref="FQO158:FQV158"/>
    <mergeCell ref="FQW158:FRD158"/>
    <mergeCell ref="FRE158:FRL158"/>
    <mergeCell ref="FLY158:FMF158"/>
    <mergeCell ref="FMG158:FMN158"/>
    <mergeCell ref="FMO158:FMV158"/>
    <mergeCell ref="FMW158:FND158"/>
    <mergeCell ref="FNE158:FNL158"/>
    <mergeCell ref="FNM158:FNT158"/>
    <mergeCell ref="FNU158:FOB158"/>
    <mergeCell ref="FOC158:FOJ158"/>
    <mergeCell ref="FOK158:FOR158"/>
    <mergeCell ref="FUG158:FUN158"/>
    <mergeCell ref="FUO158:FUV158"/>
    <mergeCell ref="FUW158:FVD158"/>
    <mergeCell ref="FVE158:FVL158"/>
    <mergeCell ref="FVM158:FVT158"/>
    <mergeCell ref="FVU158:FWB158"/>
    <mergeCell ref="FWC158:FWJ158"/>
    <mergeCell ref="FWK158:FWR158"/>
    <mergeCell ref="FWS158:FWZ158"/>
    <mergeCell ref="FRM158:FRT158"/>
    <mergeCell ref="FRU158:FSB158"/>
    <mergeCell ref="FSC158:FSJ158"/>
    <mergeCell ref="FSK158:FSR158"/>
    <mergeCell ref="FSS158:FSZ158"/>
    <mergeCell ref="FTA158:FTH158"/>
    <mergeCell ref="FTI158:FTP158"/>
    <mergeCell ref="FTQ158:FTX158"/>
    <mergeCell ref="FTY158:FUF158"/>
    <mergeCell ref="FZU158:GAB158"/>
    <mergeCell ref="GAC158:GAJ158"/>
    <mergeCell ref="GAK158:GAR158"/>
    <mergeCell ref="GAS158:GAZ158"/>
    <mergeCell ref="GBA158:GBH158"/>
    <mergeCell ref="GBI158:GBP158"/>
    <mergeCell ref="GBQ158:GBX158"/>
    <mergeCell ref="GBY158:GCF158"/>
    <mergeCell ref="GCG158:GCN158"/>
    <mergeCell ref="FXA158:FXH158"/>
    <mergeCell ref="FXI158:FXP158"/>
    <mergeCell ref="FXQ158:FXX158"/>
    <mergeCell ref="FXY158:FYF158"/>
    <mergeCell ref="FYG158:FYN158"/>
    <mergeCell ref="FYO158:FYV158"/>
    <mergeCell ref="FYW158:FZD158"/>
    <mergeCell ref="FZE158:FZL158"/>
    <mergeCell ref="FZM158:FZT158"/>
    <mergeCell ref="GFI158:GFP158"/>
    <mergeCell ref="GFQ158:GFX158"/>
    <mergeCell ref="GFY158:GGF158"/>
    <mergeCell ref="GGG158:GGN158"/>
    <mergeCell ref="GGO158:GGV158"/>
    <mergeCell ref="GGW158:GHD158"/>
    <mergeCell ref="GHE158:GHL158"/>
    <mergeCell ref="GHM158:GHT158"/>
    <mergeCell ref="GHU158:GIB158"/>
    <mergeCell ref="GCO158:GCV158"/>
    <mergeCell ref="GCW158:GDD158"/>
    <mergeCell ref="GDE158:GDL158"/>
    <mergeCell ref="GDM158:GDT158"/>
    <mergeCell ref="GDU158:GEB158"/>
    <mergeCell ref="GEC158:GEJ158"/>
    <mergeCell ref="GEK158:GER158"/>
    <mergeCell ref="GES158:GEZ158"/>
    <mergeCell ref="GFA158:GFH158"/>
    <mergeCell ref="GKW158:GLD158"/>
    <mergeCell ref="GLE158:GLL158"/>
    <mergeCell ref="GLM158:GLT158"/>
    <mergeCell ref="GLU158:GMB158"/>
    <mergeCell ref="GMC158:GMJ158"/>
    <mergeCell ref="GMK158:GMR158"/>
    <mergeCell ref="GMS158:GMZ158"/>
    <mergeCell ref="GNA158:GNH158"/>
    <mergeCell ref="GNI158:GNP158"/>
    <mergeCell ref="GIC158:GIJ158"/>
    <mergeCell ref="GIK158:GIR158"/>
    <mergeCell ref="GIS158:GIZ158"/>
    <mergeCell ref="GJA158:GJH158"/>
    <mergeCell ref="GJI158:GJP158"/>
    <mergeCell ref="GJQ158:GJX158"/>
    <mergeCell ref="GJY158:GKF158"/>
    <mergeCell ref="GKG158:GKN158"/>
    <mergeCell ref="GKO158:GKV158"/>
    <mergeCell ref="GQK158:GQR158"/>
    <mergeCell ref="GQS158:GQZ158"/>
    <mergeCell ref="GRA158:GRH158"/>
    <mergeCell ref="GRI158:GRP158"/>
    <mergeCell ref="GRQ158:GRX158"/>
    <mergeCell ref="GRY158:GSF158"/>
    <mergeCell ref="GSG158:GSN158"/>
    <mergeCell ref="GSO158:GSV158"/>
    <mergeCell ref="GSW158:GTD158"/>
    <mergeCell ref="GNQ158:GNX158"/>
    <mergeCell ref="GNY158:GOF158"/>
    <mergeCell ref="GOG158:GON158"/>
    <mergeCell ref="GOO158:GOV158"/>
    <mergeCell ref="GOW158:GPD158"/>
    <mergeCell ref="GPE158:GPL158"/>
    <mergeCell ref="GPM158:GPT158"/>
    <mergeCell ref="GPU158:GQB158"/>
    <mergeCell ref="GQC158:GQJ158"/>
    <mergeCell ref="GVY158:GWF158"/>
    <mergeCell ref="GWG158:GWN158"/>
    <mergeCell ref="GWO158:GWV158"/>
    <mergeCell ref="GWW158:GXD158"/>
    <mergeCell ref="GXE158:GXL158"/>
    <mergeCell ref="GXM158:GXT158"/>
    <mergeCell ref="GXU158:GYB158"/>
    <mergeCell ref="GYC158:GYJ158"/>
    <mergeCell ref="GYK158:GYR158"/>
    <mergeCell ref="GTE158:GTL158"/>
    <mergeCell ref="GTM158:GTT158"/>
    <mergeCell ref="GTU158:GUB158"/>
    <mergeCell ref="GUC158:GUJ158"/>
    <mergeCell ref="GUK158:GUR158"/>
    <mergeCell ref="GUS158:GUZ158"/>
    <mergeCell ref="GVA158:GVH158"/>
    <mergeCell ref="GVI158:GVP158"/>
    <mergeCell ref="GVQ158:GVX158"/>
    <mergeCell ref="HBM158:HBT158"/>
    <mergeCell ref="HBU158:HCB158"/>
    <mergeCell ref="HCC158:HCJ158"/>
    <mergeCell ref="HCK158:HCR158"/>
    <mergeCell ref="HCS158:HCZ158"/>
    <mergeCell ref="HDA158:HDH158"/>
    <mergeCell ref="HDI158:HDP158"/>
    <mergeCell ref="HDQ158:HDX158"/>
    <mergeCell ref="HDY158:HEF158"/>
    <mergeCell ref="GYS158:GYZ158"/>
    <mergeCell ref="GZA158:GZH158"/>
    <mergeCell ref="GZI158:GZP158"/>
    <mergeCell ref="GZQ158:GZX158"/>
    <mergeCell ref="GZY158:HAF158"/>
    <mergeCell ref="HAG158:HAN158"/>
    <mergeCell ref="HAO158:HAV158"/>
    <mergeCell ref="HAW158:HBD158"/>
    <mergeCell ref="HBE158:HBL158"/>
    <mergeCell ref="HHA158:HHH158"/>
    <mergeCell ref="HHI158:HHP158"/>
    <mergeCell ref="HHQ158:HHX158"/>
    <mergeCell ref="HHY158:HIF158"/>
    <mergeCell ref="HIG158:HIN158"/>
    <mergeCell ref="HIO158:HIV158"/>
    <mergeCell ref="HIW158:HJD158"/>
    <mergeCell ref="HJE158:HJL158"/>
    <mergeCell ref="HJM158:HJT158"/>
    <mergeCell ref="HEG158:HEN158"/>
    <mergeCell ref="HEO158:HEV158"/>
    <mergeCell ref="HEW158:HFD158"/>
    <mergeCell ref="HFE158:HFL158"/>
    <mergeCell ref="HFM158:HFT158"/>
    <mergeCell ref="HFU158:HGB158"/>
    <mergeCell ref="HGC158:HGJ158"/>
    <mergeCell ref="HGK158:HGR158"/>
    <mergeCell ref="HGS158:HGZ158"/>
    <mergeCell ref="HMO158:HMV158"/>
    <mergeCell ref="HMW158:HND158"/>
    <mergeCell ref="HNE158:HNL158"/>
    <mergeCell ref="HNM158:HNT158"/>
    <mergeCell ref="HNU158:HOB158"/>
    <mergeCell ref="HOC158:HOJ158"/>
    <mergeCell ref="HOK158:HOR158"/>
    <mergeCell ref="HOS158:HOZ158"/>
    <mergeCell ref="HPA158:HPH158"/>
    <mergeCell ref="HJU158:HKB158"/>
    <mergeCell ref="HKC158:HKJ158"/>
    <mergeCell ref="HKK158:HKR158"/>
    <mergeCell ref="HKS158:HKZ158"/>
    <mergeCell ref="HLA158:HLH158"/>
    <mergeCell ref="HLI158:HLP158"/>
    <mergeCell ref="HLQ158:HLX158"/>
    <mergeCell ref="HLY158:HMF158"/>
    <mergeCell ref="HMG158:HMN158"/>
    <mergeCell ref="HSC158:HSJ158"/>
    <mergeCell ref="HSK158:HSR158"/>
    <mergeCell ref="HSS158:HSZ158"/>
    <mergeCell ref="HTA158:HTH158"/>
    <mergeCell ref="HTI158:HTP158"/>
    <mergeCell ref="HTQ158:HTX158"/>
    <mergeCell ref="HTY158:HUF158"/>
    <mergeCell ref="HUG158:HUN158"/>
    <mergeCell ref="HUO158:HUV158"/>
    <mergeCell ref="HPI158:HPP158"/>
    <mergeCell ref="HPQ158:HPX158"/>
    <mergeCell ref="HPY158:HQF158"/>
    <mergeCell ref="HQG158:HQN158"/>
    <mergeCell ref="HQO158:HQV158"/>
    <mergeCell ref="HQW158:HRD158"/>
    <mergeCell ref="HRE158:HRL158"/>
    <mergeCell ref="HRM158:HRT158"/>
    <mergeCell ref="HRU158:HSB158"/>
    <mergeCell ref="HXQ158:HXX158"/>
    <mergeCell ref="HXY158:HYF158"/>
    <mergeCell ref="HYG158:HYN158"/>
    <mergeCell ref="HYO158:HYV158"/>
    <mergeCell ref="HYW158:HZD158"/>
    <mergeCell ref="HZE158:HZL158"/>
    <mergeCell ref="HZM158:HZT158"/>
    <mergeCell ref="HZU158:IAB158"/>
    <mergeCell ref="IAC158:IAJ158"/>
    <mergeCell ref="HUW158:HVD158"/>
    <mergeCell ref="HVE158:HVL158"/>
    <mergeCell ref="HVM158:HVT158"/>
    <mergeCell ref="HVU158:HWB158"/>
    <mergeCell ref="HWC158:HWJ158"/>
    <mergeCell ref="HWK158:HWR158"/>
    <mergeCell ref="HWS158:HWZ158"/>
    <mergeCell ref="HXA158:HXH158"/>
    <mergeCell ref="HXI158:HXP158"/>
    <mergeCell ref="IDE158:IDL158"/>
    <mergeCell ref="IDM158:IDT158"/>
    <mergeCell ref="IDU158:IEB158"/>
    <mergeCell ref="IEC158:IEJ158"/>
    <mergeCell ref="IEK158:IER158"/>
    <mergeCell ref="IES158:IEZ158"/>
    <mergeCell ref="IFA158:IFH158"/>
    <mergeCell ref="IFI158:IFP158"/>
    <mergeCell ref="IFQ158:IFX158"/>
    <mergeCell ref="IAK158:IAR158"/>
    <mergeCell ref="IAS158:IAZ158"/>
    <mergeCell ref="IBA158:IBH158"/>
    <mergeCell ref="IBI158:IBP158"/>
    <mergeCell ref="IBQ158:IBX158"/>
    <mergeCell ref="IBY158:ICF158"/>
    <mergeCell ref="ICG158:ICN158"/>
    <mergeCell ref="ICO158:ICV158"/>
    <mergeCell ref="ICW158:IDD158"/>
    <mergeCell ref="IIS158:IIZ158"/>
    <mergeCell ref="IJA158:IJH158"/>
    <mergeCell ref="IJI158:IJP158"/>
    <mergeCell ref="IJQ158:IJX158"/>
    <mergeCell ref="IJY158:IKF158"/>
    <mergeCell ref="IKG158:IKN158"/>
    <mergeCell ref="IKO158:IKV158"/>
    <mergeCell ref="IKW158:ILD158"/>
    <mergeCell ref="ILE158:ILL158"/>
    <mergeCell ref="IFY158:IGF158"/>
    <mergeCell ref="IGG158:IGN158"/>
    <mergeCell ref="IGO158:IGV158"/>
    <mergeCell ref="IGW158:IHD158"/>
    <mergeCell ref="IHE158:IHL158"/>
    <mergeCell ref="IHM158:IHT158"/>
    <mergeCell ref="IHU158:IIB158"/>
    <mergeCell ref="IIC158:IIJ158"/>
    <mergeCell ref="IIK158:IIR158"/>
    <mergeCell ref="IOG158:ION158"/>
    <mergeCell ref="IOO158:IOV158"/>
    <mergeCell ref="IOW158:IPD158"/>
    <mergeCell ref="IPE158:IPL158"/>
    <mergeCell ref="IPM158:IPT158"/>
    <mergeCell ref="IPU158:IQB158"/>
    <mergeCell ref="IQC158:IQJ158"/>
    <mergeCell ref="IQK158:IQR158"/>
    <mergeCell ref="IQS158:IQZ158"/>
    <mergeCell ref="ILM158:ILT158"/>
    <mergeCell ref="ILU158:IMB158"/>
    <mergeCell ref="IMC158:IMJ158"/>
    <mergeCell ref="IMK158:IMR158"/>
    <mergeCell ref="IMS158:IMZ158"/>
    <mergeCell ref="INA158:INH158"/>
    <mergeCell ref="INI158:INP158"/>
    <mergeCell ref="INQ158:INX158"/>
    <mergeCell ref="INY158:IOF158"/>
    <mergeCell ref="ITU158:IUB158"/>
    <mergeCell ref="IUC158:IUJ158"/>
    <mergeCell ref="IUK158:IUR158"/>
    <mergeCell ref="IUS158:IUZ158"/>
    <mergeCell ref="IVA158:IVH158"/>
    <mergeCell ref="IVI158:IVP158"/>
    <mergeCell ref="IVQ158:IVX158"/>
    <mergeCell ref="IVY158:IWF158"/>
    <mergeCell ref="IWG158:IWN158"/>
    <mergeCell ref="IRA158:IRH158"/>
    <mergeCell ref="IRI158:IRP158"/>
    <mergeCell ref="IRQ158:IRX158"/>
    <mergeCell ref="IRY158:ISF158"/>
    <mergeCell ref="ISG158:ISN158"/>
    <mergeCell ref="ISO158:ISV158"/>
    <mergeCell ref="ISW158:ITD158"/>
    <mergeCell ref="ITE158:ITL158"/>
    <mergeCell ref="ITM158:ITT158"/>
    <mergeCell ref="IZI158:IZP158"/>
    <mergeCell ref="IZQ158:IZX158"/>
    <mergeCell ref="IZY158:JAF158"/>
    <mergeCell ref="JAG158:JAN158"/>
    <mergeCell ref="JAO158:JAV158"/>
    <mergeCell ref="JAW158:JBD158"/>
    <mergeCell ref="JBE158:JBL158"/>
    <mergeCell ref="JBM158:JBT158"/>
    <mergeCell ref="JBU158:JCB158"/>
    <mergeCell ref="IWO158:IWV158"/>
    <mergeCell ref="IWW158:IXD158"/>
    <mergeCell ref="IXE158:IXL158"/>
    <mergeCell ref="IXM158:IXT158"/>
    <mergeCell ref="IXU158:IYB158"/>
    <mergeCell ref="IYC158:IYJ158"/>
    <mergeCell ref="IYK158:IYR158"/>
    <mergeCell ref="IYS158:IYZ158"/>
    <mergeCell ref="IZA158:IZH158"/>
    <mergeCell ref="JEW158:JFD158"/>
    <mergeCell ref="JFE158:JFL158"/>
    <mergeCell ref="JFM158:JFT158"/>
    <mergeCell ref="JFU158:JGB158"/>
    <mergeCell ref="JGC158:JGJ158"/>
    <mergeCell ref="JGK158:JGR158"/>
    <mergeCell ref="JGS158:JGZ158"/>
    <mergeCell ref="JHA158:JHH158"/>
    <mergeCell ref="JHI158:JHP158"/>
    <mergeCell ref="JCC158:JCJ158"/>
    <mergeCell ref="JCK158:JCR158"/>
    <mergeCell ref="JCS158:JCZ158"/>
    <mergeCell ref="JDA158:JDH158"/>
    <mergeCell ref="JDI158:JDP158"/>
    <mergeCell ref="JDQ158:JDX158"/>
    <mergeCell ref="JDY158:JEF158"/>
    <mergeCell ref="JEG158:JEN158"/>
    <mergeCell ref="JEO158:JEV158"/>
    <mergeCell ref="JKK158:JKR158"/>
    <mergeCell ref="JKS158:JKZ158"/>
    <mergeCell ref="JLA158:JLH158"/>
    <mergeCell ref="JLI158:JLP158"/>
    <mergeCell ref="JLQ158:JLX158"/>
    <mergeCell ref="JLY158:JMF158"/>
    <mergeCell ref="JMG158:JMN158"/>
    <mergeCell ref="JMO158:JMV158"/>
    <mergeCell ref="JMW158:JND158"/>
    <mergeCell ref="JHQ158:JHX158"/>
    <mergeCell ref="JHY158:JIF158"/>
    <mergeCell ref="JIG158:JIN158"/>
    <mergeCell ref="JIO158:JIV158"/>
    <mergeCell ref="JIW158:JJD158"/>
    <mergeCell ref="JJE158:JJL158"/>
    <mergeCell ref="JJM158:JJT158"/>
    <mergeCell ref="JJU158:JKB158"/>
    <mergeCell ref="JKC158:JKJ158"/>
    <mergeCell ref="JPY158:JQF158"/>
    <mergeCell ref="JQG158:JQN158"/>
    <mergeCell ref="JQO158:JQV158"/>
    <mergeCell ref="JQW158:JRD158"/>
    <mergeCell ref="JRE158:JRL158"/>
    <mergeCell ref="JRM158:JRT158"/>
    <mergeCell ref="JRU158:JSB158"/>
    <mergeCell ref="JSC158:JSJ158"/>
    <mergeCell ref="JSK158:JSR158"/>
    <mergeCell ref="JNE158:JNL158"/>
    <mergeCell ref="JNM158:JNT158"/>
    <mergeCell ref="JNU158:JOB158"/>
    <mergeCell ref="JOC158:JOJ158"/>
    <mergeCell ref="JOK158:JOR158"/>
    <mergeCell ref="JOS158:JOZ158"/>
    <mergeCell ref="JPA158:JPH158"/>
    <mergeCell ref="JPI158:JPP158"/>
    <mergeCell ref="JPQ158:JPX158"/>
    <mergeCell ref="JVM158:JVT158"/>
    <mergeCell ref="JVU158:JWB158"/>
    <mergeCell ref="JWC158:JWJ158"/>
    <mergeCell ref="JWK158:JWR158"/>
    <mergeCell ref="JWS158:JWZ158"/>
    <mergeCell ref="JXA158:JXH158"/>
    <mergeCell ref="JXI158:JXP158"/>
    <mergeCell ref="JXQ158:JXX158"/>
    <mergeCell ref="JXY158:JYF158"/>
    <mergeCell ref="JSS158:JSZ158"/>
    <mergeCell ref="JTA158:JTH158"/>
    <mergeCell ref="JTI158:JTP158"/>
    <mergeCell ref="JTQ158:JTX158"/>
    <mergeCell ref="JTY158:JUF158"/>
    <mergeCell ref="JUG158:JUN158"/>
    <mergeCell ref="JUO158:JUV158"/>
    <mergeCell ref="JUW158:JVD158"/>
    <mergeCell ref="JVE158:JVL158"/>
    <mergeCell ref="KBA158:KBH158"/>
    <mergeCell ref="KBI158:KBP158"/>
    <mergeCell ref="KBQ158:KBX158"/>
    <mergeCell ref="KBY158:KCF158"/>
    <mergeCell ref="KCG158:KCN158"/>
    <mergeCell ref="KCO158:KCV158"/>
    <mergeCell ref="KCW158:KDD158"/>
    <mergeCell ref="KDE158:KDL158"/>
    <mergeCell ref="KDM158:KDT158"/>
    <mergeCell ref="JYG158:JYN158"/>
    <mergeCell ref="JYO158:JYV158"/>
    <mergeCell ref="JYW158:JZD158"/>
    <mergeCell ref="JZE158:JZL158"/>
    <mergeCell ref="JZM158:JZT158"/>
    <mergeCell ref="JZU158:KAB158"/>
    <mergeCell ref="KAC158:KAJ158"/>
    <mergeCell ref="KAK158:KAR158"/>
    <mergeCell ref="KAS158:KAZ158"/>
    <mergeCell ref="KGO158:KGV158"/>
    <mergeCell ref="KGW158:KHD158"/>
    <mergeCell ref="KHE158:KHL158"/>
    <mergeCell ref="KHM158:KHT158"/>
    <mergeCell ref="KHU158:KIB158"/>
    <mergeCell ref="KIC158:KIJ158"/>
    <mergeCell ref="KIK158:KIR158"/>
    <mergeCell ref="KIS158:KIZ158"/>
    <mergeCell ref="KJA158:KJH158"/>
    <mergeCell ref="KDU158:KEB158"/>
    <mergeCell ref="KEC158:KEJ158"/>
    <mergeCell ref="KEK158:KER158"/>
    <mergeCell ref="KES158:KEZ158"/>
    <mergeCell ref="KFA158:KFH158"/>
    <mergeCell ref="KFI158:KFP158"/>
    <mergeCell ref="KFQ158:KFX158"/>
    <mergeCell ref="KFY158:KGF158"/>
    <mergeCell ref="KGG158:KGN158"/>
    <mergeCell ref="KMC158:KMJ158"/>
    <mergeCell ref="KMK158:KMR158"/>
    <mergeCell ref="KMS158:KMZ158"/>
    <mergeCell ref="KNA158:KNH158"/>
    <mergeCell ref="KNI158:KNP158"/>
    <mergeCell ref="KNQ158:KNX158"/>
    <mergeCell ref="KNY158:KOF158"/>
    <mergeCell ref="KOG158:KON158"/>
    <mergeCell ref="KOO158:KOV158"/>
    <mergeCell ref="KJI158:KJP158"/>
    <mergeCell ref="KJQ158:KJX158"/>
    <mergeCell ref="KJY158:KKF158"/>
    <mergeCell ref="KKG158:KKN158"/>
    <mergeCell ref="KKO158:KKV158"/>
    <mergeCell ref="KKW158:KLD158"/>
    <mergeCell ref="KLE158:KLL158"/>
    <mergeCell ref="KLM158:KLT158"/>
    <mergeCell ref="KLU158:KMB158"/>
    <mergeCell ref="KRQ158:KRX158"/>
    <mergeCell ref="KRY158:KSF158"/>
    <mergeCell ref="KSG158:KSN158"/>
    <mergeCell ref="KSO158:KSV158"/>
    <mergeCell ref="KSW158:KTD158"/>
    <mergeCell ref="KTE158:KTL158"/>
    <mergeCell ref="KTM158:KTT158"/>
    <mergeCell ref="KTU158:KUB158"/>
    <mergeCell ref="KUC158:KUJ158"/>
    <mergeCell ref="KOW158:KPD158"/>
    <mergeCell ref="KPE158:KPL158"/>
    <mergeCell ref="KPM158:KPT158"/>
    <mergeCell ref="KPU158:KQB158"/>
    <mergeCell ref="KQC158:KQJ158"/>
    <mergeCell ref="KQK158:KQR158"/>
    <mergeCell ref="KQS158:KQZ158"/>
    <mergeCell ref="KRA158:KRH158"/>
    <mergeCell ref="KRI158:KRP158"/>
    <mergeCell ref="KXE158:KXL158"/>
    <mergeCell ref="KXM158:KXT158"/>
    <mergeCell ref="KXU158:KYB158"/>
    <mergeCell ref="KYC158:KYJ158"/>
    <mergeCell ref="KYK158:KYR158"/>
    <mergeCell ref="KYS158:KYZ158"/>
    <mergeCell ref="KZA158:KZH158"/>
    <mergeCell ref="KZI158:KZP158"/>
    <mergeCell ref="KZQ158:KZX158"/>
    <mergeCell ref="KUK158:KUR158"/>
    <mergeCell ref="KUS158:KUZ158"/>
    <mergeCell ref="KVA158:KVH158"/>
    <mergeCell ref="KVI158:KVP158"/>
    <mergeCell ref="KVQ158:KVX158"/>
    <mergeCell ref="KVY158:KWF158"/>
    <mergeCell ref="KWG158:KWN158"/>
    <mergeCell ref="KWO158:KWV158"/>
    <mergeCell ref="KWW158:KXD158"/>
    <mergeCell ref="LCS158:LCZ158"/>
    <mergeCell ref="LDA158:LDH158"/>
    <mergeCell ref="LDI158:LDP158"/>
    <mergeCell ref="LDQ158:LDX158"/>
    <mergeCell ref="LDY158:LEF158"/>
    <mergeCell ref="LEG158:LEN158"/>
    <mergeCell ref="LEO158:LEV158"/>
    <mergeCell ref="LEW158:LFD158"/>
    <mergeCell ref="LFE158:LFL158"/>
    <mergeCell ref="KZY158:LAF158"/>
    <mergeCell ref="LAG158:LAN158"/>
    <mergeCell ref="LAO158:LAV158"/>
    <mergeCell ref="LAW158:LBD158"/>
    <mergeCell ref="LBE158:LBL158"/>
    <mergeCell ref="LBM158:LBT158"/>
    <mergeCell ref="LBU158:LCB158"/>
    <mergeCell ref="LCC158:LCJ158"/>
    <mergeCell ref="LCK158:LCR158"/>
    <mergeCell ref="LIG158:LIN158"/>
    <mergeCell ref="LIO158:LIV158"/>
    <mergeCell ref="LIW158:LJD158"/>
    <mergeCell ref="LJE158:LJL158"/>
    <mergeCell ref="LJM158:LJT158"/>
    <mergeCell ref="LJU158:LKB158"/>
    <mergeCell ref="LKC158:LKJ158"/>
    <mergeCell ref="LKK158:LKR158"/>
    <mergeCell ref="LKS158:LKZ158"/>
    <mergeCell ref="LFM158:LFT158"/>
    <mergeCell ref="LFU158:LGB158"/>
    <mergeCell ref="LGC158:LGJ158"/>
    <mergeCell ref="LGK158:LGR158"/>
    <mergeCell ref="LGS158:LGZ158"/>
    <mergeCell ref="LHA158:LHH158"/>
    <mergeCell ref="LHI158:LHP158"/>
    <mergeCell ref="LHQ158:LHX158"/>
    <mergeCell ref="LHY158:LIF158"/>
    <mergeCell ref="LNU158:LOB158"/>
    <mergeCell ref="LOC158:LOJ158"/>
    <mergeCell ref="LOK158:LOR158"/>
    <mergeCell ref="LOS158:LOZ158"/>
    <mergeCell ref="LPA158:LPH158"/>
    <mergeCell ref="LPI158:LPP158"/>
    <mergeCell ref="LPQ158:LPX158"/>
    <mergeCell ref="LPY158:LQF158"/>
    <mergeCell ref="LQG158:LQN158"/>
    <mergeCell ref="LLA158:LLH158"/>
    <mergeCell ref="LLI158:LLP158"/>
    <mergeCell ref="LLQ158:LLX158"/>
    <mergeCell ref="LLY158:LMF158"/>
    <mergeCell ref="LMG158:LMN158"/>
    <mergeCell ref="LMO158:LMV158"/>
    <mergeCell ref="LMW158:LND158"/>
    <mergeCell ref="LNE158:LNL158"/>
    <mergeCell ref="LNM158:LNT158"/>
    <mergeCell ref="LTI158:LTP158"/>
    <mergeCell ref="LTQ158:LTX158"/>
    <mergeCell ref="LTY158:LUF158"/>
    <mergeCell ref="LUG158:LUN158"/>
    <mergeCell ref="LUO158:LUV158"/>
    <mergeCell ref="LUW158:LVD158"/>
    <mergeCell ref="LVE158:LVL158"/>
    <mergeCell ref="LVM158:LVT158"/>
    <mergeCell ref="LVU158:LWB158"/>
    <mergeCell ref="LQO158:LQV158"/>
    <mergeCell ref="LQW158:LRD158"/>
    <mergeCell ref="LRE158:LRL158"/>
    <mergeCell ref="LRM158:LRT158"/>
    <mergeCell ref="LRU158:LSB158"/>
    <mergeCell ref="LSC158:LSJ158"/>
    <mergeCell ref="LSK158:LSR158"/>
    <mergeCell ref="LSS158:LSZ158"/>
    <mergeCell ref="LTA158:LTH158"/>
    <mergeCell ref="LYW158:LZD158"/>
    <mergeCell ref="LZE158:LZL158"/>
    <mergeCell ref="LZM158:LZT158"/>
    <mergeCell ref="LZU158:MAB158"/>
    <mergeCell ref="MAC158:MAJ158"/>
    <mergeCell ref="MAK158:MAR158"/>
    <mergeCell ref="MAS158:MAZ158"/>
    <mergeCell ref="MBA158:MBH158"/>
    <mergeCell ref="MBI158:MBP158"/>
    <mergeCell ref="LWC158:LWJ158"/>
    <mergeCell ref="LWK158:LWR158"/>
    <mergeCell ref="LWS158:LWZ158"/>
    <mergeCell ref="LXA158:LXH158"/>
    <mergeCell ref="LXI158:LXP158"/>
    <mergeCell ref="LXQ158:LXX158"/>
    <mergeCell ref="LXY158:LYF158"/>
    <mergeCell ref="LYG158:LYN158"/>
    <mergeCell ref="LYO158:LYV158"/>
    <mergeCell ref="MEK158:MER158"/>
    <mergeCell ref="MES158:MEZ158"/>
    <mergeCell ref="MFA158:MFH158"/>
    <mergeCell ref="MFI158:MFP158"/>
    <mergeCell ref="MFQ158:MFX158"/>
    <mergeCell ref="MFY158:MGF158"/>
    <mergeCell ref="MGG158:MGN158"/>
    <mergeCell ref="MGO158:MGV158"/>
    <mergeCell ref="MGW158:MHD158"/>
    <mergeCell ref="MBQ158:MBX158"/>
    <mergeCell ref="MBY158:MCF158"/>
    <mergeCell ref="MCG158:MCN158"/>
    <mergeCell ref="MCO158:MCV158"/>
    <mergeCell ref="MCW158:MDD158"/>
    <mergeCell ref="MDE158:MDL158"/>
    <mergeCell ref="MDM158:MDT158"/>
    <mergeCell ref="MDU158:MEB158"/>
    <mergeCell ref="MEC158:MEJ158"/>
    <mergeCell ref="MJY158:MKF158"/>
    <mergeCell ref="MKG158:MKN158"/>
    <mergeCell ref="MKO158:MKV158"/>
    <mergeCell ref="MKW158:MLD158"/>
    <mergeCell ref="MLE158:MLL158"/>
    <mergeCell ref="MLM158:MLT158"/>
    <mergeCell ref="MLU158:MMB158"/>
    <mergeCell ref="MMC158:MMJ158"/>
    <mergeCell ref="MMK158:MMR158"/>
    <mergeCell ref="MHE158:MHL158"/>
    <mergeCell ref="MHM158:MHT158"/>
    <mergeCell ref="MHU158:MIB158"/>
    <mergeCell ref="MIC158:MIJ158"/>
    <mergeCell ref="MIK158:MIR158"/>
    <mergeCell ref="MIS158:MIZ158"/>
    <mergeCell ref="MJA158:MJH158"/>
    <mergeCell ref="MJI158:MJP158"/>
    <mergeCell ref="MJQ158:MJX158"/>
    <mergeCell ref="MPM158:MPT158"/>
    <mergeCell ref="MPU158:MQB158"/>
    <mergeCell ref="MQC158:MQJ158"/>
    <mergeCell ref="MQK158:MQR158"/>
    <mergeCell ref="MQS158:MQZ158"/>
    <mergeCell ref="MRA158:MRH158"/>
    <mergeCell ref="MRI158:MRP158"/>
    <mergeCell ref="MRQ158:MRX158"/>
    <mergeCell ref="MRY158:MSF158"/>
    <mergeCell ref="MMS158:MMZ158"/>
    <mergeCell ref="MNA158:MNH158"/>
    <mergeCell ref="MNI158:MNP158"/>
    <mergeCell ref="MNQ158:MNX158"/>
    <mergeCell ref="MNY158:MOF158"/>
    <mergeCell ref="MOG158:MON158"/>
    <mergeCell ref="MOO158:MOV158"/>
    <mergeCell ref="MOW158:MPD158"/>
    <mergeCell ref="MPE158:MPL158"/>
    <mergeCell ref="MVA158:MVH158"/>
    <mergeCell ref="MVI158:MVP158"/>
    <mergeCell ref="MVQ158:MVX158"/>
    <mergeCell ref="MVY158:MWF158"/>
    <mergeCell ref="MWG158:MWN158"/>
    <mergeCell ref="MWO158:MWV158"/>
    <mergeCell ref="MWW158:MXD158"/>
    <mergeCell ref="MXE158:MXL158"/>
    <mergeCell ref="MXM158:MXT158"/>
    <mergeCell ref="MSG158:MSN158"/>
    <mergeCell ref="MSO158:MSV158"/>
    <mergeCell ref="MSW158:MTD158"/>
    <mergeCell ref="MTE158:MTL158"/>
    <mergeCell ref="MTM158:MTT158"/>
    <mergeCell ref="MTU158:MUB158"/>
    <mergeCell ref="MUC158:MUJ158"/>
    <mergeCell ref="MUK158:MUR158"/>
    <mergeCell ref="MUS158:MUZ158"/>
    <mergeCell ref="NAO158:NAV158"/>
    <mergeCell ref="NAW158:NBD158"/>
    <mergeCell ref="NBE158:NBL158"/>
    <mergeCell ref="NBM158:NBT158"/>
    <mergeCell ref="NBU158:NCB158"/>
    <mergeCell ref="NCC158:NCJ158"/>
    <mergeCell ref="NCK158:NCR158"/>
    <mergeCell ref="NCS158:NCZ158"/>
    <mergeCell ref="NDA158:NDH158"/>
    <mergeCell ref="MXU158:MYB158"/>
    <mergeCell ref="MYC158:MYJ158"/>
    <mergeCell ref="MYK158:MYR158"/>
    <mergeCell ref="MYS158:MYZ158"/>
    <mergeCell ref="MZA158:MZH158"/>
    <mergeCell ref="MZI158:MZP158"/>
    <mergeCell ref="MZQ158:MZX158"/>
    <mergeCell ref="MZY158:NAF158"/>
    <mergeCell ref="NAG158:NAN158"/>
    <mergeCell ref="NGC158:NGJ158"/>
    <mergeCell ref="NGK158:NGR158"/>
    <mergeCell ref="NGS158:NGZ158"/>
    <mergeCell ref="NHA158:NHH158"/>
    <mergeCell ref="NHI158:NHP158"/>
    <mergeCell ref="NHQ158:NHX158"/>
    <mergeCell ref="NHY158:NIF158"/>
    <mergeCell ref="NIG158:NIN158"/>
    <mergeCell ref="NIO158:NIV158"/>
    <mergeCell ref="NDI158:NDP158"/>
    <mergeCell ref="NDQ158:NDX158"/>
    <mergeCell ref="NDY158:NEF158"/>
    <mergeCell ref="NEG158:NEN158"/>
    <mergeCell ref="NEO158:NEV158"/>
    <mergeCell ref="NEW158:NFD158"/>
    <mergeCell ref="NFE158:NFL158"/>
    <mergeCell ref="NFM158:NFT158"/>
    <mergeCell ref="NFU158:NGB158"/>
    <mergeCell ref="NLQ158:NLX158"/>
    <mergeCell ref="NLY158:NMF158"/>
    <mergeCell ref="NMG158:NMN158"/>
    <mergeCell ref="NMO158:NMV158"/>
    <mergeCell ref="NMW158:NND158"/>
    <mergeCell ref="NNE158:NNL158"/>
    <mergeCell ref="NNM158:NNT158"/>
    <mergeCell ref="NNU158:NOB158"/>
    <mergeCell ref="NOC158:NOJ158"/>
    <mergeCell ref="NIW158:NJD158"/>
    <mergeCell ref="NJE158:NJL158"/>
    <mergeCell ref="NJM158:NJT158"/>
    <mergeCell ref="NJU158:NKB158"/>
    <mergeCell ref="NKC158:NKJ158"/>
    <mergeCell ref="NKK158:NKR158"/>
    <mergeCell ref="NKS158:NKZ158"/>
    <mergeCell ref="NLA158:NLH158"/>
    <mergeCell ref="NLI158:NLP158"/>
    <mergeCell ref="NRE158:NRL158"/>
    <mergeCell ref="NRM158:NRT158"/>
    <mergeCell ref="NRU158:NSB158"/>
    <mergeCell ref="NSC158:NSJ158"/>
    <mergeCell ref="NSK158:NSR158"/>
    <mergeCell ref="NSS158:NSZ158"/>
    <mergeCell ref="NTA158:NTH158"/>
    <mergeCell ref="NTI158:NTP158"/>
    <mergeCell ref="NTQ158:NTX158"/>
    <mergeCell ref="NOK158:NOR158"/>
    <mergeCell ref="NOS158:NOZ158"/>
    <mergeCell ref="NPA158:NPH158"/>
    <mergeCell ref="NPI158:NPP158"/>
    <mergeCell ref="NPQ158:NPX158"/>
    <mergeCell ref="NPY158:NQF158"/>
    <mergeCell ref="NQG158:NQN158"/>
    <mergeCell ref="NQO158:NQV158"/>
    <mergeCell ref="NQW158:NRD158"/>
    <mergeCell ref="NWS158:NWZ158"/>
    <mergeCell ref="NXA158:NXH158"/>
    <mergeCell ref="NXI158:NXP158"/>
    <mergeCell ref="NXQ158:NXX158"/>
    <mergeCell ref="NXY158:NYF158"/>
    <mergeCell ref="NYG158:NYN158"/>
    <mergeCell ref="NYO158:NYV158"/>
    <mergeCell ref="NYW158:NZD158"/>
    <mergeCell ref="NZE158:NZL158"/>
    <mergeCell ref="NTY158:NUF158"/>
    <mergeCell ref="NUG158:NUN158"/>
    <mergeCell ref="NUO158:NUV158"/>
    <mergeCell ref="NUW158:NVD158"/>
    <mergeCell ref="NVE158:NVL158"/>
    <mergeCell ref="NVM158:NVT158"/>
    <mergeCell ref="NVU158:NWB158"/>
    <mergeCell ref="NWC158:NWJ158"/>
    <mergeCell ref="NWK158:NWR158"/>
    <mergeCell ref="OCG158:OCN158"/>
    <mergeCell ref="OCO158:OCV158"/>
    <mergeCell ref="OCW158:ODD158"/>
    <mergeCell ref="ODE158:ODL158"/>
    <mergeCell ref="ODM158:ODT158"/>
    <mergeCell ref="ODU158:OEB158"/>
    <mergeCell ref="OEC158:OEJ158"/>
    <mergeCell ref="OEK158:OER158"/>
    <mergeCell ref="OES158:OEZ158"/>
    <mergeCell ref="NZM158:NZT158"/>
    <mergeCell ref="NZU158:OAB158"/>
    <mergeCell ref="OAC158:OAJ158"/>
    <mergeCell ref="OAK158:OAR158"/>
    <mergeCell ref="OAS158:OAZ158"/>
    <mergeCell ref="OBA158:OBH158"/>
    <mergeCell ref="OBI158:OBP158"/>
    <mergeCell ref="OBQ158:OBX158"/>
    <mergeCell ref="OBY158:OCF158"/>
    <mergeCell ref="OHU158:OIB158"/>
    <mergeCell ref="OIC158:OIJ158"/>
    <mergeCell ref="OIK158:OIR158"/>
    <mergeCell ref="OIS158:OIZ158"/>
    <mergeCell ref="OJA158:OJH158"/>
    <mergeCell ref="OJI158:OJP158"/>
    <mergeCell ref="OJQ158:OJX158"/>
    <mergeCell ref="OJY158:OKF158"/>
    <mergeCell ref="OKG158:OKN158"/>
    <mergeCell ref="OFA158:OFH158"/>
    <mergeCell ref="OFI158:OFP158"/>
    <mergeCell ref="OFQ158:OFX158"/>
    <mergeCell ref="OFY158:OGF158"/>
    <mergeCell ref="OGG158:OGN158"/>
    <mergeCell ref="OGO158:OGV158"/>
    <mergeCell ref="OGW158:OHD158"/>
    <mergeCell ref="OHE158:OHL158"/>
    <mergeCell ref="OHM158:OHT158"/>
    <mergeCell ref="ONI158:ONP158"/>
    <mergeCell ref="ONQ158:ONX158"/>
    <mergeCell ref="ONY158:OOF158"/>
    <mergeCell ref="OOG158:OON158"/>
    <mergeCell ref="OOO158:OOV158"/>
    <mergeCell ref="OOW158:OPD158"/>
    <mergeCell ref="OPE158:OPL158"/>
    <mergeCell ref="OPM158:OPT158"/>
    <mergeCell ref="OPU158:OQB158"/>
    <mergeCell ref="OKO158:OKV158"/>
    <mergeCell ref="OKW158:OLD158"/>
    <mergeCell ref="OLE158:OLL158"/>
    <mergeCell ref="OLM158:OLT158"/>
    <mergeCell ref="OLU158:OMB158"/>
    <mergeCell ref="OMC158:OMJ158"/>
    <mergeCell ref="OMK158:OMR158"/>
    <mergeCell ref="OMS158:OMZ158"/>
    <mergeCell ref="ONA158:ONH158"/>
    <mergeCell ref="OSW158:OTD158"/>
    <mergeCell ref="OTE158:OTL158"/>
    <mergeCell ref="OTM158:OTT158"/>
    <mergeCell ref="OTU158:OUB158"/>
    <mergeCell ref="OUC158:OUJ158"/>
    <mergeCell ref="OUK158:OUR158"/>
    <mergeCell ref="OUS158:OUZ158"/>
    <mergeCell ref="OVA158:OVH158"/>
    <mergeCell ref="OVI158:OVP158"/>
    <mergeCell ref="OQC158:OQJ158"/>
    <mergeCell ref="OQK158:OQR158"/>
    <mergeCell ref="OQS158:OQZ158"/>
    <mergeCell ref="ORA158:ORH158"/>
    <mergeCell ref="ORI158:ORP158"/>
    <mergeCell ref="ORQ158:ORX158"/>
    <mergeCell ref="ORY158:OSF158"/>
    <mergeCell ref="OSG158:OSN158"/>
    <mergeCell ref="OSO158:OSV158"/>
    <mergeCell ref="OYK158:OYR158"/>
    <mergeCell ref="OYS158:OYZ158"/>
    <mergeCell ref="OZA158:OZH158"/>
    <mergeCell ref="OZI158:OZP158"/>
    <mergeCell ref="OZQ158:OZX158"/>
    <mergeCell ref="OZY158:PAF158"/>
    <mergeCell ref="PAG158:PAN158"/>
    <mergeCell ref="PAO158:PAV158"/>
    <mergeCell ref="PAW158:PBD158"/>
    <mergeCell ref="OVQ158:OVX158"/>
    <mergeCell ref="OVY158:OWF158"/>
    <mergeCell ref="OWG158:OWN158"/>
    <mergeCell ref="OWO158:OWV158"/>
    <mergeCell ref="OWW158:OXD158"/>
    <mergeCell ref="OXE158:OXL158"/>
    <mergeCell ref="OXM158:OXT158"/>
    <mergeCell ref="OXU158:OYB158"/>
    <mergeCell ref="OYC158:OYJ158"/>
    <mergeCell ref="PDY158:PEF158"/>
    <mergeCell ref="PEG158:PEN158"/>
    <mergeCell ref="PEO158:PEV158"/>
    <mergeCell ref="PEW158:PFD158"/>
    <mergeCell ref="PFE158:PFL158"/>
    <mergeCell ref="PFM158:PFT158"/>
    <mergeCell ref="PFU158:PGB158"/>
    <mergeCell ref="PGC158:PGJ158"/>
    <mergeCell ref="PGK158:PGR158"/>
    <mergeCell ref="PBE158:PBL158"/>
    <mergeCell ref="PBM158:PBT158"/>
    <mergeCell ref="PBU158:PCB158"/>
    <mergeCell ref="PCC158:PCJ158"/>
    <mergeCell ref="PCK158:PCR158"/>
    <mergeCell ref="PCS158:PCZ158"/>
    <mergeCell ref="PDA158:PDH158"/>
    <mergeCell ref="PDI158:PDP158"/>
    <mergeCell ref="PDQ158:PDX158"/>
    <mergeCell ref="PJM158:PJT158"/>
    <mergeCell ref="PJU158:PKB158"/>
    <mergeCell ref="PKC158:PKJ158"/>
    <mergeCell ref="PKK158:PKR158"/>
    <mergeCell ref="PKS158:PKZ158"/>
    <mergeCell ref="PLA158:PLH158"/>
    <mergeCell ref="PLI158:PLP158"/>
    <mergeCell ref="PLQ158:PLX158"/>
    <mergeCell ref="PLY158:PMF158"/>
    <mergeCell ref="PGS158:PGZ158"/>
    <mergeCell ref="PHA158:PHH158"/>
    <mergeCell ref="PHI158:PHP158"/>
    <mergeCell ref="PHQ158:PHX158"/>
    <mergeCell ref="PHY158:PIF158"/>
    <mergeCell ref="PIG158:PIN158"/>
    <mergeCell ref="PIO158:PIV158"/>
    <mergeCell ref="PIW158:PJD158"/>
    <mergeCell ref="PJE158:PJL158"/>
    <mergeCell ref="PPA158:PPH158"/>
    <mergeCell ref="PPI158:PPP158"/>
    <mergeCell ref="PPQ158:PPX158"/>
    <mergeCell ref="PPY158:PQF158"/>
    <mergeCell ref="PQG158:PQN158"/>
    <mergeCell ref="PQO158:PQV158"/>
    <mergeCell ref="PQW158:PRD158"/>
    <mergeCell ref="PRE158:PRL158"/>
    <mergeCell ref="PRM158:PRT158"/>
    <mergeCell ref="PMG158:PMN158"/>
    <mergeCell ref="PMO158:PMV158"/>
    <mergeCell ref="PMW158:PND158"/>
    <mergeCell ref="PNE158:PNL158"/>
    <mergeCell ref="PNM158:PNT158"/>
    <mergeCell ref="PNU158:POB158"/>
    <mergeCell ref="POC158:POJ158"/>
    <mergeCell ref="POK158:POR158"/>
    <mergeCell ref="POS158:POZ158"/>
    <mergeCell ref="PUO158:PUV158"/>
    <mergeCell ref="PUW158:PVD158"/>
    <mergeCell ref="PVE158:PVL158"/>
    <mergeCell ref="PVM158:PVT158"/>
    <mergeCell ref="PVU158:PWB158"/>
    <mergeCell ref="PWC158:PWJ158"/>
    <mergeCell ref="PWK158:PWR158"/>
    <mergeCell ref="PWS158:PWZ158"/>
    <mergeCell ref="PXA158:PXH158"/>
    <mergeCell ref="PRU158:PSB158"/>
    <mergeCell ref="PSC158:PSJ158"/>
    <mergeCell ref="PSK158:PSR158"/>
    <mergeCell ref="PSS158:PSZ158"/>
    <mergeCell ref="PTA158:PTH158"/>
    <mergeCell ref="PTI158:PTP158"/>
    <mergeCell ref="PTQ158:PTX158"/>
    <mergeCell ref="PTY158:PUF158"/>
    <mergeCell ref="PUG158:PUN158"/>
    <mergeCell ref="QAC158:QAJ158"/>
    <mergeCell ref="QAK158:QAR158"/>
    <mergeCell ref="QAS158:QAZ158"/>
    <mergeCell ref="QBA158:QBH158"/>
    <mergeCell ref="QBI158:QBP158"/>
    <mergeCell ref="QBQ158:QBX158"/>
    <mergeCell ref="QBY158:QCF158"/>
    <mergeCell ref="QCG158:QCN158"/>
    <mergeCell ref="QCO158:QCV158"/>
    <mergeCell ref="PXI158:PXP158"/>
    <mergeCell ref="PXQ158:PXX158"/>
    <mergeCell ref="PXY158:PYF158"/>
    <mergeCell ref="PYG158:PYN158"/>
    <mergeCell ref="PYO158:PYV158"/>
    <mergeCell ref="PYW158:PZD158"/>
    <mergeCell ref="PZE158:PZL158"/>
    <mergeCell ref="PZM158:PZT158"/>
    <mergeCell ref="PZU158:QAB158"/>
    <mergeCell ref="QFQ158:QFX158"/>
    <mergeCell ref="QFY158:QGF158"/>
    <mergeCell ref="QGG158:QGN158"/>
    <mergeCell ref="QGO158:QGV158"/>
    <mergeCell ref="QGW158:QHD158"/>
    <mergeCell ref="QHE158:QHL158"/>
    <mergeCell ref="QHM158:QHT158"/>
    <mergeCell ref="QHU158:QIB158"/>
    <mergeCell ref="QIC158:QIJ158"/>
    <mergeCell ref="QCW158:QDD158"/>
    <mergeCell ref="QDE158:QDL158"/>
    <mergeCell ref="QDM158:QDT158"/>
    <mergeCell ref="QDU158:QEB158"/>
    <mergeCell ref="QEC158:QEJ158"/>
    <mergeCell ref="QEK158:QER158"/>
    <mergeCell ref="QES158:QEZ158"/>
    <mergeCell ref="QFA158:QFH158"/>
    <mergeCell ref="QFI158:QFP158"/>
    <mergeCell ref="QLE158:QLL158"/>
    <mergeCell ref="QLM158:QLT158"/>
    <mergeCell ref="QLU158:QMB158"/>
    <mergeCell ref="QMC158:QMJ158"/>
    <mergeCell ref="QMK158:QMR158"/>
    <mergeCell ref="QMS158:QMZ158"/>
    <mergeCell ref="QNA158:QNH158"/>
    <mergeCell ref="QNI158:QNP158"/>
    <mergeCell ref="QNQ158:QNX158"/>
    <mergeCell ref="QIK158:QIR158"/>
    <mergeCell ref="QIS158:QIZ158"/>
    <mergeCell ref="QJA158:QJH158"/>
    <mergeCell ref="QJI158:QJP158"/>
    <mergeCell ref="QJQ158:QJX158"/>
    <mergeCell ref="QJY158:QKF158"/>
    <mergeCell ref="QKG158:QKN158"/>
    <mergeCell ref="QKO158:QKV158"/>
    <mergeCell ref="QKW158:QLD158"/>
    <mergeCell ref="QQS158:QQZ158"/>
    <mergeCell ref="QRA158:QRH158"/>
    <mergeCell ref="QRI158:QRP158"/>
    <mergeCell ref="QRQ158:QRX158"/>
    <mergeCell ref="QRY158:QSF158"/>
    <mergeCell ref="QSG158:QSN158"/>
    <mergeCell ref="QSO158:QSV158"/>
    <mergeCell ref="QSW158:QTD158"/>
    <mergeCell ref="QTE158:QTL158"/>
    <mergeCell ref="QNY158:QOF158"/>
    <mergeCell ref="QOG158:QON158"/>
    <mergeCell ref="QOO158:QOV158"/>
    <mergeCell ref="QOW158:QPD158"/>
    <mergeCell ref="QPE158:QPL158"/>
    <mergeCell ref="QPM158:QPT158"/>
    <mergeCell ref="QPU158:QQB158"/>
    <mergeCell ref="QQC158:QQJ158"/>
    <mergeCell ref="QQK158:QQR158"/>
    <mergeCell ref="QWG158:QWN158"/>
    <mergeCell ref="QWO158:QWV158"/>
    <mergeCell ref="QWW158:QXD158"/>
    <mergeCell ref="QXE158:QXL158"/>
    <mergeCell ref="QXM158:QXT158"/>
    <mergeCell ref="QXU158:QYB158"/>
    <mergeCell ref="QYC158:QYJ158"/>
    <mergeCell ref="QYK158:QYR158"/>
    <mergeCell ref="QYS158:QYZ158"/>
    <mergeCell ref="QTM158:QTT158"/>
    <mergeCell ref="QTU158:QUB158"/>
    <mergeCell ref="QUC158:QUJ158"/>
    <mergeCell ref="QUK158:QUR158"/>
    <mergeCell ref="QUS158:QUZ158"/>
    <mergeCell ref="QVA158:QVH158"/>
    <mergeCell ref="QVI158:QVP158"/>
    <mergeCell ref="QVQ158:QVX158"/>
    <mergeCell ref="QVY158:QWF158"/>
    <mergeCell ref="RBU158:RCB158"/>
    <mergeCell ref="RCC158:RCJ158"/>
    <mergeCell ref="RCK158:RCR158"/>
    <mergeCell ref="RCS158:RCZ158"/>
    <mergeCell ref="RDA158:RDH158"/>
    <mergeCell ref="RDI158:RDP158"/>
    <mergeCell ref="RDQ158:RDX158"/>
    <mergeCell ref="RDY158:REF158"/>
    <mergeCell ref="REG158:REN158"/>
    <mergeCell ref="QZA158:QZH158"/>
    <mergeCell ref="QZI158:QZP158"/>
    <mergeCell ref="QZQ158:QZX158"/>
    <mergeCell ref="QZY158:RAF158"/>
    <mergeCell ref="RAG158:RAN158"/>
    <mergeCell ref="RAO158:RAV158"/>
    <mergeCell ref="RAW158:RBD158"/>
    <mergeCell ref="RBE158:RBL158"/>
    <mergeCell ref="RBM158:RBT158"/>
    <mergeCell ref="RHI158:RHP158"/>
    <mergeCell ref="RHQ158:RHX158"/>
    <mergeCell ref="RHY158:RIF158"/>
    <mergeCell ref="RIG158:RIN158"/>
    <mergeCell ref="RIO158:RIV158"/>
    <mergeCell ref="RIW158:RJD158"/>
    <mergeCell ref="RJE158:RJL158"/>
    <mergeCell ref="RJM158:RJT158"/>
    <mergeCell ref="RJU158:RKB158"/>
    <mergeCell ref="REO158:REV158"/>
    <mergeCell ref="REW158:RFD158"/>
    <mergeCell ref="RFE158:RFL158"/>
    <mergeCell ref="RFM158:RFT158"/>
    <mergeCell ref="RFU158:RGB158"/>
    <mergeCell ref="RGC158:RGJ158"/>
    <mergeCell ref="RGK158:RGR158"/>
    <mergeCell ref="RGS158:RGZ158"/>
    <mergeCell ref="RHA158:RHH158"/>
    <mergeCell ref="RMW158:RND158"/>
    <mergeCell ref="RNE158:RNL158"/>
    <mergeCell ref="RNM158:RNT158"/>
    <mergeCell ref="RNU158:ROB158"/>
    <mergeCell ref="ROC158:ROJ158"/>
    <mergeCell ref="ROK158:ROR158"/>
    <mergeCell ref="ROS158:ROZ158"/>
    <mergeCell ref="RPA158:RPH158"/>
    <mergeCell ref="RPI158:RPP158"/>
    <mergeCell ref="RKC158:RKJ158"/>
    <mergeCell ref="RKK158:RKR158"/>
    <mergeCell ref="RKS158:RKZ158"/>
    <mergeCell ref="RLA158:RLH158"/>
    <mergeCell ref="RLI158:RLP158"/>
    <mergeCell ref="RLQ158:RLX158"/>
    <mergeCell ref="RLY158:RMF158"/>
    <mergeCell ref="RMG158:RMN158"/>
    <mergeCell ref="RMO158:RMV158"/>
    <mergeCell ref="RSK158:RSR158"/>
    <mergeCell ref="RSS158:RSZ158"/>
    <mergeCell ref="RTA158:RTH158"/>
    <mergeCell ref="RTI158:RTP158"/>
    <mergeCell ref="RTQ158:RTX158"/>
    <mergeCell ref="RTY158:RUF158"/>
    <mergeCell ref="RUG158:RUN158"/>
    <mergeCell ref="RUO158:RUV158"/>
    <mergeCell ref="RUW158:RVD158"/>
    <mergeCell ref="RPQ158:RPX158"/>
    <mergeCell ref="RPY158:RQF158"/>
    <mergeCell ref="RQG158:RQN158"/>
    <mergeCell ref="RQO158:RQV158"/>
    <mergeCell ref="RQW158:RRD158"/>
    <mergeCell ref="RRE158:RRL158"/>
    <mergeCell ref="RRM158:RRT158"/>
    <mergeCell ref="RRU158:RSB158"/>
    <mergeCell ref="RSC158:RSJ158"/>
    <mergeCell ref="RXY158:RYF158"/>
    <mergeCell ref="RYG158:RYN158"/>
    <mergeCell ref="RYO158:RYV158"/>
    <mergeCell ref="RYW158:RZD158"/>
    <mergeCell ref="RZE158:RZL158"/>
    <mergeCell ref="RZM158:RZT158"/>
    <mergeCell ref="RZU158:SAB158"/>
    <mergeCell ref="SAC158:SAJ158"/>
    <mergeCell ref="SAK158:SAR158"/>
    <mergeCell ref="RVE158:RVL158"/>
    <mergeCell ref="RVM158:RVT158"/>
    <mergeCell ref="RVU158:RWB158"/>
    <mergeCell ref="RWC158:RWJ158"/>
    <mergeCell ref="RWK158:RWR158"/>
    <mergeCell ref="RWS158:RWZ158"/>
    <mergeCell ref="RXA158:RXH158"/>
    <mergeCell ref="RXI158:RXP158"/>
    <mergeCell ref="RXQ158:RXX158"/>
    <mergeCell ref="SDM158:SDT158"/>
    <mergeCell ref="SDU158:SEB158"/>
    <mergeCell ref="SEC158:SEJ158"/>
    <mergeCell ref="SEK158:SER158"/>
    <mergeCell ref="SES158:SEZ158"/>
    <mergeCell ref="SFA158:SFH158"/>
    <mergeCell ref="SFI158:SFP158"/>
    <mergeCell ref="SFQ158:SFX158"/>
    <mergeCell ref="SFY158:SGF158"/>
    <mergeCell ref="SAS158:SAZ158"/>
    <mergeCell ref="SBA158:SBH158"/>
    <mergeCell ref="SBI158:SBP158"/>
    <mergeCell ref="SBQ158:SBX158"/>
    <mergeCell ref="SBY158:SCF158"/>
    <mergeCell ref="SCG158:SCN158"/>
    <mergeCell ref="SCO158:SCV158"/>
    <mergeCell ref="SCW158:SDD158"/>
    <mergeCell ref="SDE158:SDL158"/>
    <mergeCell ref="SJA158:SJH158"/>
    <mergeCell ref="SJI158:SJP158"/>
    <mergeCell ref="SJQ158:SJX158"/>
    <mergeCell ref="SJY158:SKF158"/>
    <mergeCell ref="SKG158:SKN158"/>
    <mergeCell ref="SKO158:SKV158"/>
    <mergeCell ref="SKW158:SLD158"/>
    <mergeCell ref="SLE158:SLL158"/>
    <mergeCell ref="SLM158:SLT158"/>
    <mergeCell ref="SGG158:SGN158"/>
    <mergeCell ref="SGO158:SGV158"/>
    <mergeCell ref="SGW158:SHD158"/>
    <mergeCell ref="SHE158:SHL158"/>
    <mergeCell ref="SHM158:SHT158"/>
    <mergeCell ref="SHU158:SIB158"/>
    <mergeCell ref="SIC158:SIJ158"/>
    <mergeCell ref="SIK158:SIR158"/>
    <mergeCell ref="SIS158:SIZ158"/>
    <mergeCell ref="SOO158:SOV158"/>
    <mergeCell ref="SOW158:SPD158"/>
    <mergeCell ref="SPE158:SPL158"/>
    <mergeCell ref="SPM158:SPT158"/>
    <mergeCell ref="SPU158:SQB158"/>
    <mergeCell ref="SQC158:SQJ158"/>
    <mergeCell ref="SQK158:SQR158"/>
    <mergeCell ref="SQS158:SQZ158"/>
    <mergeCell ref="SRA158:SRH158"/>
    <mergeCell ref="SLU158:SMB158"/>
    <mergeCell ref="SMC158:SMJ158"/>
    <mergeCell ref="SMK158:SMR158"/>
    <mergeCell ref="SMS158:SMZ158"/>
    <mergeCell ref="SNA158:SNH158"/>
    <mergeCell ref="SNI158:SNP158"/>
    <mergeCell ref="SNQ158:SNX158"/>
    <mergeCell ref="SNY158:SOF158"/>
    <mergeCell ref="SOG158:SON158"/>
    <mergeCell ref="SUC158:SUJ158"/>
    <mergeCell ref="SUK158:SUR158"/>
    <mergeCell ref="SUS158:SUZ158"/>
    <mergeCell ref="SVA158:SVH158"/>
    <mergeCell ref="SVI158:SVP158"/>
    <mergeCell ref="SVQ158:SVX158"/>
    <mergeCell ref="SVY158:SWF158"/>
    <mergeCell ref="SWG158:SWN158"/>
    <mergeCell ref="SWO158:SWV158"/>
    <mergeCell ref="SRI158:SRP158"/>
    <mergeCell ref="SRQ158:SRX158"/>
    <mergeCell ref="SRY158:SSF158"/>
    <mergeCell ref="SSG158:SSN158"/>
    <mergeCell ref="SSO158:SSV158"/>
    <mergeCell ref="SSW158:STD158"/>
    <mergeCell ref="STE158:STL158"/>
    <mergeCell ref="STM158:STT158"/>
    <mergeCell ref="STU158:SUB158"/>
    <mergeCell ref="SZQ158:SZX158"/>
    <mergeCell ref="SZY158:TAF158"/>
    <mergeCell ref="TAG158:TAN158"/>
    <mergeCell ref="TAO158:TAV158"/>
    <mergeCell ref="TAW158:TBD158"/>
    <mergeCell ref="TBE158:TBL158"/>
    <mergeCell ref="TBM158:TBT158"/>
    <mergeCell ref="TBU158:TCB158"/>
    <mergeCell ref="TCC158:TCJ158"/>
    <mergeCell ref="SWW158:SXD158"/>
    <mergeCell ref="SXE158:SXL158"/>
    <mergeCell ref="SXM158:SXT158"/>
    <mergeCell ref="SXU158:SYB158"/>
    <mergeCell ref="SYC158:SYJ158"/>
    <mergeCell ref="SYK158:SYR158"/>
    <mergeCell ref="SYS158:SYZ158"/>
    <mergeCell ref="SZA158:SZH158"/>
    <mergeCell ref="SZI158:SZP158"/>
    <mergeCell ref="TFE158:TFL158"/>
    <mergeCell ref="TFM158:TFT158"/>
    <mergeCell ref="TFU158:TGB158"/>
    <mergeCell ref="TGC158:TGJ158"/>
    <mergeCell ref="TGK158:TGR158"/>
    <mergeCell ref="TGS158:TGZ158"/>
    <mergeCell ref="THA158:THH158"/>
    <mergeCell ref="THI158:THP158"/>
    <mergeCell ref="THQ158:THX158"/>
    <mergeCell ref="TCK158:TCR158"/>
    <mergeCell ref="TCS158:TCZ158"/>
    <mergeCell ref="TDA158:TDH158"/>
    <mergeCell ref="TDI158:TDP158"/>
    <mergeCell ref="TDQ158:TDX158"/>
    <mergeCell ref="TDY158:TEF158"/>
    <mergeCell ref="TEG158:TEN158"/>
    <mergeCell ref="TEO158:TEV158"/>
    <mergeCell ref="TEW158:TFD158"/>
    <mergeCell ref="TKS158:TKZ158"/>
    <mergeCell ref="TLA158:TLH158"/>
    <mergeCell ref="TLI158:TLP158"/>
    <mergeCell ref="TLQ158:TLX158"/>
    <mergeCell ref="TLY158:TMF158"/>
    <mergeCell ref="TMG158:TMN158"/>
    <mergeCell ref="TMO158:TMV158"/>
    <mergeCell ref="TMW158:TND158"/>
    <mergeCell ref="TNE158:TNL158"/>
    <mergeCell ref="THY158:TIF158"/>
    <mergeCell ref="TIG158:TIN158"/>
    <mergeCell ref="TIO158:TIV158"/>
    <mergeCell ref="TIW158:TJD158"/>
    <mergeCell ref="TJE158:TJL158"/>
    <mergeCell ref="TJM158:TJT158"/>
    <mergeCell ref="TJU158:TKB158"/>
    <mergeCell ref="TKC158:TKJ158"/>
    <mergeCell ref="TKK158:TKR158"/>
    <mergeCell ref="TQG158:TQN158"/>
    <mergeCell ref="TQO158:TQV158"/>
    <mergeCell ref="TQW158:TRD158"/>
    <mergeCell ref="TRE158:TRL158"/>
    <mergeCell ref="TRM158:TRT158"/>
    <mergeCell ref="TRU158:TSB158"/>
    <mergeCell ref="TSC158:TSJ158"/>
    <mergeCell ref="TSK158:TSR158"/>
    <mergeCell ref="TSS158:TSZ158"/>
    <mergeCell ref="TNM158:TNT158"/>
    <mergeCell ref="TNU158:TOB158"/>
    <mergeCell ref="TOC158:TOJ158"/>
    <mergeCell ref="TOK158:TOR158"/>
    <mergeCell ref="TOS158:TOZ158"/>
    <mergeCell ref="TPA158:TPH158"/>
    <mergeCell ref="TPI158:TPP158"/>
    <mergeCell ref="TPQ158:TPX158"/>
    <mergeCell ref="TPY158:TQF158"/>
    <mergeCell ref="TVU158:TWB158"/>
    <mergeCell ref="TWC158:TWJ158"/>
    <mergeCell ref="TWK158:TWR158"/>
    <mergeCell ref="TWS158:TWZ158"/>
    <mergeCell ref="TXA158:TXH158"/>
    <mergeCell ref="TXI158:TXP158"/>
    <mergeCell ref="TXQ158:TXX158"/>
    <mergeCell ref="TXY158:TYF158"/>
    <mergeCell ref="TYG158:TYN158"/>
    <mergeCell ref="TTA158:TTH158"/>
    <mergeCell ref="TTI158:TTP158"/>
    <mergeCell ref="TTQ158:TTX158"/>
    <mergeCell ref="TTY158:TUF158"/>
    <mergeCell ref="TUG158:TUN158"/>
    <mergeCell ref="TUO158:TUV158"/>
    <mergeCell ref="TUW158:TVD158"/>
    <mergeCell ref="TVE158:TVL158"/>
    <mergeCell ref="TVM158:TVT158"/>
    <mergeCell ref="UBI158:UBP158"/>
    <mergeCell ref="UBQ158:UBX158"/>
    <mergeCell ref="UBY158:UCF158"/>
    <mergeCell ref="UCG158:UCN158"/>
    <mergeCell ref="UCO158:UCV158"/>
    <mergeCell ref="UCW158:UDD158"/>
    <mergeCell ref="UDE158:UDL158"/>
    <mergeCell ref="UDM158:UDT158"/>
    <mergeCell ref="UDU158:UEB158"/>
    <mergeCell ref="TYO158:TYV158"/>
    <mergeCell ref="TYW158:TZD158"/>
    <mergeCell ref="TZE158:TZL158"/>
    <mergeCell ref="TZM158:TZT158"/>
    <mergeCell ref="TZU158:UAB158"/>
    <mergeCell ref="UAC158:UAJ158"/>
    <mergeCell ref="UAK158:UAR158"/>
    <mergeCell ref="UAS158:UAZ158"/>
    <mergeCell ref="UBA158:UBH158"/>
    <mergeCell ref="UGW158:UHD158"/>
    <mergeCell ref="UHE158:UHL158"/>
    <mergeCell ref="UHM158:UHT158"/>
    <mergeCell ref="UHU158:UIB158"/>
    <mergeCell ref="UIC158:UIJ158"/>
    <mergeCell ref="UIK158:UIR158"/>
    <mergeCell ref="UIS158:UIZ158"/>
    <mergeCell ref="UJA158:UJH158"/>
    <mergeCell ref="UJI158:UJP158"/>
    <mergeCell ref="UEC158:UEJ158"/>
    <mergeCell ref="UEK158:UER158"/>
    <mergeCell ref="UES158:UEZ158"/>
    <mergeCell ref="UFA158:UFH158"/>
    <mergeCell ref="UFI158:UFP158"/>
    <mergeCell ref="UFQ158:UFX158"/>
    <mergeCell ref="UFY158:UGF158"/>
    <mergeCell ref="UGG158:UGN158"/>
    <mergeCell ref="UGO158:UGV158"/>
    <mergeCell ref="UMK158:UMR158"/>
    <mergeCell ref="UMS158:UMZ158"/>
    <mergeCell ref="UNA158:UNH158"/>
    <mergeCell ref="UNI158:UNP158"/>
    <mergeCell ref="UNQ158:UNX158"/>
    <mergeCell ref="UNY158:UOF158"/>
    <mergeCell ref="UOG158:UON158"/>
    <mergeCell ref="UOO158:UOV158"/>
    <mergeCell ref="UOW158:UPD158"/>
    <mergeCell ref="UJQ158:UJX158"/>
    <mergeCell ref="UJY158:UKF158"/>
    <mergeCell ref="UKG158:UKN158"/>
    <mergeCell ref="UKO158:UKV158"/>
    <mergeCell ref="UKW158:ULD158"/>
    <mergeCell ref="ULE158:ULL158"/>
    <mergeCell ref="ULM158:ULT158"/>
    <mergeCell ref="ULU158:UMB158"/>
    <mergeCell ref="UMC158:UMJ158"/>
    <mergeCell ref="URY158:USF158"/>
    <mergeCell ref="USG158:USN158"/>
    <mergeCell ref="USO158:USV158"/>
    <mergeCell ref="USW158:UTD158"/>
    <mergeCell ref="UTE158:UTL158"/>
    <mergeCell ref="UTM158:UTT158"/>
    <mergeCell ref="UTU158:UUB158"/>
    <mergeCell ref="UUC158:UUJ158"/>
    <mergeCell ref="UUK158:UUR158"/>
    <mergeCell ref="UPE158:UPL158"/>
    <mergeCell ref="UPM158:UPT158"/>
    <mergeCell ref="UPU158:UQB158"/>
    <mergeCell ref="UQC158:UQJ158"/>
    <mergeCell ref="UQK158:UQR158"/>
    <mergeCell ref="UQS158:UQZ158"/>
    <mergeCell ref="URA158:URH158"/>
    <mergeCell ref="URI158:URP158"/>
    <mergeCell ref="URQ158:URX158"/>
    <mergeCell ref="UXM158:UXT158"/>
    <mergeCell ref="UXU158:UYB158"/>
    <mergeCell ref="UYC158:UYJ158"/>
    <mergeCell ref="UYK158:UYR158"/>
    <mergeCell ref="UYS158:UYZ158"/>
    <mergeCell ref="UZA158:UZH158"/>
    <mergeCell ref="UZI158:UZP158"/>
    <mergeCell ref="UZQ158:UZX158"/>
    <mergeCell ref="UZY158:VAF158"/>
    <mergeCell ref="UUS158:UUZ158"/>
    <mergeCell ref="UVA158:UVH158"/>
    <mergeCell ref="UVI158:UVP158"/>
    <mergeCell ref="UVQ158:UVX158"/>
    <mergeCell ref="UVY158:UWF158"/>
    <mergeCell ref="UWG158:UWN158"/>
    <mergeCell ref="UWO158:UWV158"/>
    <mergeCell ref="UWW158:UXD158"/>
    <mergeCell ref="UXE158:UXL158"/>
    <mergeCell ref="VDA158:VDH158"/>
    <mergeCell ref="VDI158:VDP158"/>
    <mergeCell ref="VDQ158:VDX158"/>
    <mergeCell ref="VDY158:VEF158"/>
    <mergeCell ref="VEG158:VEN158"/>
    <mergeCell ref="VEO158:VEV158"/>
    <mergeCell ref="VEW158:VFD158"/>
    <mergeCell ref="VFE158:VFL158"/>
    <mergeCell ref="VFM158:VFT158"/>
    <mergeCell ref="VAG158:VAN158"/>
    <mergeCell ref="VAO158:VAV158"/>
    <mergeCell ref="VAW158:VBD158"/>
    <mergeCell ref="VBE158:VBL158"/>
    <mergeCell ref="VBM158:VBT158"/>
    <mergeCell ref="VBU158:VCB158"/>
    <mergeCell ref="VCC158:VCJ158"/>
    <mergeCell ref="VCK158:VCR158"/>
    <mergeCell ref="VCS158:VCZ158"/>
    <mergeCell ref="VIO158:VIV158"/>
    <mergeCell ref="VIW158:VJD158"/>
    <mergeCell ref="VJE158:VJL158"/>
    <mergeCell ref="VJM158:VJT158"/>
    <mergeCell ref="VJU158:VKB158"/>
    <mergeCell ref="VKC158:VKJ158"/>
    <mergeCell ref="VKK158:VKR158"/>
    <mergeCell ref="VKS158:VKZ158"/>
    <mergeCell ref="VLA158:VLH158"/>
    <mergeCell ref="VFU158:VGB158"/>
    <mergeCell ref="VGC158:VGJ158"/>
    <mergeCell ref="VGK158:VGR158"/>
    <mergeCell ref="VGS158:VGZ158"/>
    <mergeCell ref="VHA158:VHH158"/>
    <mergeCell ref="VHI158:VHP158"/>
    <mergeCell ref="VHQ158:VHX158"/>
    <mergeCell ref="VHY158:VIF158"/>
    <mergeCell ref="VIG158:VIN158"/>
    <mergeCell ref="VOC158:VOJ158"/>
    <mergeCell ref="VOK158:VOR158"/>
    <mergeCell ref="VOS158:VOZ158"/>
    <mergeCell ref="VPA158:VPH158"/>
    <mergeCell ref="VPI158:VPP158"/>
    <mergeCell ref="VPQ158:VPX158"/>
    <mergeCell ref="VPY158:VQF158"/>
    <mergeCell ref="VQG158:VQN158"/>
    <mergeCell ref="VQO158:VQV158"/>
    <mergeCell ref="VLI158:VLP158"/>
    <mergeCell ref="VLQ158:VLX158"/>
    <mergeCell ref="VLY158:VMF158"/>
    <mergeCell ref="VMG158:VMN158"/>
    <mergeCell ref="VMO158:VMV158"/>
    <mergeCell ref="VMW158:VND158"/>
    <mergeCell ref="VNE158:VNL158"/>
    <mergeCell ref="VNM158:VNT158"/>
    <mergeCell ref="VNU158:VOB158"/>
    <mergeCell ref="VTQ158:VTX158"/>
    <mergeCell ref="VTY158:VUF158"/>
    <mergeCell ref="VUG158:VUN158"/>
    <mergeCell ref="VUO158:VUV158"/>
    <mergeCell ref="VUW158:VVD158"/>
    <mergeCell ref="VVE158:VVL158"/>
    <mergeCell ref="VVM158:VVT158"/>
    <mergeCell ref="VVU158:VWB158"/>
    <mergeCell ref="VWC158:VWJ158"/>
    <mergeCell ref="VQW158:VRD158"/>
    <mergeCell ref="VRE158:VRL158"/>
    <mergeCell ref="VRM158:VRT158"/>
    <mergeCell ref="VRU158:VSB158"/>
    <mergeCell ref="VSC158:VSJ158"/>
    <mergeCell ref="VSK158:VSR158"/>
    <mergeCell ref="VSS158:VSZ158"/>
    <mergeCell ref="VTA158:VTH158"/>
    <mergeCell ref="VTI158:VTP158"/>
    <mergeCell ref="VZE158:VZL158"/>
    <mergeCell ref="VZM158:VZT158"/>
    <mergeCell ref="VZU158:WAB158"/>
    <mergeCell ref="WAC158:WAJ158"/>
    <mergeCell ref="WAK158:WAR158"/>
    <mergeCell ref="WAS158:WAZ158"/>
    <mergeCell ref="WBA158:WBH158"/>
    <mergeCell ref="WBI158:WBP158"/>
    <mergeCell ref="WBQ158:WBX158"/>
    <mergeCell ref="VWK158:VWR158"/>
    <mergeCell ref="VWS158:VWZ158"/>
    <mergeCell ref="VXA158:VXH158"/>
    <mergeCell ref="VXI158:VXP158"/>
    <mergeCell ref="VXQ158:VXX158"/>
    <mergeCell ref="VXY158:VYF158"/>
    <mergeCell ref="VYG158:VYN158"/>
    <mergeCell ref="VYO158:VYV158"/>
    <mergeCell ref="VYW158:VZD158"/>
    <mergeCell ref="WFY158:WGF158"/>
    <mergeCell ref="WGG158:WGN158"/>
    <mergeCell ref="WGO158:WGV158"/>
    <mergeCell ref="WGW158:WHD158"/>
    <mergeCell ref="WHE158:WHL158"/>
    <mergeCell ref="WBY158:WCF158"/>
    <mergeCell ref="WCG158:WCN158"/>
    <mergeCell ref="WCO158:WCV158"/>
    <mergeCell ref="WCW158:WDD158"/>
    <mergeCell ref="WDE158:WDL158"/>
    <mergeCell ref="WDM158:WDT158"/>
    <mergeCell ref="WDU158:WEB158"/>
    <mergeCell ref="WEC158:WEJ158"/>
    <mergeCell ref="WEK158:WER158"/>
    <mergeCell ref="WOG158:WON158"/>
    <mergeCell ref="WOO158:WOV158"/>
    <mergeCell ref="WOW158:WPD158"/>
    <mergeCell ref="WPE158:WPL158"/>
    <mergeCell ref="WPM158:WPT158"/>
    <mergeCell ref="WKG158:WKN158"/>
    <mergeCell ref="WKO158:WKV158"/>
    <mergeCell ref="WKW158:WLD158"/>
    <mergeCell ref="WLE158:WLL158"/>
    <mergeCell ref="WLM158:WLT158"/>
    <mergeCell ref="WLU158:WMB158"/>
    <mergeCell ref="WMC158:WMJ158"/>
    <mergeCell ref="WMK158:WMR158"/>
    <mergeCell ref="WMS158:WMZ158"/>
    <mergeCell ref="WHM158:WHT158"/>
    <mergeCell ref="WHU158:WIB158"/>
    <mergeCell ref="WIC158:WIJ158"/>
    <mergeCell ref="WIK158:WIR158"/>
    <mergeCell ref="WIS158:WIZ158"/>
    <mergeCell ref="WJA158:WJH158"/>
    <mergeCell ref="WJI158:WJP158"/>
    <mergeCell ref="WJQ158:WJX158"/>
    <mergeCell ref="WJY158:WKF158"/>
    <mergeCell ref="XDY158:XEF158"/>
    <mergeCell ref="XEG158:XEN158"/>
    <mergeCell ref="XEO158:XEV158"/>
    <mergeCell ref="XEW158:XFD158"/>
    <mergeCell ref="A168:H168"/>
    <mergeCell ref="A171:B171"/>
    <mergeCell ref="A172:B172"/>
    <mergeCell ref="A173:B173"/>
    <mergeCell ref="XAW158:XBD158"/>
    <mergeCell ref="XBE158:XBL158"/>
    <mergeCell ref="XBM158:XBT158"/>
    <mergeCell ref="XBU158:XCB158"/>
    <mergeCell ref="XCC158:XCJ158"/>
    <mergeCell ref="XCK158:XCR158"/>
    <mergeCell ref="XCS158:XCZ158"/>
    <mergeCell ref="XDA158:XDH158"/>
    <mergeCell ref="XDI158:XDP158"/>
    <mergeCell ref="WYC158:WYJ158"/>
    <mergeCell ref="WYK158:WYR158"/>
    <mergeCell ref="WYS158:WYZ158"/>
    <mergeCell ref="WZA158:WZH158"/>
    <mergeCell ref="WZI158:WZP158"/>
    <mergeCell ref="WZQ158:WZX158"/>
    <mergeCell ref="WZY158:XAF158"/>
    <mergeCell ref="XAG158:XAN158"/>
    <mergeCell ref="XAO158:XAV158"/>
    <mergeCell ref="WVI158:WVP158"/>
    <mergeCell ref="WVQ158:WVX158"/>
    <mergeCell ref="WVY158:WWF158"/>
    <mergeCell ref="WWG158:WWN158"/>
    <mergeCell ref="WWO158:WWV158"/>
    <mergeCell ref="WWW158:WXD158"/>
    <mergeCell ref="C169:H169"/>
    <mergeCell ref="XDQ158:XDX158"/>
    <mergeCell ref="WXE158:WXL158"/>
    <mergeCell ref="WXM158:WXT158"/>
    <mergeCell ref="WXU158:WYB158"/>
    <mergeCell ref="WSO158:WSV158"/>
    <mergeCell ref="WSW158:WTD158"/>
    <mergeCell ref="WTE158:WTL158"/>
    <mergeCell ref="WTM158:WTT158"/>
    <mergeCell ref="WTU158:WUB158"/>
    <mergeCell ref="WUC158:WUJ158"/>
    <mergeCell ref="WUK158:WUR158"/>
    <mergeCell ref="WUS158:WUZ158"/>
    <mergeCell ref="WVA158:WVH158"/>
    <mergeCell ref="WPU158:WQB158"/>
    <mergeCell ref="WQC158:WQJ158"/>
    <mergeCell ref="WQK158:WQR158"/>
    <mergeCell ref="WQS158:WQZ158"/>
    <mergeCell ref="WRA158:WRH158"/>
    <mergeCell ref="WRI158:WRP158"/>
    <mergeCell ref="WRQ158:WRX158"/>
    <mergeCell ref="WRY158:WSF158"/>
    <mergeCell ref="WSG158:WSN158"/>
    <mergeCell ref="WNA158:WNH158"/>
    <mergeCell ref="WNI158:WNP158"/>
    <mergeCell ref="WNQ158:WNX158"/>
    <mergeCell ref="WNY158:WOF158"/>
    <mergeCell ref="A158:H158"/>
    <mergeCell ref="WES158:WEZ158"/>
    <mergeCell ref="WFA158:WFH158"/>
    <mergeCell ref="WFI158:WFP158"/>
    <mergeCell ref="WFQ158:WFX158"/>
    <mergeCell ref="DI177:DP177"/>
    <mergeCell ref="DQ177:DX177"/>
    <mergeCell ref="DY177:EF177"/>
    <mergeCell ref="EG177:EN177"/>
    <mergeCell ref="EO177:EV177"/>
    <mergeCell ref="EW177:FD177"/>
    <mergeCell ref="FE177:FL177"/>
    <mergeCell ref="FM177:FT177"/>
    <mergeCell ref="FU177:GB177"/>
    <mergeCell ref="BE177:BL177"/>
    <mergeCell ref="BM177:BT177"/>
    <mergeCell ref="BU177:CB177"/>
    <mergeCell ref="CC177:CJ177"/>
    <mergeCell ref="CK177:CR177"/>
    <mergeCell ref="CS177:CZ177"/>
    <mergeCell ref="DA177:DH177"/>
    <mergeCell ref="A174:B174"/>
    <mergeCell ref="A175:B175"/>
    <mergeCell ref="A176:B176"/>
    <mergeCell ref="IW177:JD177"/>
    <mergeCell ref="JE177:JL177"/>
    <mergeCell ref="JM177:JT177"/>
    <mergeCell ref="JU177:KB177"/>
    <mergeCell ref="KC177:KJ177"/>
    <mergeCell ref="KK177:KR177"/>
    <mergeCell ref="KS177:KZ177"/>
    <mergeCell ref="LA177:LH177"/>
    <mergeCell ref="LI177:LP177"/>
    <mergeCell ref="GC177:GJ177"/>
    <mergeCell ref="GK177:GR177"/>
    <mergeCell ref="GS177:GZ177"/>
    <mergeCell ref="HA177:HH177"/>
    <mergeCell ref="HI177:HP177"/>
    <mergeCell ref="HQ177:HX177"/>
    <mergeCell ref="HY177:IF177"/>
    <mergeCell ref="IG177:IN177"/>
    <mergeCell ref="IO177:IV177"/>
    <mergeCell ref="AO177:AV177"/>
    <mergeCell ref="AW177:BD177"/>
    <mergeCell ref="OK177:OR177"/>
    <mergeCell ref="OS177:OZ177"/>
    <mergeCell ref="PA177:PH177"/>
    <mergeCell ref="PI177:PP177"/>
    <mergeCell ref="PQ177:PX177"/>
    <mergeCell ref="PY177:QF177"/>
    <mergeCell ref="QG177:QN177"/>
    <mergeCell ref="QO177:QV177"/>
    <mergeCell ref="QW177:RD177"/>
    <mergeCell ref="LQ177:LX177"/>
    <mergeCell ref="LY177:MF177"/>
    <mergeCell ref="MG177:MN177"/>
    <mergeCell ref="MO177:MV177"/>
    <mergeCell ref="MW177:ND177"/>
    <mergeCell ref="NE177:NL177"/>
    <mergeCell ref="NM177:NT177"/>
    <mergeCell ref="NU177:OB177"/>
    <mergeCell ref="OC177:OJ177"/>
    <mergeCell ref="TY177:UF177"/>
    <mergeCell ref="UG177:UN177"/>
    <mergeCell ref="UO177:UV177"/>
    <mergeCell ref="UW177:VD177"/>
    <mergeCell ref="VE177:VL177"/>
    <mergeCell ref="VM177:VT177"/>
    <mergeCell ref="VU177:WB177"/>
    <mergeCell ref="WC177:WJ177"/>
    <mergeCell ref="WK177:WR177"/>
    <mergeCell ref="RE177:RL177"/>
    <mergeCell ref="RM177:RT177"/>
    <mergeCell ref="RU177:SB177"/>
    <mergeCell ref="SC177:SJ177"/>
    <mergeCell ref="SK177:SR177"/>
    <mergeCell ref="SS177:SZ177"/>
    <mergeCell ref="TA177:TH177"/>
    <mergeCell ref="TI177:TP177"/>
    <mergeCell ref="TQ177:TX177"/>
    <mergeCell ref="ZM177:ZT177"/>
    <mergeCell ref="ZU177:AAB177"/>
    <mergeCell ref="AAC177:AAJ177"/>
    <mergeCell ref="AAK177:AAR177"/>
    <mergeCell ref="AAS177:AAZ177"/>
    <mergeCell ref="ABA177:ABH177"/>
    <mergeCell ref="ABI177:ABP177"/>
    <mergeCell ref="ABQ177:ABX177"/>
    <mergeCell ref="ABY177:ACF177"/>
    <mergeCell ref="WS177:WZ177"/>
    <mergeCell ref="XA177:XH177"/>
    <mergeCell ref="XI177:XP177"/>
    <mergeCell ref="XQ177:XX177"/>
    <mergeCell ref="XY177:YF177"/>
    <mergeCell ref="YG177:YN177"/>
    <mergeCell ref="YO177:YV177"/>
    <mergeCell ref="YW177:ZD177"/>
    <mergeCell ref="ZE177:ZL177"/>
    <mergeCell ref="AFA177:AFH177"/>
    <mergeCell ref="AFI177:AFP177"/>
    <mergeCell ref="AFQ177:AFX177"/>
    <mergeCell ref="AFY177:AGF177"/>
    <mergeCell ref="AGG177:AGN177"/>
    <mergeCell ref="AGO177:AGV177"/>
    <mergeCell ref="AGW177:AHD177"/>
    <mergeCell ref="AHE177:AHL177"/>
    <mergeCell ref="AHM177:AHT177"/>
    <mergeCell ref="ACG177:ACN177"/>
    <mergeCell ref="ACO177:ACV177"/>
    <mergeCell ref="ACW177:ADD177"/>
    <mergeCell ref="ADE177:ADL177"/>
    <mergeCell ref="ADM177:ADT177"/>
    <mergeCell ref="ADU177:AEB177"/>
    <mergeCell ref="AEC177:AEJ177"/>
    <mergeCell ref="AEK177:AER177"/>
    <mergeCell ref="AES177:AEZ177"/>
    <mergeCell ref="AKO177:AKV177"/>
    <mergeCell ref="AKW177:ALD177"/>
    <mergeCell ref="ALE177:ALL177"/>
    <mergeCell ref="ALM177:ALT177"/>
    <mergeCell ref="ALU177:AMB177"/>
    <mergeCell ref="AMC177:AMJ177"/>
    <mergeCell ref="AMK177:AMR177"/>
    <mergeCell ref="AMS177:AMZ177"/>
    <mergeCell ref="ANA177:ANH177"/>
    <mergeCell ref="AHU177:AIB177"/>
    <mergeCell ref="AIC177:AIJ177"/>
    <mergeCell ref="AIK177:AIR177"/>
    <mergeCell ref="AIS177:AIZ177"/>
    <mergeCell ref="AJA177:AJH177"/>
    <mergeCell ref="AJI177:AJP177"/>
    <mergeCell ref="AJQ177:AJX177"/>
    <mergeCell ref="AJY177:AKF177"/>
    <mergeCell ref="AKG177:AKN177"/>
    <mergeCell ref="AQC177:AQJ177"/>
    <mergeCell ref="AQK177:AQR177"/>
    <mergeCell ref="AQS177:AQZ177"/>
    <mergeCell ref="ARA177:ARH177"/>
    <mergeCell ref="ARI177:ARP177"/>
    <mergeCell ref="ARQ177:ARX177"/>
    <mergeCell ref="ARY177:ASF177"/>
    <mergeCell ref="ASG177:ASN177"/>
    <mergeCell ref="ASO177:ASV177"/>
    <mergeCell ref="ANI177:ANP177"/>
    <mergeCell ref="ANQ177:ANX177"/>
    <mergeCell ref="ANY177:AOF177"/>
    <mergeCell ref="AOG177:AON177"/>
    <mergeCell ref="AOO177:AOV177"/>
    <mergeCell ref="AOW177:APD177"/>
    <mergeCell ref="APE177:APL177"/>
    <mergeCell ref="APM177:APT177"/>
    <mergeCell ref="APU177:AQB177"/>
    <mergeCell ref="AVQ177:AVX177"/>
    <mergeCell ref="AVY177:AWF177"/>
    <mergeCell ref="AWG177:AWN177"/>
    <mergeCell ref="AWO177:AWV177"/>
    <mergeCell ref="AWW177:AXD177"/>
    <mergeCell ref="AXE177:AXL177"/>
    <mergeCell ref="AXM177:AXT177"/>
    <mergeCell ref="AXU177:AYB177"/>
    <mergeCell ref="AYC177:AYJ177"/>
    <mergeCell ref="ASW177:ATD177"/>
    <mergeCell ref="ATE177:ATL177"/>
    <mergeCell ref="ATM177:ATT177"/>
    <mergeCell ref="ATU177:AUB177"/>
    <mergeCell ref="AUC177:AUJ177"/>
    <mergeCell ref="AUK177:AUR177"/>
    <mergeCell ref="AUS177:AUZ177"/>
    <mergeCell ref="AVA177:AVH177"/>
    <mergeCell ref="AVI177:AVP177"/>
    <mergeCell ref="BBE177:BBL177"/>
    <mergeCell ref="BBM177:BBT177"/>
    <mergeCell ref="BBU177:BCB177"/>
    <mergeCell ref="BCC177:BCJ177"/>
    <mergeCell ref="BCK177:BCR177"/>
    <mergeCell ref="BCS177:BCZ177"/>
    <mergeCell ref="BDA177:BDH177"/>
    <mergeCell ref="BDI177:BDP177"/>
    <mergeCell ref="BDQ177:BDX177"/>
    <mergeCell ref="AYK177:AYR177"/>
    <mergeCell ref="AYS177:AYZ177"/>
    <mergeCell ref="AZA177:AZH177"/>
    <mergeCell ref="AZI177:AZP177"/>
    <mergeCell ref="AZQ177:AZX177"/>
    <mergeCell ref="AZY177:BAF177"/>
    <mergeCell ref="BAG177:BAN177"/>
    <mergeCell ref="BAO177:BAV177"/>
    <mergeCell ref="BAW177:BBD177"/>
    <mergeCell ref="BGS177:BGZ177"/>
    <mergeCell ref="BHA177:BHH177"/>
    <mergeCell ref="BHI177:BHP177"/>
    <mergeCell ref="BHQ177:BHX177"/>
    <mergeCell ref="BHY177:BIF177"/>
    <mergeCell ref="BIG177:BIN177"/>
    <mergeCell ref="BIO177:BIV177"/>
    <mergeCell ref="BIW177:BJD177"/>
    <mergeCell ref="BJE177:BJL177"/>
    <mergeCell ref="BDY177:BEF177"/>
    <mergeCell ref="BEG177:BEN177"/>
    <mergeCell ref="BEO177:BEV177"/>
    <mergeCell ref="BEW177:BFD177"/>
    <mergeCell ref="BFE177:BFL177"/>
    <mergeCell ref="BFM177:BFT177"/>
    <mergeCell ref="BFU177:BGB177"/>
    <mergeCell ref="BGC177:BGJ177"/>
    <mergeCell ref="BGK177:BGR177"/>
    <mergeCell ref="BMG177:BMN177"/>
    <mergeCell ref="BMO177:BMV177"/>
    <mergeCell ref="BMW177:BND177"/>
    <mergeCell ref="BNE177:BNL177"/>
    <mergeCell ref="BNM177:BNT177"/>
    <mergeCell ref="BNU177:BOB177"/>
    <mergeCell ref="BOC177:BOJ177"/>
    <mergeCell ref="BOK177:BOR177"/>
    <mergeCell ref="BOS177:BOZ177"/>
    <mergeCell ref="BJM177:BJT177"/>
    <mergeCell ref="BJU177:BKB177"/>
    <mergeCell ref="BKC177:BKJ177"/>
    <mergeCell ref="BKK177:BKR177"/>
    <mergeCell ref="BKS177:BKZ177"/>
    <mergeCell ref="BLA177:BLH177"/>
    <mergeCell ref="BLI177:BLP177"/>
    <mergeCell ref="BLQ177:BLX177"/>
    <mergeCell ref="BLY177:BMF177"/>
    <mergeCell ref="BRU177:BSB177"/>
    <mergeCell ref="BSC177:BSJ177"/>
    <mergeCell ref="BSK177:BSR177"/>
    <mergeCell ref="BSS177:BSZ177"/>
    <mergeCell ref="BTA177:BTH177"/>
    <mergeCell ref="BTI177:BTP177"/>
    <mergeCell ref="BTQ177:BTX177"/>
    <mergeCell ref="BTY177:BUF177"/>
    <mergeCell ref="BUG177:BUN177"/>
    <mergeCell ref="BPA177:BPH177"/>
    <mergeCell ref="BPI177:BPP177"/>
    <mergeCell ref="BPQ177:BPX177"/>
    <mergeCell ref="BPY177:BQF177"/>
    <mergeCell ref="BQG177:BQN177"/>
    <mergeCell ref="BQO177:BQV177"/>
    <mergeCell ref="BQW177:BRD177"/>
    <mergeCell ref="BRE177:BRL177"/>
    <mergeCell ref="BRM177:BRT177"/>
    <mergeCell ref="BXI177:BXP177"/>
    <mergeCell ref="BXQ177:BXX177"/>
    <mergeCell ref="BXY177:BYF177"/>
    <mergeCell ref="BYG177:BYN177"/>
    <mergeCell ref="BYO177:BYV177"/>
    <mergeCell ref="BYW177:BZD177"/>
    <mergeCell ref="BZE177:BZL177"/>
    <mergeCell ref="BZM177:BZT177"/>
    <mergeCell ref="BZU177:CAB177"/>
    <mergeCell ref="BUO177:BUV177"/>
    <mergeCell ref="BUW177:BVD177"/>
    <mergeCell ref="BVE177:BVL177"/>
    <mergeCell ref="BVM177:BVT177"/>
    <mergeCell ref="BVU177:BWB177"/>
    <mergeCell ref="BWC177:BWJ177"/>
    <mergeCell ref="BWK177:BWR177"/>
    <mergeCell ref="BWS177:BWZ177"/>
    <mergeCell ref="BXA177:BXH177"/>
    <mergeCell ref="CCW177:CDD177"/>
    <mergeCell ref="CDE177:CDL177"/>
    <mergeCell ref="CDM177:CDT177"/>
    <mergeCell ref="CDU177:CEB177"/>
    <mergeCell ref="CEC177:CEJ177"/>
    <mergeCell ref="CEK177:CER177"/>
    <mergeCell ref="CES177:CEZ177"/>
    <mergeCell ref="CFA177:CFH177"/>
    <mergeCell ref="CFI177:CFP177"/>
    <mergeCell ref="CAC177:CAJ177"/>
    <mergeCell ref="CAK177:CAR177"/>
    <mergeCell ref="CAS177:CAZ177"/>
    <mergeCell ref="CBA177:CBH177"/>
    <mergeCell ref="CBI177:CBP177"/>
    <mergeCell ref="CBQ177:CBX177"/>
    <mergeCell ref="CBY177:CCF177"/>
    <mergeCell ref="CCG177:CCN177"/>
    <mergeCell ref="CCO177:CCV177"/>
    <mergeCell ref="CIK177:CIR177"/>
    <mergeCell ref="CIS177:CIZ177"/>
    <mergeCell ref="CJA177:CJH177"/>
    <mergeCell ref="CJI177:CJP177"/>
    <mergeCell ref="CJQ177:CJX177"/>
    <mergeCell ref="CJY177:CKF177"/>
    <mergeCell ref="CKG177:CKN177"/>
    <mergeCell ref="CKO177:CKV177"/>
    <mergeCell ref="CKW177:CLD177"/>
    <mergeCell ref="CFQ177:CFX177"/>
    <mergeCell ref="CFY177:CGF177"/>
    <mergeCell ref="CGG177:CGN177"/>
    <mergeCell ref="CGO177:CGV177"/>
    <mergeCell ref="CGW177:CHD177"/>
    <mergeCell ref="CHE177:CHL177"/>
    <mergeCell ref="CHM177:CHT177"/>
    <mergeCell ref="CHU177:CIB177"/>
    <mergeCell ref="CIC177:CIJ177"/>
    <mergeCell ref="CNY177:COF177"/>
    <mergeCell ref="COG177:CON177"/>
    <mergeCell ref="COO177:COV177"/>
    <mergeCell ref="COW177:CPD177"/>
    <mergeCell ref="CPE177:CPL177"/>
    <mergeCell ref="CPM177:CPT177"/>
    <mergeCell ref="CPU177:CQB177"/>
    <mergeCell ref="CQC177:CQJ177"/>
    <mergeCell ref="CQK177:CQR177"/>
    <mergeCell ref="CLE177:CLL177"/>
    <mergeCell ref="CLM177:CLT177"/>
    <mergeCell ref="CLU177:CMB177"/>
    <mergeCell ref="CMC177:CMJ177"/>
    <mergeCell ref="CMK177:CMR177"/>
    <mergeCell ref="CMS177:CMZ177"/>
    <mergeCell ref="CNA177:CNH177"/>
    <mergeCell ref="CNI177:CNP177"/>
    <mergeCell ref="CNQ177:CNX177"/>
    <mergeCell ref="CTM177:CTT177"/>
    <mergeCell ref="CTU177:CUB177"/>
    <mergeCell ref="CUC177:CUJ177"/>
    <mergeCell ref="CUK177:CUR177"/>
    <mergeCell ref="CUS177:CUZ177"/>
    <mergeCell ref="CVA177:CVH177"/>
    <mergeCell ref="CVI177:CVP177"/>
    <mergeCell ref="CVQ177:CVX177"/>
    <mergeCell ref="CVY177:CWF177"/>
    <mergeCell ref="CQS177:CQZ177"/>
    <mergeCell ref="CRA177:CRH177"/>
    <mergeCell ref="CRI177:CRP177"/>
    <mergeCell ref="CRQ177:CRX177"/>
    <mergeCell ref="CRY177:CSF177"/>
    <mergeCell ref="CSG177:CSN177"/>
    <mergeCell ref="CSO177:CSV177"/>
    <mergeCell ref="CSW177:CTD177"/>
    <mergeCell ref="CTE177:CTL177"/>
    <mergeCell ref="CZA177:CZH177"/>
    <mergeCell ref="CZI177:CZP177"/>
    <mergeCell ref="CZQ177:CZX177"/>
    <mergeCell ref="CZY177:DAF177"/>
    <mergeCell ref="DAG177:DAN177"/>
    <mergeCell ref="DAO177:DAV177"/>
    <mergeCell ref="DAW177:DBD177"/>
    <mergeCell ref="DBE177:DBL177"/>
    <mergeCell ref="DBM177:DBT177"/>
    <mergeCell ref="CWG177:CWN177"/>
    <mergeCell ref="CWO177:CWV177"/>
    <mergeCell ref="CWW177:CXD177"/>
    <mergeCell ref="CXE177:CXL177"/>
    <mergeCell ref="CXM177:CXT177"/>
    <mergeCell ref="CXU177:CYB177"/>
    <mergeCell ref="CYC177:CYJ177"/>
    <mergeCell ref="CYK177:CYR177"/>
    <mergeCell ref="CYS177:CYZ177"/>
    <mergeCell ref="DEO177:DEV177"/>
    <mergeCell ref="DEW177:DFD177"/>
    <mergeCell ref="DFE177:DFL177"/>
    <mergeCell ref="DFM177:DFT177"/>
    <mergeCell ref="DFU177:DGB177"/>
    <mergeCell ref="DGC177:DGJ177"/>
    <mergeCell ref="DGK177:DGR177"/>
    <mergeCell ref="DGS177:DGZ177"/>
    <mergeCell ref="DHA177:DHH177"/>
    <mergeCell ref="DBU177:DCB177"/>
    <mergeCell ref="DCC177:DCJ177"/>
    <mergeCell ref="DCK177:DCR177"/>
    <mergeCell ref="DCS177:DCZ177"/>
    <mergeCell ref="DDA177:DDH177"/>
    <mergeCell ref="DDI177:DDP177"/>
    <mergeCell ref="DDQ177:DDX177"/>
    <mergeCell ref="DDY177:DEF177"/>
    <mergeCell ref="DEG177:DEN177"/>
    <mergeCell ref="DKC177:DKJ177"/>
    <mergeCell ref="DKK177:DKR177"/>
    <mergeCell ref="DKS177:DKZ177"/>
    <mergeCell ref="DLA177:DLH177"/>
    <mergeCell ref="DLI177:DLP177"/>
    <mergeCell ref="DLQ177:DLX177"/>
    <mergeCell ref="DLY177:DMF177"/>
    <mergeCell ref="DMG177:DMN177"/>
    <mergeCell ref="DMO177:DMV177"/>
    <mergeCell ref="DHI177:DHP177"/>
    <mergeCell ref="DHQ177:DHX177"/>
    <mergeCell ref="DHY177:DIF177"/>
    <mergeCell ref="DIG177:DIN177"/>
    <mergeCell ref="DIO177:DIV177"/>
    <mergeCell ref="DIW177:DJD177"/>
    <mergeCell ref="DJE177:DJL177"/>
    <mergeCell ref="DJM177:DJT177"/>
    <mergeCell ref="DJU177:DKB177"/>
    <mergeCell ref="DPQ177:DPX177"/>
    <mergeCell ref="DPY177:DQF177"/>
    <mergeCell ref="DQG177:DQN177"/>
    <mergeCell ref="DQO177:DQV177"/>
    <mergeCell ref="DQW177:DRD177"/>
    <mergeCell ref="DRE177:DRL177"/>
    <mergeCell ref="DRM177:DRT177"/>
    <mergeCell ref="DRU177:DSB177"/>
    <mergeCell ref="DSC177:DSJ177"/>
    <mergeCell ref="DMW177:DND177"/>
    <mergeCell ref="DNE177:DNL177"/>
    <mergeCell ref="DNM177:DNT177"/>
    <mergeCell ref="DNU177:DOB177"/>
    <mergeCell ref="DOC177:DOJ177"/>
    <mergeCell ref="DOK177:DOR177"/>
    <mergeCell ref="DOS177:DOZ177"/>
    <mergeCell ref="DPA177:DPH177"/>
    <mergeCell ref="DPI177:DPP177"/>
    <mergeCell ref="DVE177:DVL177"/>
    <mergeCell ref="DVM177:DVT177"/>
    <mergeCell ref="DVU177:DWB177"/>
    <mergeCell ref="DWC177:DWJ177"/>
    <mergeCell ref="DWK177:DWR177"/>
    <mergeCell ref="DWS177:DWZ177"/>
    <mergeCell ref="DXA177:DXH177"/>
    <mergeCell ref="DXI177:DXP177"/>
    <mergeCell ref="DXQ177:DXX177"/>
    <mergeCell ref="DSK177:DSR177"/>
    <mergeCell ref="DSS177:DSZ177"/>
    <mergeCell ref="DTA177:DTH177"/>
    <mergeCell ref="DTI177:DTP177"/>
    <mergeCell ref="DTQ177:DTX177"/>
    <mergeCell ref="DTY177:DUF177"/>
    <mergeCell ref="DUG177:DUN177"/>
    <mergeCell ref="DUO177:DUV177"/>
    <mergeCell ref="DUW177:DVD177"/>
    <mergeCell ref="EAS177:EAZ177"/>
    <mergeCell ref="EBA177:EBH177"/>
    <mergeCell ref="EBI177:EBP177"/>
    <mergeCell ref="EBQ177:EBX177"/>
    <mergeCell ref="EBY177:ECF177"/>
    <mergeCell ref="ECG177:ECN177"/>
    <mergeCell ref="ECO177:ECV177"/>
    <mergeCell ref="ECW177:EDD177"/>
    <mergeCell ref="EDE177:EDL177"/>
    <mergeCell ref="DXY177:DYF177"/>
    <mergeCell ref="DYG177:DYN177"/>
    <mergeCell ref="DYO177:DYV177"/>
    <mergeCell ref="DYW177:DZD177"/>
    <mergeCell ref="DZE177:DZL177"/>
    <mergeCell ref="DZM177:DZT177"/>
    <mergeCell ref="DZU177:EAB177"/>
    <mergeCell ref="EAC177:EAJ177"/>
    <mergeCell ref="EAK177:EAR177"/>
    <mergeCell ref="EGG177:EGN177"/>
    <mergeCell ref="EGO177:EGV177"/>
    <mergeCell ref="EGW177:EHD177"/>
    <mergeCell ref="EHE177:EHL177"/>
    <mergeCell ref="EHM177:EHT177"/>
    <mergeCell ref="EHU177:EIB177"/>
    <mergeCell ref="EIC177:EIJ177"/>
    <mergeCell ref="EIK177:EIR177"/>
    <mergeCell ref="EIS177:EIZ177"/>
    <mergeCell ref="EDM177:EDT177"/>
    <mergeCell ref="EDU177:EEB177"/>
    <mergeCell ref="EEC177:EEJ177"/>
    <mergeCell ref="EEK177:EER177"/>
    <mergeCell ref="EES177:EEZ177"/>
    <mergeCell ref="EFA177:EFH177"/>
    <mergeCell ref="EFI177:EFP177"/>
    <mergeCell ref="EFQ177:EFX177"/>
    <mergeCell ref="EFY177:EGF177"/>
    <mergeCell ref="ELU177:EMB177"/>
    <mergeCell ref="EMC177:EMJ177"/>
    <mergeCell ref="EMK177:EMR177"/>
    <mergeCell ref="EMS177:EMZ177"/>
    <mergeCell ref="ENA177:ENH177"/>
    <mergeCell ref="ENI177:ENP177"/>
    <mergeCell ref="ENQ177:ENX177"/>
    <mergeCell ref="ENY177:EOF177"/>
    <mergeCell ref="EOG177:EON177"/>
    <mergeCell ref="EJA177:EJH177"/>
    <mergeCell ref="EJI177:EJP177"/>
    <mergeCell ref="EJQ177:EJX177"/>
    <mergeCell ref="EJY177:EKF177"/>
    <mergeCell ref="EKG177:EKN177"/>
    <mergeCell ref="EKO177:EKV177"/>
    <mergeCell ref="EKW177:ELD177"/>
    <mergeCell ref="ELE177:ELL177"/>
    <mergeCell ref="ELM177:ELT177"/>
    <mergeCell ref="ERI177:ERP177"/>
    <mergeCell ref="ERQ177:ERX177"/>
    <mergeCell ref="ERY177:ESF177"/>
    <mergeCell ref="ESG177:ESN177"/>
    <mergeCell ref="ESO177:ESV177"/>
    <mergeCell ref="ESW177:ETD177"/>
    <mergeCell ref="ETE177:ETL177"/>
    <mergeCell ref="ETM177:ETT177"/>
    <mergeCell ref="ETU177:EUB177"/>
    <mergeCell ref="EOO177:EOV177"/>
    <mergeCell ref="EOW177:EPD177"/>
    <mergeCell ref="EPE177:EPL177"/>
    <mergeCell ref="EPM177:EPT177"/>
    <mergeCell ref="EPU177:EQB177"/>
    <mergeCell ref="EQC177:EQJ177"/>
    <mergeCell ref="EQK177:EQR177"/>
    <mergeCell ref="EQS177:EQZ177"/>
    <mergeCell ref="ERA177:ERH177"/>
    <mergeCell ref="EWW177:EXD177"/>
    <mergeCell ref="EXE177:EXL177"/>
    <mergeCell ref="EXM177:EXT177"/>
    <mergeCell ref="EXU177:EYB177"/>
    <mergeCell ref="EYC177:EYJ177"/>
    <mergeCell ref="EYK177:EYR177"/>
    <mergeCell ref="EYS177:EYZ177"/>
    <mergeCell ref="EZA177:EZH177"/>
    <mergeCell ref="EZI177:EZP177"/>
    <mergeCell ref="EUC177:EUJ177"/>
    <mergeCell ref="EUK177:EUR177"/>
    <mergeCell ref="EUS177:EUZ177"/>
    <mergeCell ref="EVA177:EVH177"/>
    <mergeCell ref="EVI177:EVP177"/>
    <mergeCell ref="EVQ177:EVX177"/>
    <mergeCell ref="EVY177:EWF177"/>
    <mergeCell ref="EWG177:EWN177"/>
    <mergeCell ref="EWO177:EWV177"/>
    <mergeCell ref="FCK177:FCR177"/>
    <mergeCell ref="FCS177:FCZ177"/>
    <mergeCell ref="FDA177:FDH177"/>
    <mergeCell ref="FDI177:FDP177"/>
    <mergeCell ref="FDQ177:FDX177"/>
    <mergeCell ref="FDY177:FEF177"/>
    <mergeCell ref="FEG177:FEN177"/>
    <mergeCell ref="FEO177:FEV177"/>
    <mergeCell ref="FEW177:FFD177"/>
    <mergeCell ref="EZQ177:EZX177"/>
    <mergeCell ref="EZY177:FAF177"/>
    <mergeCell ref="FAG177:FAN177"/>
    <mergeCell ref="FAO177:FAV177"/>
    <mergeCell ref="FAW177:FBD177"/>
    <mergeCell ref="FBE177:FBL177"/>
    <mergeCell ref="FBM177:FBT177"/>
    <mergeCell ref="FBU177:FCB177"/>
    <mergeCell ref="FCC177:FCJ177"/>
    <mergeCell ref="FHY177:FIF177"/>
    <mergeCell ref="FIG177:FIN177"/>
    <mergeCell ref="FIO177:FIV177"/>
    <mergeCell ref="FIW177:FJD177"/>
    <mergeCell ref="FJE177:FJL177"/>
    <mergeCell ref="FJM177:FJT177"/>
    <mergeCell ref="FJU177:FKB177"/>
    <mergeCell ref="FKC177:FKJ177"/>
    <mergeCell ref="FKK177:FKR177"/>
    <mergeCell ref="FFE177:FFL177"/>
    <mergeCell ref="FFM177:FFT177"/>
    <mergeCell ref="FFU177:FGB177"/>
    <mergeCell ref="FGC177:FGJ177"/>
    <mergeCell ref="FGK177:FGR177"/>
    <mergeCell ref="FGS177:FGZ177"/>
    <mergeCell ref="FHA177:FHH177"/>
    <mergeCell ref="FHI177:FHP177"/>
    <mergeCell ref="FHQ177:FHX177"/>
    <mergeCell ref="FNM177:FNT177"/>
    <mergeCell ref="FNU177:FOB177"/>
    <mergeCell ref="FOC177:FOJ177"/>
    <mergeCell ref="FOK177:FOR177"/>
    <mergeCell ref="FOS177:FOZ177"/>
    <mergeCell ref="FPA177:FPH177"/>
    <mergeCell ref="FPI177:FPP177"/>
    <mergeCell ref="FPQ177:FPX177"/>
    <mergeCell ref="FPY177:FQF177"/>
    <mergeCell ref="FKS177:FKZ177"/>
    <mergeCell ref="FLA177:FLH177"/>
    <mergeCell ref="FLI177:FLP177"/>
    <mergeCell ref="FLQ177:FLX177"/>
    <mergeCell ref="FLY177:FMF177"/>
    <mergeCell ref="FMG177:FMN177"/>
    <mergeCell ref="FMO177:FMV177"/>
    <mergeCell ref="FMW177:FND177"/>
    <mergeCell ref="FNE177:FNL177"/>
    <mergeCell ref="FTA177:FTH177"/>
    <mergeCell ref="FTI177:FTP177"/>
    <mergeCell ref="FTQ177:FTX177"/>
    <mergeCell ref="FTY177:FUF177"/>
    <mergeCell ref="FUG177:FUN177"/>
    <mergeCell ref="FUO177:FUV177"/>
    <mergeCell ref="FUW177:FVD177"/>
    <mergeCell ref="FVE177:FVL177"/>
    <mergeCell ref="FVM177:FVT177"/>
    <mergeCell ref="FQG177:FQN177"/>
    <mergeCell ref="FQO177:FQV177"/>
    <mergeCell ref="FQW177:FRD177"/>
    <mergeCell ref="FRE177:FRL177"/>
    <mergeCell ref="FRM177:FRT177"/>
    <mergeCell ref="FRU177:FSB177"/>
    <mergeCell ref="FSC177:FSJ177"/>
    <mergeCell ref="FSK177:FSR177"/>
    <mergeCell ref="FSS177:FSZ177"/>
    <mergeCell ref="FYO177:FYV177"/>
    <mergeCell ref="FYW177:FZD177"/>
    <mergeCell ref="FZE177:FZL177"/>
    <mergeCell ref="FZM177:FZT177"/>
    <mergeCell ref="FZU177:GAB177"/>
    <mergeCell ref="GAC177:GAJ177"/>
    <mergeCell ref="GAK177:GAR177"/>
    <mergeCell ref="GAS177:GAZ177"/>
    <mergeCell ref="GBA177:GBH177"/>
    <mergeCell ref="FVU177:FWB177"/>
    <mergeCell ref="FWC177:FWJ177"/>
    <mergeCell ref="FWK177:FWR177"/>
    <mergeCell ref="FWS177:FWZ177"/>
    <mergeCell ref="FXA177:FXH177"/>
    <mergeCell ref="FXI177:FXP177"/>
    <mergeCell ref="FXQ177:FXX177"/>
    <mergeCell ref="FXY177:FYF177"/>
    <mergeCell ref="FYG177:FYN177"/>
    <mergeCell ref="GEC177:GEJ177"/>
    <mergeCell ref="GEK177:GER177"/>
    <mergeCell ref="GES177:GEZ177"/>
    <mergeCell ref="GFA177:GFH177"/>
    <mergeCell ref="GFI177:GFP177"/>
    <mergeCell ref="GFQ177:GFX177"/>
    <mergeCell ref="GFY177:GGF177"/>
    <mergeCell ref="GGG177:GGN177"/>
    <mergeCell ref="GGO177:GGV177"/>
    <mergeCell ref="GBI177:GBP177"/>
    <mergeCell ref="GBQ177:GBX177"/>
    <mergeCell ref="GBY177:GCF177"/>
    <mergeCell ref="GCG177:GCN177"/>
    <mergeCell ref="GCO177:GCV177"/>
    <mergeCell ref="GCW177:GDD177"/>
    <mergeCell ref="GDE177:GDL177"/>
    <mergeCell ref="GDM177:GDT177"/>
    <mergeCell ref="GDU177:GEB177"/>
    <mergeCell ref="GJQ177:GJX177"/>
    <mergeCell ref="GJY177:GKF177"/>
    <mergeCell ref="GKG177:GKN177"/>
    <mergeCell ref="GKO177:GKV177"/>
    <mergeCell ref="GKW177:GLD177"/>
    <mergeCell ref="GLE177:GLL177"/>
    <mergeCell ref="GLM177:GLT177"/>
    <mergeCell ref="GLU177:GMB177"/>
    <mergeCell ref="GMC177:GMJ177"/>
    <mergeCell ref="GGW177:GHD177"/>
    <mergeCell ref="GHE177:GHL177"/>
    <mergeCell ref="GHM177:GHT177"/>
    <mergeCell ref="GHU177:GIB177"/>
    <mergeCell ref="GIC177:GIJ177"/>
    <mergeCell ref="GIK177:GIR177"/>
    <mergeCell ref="GIS177:GIZ177"/>
    <mergeCell ref="GJA177:GJH177"/>
    <mergeCell ref="GJI177:GJP177"/>
    <mergeCell ref="GPE177:GPL177"/>
    <mergeCell ref="GPM177:GPT177"/>
    <mergeCell ref="GPU177:GQB177"/>
    <mergeCell ref="GQC177:GQJ177"/>
    <mergeCell ref="GQK177:GQR177"/>
    <mergeCell ref="GQS177:GQZ177"/>
    <mergeCell ref="GRA177:GRH177"/>
    <mergeCell ref="GRI177:GRP177"/>
    <mergeCell ref="GRQ177:GRX177"/>
    <mergeCell ref="GMK177:GMR177"/>
    <mergeCell ref="GMS177:GMZ177"/>
    <mergeCell ref="GNA177:GNH177"/>
    <mergeCell ref="GNI177:GNP177"/>
    <mergeCell ref="GNQ177:GNX177"/>
    <mergeCell ref="GNY177:GOF177"/>
    <mergeCell ref="GOG177:GON177"/>
    <mergeCell ref="GOO177:GOV177"/>
    <mergeCell ref="GOW177:GPD177"/>
    <mergeCell ref="GUS177:GUZ177"/>
    <mergeCell ref="GVA177:GVH177"/>
    <mergeCell ref="GVI177:GVP177"/>
    <mergeCell ref="GVQ177:GVX177"/>
    <mergeCell ref="GVY177:GWF177"/>
    <mergeCell ref="GWG177:GWN177"/>
    <mergeCell ref="GWO177:GWV177"/>
    <mergeCell ref="GWW177:GXD177"/>
    <mergeCell ref="GXE177:GXL177"/>
    <mergeCell ref="GRY177:GSF177"/>
    <mergeCell ref="GSG177:GSN177"/>
    <mergeCell ref="GSO177:GSV177"/>
    <mergeCell ref="GSW177:GTD177"/>
    <mergeCell ref="GTE177:GTL177"/>
    <mergeCell ref="GTM177:GTT177"/>
    <mergeCell ref="GTU177:GUB177"/>
    <mergeCell ref="GUC177:GUJ177"/>
    <mergeCell ref="GUK177:GUR177"/>
    <mergeCell ref="HAG177:HAN177"/>
    <mergeCell ref="HAO177:HAV177"/>
    <mergeCell ref="HAW177:HBD177"/>
    <mergeCell ref="HBE177:HBL177"/>
    <mergeCell ref="HBM177:HBT177"/>
    <mergeCell ref="HBU177:HCB177"/>
    <mergeCell ref="HCC177:HCJ177"/>
    <mergeCell ref="HCK177:HCR177"/>
    <mergeCell ref="HCS177:HCZ177"/>
    <mergeCell ref="GXM177:GXT177"/>
    <mergeCell ref="GXU177:GYB177"/>
    <mergeCell ref="GYC177:GYJ177"/>
    <mergeCell ref="GYK177:GYR177"/>
    <mergeCell ref="GYS177:GYZ177"/>
    <mergeCell ref="GZA177:GZH177"/>
    <mergeCell ref="GZI177:GZP177"/>
    <mergeCell ref="GZQ177:GZX177"/>
    <mergeCell ref="GZY177:HAF177"/>
    <mergeCell ref="HFU177:HGB177"/>
    <mergeCell ref="HGC177:HGJ177"/>
    <mergeCell ref="HGK177:HGR177"/>
    <mergeCell ref="HGS177:HGZ177"/>
    <mergeCell ref="HHA177:HHH177"/>
    <mergeCell ref="HHI177:HHP177"/>
    <mergeCell ref="HHQ177:HHX177"/>
    <mergeCell ref="HHY177:HIF177"/>
    <mergeCell ref="HIG177:HIN177"/>
    <mergeCell ref="HDA177:HDH177"/>
    <mergeCell ref="HDI177:HDP177"/>
    <mergeCell ref="HDQ177:HDX177"/>
    <mergeCell ref="HDY177:HEF177"/>
    <mergeCell ref="HEG177:HEN177"/>
    <mergeCell ref="HEO177:HEV177"/>
    <mergeCell ref="HEW177:HFD177"/>
    <mergeCell ref="HFE177:HFL177"/>
    <mergeCell ref="HFM177:HFT177"/>
    <mergeCell ref="HLI177:HLP177"/>
    <mergeCell ref="HLQ177:HLX177"/>
    <mergeCell ref="HLY177:HMF177"/>
    <mergeCell ref="HMG177:HMN177"/>
    <mergeCell ref="HMO177:HMV177"/>
    <mergeCell ref="HMW177:HND177"/>
    <mergeCell ref="HNE177:HNL177"/>
    <mergeCell ref="HNM177:HNT177"/>
    <mergeCell ref="HNU177:HOB177"/>
    <mergeCell ref="HIO177:HIV177"/>
    <mergeCell ref="HIW177:HJD177"/>
    <mergeCell ref="HJE177:HJL177"/>
    <mergeCell ref="HJM177:HJT177"/>
    <mergeCell ref="HJU177:HKB177"/>
    <mergeCell ref="HKC177:HKJ177"/>
    <mergeCell ref="HKK177:HKR177"/>
    <mergeCell ref="HKS177:HKZ177"/>
    <mergeCell ref="HLA177:HLH177"/>
    <mergeCell ref="HQW177:HRD177"/>
    <mergeCell ref="HRE177:HRL177"/>
    <mergeCell ref="HRM177:HRT177"/>
    <mergeCell ref="HRU177:HSB177"/>
    <mergeCell ref="HSC177:HSJ177"/>
    <mergeCell ref="HSK177:HSR177"/>
    <mergeCell ref="HSS177:HSZ177"/>
    <mergeCell ref="HTA177:HTH177"/>
    <mergeCell ref="HTI177:HTP177"/>
    <mergeCell ref="HOC177:HOJ177"/>
    <mergeCell ref="HOK177:HOR177"/>
    <mergeCell ref="HOS177:HOZ177"/>
    <mergeCell ref="HPA177:HPH177"/>
    <mergeCell ref="HPI177:HPP177"/>
    <mergeCell ref="HPQ177:HPX177"/>
    <mergeCell ref="HPY177:HQF177"/>
    <mergeCell ref="HQG177:HQN177"/>
    <mergeCell ref="HQO177:HQV177"/>
    <mergeCell ref="HWK177:HWR177"/>
    <mergeCell ref="HWS177:HWZ177"/>
    <mergeCell ref="HXA177:HXH177"/>
    <mergeCell ref="HXI177:HXP177"/>
    <mergeCell ref="HXQ177:HXX177"/>
    <mergeCell ref="HXY177:HYF177"/>
    <mergeCell ref="HYG177:HYN177"/>
    <mergeCell ref="HYO177:HYV177"/>
    <mergeCell ref="HYW177:HZD177"/>
    <mergeCell ref="HTQ177:HTX177"/>
    <mergeCell ref="HTY177:HUF177"/>
    <mergeCell ref="HUG177:HUN177"/>
    <mergeCell ref="HUO177:HUV177"/>
    <mergeCell ref="HUW177:HVD177"/>
    <mergeCell ref="HVE177:HVL177"/>
    <mergeCell ref="HVM177:HVT177"/>
    <mergeCell ref="HVU177:HWB177"/>
    <mergeCell ref="HWC177:HWJ177"/>
    <mergeCell ref="IBY177:ICF177"/>
    <mergeCell ref="ICG177:ICN177"/>
    <mergeCell ref="ICO177:ICV177"/>
    <mergeCell ref="ICW177:IDD177"/>
    <mergeCell ref="IDE177:IDL177"/>
    <mergeCell ref="IDM177:IDT177"/>
    <mergeCell ref="IDU177:IEB177"/>
    <mergeCell ref="IEC177:IEJ177"/>
    <mergeCell ref="IEK177:IER177"/>
    <mergeCell ref="HZE177:HZL177"/>
    <mergeCell ref="HZM177:HZT177"/>
    <mergeCell ref="HZU177:IAB177"/>
    <mergeCell ref="IAC177:IAJ177"/>
    <mergeCell ref="IAK177:IAR177"/>
    <mergeCell ref="IAS177:IAZ177"/>
    <mergeCell ref="IBA177:IBH177"/>
    <mergeCell ref="IBI177:IBP177"/>
    <mergeCell ref="IBQ177:IBX177"/>
    <mergeCell ref="IHM177:IHT177"/>
    <mergeCell ref="IHU177:IIB177"/>
    <mergeCell ref="IIC177:IIJ177"/>
    <mergeCell ref="IIK177:IIR177"/>
    <mergeCell ref="IIS177:IIZ177"/>
    <mergeCell ref="IJA177:IJH177"/>
    <mergeCell ref="IJI177:IJP177"/>
    <mergeCell ref="IJQ177:IJX177"/>
    <mergeCell ref="IJY177:IKF177"/>
    <mergeCell ref="IES177:IEZ177"/>
    <mergeCell ref="IFA177:IFH177"/>
    <mergeCell ref="IFI177:IFP177"/>
    <mergeCell ref="IFQ177:IFX177"/>
    <mergeCell ref="IFY177:IGF177"/>
    <mergeCell ref="IGG177:IGN177"/>
    <mergeCell ref="IGO177:IGV177"/>
    <mergeCell ref="IGW177:IHD177"/>
    <mergeCell ref="IHE177:IHL177"/>
    <mergeCell ref="INA177:INH177"/>
    <mergeCell ref="INI177:INP177"/>
    <mergeCell ref="INQ177:INX177"/>
    <mergeCell ref="INY177:IOF177"/>
    <mergeCell ref="IOG177:ION177"/>
    <mergeCell ref="IOO177:IOV177"/>
    <mergeCell ref="IOW177:IPD177"/>
    <mergeCell ref="IPE177:IPL177"/>
    <mergeCell ref="IPM177:IPT177"/>
    <mergeCell ref="IKG177:IKN177"/>
    <mergeCell ref="IKO177:IKV177"/>
    <mergeCell ref="IKW177:ILD177"/>
    <mergeCell ref="ILE177:ILL177"/>
    <mergeCell ref="ILM177:ILT177"/>
    <mergeCell ref="ILU177:IMB177"/>
    <mergeCell ref="IMC177:IMJ177"/>
    <mergeCell ref="IMK177:IMR177"/>
    <mergeCell ref="IMS177:IMZ177"/>
    <mergeCell ref="ISO177:ISV177"/>
    <mergeCell ref="ISW177:ITD177"/>
    <mergeCell ref="ITE177:ITL177"/>
    <mergeCell ref="ITM177:ITT177"/>
    <mergeCell ref="ITU177:IUB177"/>
    <mergeCell ref="IUC177:IUJ177"/>
    <mergeCell ref="IUK177:IUR177"/>
    <mergeCell ref="IUS177:IUZ177"/>
    <mergeCell ref="IVA177:IVH177"/>
    <mergeCell ref="IPU177:IQB177"/>
    <mergeCell ref="IQC177:IQJ177"/>
    <mergeCell ref="IQK177:IQR177"/>
    <mergeCell ref="IQS177:IQZ177"/>
    <mergeCell ref="IRA177:IRH177"/>
    <mergeCell ref="IRI177:IRP177"/>
    <mergeCell ref="IRQ177:IRX177"/>
    <mergeCell ref="IRY177:ISF177"/>
    <mergeCell ref="ISG177:ISN177"/>
    <mergeCell ref="IYC177:IYJ177"/>
    <mergeCell ref="IYK177:IYR177"/>
    <mergeCell ref="IYS177:IYZ177"/>
    <mergeCell ref="IZA177:IZH177"/>
    <mergeCell ref="IZI177:IZP177"/>
    <mergeCell ref="IZQ177:IZX177"/>
    <mergeCell ref="IZY177:JAF177"/>
    <mergeCell ref="JAG177:JAN177"/>
    <mergeCell ref="JAO177:JAV177"/>
    <mergeCell ref="IVI177:IVP177"/>
    <mergeCell ref="IVQ177:IVX177"/>
    <mergeCell ref="IVY177:IWF177"/>
    <mergeCell ref="IWG177:IWN177"/>
    <mergeCell ref="IWO177:IWV177"/>
    <mergeCell ref="IWW177:IXD177"/>
    <mergeCell ref="IXE177:IXL177"/>
    <mergeCell ref="IXM177:IXT177"/>
    <mergeCell ref="IXU177:IYB177"/>
    <mergeCell ref="JDQ177:JDX177"/>
    <mergeCell ref="JDY177:JEF177"/>
    <mergeCell ref="JEG177:JEN177"/>
    <mergeCell ref="JEO177:JEV177"/>
    <mergeCell ref="JEW177:JFD177"/>
    <mergeCell ref="JFE177:JFL177"/>
    <mergeCell ref="JFM177:JFT177"/>
    <mergeCell ref="JFU177:JGB177"/>
    <mergeCell ref="JGC177:JGJ177"/>
    <mergeCell ref="JAW177:JBD177"/>
    <mergeCell ref="JBE177:JBL177"/>
    <mergeCell ref="JBM177:JBT177"/>
    <mergeCell ref="JBU177:JCB177"/>
    <mergeCell ref="JCC177:JCJ177"/>
    <mergeCell ref="JCK177:JCR177"/>
    <mergeCell ref="JCS177:JCZ177"/>
    <mergeCell ref="JDA177:JDH177"/>
    <mergeCell ref="JDI177:JDP177"/>
    <mergeCell ref="JJE177:JJL177"/>
    <mergeCell ref="JJM177:JJT177"/>
    <mergeCell ref="JJU177:JKB177"/>
    <mergeCell ref="JKC177:JKJ177"/>
    <mergeCell ref="JKK177:JKR177"/>
    <mergeCell ref="JKS177:JKZ177"/>
    <mergeCell ref="JLA177:JLH177"/>
    <mergeCell ref="JLI177:JLP177"/>
    <mergeCell ref="JLQ177:JLX177"/>
    <mergeCell ref="JGK177:JGR177"/>
    <mergeCell ref="JGS177:JGZ177"/>
    <mergeCell ref="JHA177:JHH177"/>
    <mergeCell ref="JHI177:JHP177"/>
    <mergeCell ref="JHQ177:JHX177"/>
    <mergeCell ref="JHY177:JIF177"/>
    <mergeCell ref="JIG177:JIN177"/>
    <mergeCell ref="JIO177:JIV177"/>
    <mergeCell ref="JIW177:JJD177"/>
    <mergeCell ref="JOS177:JOZ177"/>
    <mergeCell ref="JPA177:JPH177"/>
    <mergeCell ref="JPI177:JPP177"/>
    <mergeCell ref="JPQ177:JPX177"/>
    <mergeCell ref="JPY177:JQF177"/>
    <mergeCell ref="JQG177:JQN177"/>
    <mergeCell ref="JQO177:JQV177"/>
    <mergeCell ref="JQW177:JRD177"/>
    <mergeCell ref="JRE177:JRL177"/>
    <mergeCell ref="JLY177:JMF177"/>
    <mergeCell ref="JMG177:JMN177"/>
    <mergeCell ref="JMO177:JMV177"/>
    <mergeCell ref="JMW177:JND177"/>
    <mergeCell ref="JNE177:JNL177"/>
    <mergeCell ref="JNM177:JNT177"/>
    <mergeCell ref="JNU177:JOB177"/>
    <mergeCell ref="JOC177:JOJ177"/>
    <mergeCell ref="JOK177:JOR177"/>
    <mergeCell ref="JUG177:JUN177"/>
    <mergeCell ref="JUO177:JUV177"/>
    <mergeCell ref="JUW177:JVD177"/>
    <mergeCell ref="JVE177:JVL177"/>
    <mergeCell ref="JVM177:JVT177"/>
    <mergeCell ref="JVU177:JWB177"/>
    <mergeCell ref="JWC177:JWJ177"/>
    <mergeCell ref="JWK177:JWR177"/>
    <mergeCell ref="JWS177:JWZ177"/>
    <mergeCell ref="JRM177:JRT177"/>
    <mergeCell ref="JRU177:JSB177"/>
    <mergeCell ref="JSC177:JSJ177"/>
    <mergeCell ref="JSK177:JSR177"/>
    <mergeCell ref="JSS177:JSZ177"/>
    <mergeCell ref="JTA177:JTH177"/>
    <mergeCell ref="JTI177:JTP177"/>
    <mergeCell ref="JTQ177:JTX177"/>
    <mergeCell ref="JTY177:JUF177"/>
    <mergeCell ref="JZU177:KAB177"/>
    <mergeCell ref="KAC177:KAJ177"/>
    <mergeCell ref="KAK177:KAR177"/>
    <mergeCell ref="KAS177:KAZ177"/>
    <mergeCell ref="KBA177:KBH177"/>
    <mergeCell ref="KBI177:KBP177"/>
    <mergeCell ref="KBQ177:KBX177"/>
    <mergeCell ref="KBY177:KCF177"/>
    <mergeCell ref="KCG177:KCN177"/>
    <mergeCell ref="JXA177:JXH177"/>
    <mergeCell ref="JXI177:JXP177"/>
    <mergeCell ref="JXQ177:JXX177"/>
    <mergeCell ref="JXY177:JYF177"/>
    <mergeCell ref="JYG177:JYN177"/>
    <mergeCell ref="JYO177:JYV177"/>
    <mergeCell ref="JYW177:JZD177"/>
    <mergeCell ref="JZE177:JZL177"/>
    <mergeCell ref="JZM177:JZT177"/>
    <mergeCell ref="KFI177:KFP177"/>
    <mergeCell ref="KFQ177:KFX177"/>
    <mergeCell ref="KFY177:KGF177"/>
    <mergeCell ref="KGG177:KGN177"/>
    <mergeCell ref="KGO177:KGV177"/>
    <mergeCell ref="KGW177:KHD177"/>
    <mergeCell ref="KHE177:KHL177"/>
    <mergeCell ref="KHM177:KHT177"/>
    <mergeCell ref="KHU177:KIB177"/>
    <mergeCell ref="KCO177:KCV177"/>
    <mergeCell ref="KCW177:KDD177"/>
    <mergeCell ref="KDE177:KDL177"/>
    <mergeCell ref="KDM177:KDT177"/>
    <mergeCell ref="KDU177:KEB177"/>
    <mergeCell ref="KEC177:KEJ177"/>
    <mergeCell ref="KEK177:KER177"/>
    <mergeCell ref="KES177:KEZ177"/>
    <mergeCell ref="KFA177:KFH177"/>
    <mergeCell ref="KKW177:KLD177"/>
    <mergeCell ref="KLE177:KLL177"/>
    <mergeCell ref="KLM177:KLT177"/>
    <mergeCell ref="KLU177:KMB177"/>
    <mergeCell ref="KMC177:KMJ177"/>
    <mergeCell ref="KMK177:KMR177"/>
    <mergeCell ref="KMS177:KMZ177"/>
    <mergeCell ref="KNA177:KNH177"/>
    <mergeCell ref="KNI177:KNP177"/>
    <mergeCell ref="KIC177:KIJ177"/>
    <mergeCell ref="KIK177:KIR177"/>
    <mergeCell ref="KIS177:KIZ177"/>
    <mergeCell ref="KJA177:KJH177"/>
    <mergeCell ref="KJI177:KJP177"/>
    <mergeCell ref="KJQ177:KJX177"/>
    <mergeCell ref="KJY177:KKF177"/>
    <mergeCell ref="KKG177:KKN177"/>
    <mergeCell ref="KKO177:KKV177"/>
    <mergeCell ref="KQK177:KQR177"/>
    <mergeCell ref="KQS177:KQZ177"/>
    <mergeCell ref="KRA177:KRH177"/>
    <mergeCell ref="KRI177:KRP177"/>
    <mergeCell ref="KRQ177:KRX177"/>
    <mergeCell ref="KRY177:KSF177"/>
    <mergeCell ref="KSG177:KSN177"/>
    <mergeCell ref="KSO177:KSV177"/>
    <mergeCell ref="KSW177:KTD177"/>
    <mergeCell ref="KNQ177:KNX177"/>
    <mergeCell ref="KNY177:KOF177"/>
    <mergeCell ref="KOG177:KON177"/>
    <mergeCell ref="KOO177:KOV177"/>
    <mergeCell ref="KOW177:KPD177"/>
    <mergeCell ref="KPE177:KPL177"/>
    <mergeCell ref="KPM177:KPT177"/>
    <mergeCell ref="KPU177:KQB177"/>
    <mergeCell ref="KQC177:KQJ177"/>
    <mergeCell ref="KVY177:KWF177"/>
    <mergeCell ref="KWG177:KWN177"/>
    <mergeCell ref="KWO177:KWV177"/>
    <mergeCell ref="KWW177:KXD177"/>
    <mergeCell ref="KXE177:KXL177"/>
    <mergeCell ref="KXM177:KXT177"/>
    <mergeCell ref="KXU177:KYB177"/>
    <mergeCell ref="KYC177:KYJ177"/>
    <mergeCell ref="KYK177:KYR177"/>
    <mergeCell ref="KTE177:KTL177"/>
    <mergeCell ref="KTM177:KTT177"/>
    <mergeCell ref="KTU177:KUB177"/>
    <mergeCell ref="KUC177:KUJ177"/>
    <mergeCell ref="KUK177:KUR177"/>
    <mergeCell ref="KUS177:KUZ177"/>
    <mergeCell ref="KVA177:KVH177"/>
    <mergeCell ref="KVI177:KVP177"/>
    <mergeCell ref="KVQ177:KVX177"/>
    <mergeCell ref="LBM177:LBT177"/>
    <mergeCell ref="LBU177:LCB177"/>
    <mergeCell ref="LCC177:LCJ177"/>
    <mergeCell ref="LCK177:LCR177"/>
    <mergeCell ref="LCS177:LCZ177"/>
    <mergeCell ref="LDA177:LDH177"/>
    <mergeCell ref="LDI177:LDP177"/>
    <mergeCell ref="LDQ177:LDX177"/>
    <mergeCell ref="LDY177:LEF177"/>
    <mergeCell ref="KYS177:KYZ177"/>
    <mergeCell ref="KZA177:KZH177"/>
    <mergeCell ref="KZI177:KZP177"/>
    <mergeCell ref="KZQ177:KZX177"/>
    <mergeCell ref="KZY177:LAF177"/>
    <mergeCell ref="LAG177:LAN177"/>
    <mergeCell ref="LAO177:LAV177"/>
    <mergeCell ref="LAW177:LBD177"/>
    <mergeCell ref="LBE177:LBL177"/>
    <mergeCell ref="LHA177:LHH177"/>
    <mergeCell ref="LHI177:LHP177"/>
    <mergeCell ref="LHQ177:LHX177"/>
    <mergeCell ref="LHY177:LIF177"/>
    <mergeCell ref="LIG177:LIN177"/>
    <mergeCell ref="LIO177:LIV177"/>
    <mergeCell ref="LIW177:LJD177"/>
    <mergeCell ref="LJE177:LJL177"/>
    <mergeCell ref="LJM177:LJT177"/>
    <mergeCell ref="LEG177:LEN177"/>
    <mergeCell ref="LEO177:LEV177"/>
    <mergeCell ref="LEW177:LFD177"/>
    <mergeCell ref="LFE177:LFL177"/>
    <mergeCell ref="LFM177:LFT177"/>
    <mergeCell ref="LFU177:LGB177"/>
    <mergeCell ref="LGC177:LGJ177"/>
    <mergeCell ref="LGK177:LGR177"/>
    <mergeCell ref="LGS177:LGZ177"/>
    <mergeCell ref="LMO177:LMV177"/>
    <mergeCell ref="LMW177:LND177"/>
    <mergeCell ref="LNE177:LNL177"/>
    <mergeCell ref="LNM177:LNT177"/>
    <mergeCell ref="LNU177:LOB177"/>
    <mergeCell ref="LOC177:LOJ177"/>
    <mergeCell ref="LOK177:LOR177"/>
    <mergeCell ref="LOS177:LOZ177"/>
    <mergeCell ref="LPA177:LPH177"/>
    <mergeCell ref="LJU177:LKB177"/>
    <mergeCell ref="LKC177:LKJ177"/>
    <mergeCell ref="LKK177:LKR177"/>
    <mergeCell ref="LKS177:LKZ177"/>
    <mergeCell ref="LLA177:LLH177"/>
    <mergeCell ref="LLI177:LLP177"/>
    <mergeCell ref="LLQ177:LLX177"/>
    <mergeCell ref="LLY177:LMF177"/>
    <mergeCell ref="LMG177:LMN177"/>
    <mergeCell ref="LSC177:LSJ177"/>
    <mergeCell ref="LSK177:LSR177"/>
    <mergeCell ref="LSS177:LSZ177"/>
    <mergeCell ref="LTA177:LTH177"/>
    <mergeCell ref="LTI177:LTP177"/>
    <mergeCell ref="LTQ177:LTX177"/>
    <mergeCell ref="LTY177:LUF177"/>
    <mergeCell ref="LUG177:LUN177"/>
    <mergeCell ref="LUO177:LUV177"/>
    <mergeCell ref="LPI177:LPP177"/>
    <mergeCell ref="LPQ177:LPX177"/>
    <mergeCell ref="LPY177:LQF177"/>
    <mergeCell ref="LQG177:LQN177"/>
    <mergeCell ref="LQO177:LQV177"/>
    <mergeCell ref="LQW177:LRD177"/>
    <mergeCell ref="LRE177:LRL177"/>
    <mergeCell ref="LRM177:LRT177"/>
    <mergeCell ref="LRU177:LSB177"/>
    <mergeCell ref="LXQ177:LXX177"/>
    <mergeCell ref="LXY177:LYF177"/>
    <mergeCell ref="LYG177:LYN177"/>
    <mergeCell ref="LYO177:LYV177"/>
    <mergeCell ref="LYW177:LZD177"/>
    <mergeCell ref="LZE177:LZL177"/>
    <mergeCell ref="LZM177:LZT177"/>
    <mergeCell ref="LZU177:MAB177"/>
    <mergeCell ref="MAC177:MAJ177"/>
    <mergeCell ref="LUW177:LVD177"/>
    <mergeCell ref="LVE177:LVL177"/>
    <mergeCell ref="LVM177:LVT177"/>
    <mergeCell ref="LVU177:LWB177"/>
    <mergeCell ref="LWC177:LWJ177"/>
    <mergeCell ref="LWK177:LWR177"/>
    <mergeCell ref="LWS177:LWZ177"/>
    <mergeCell ref="LXA177:LXH177"/>
    <mergeCell ref="LXI177:LXP177"/>
    <mergeCell ref="MDE177:MDL177"/>
    <mergeCell ref="MDM177:MDT177"/>
    <mergeCell ref="MDU177:MEB177"/>
    <mergeCell ref="MEC177:MEJ177"/>
    <mergeCell ref="MEK177:MER177"/>
    <mergeCell ref="MES177:MEZ177"/>
    <mergeCell ref="MFA177:MFH177"/>
    <mergeCell ref="MFI177:MFP177"/>
    <mergeCell ref="MFQ177:MFX177"/>
    <mergeCell ref="MAK177:MAR177"/>
    <mergeCell ref="MAS177:MAZ177"/>
    <mergeCell ref="MBA177:MBH177"/>
    <mergeCell ref="MBI177:MBP177"/>
    <mergeCell ref="MBQ177:MBX177"/>
    <mergeCell ref="MBY177:MCF177"/>
    <mergeCell ref="MCG177:MCN177"/>
    <mergeCell ref="MCO177:MCV177"/>
    <mergeCell ref="MCW177:MDD177"/>
    <mergeCell ref="MIS177:MIZ177"/>
    <mergeCell ref="MJA177:MJH177"/>
    <mergeCell ref="MJI177:MJP177"/>
    <mergeCell ref="MJQ177:MJX177"/>
    <mergeCell ref="MJY177:MKF177"/>
    <mergeCell ref="MKG177:MKN177"/>
    <mergeCell ref="MKO177:MKV177"/>
    <mergeCell ref="MKW177:MLD177"/>
    <mergeCell ref="MLE177:MLL177"/>
    <mergeCell ref="MFY177:MGF177"/>
    <mergeCell ref="MGG177:MGN177"/>
    <mergeCell ref="MGO177:MGV177"/>
    <mergeCell ref="MGW177:MHD177"/>
    <mergeCell ref="MHE177:MHL177"/>
    <mergeCell ref="MHM177:MHT177"/>
    <mergeCell ref="MHU177:MIB177"/>
    <mergeCell ref="MIC177:MIJ177"/>
    <mergeCell ref="MIK177:MIR177"/>
    <mergeCell ref="MOG177:MON177"/>
    <mergeCell ref="MOO177:MOV177"/>
    <mergeCell ref="MOW177:MPD177"/>
    <mergeCell ref="MPE177:MPL177"/>
    <mergeCell ref="MPM177:MPT177"/>
    <mergeCell ref="MPU177:MQB177"/>
    <mergeCell ref="MQC177:MQJ177"/>
    <mergeCell ref="MQK177:MQR177"/>
    <mergeCell ref="MQS177:MQZ177"/>
    <mergeCell ref="MLM177:MLT177"/>
    <mergeCell ref="MLU177:MMB177"/>
    <mergeCell ref="MMC177:MMJ177"/>
    <mergeCell ref="MMK177:MMR177"/>
    <mergeCell ref="MMS177:MMZ177"/>
    <mergeCell ref="MNA177:MNH177"/>
    <mergeCell ref="MNI177:MNP177"/>
    <mergeCell ref="MNQ177:MNX177"/>
    <mergeCell ref="MNY177:MOF177"/>
    <mergeCell ref="MTU177:MUB177"/>
    <mergeCell ref="MUC177:MUJ177"/>
    <mergeCell ref="MUK177:MUR177"/>
    <mergeCell ref="MUS177:MUZ177"/>
    <mergeCell ref="MVA177:MVH177"/>
    <mergeCell ref="MVI177:MVP177"/>
    <mergeCell ref="MVQ177:MVX177"/>
    <mergeCell ref="MVY177:MWF177"/>
    <mergeCell ref="MWG177:MWN177"/>
    <mergeCell ref="MRA177:MRH177"/>
    <mergeCell ref="MRI177:MRP177"/>
    <mergeCell ref="MRQ177:MRX177"/>
    <mergeCell ref="MRY177:MSF177"/>
    <mergeCell ref="MSG177:MSN177"/>
    <mergeCell ref="MSO177:MSV177"/>
    <mergeCell ref="MSW177:MTD177"/>
    <mergeCell ref="MTE177:MTL177"/>
    <mergeCell ref="MTM177:MTT177"/>
    <mergeCell ref="MZI177:MZP177"/>
    <mergeCell ref="MZQ177:MZX177"/>
    <mergeCell ref="MZY177:NAF177"/>
    <mergeCell ref="NAG177:NAN177"/>
    <mergeCell ref="NAO177:NAV177"/>
    <mergeCell ref="NAW177:NBD177"/>
    <mergeCell ref="NBE177:NBL177"/>
    <mergeCell ref="NBM177:NBT177"/>
    <mergeCell ref="NBU177:NCB177"/>
    <mergeCell ref="MWO177:MWV177"/>
    <mergeCell ref="MWW177:MXD177"/>
    <mergeCell ref="MXE177:MXL177"/>
    <mergeCell ref="MXM177:MXT177"/>
    <mergeCell ref="MXU177:MYB177"/>
    <mergeCell ref="MYC177:MYJ177"/>
    <mergeCell ref="MYK177:MYR177"/>
    <mergeCell ref="MYS177:MYZ177"/>
    <mergeCell ref="MZA177:MZH177"/>
    <mergeCell ref="NEW177:NFD177"/>
    <mergeCell ref="NFE177:NFL177"/>
    <mergeCell ref="NFM177:NFT177"/>
    <mergeCell ref="NFU177:NGB177"/>
    <mergeCell ref="NGC177:NGJ177"/>
    <mergeCell ref="NGK177:NGR177"/>
    <mergeCell ref="NGS177:NGZ177"/>
    <mergeCell ref="NHA177:NHH177"/>
    <mergeCell ref="NHI177:NHP177"/>
    <mergeCell ref="NCC177:NCJ177"/>
    <mergeCell ref="NCK177:NCR177"/>
    <mergeCell ref="NCS177:NCZ177"/>
    <mergeCell ref="NDA177:NDH177"/>
    <mergeCell ref="NDI177:NDP177"/>
    <mergeCell ref="NDQ177:NDX177"/>
    <mergeCell ref="NDY177:NEF177"/>
    <mergeCell ref="NEG177:NEN177"/>
    <mergeCell ref="NEO177:NEV177"/>
    <mergeCell ref="NKK177:NKR177"/>
    <mergeCell ref="NKS177:NKZ177"/>
    <mergeCell ref="NLA177:NLH177"/>
    <mergeCell ref="NLI177:NLP177"/>
    <mergeCell ref="NLQ177:NLX177"/>
    <mergeCell ref="NLY177:NMF177"/>
    <mergeCell ref="NMG177:NMN177"/>
    <mergeCell ref="NMO177:NMV177"/>
    <mergeCell ref="NMW177:NND177"/>
    <mergeCell ref="NHQ177:NHX177"/>
    <mergeCell ref="NHY177:NIF177"/>
    <mergeCell ref="NIG177:NIN177"/>
    <mergeCell ref="NIO177:NIV177"/>
    <mergeCell ref="NIW177:NJD177"/>
    <mergeCell ref="NJE177:NJL177"/>
    <mergeCell ref="NJM177:NJT177"/>
    <mergeCell ref="NJU177:NKB177"/>
    <mergeCell ref="NKC177:NKJ177"/>
    <mergeCell ref="NPY177:NQF177"/>
    <mergeCell ref="NQG177:NQN177"/>
    <mergeCell ref="NQO177:NQV177"/>
    <mergeCell ref="NQW177:NRD177"/>
    <mergeCell ref="NRE177:NRL177"/>
    <mergeCell ref="NRM177:NRT177"/>
    <mergeCell ref="NRU177:NSB177"/>
    <mergeCell ref="NSC177:NSJ177"/>
    <mergeCell ref="NSK177:NSR177"/>
    <mergeCell ref="NNE177:NNL177"/>
    <mergeCell ref="NNM177:NNT177"/>
    <mergeCell ref="NNU177:NOB177"/>
    <mergeCell ref="NOC177:NOJ177"/>
    <mergeCell ref="NOK177:NOR177"/>
    <mergeCell ref="NOS177:NOZ177"/>
    <mergeCell ref="NPA177:NPH177"/>
    <mergeCell ref="NPI177:NPP177"/>
    <mergeCell ref="NPQ177:NPX177"/>
    <mergeCell ref="NVM177:NVT177"/>
    <mergeCell ref="NVU177:NWB177"/>
    <mergeCell ref="NWC177:NWJ177"/>
    <mergeCell ref="NWK177:NWR177"/>
    <mergeCell ref="NWS177:NWZ177"/>
    <mergeCell ref="NXA177:NXH177"/>
    <mergeCell ref="NXI177:NXP177"/>
    <mergeCell ref="NXQ177:NXX177"/>
    <mergeCell ref="NXY177:NYF177"/>
    <mergeCell ref="NSS177:NSZ177"/>
    <mergeCell ref="NTA177:NTH177"/>
    <mergeCell ref="NTI177:NTP177"/>
    <mergeCell ref="NTQ177:NTX177"/>
    <mergeCell ref="NTY177:NUF177"/>
    <mergeCell ref="NUG177:NUN177"/>
    <mergeCell ref="NUO177:NUV177"/>
    <mergeCell ref="NUW177:NVD177"/>
    <mergeCell ref="NVE177:NVL177"/>
    <mergeCell ref="OBA177:OBH177"/>
    <mergeCell ref="OBI177:OBP177"/>
    <mergeCell ref="OBQ177:OBX177"/>
    <mergeCell ref="OBY177:OCF177"/>
    <mergeCell ref="OCG177:OCN177"/>
    <mergeCell ref="OCO177:OCV177"/>
    <mergeCell ref="OCW177:ODD177"/>
    <mergeCell ref="ODE177:ODL177"/>
    <mergeCell ref="ODM177:ODT177"/>
    <mergeCell ref="NYG177:NYN177"/>
    <mergeCell ref="NYO177:NYV177"/>
    <mergeCell ref="NYW177:NZD177"/>
    <mergeCell ref="NZE177:NZL177"/>
    <mergeCell ref="NZM177:NZT177"/>
    <mergeCell ref="NZU177:OAB177"/>
    <mergeCell ref="OAC177:OAJ177"/>
    <mergeCell ref="OAK177:OAR177"/>
    <mergeCell ref="OAS177:OAZ177"/>
    <mergeCell ref="OGO177:OGV177"/>
    <mergeCell ref="OGW177:OHD177"/>
    <mergeCell ref="OHE177:OHL177"/>
    <mergeCell ref="OHM177:OHT177"/>
    <mergeCell ref="OHU177:OIB177"/>
    <mergeCell ref="OIC177:OIJ177"/>
    <mergeCell ref="OIK177:OIR177"/>
    <mergeCell ref="OIS177:OIZ177"/>
    <mergeCell ref="OJA177:OJH177"/>
    <mergeCell ref="ODU177:OEB177"/>
    <mergeCell ref="OEC177:OEJ177"/>
    <mergeCell ref="OEK177:OER177"/>
    <mergeCell ref="OES177:OEZ177"/>
    <mergeCell ref="OFA177:OFH177"/>
    <mergeCell ref="OFI177:OFP177"/>
    <mergeCell ref="OFQ177:OFX177"/>
    <mergeCell ref="OFY177:OGF177"/>
    <mergeCell ref="OGG177:OGN177"/>
    <mergeCell ref="OMC177:OMJ177"/>
    <mergeCell ref="OMK177:OMR177"/>
    <mergeCell ref="OMS177:OMZ177"/>
    <mergeCell ref="ONA177:ONH177"/>
    <mergeCell ref="ONI177:ONP177"/>
    <mergeCell ref="ONQ177:ONX177"/>
    <mergeCell ref="ONY177:OOF177"/>
    <mergeCell ref="OOG177:OON177"/>
    <mergeCell ref="OOO177:OOV177"/>
    <mergeCell ref="OJI177:OJP177"/>
    <mergeCell ref="OJQ177:OJX177"/>
    <mergeCell ref="OJY177:OKF177"/>
    <mergeCell ref="OKG177:OKN177"/>
    <mergeCell ref="OKO177:OKV177"/>
    <mergeCell ref="OKW177:OLD177"/>
    <mergeCell ref="OLE177:OLL177"/>
    <mergeCell ref="OLM177:OLT177"/>
    <mergeCell ref="OLU177:OMB177"/>
    <mergeCell ref="ORQ177:ORX177"/>
    <mergeCell ref="ORY177:OSF177"/>
    <mergeCell ref="OSG177:OSN177"/>
    <mergeCell ref="OSO177:OSV177"/>
    <mergeCell ref="OSW177:OTD177"/>
    <mergeCell ref="OTE177:OTL177"/>
    <mergeCell ref="OTM177:OTT177"/>
    <mergeCell ref="OTU177:OUB177"/>
    <mergeCell ref="OUC177:OUJ177"/>
    <mergeCell ref="OOW177:OPD177"/>
    <mergeCell ref="OPE177:OPL177"/>
    <mergeCell ref="OPM177:OPT177"/>
    <mergeCell ref="OPU177:OQB177"/>
    <mergeCell ref="OQC177:OQJ177"/>
    <mergeCell ref="OQK177:OQR177"/>
    <mergeCell ref="OQS177:OQZ177"/>
    <mergeCell ref="ORA177:ORH177"/>
    <mergeCell ref="ORI177:ORP177"/>
    <mergeCell ref="OXE177:OXL177"/>
    <mergeCell ref="OXM177:OXT177"/>
    <mergeCell ref="OXU177:OYB177"/>
    <mergeCell ref="OYC177:OYJ177"/>
    <mergeCell ref="OYK177:OYR177"/>
    <mergeCell ref="OYS177:OYZ177"/>
    <mergeCell ref="OZA177:OZH177"/>
    <mergeCell ref="OZI177:OZP177"/>
    <mergeCell ref="OZQ177:OZX177"/>
    <mergeCell ref="OUK177:OUR177"/>
    <mergeCell ref="OUS177:OUZ177"/>
    <mergeCell ref="OVA177:OVH177"/>
    <mergeCell ref="OVI177:OVP177"/>
    <mergeCell ref="OVQ177:OVX177"/>
    <mergeCell ref="OVY177:OWF177"/>
    <mergeCell ref="OWG177:OWN177"/>
    <mergeCell ref="OWO177:OWV177"/>
    <mergeCell ref="OWW177:OXD177"/>
    <mergeCell ref="PCS177:PCZ177"/>
    <mergeCell ref="PDA177:PDH177"/>
    <mergeCell ref="PDI177:PDP177"/>
    <mergeCell ref="PDQ177:PDX177"/>
    <mergeCell ref="PDY177:PEF177"/>
    <mergeCell ref="PEG177:PEN177"/>
    <mergeCell ref="PEO177:PEV177"/>
    <mergeCell ref="PEW177:PFD177"/>
    <mergeCell ref="PFE177:PFL177"/>
    <mergeCell ref="OZY177:PAF177"/>
    <mergeCell ref="PAG177:PAN177"/>
    <mergeCell ref="PAO177:PAV177"/>
    <mergeCell ref="PAW177:PBD177"/>
    <mergeCell ref="PBE177:PBL177"/>
    <mergeCell ref="PBM177:PBT177"/>
    <mergeCell ref="PBU177:PCB177"/>
    <mergeCell ref="PCC177:PCJ177"/>
    <mergeCell ref="PCK177:PCR177"/>
    <mergeCell ref="PIG177:PIN177"/>
    <mergeCell ref="PIO177:PIV177"/>
    <mergeCell ref="PIW177:PJD177"/>
    <mergeCell ref="PJE177:PJL177"/>
    <mergeCell ref="PJM177:PJT177"/>
    <mergeCell ref="PJU177:PKB177"/>
    <mergeCell ref="PKC177:PKJ177"/>
    <mergeCell ref="PKK177:PKR177"/>
    <mergeCell ref="PKS177:PKZ177"/>
    <mergeCell ref="PFM177:PFT177"/>
    <mergeCell ref="PFU177:PGB177"/>
    <mergeCell ref="PGC177:PGJ177"/>
    <mergeCell ref="PGK177:PGR177"/>
    <mergeCell ref="PGS177:PGZ177"/>
    <mergeCell ref="PHA177:PHH177"/>
    <mergeCell ref="PHI177:PHP177"/>
    <mergeCell ref="PHQ177:PHX177"/>
    <mergeCell ref="PHY177:PIF177"/>
    <mergeCell ref="PNU177:POB177"/>
    <mergeCell ref="POC177:POJ177"/>
    <mergeCell ref="POK177:POR177"/>
    <mergeCell ref="POS177:POZ177"/>
    <mergeCell ref="PPA177:PPH177"/>
    <mergeCell ref="PPI177:PPP177"/>
    <mergeCell ref="PPQ177:PPX177"/>
    <mergeCell ref="PPY177:PQF177"/>
    <mergeCell ref="PQG177:PQN177"/>
    <mergeCell ref="PLA177:PLH177"/>
    <mergeCell ref="PLI177:PLP177"/>
    <mergeCell ref="PLQ177:PLX177"/>
    <mergeCell ref="PLY177:PMF177"/>
    <mergeCell ref="PMG177:PMN177"/>
    <mergeCell ref="PMO177:PMV177"/>
    <mergeCell ref="PMW177:PND177"/>
    <mergeCell ref="PNE177:PNL177"/>
    <mergeCell ref="PNM177:PNT177"/>
    <mergeCell ref="PTI177:PTP177"/>
    <mergeCell ref="PTQ177:PTX177"/>
    <mergeCell ref="PTY177:PUF177"/>
    <mergeCell ref="PUG177:PUN177"/>
    <mergeCell ref="PUO177:PUV177"/>
    <mergeCell ref="PUW177:PVD177"/>
    <mergeCell ref="PVE177:PVL177"/>
    <mergeCell ref="PVM177:PVT177"/>
    <mergeCell ref="PVU177:PWB177"/>
    <mergeCell ref="PQO177:PQV177"/>
    <mergeCell ref="PQW177:PRD177"/>
    <mergeCell ref="PRE177:PRL177"/>
    <mergeCell ref="PRM177:PRT177"/>
    <mergeCell ref="PRU177:PSB177"/>
    <mergeCell ref="PSC177:PSJ177"/>
    <mergeCell ref="PSK177:PSR177"/>
    <mergeCell ref="PSS177:PSZ177"/>
    <mergeCell ref="PTA177:PTH177"/>
    <mergeCell ref="PYW177:PZD177"/>
    <mergeCell ref="PZE177:PZL177"/>
    <mergeCell ref="PZM177:PZT177"/>
    <mergeCell ref="PZU177:QAB177"/>
    <mergeCell ref="QAC177:QAJ177"/>
    <mergeCell ref="QAK177:QAR177"/>
    <mergeCell ref="QAS177:QAZ177"/>
    <mergeCell ref="QBA177:QBH177"/>
    <mergeCell ref="QBI177:QBP177"/>
    <mergeCell ref="PWC177:PWJ177"/>
    <mergeCell ref="PWK177:PWR177"/>
    <mergeCell ref="PWS177:PWZ177"/>
    <mergeCell ref="PXA177:PXH177"/>
    <mergeCell ref="PXI177:PXP177"/>
    <mergeCell ref="PXQ177:PXX177"/>
    <mergeCell ref="PXY177:PYF177"/>
    <mergeCell ref="PYG177:PYN177"/>
    <mergeCell ref="PYO177:PYV177"/>
    <mergeCell ref="QEK177:QER177"/>
    <mergeCell ref="QES177:QEZ177"/>
    <mergeCell ref="QFA177:QFH177"/>
    <mergeCell ref="QFI177:QFP177"/>
    <mergeCell ref="QFQ177:QFX177"/>
    <mergeCell ref="QFY177:QGF177"/>
    <mergeCell ref="QGG177:QGN177"/>
    <mergeCell ref="QGO177:QGV177"/>
    <mergeCell ref="QGW177:QHD177"/>
    <mergeCell ref="QBQ177:QBX177"/>
    <mergeCell ref="QBY177:QCF177"/>
    <mergeCell ref="QCG177:QCN177"/>
    <mergeCell ref="QCO177:QCV177"/>
    <mergeCell ref="QCW177:QDD177"/>
    <mergeCell ref="QDE177:QDL177"/>
    <mergeCell ref="QDM177:QDT177"/>
    <mergeCell ref="QDU177:QEB177"/>
    <mergeCell ref="QEC177:QEJ177"/>
    <mergeCell ref="QJY177:QKF177"/>
    <mergeCell ref="QKG177:QKN177"/>
    <mergeCell ref="QKO177:QKV177"/>
    <mergeCell ref="QKW177:QLD177"/>
    <mergeCell ref="QLE177:QLL177"/>
    <mergeCell ref="QLM177:QLT177"/>
    <mergeCell ref="QLU177:QMB177"/>
    <mergeCell ref="QMC177:QMJ177"/>
    <mergeCell ref="QMK177:QMR177"/>
    <mergeCell ref="QHE177:QHL177"/>
    <mergeCell ref="QHM177:QHT177"/>
    <mergeCell ref="QHU177:QIB177"/>
    <mergeCell ref="QIC177:QIJ177"/>
    <mergeCell ref="QIK177:QIR177"/>
    <mergeCell ref="QIS177:QIZ177"/>
    <mergeCell ref="QJA177:QJH177"/>
    <mergeCell ref="QJI177:QJP177"/>
    <mergeCell ref="QJQ177:QJX177"/>
    <mergeCell ref="QPM177:QPT177"/>
    <mergeCell ref="QPU177:QQB177"/>
    <mergeCell ref="QQC177:QQJ177"/>
    <mergeCell ref="QQK177:QQR177"/>
    <mergeCell ref="QQS177:QQZ177"/>
    <mergeCell ref="QRA177:QRH177"/>
    <mergeCell ref="QRI177:QRP177"/>
    <mergeCell ref="QRQ177:QRX177"/>
    <mergeCell ref="QRY177:QSF177"/>
    <mergeCell ref="QMS177:QMZ177"/>
    <mergeCell ref="QNA177:QNH177"/>
    <mergeCell ref="QNI177:QNP177"/>
    <mergeCell ref="QNQ177:QNX177"/>
    <mergeCell ref="QNY177:QOF177"/>
    <mergeCell ref="QOG177:QON177"/>
    <mergeCell ref="QOO177:QOV177"/>
    <mergeCell ref="QOW177:QPD177"/>
    <mergeCell ref="QPE177:QPL177"/>
    <mergeCell ref="QVA177:QVH177"/>
    <mergeCell ref="QVI177:QVP177"/>
    <mergeCell ref="QVQ177:QVX177"/>
    <mergeCell ref="QVY177:QWF177"/>
    <mergeCell ref="QWG177:QWN177"/>
    <mergeCell ref="QWO177:QWV177"/>
    <mergeCell ref="QWW177:QXD177"/>
    <mergeCell ref="QXE177:QXL177"/>
    <mergeCell ref="QXM177:QXT177"/>
    <mergeCell ref="QSG177:QSN177"/>
    <mergeCell ref="QSO177:QSV177"/>
    <mergeCell ref="QSW177:QTD177"/>
    <mergeCell ref="QTE177:QTL177"/>
    <mergeCell ref="QTM177:QTT177"/>
    <mergeCell ref="QTU177:QUB177"/>
    <mergeCell ref="QUC177:QUJ177"/>
    <mergeCell ref="QUK177:QUR177"/>
    <mergeCell ref="QUS177:QUZ177"/>
    <mergeCell ref="RAO177:RAV177"/>
    <mergeCell ref="RAW177:RBD177"/>
    <mergeCell ref="RBE177:RBL177"/>
    <mergeCell ref="RBM177:RBT177"/>
    <mergeCell ref="RBU177:RCB177"/>
    <mergeCell ref="RCC177:RCJ177"/>
    <mergeCell ref="RCK177:RCR177"/>
    <mergeCell ref="RCS177:RCZ177"/>
    <mergeCell ref="RDA177:RDH177"/>
    <mergeCell ref="QXU177:QYB177"/>
    <mergeCell ref="QYC177:QYJ177"/>
    <mergeCell ref="QYK177:QYR177"/>
    <mergeCell ref="QYS177:QYZ177"/>
    <mergeCell ref="QZA177:QZH177"/>
    <mergeCell ref="QZI177:QZP177"/>
    <mergeCell ref="QZQ177:QZX177"/>
    <mergeCell ref="QZY177:RAF177"/>
    <mergeCell ref="RAG177:RAN177"/>
    <mergeCell ref="RGC177:RGJ177"/>
    <mergeCell ref="RGK177:RGR177"/>
    <mergeCell ref="RGS177:RGZ177"/>
    <mergeCell ref="RHA177:RHH177"/>
    <mergeCell ref="RHI177:RHP177"/>
    <mergeCell ref="RHQ177:RHX177"/>
    <mergeCell ref="RHY177:RIF177"/>
    <mergeCell ref="RIG177:RIN177"/>
    <mergeCell ref="RIO177:RIV177"/>
    <mergeCell ref="RDI177:RDP177"/>
    <mergeCell ref="RDQ177:RDX177"/>
    <mergeCell ref="RDY177:REF177"/>
    <mergeCell ref="REG177:REN177"/>
    <mergeCell ref="REO177:REV177"/>
    <mergeCell ref="REW177:RFD177"/>
    <mergeCell ref="RFE177:RFL177"/>
    <mergeCell ref="RFM177:RFT177"/>
    <mergeCell ref="RFU177:RGB177"/>
    <mergeCell ref="RLQ177:RLX177"/>
    <mergeCell ref="RLY177:RMF177"/>
    <mergeCell ref="RMG177:RMN177"/>
    <mergeCell ref="RMO177:RMV177"/>
    <mergeCell ref="RMW177:RND177"/>
    <mergeCell ref="RNE177:RNL177"/>
    <mergeCell ref="RNM177:RNT177"/>
    <mergeCell ref="RNU177:ROB177"/>
    <mergeCell ref="ROC177:ROJ177"/>
    <mergeCell ref="RIW177:RJD177"/>
    <mergeCell ref="RJE177:RJL177"/>
    <mergeCell ref="RJM177:RJT177"/>
    <mergeCell ref="RJU177:RKB177"/>
    <mergeCell ref="RKC177:RKJ177"/>
    <mergeCell ref="RKK177:RKR177"/>
    <mergeCell ref="RKS177:RKZ177"/>
    <mergeCell ref="RLA177:RLH177"/>
    <mergeCell ref="RLI177:RLP177"/>
    <mergeCell ref="RRE177:RRL177"/>
    <mergeCell ref="RRM177:RRT177"/>
    <mergeCell ref="RRU177:RSB177"/>
    <mergeCell ref="RSC177:RSJ177"/>
    <mergeCell ref="RSK177:RSR177"/>
    <mergeCell ref="RSS177:RSZ177"/>
    <mergeCell ref="RTA177:RTH177"/>
    <mergeCell ref="RTI177:RTP177"/>
    <mergeCell ref="RTQ177:RTX177"/>
    <mergeCell ref="ROK177:ROR177"/>
    <mergeCell ref="ROS177:ROZ177"/>
    <mergeCell ref="RPA177:RPH177"/>
    <mergeCell ref="RPI177:RPP177"/>
    <mergeCell ref="RPQ177:RPX177"/>
    <mergeCell ref="RPY177:RQF177"/>
    <mergeCell ref="RQG177:RQN177"/>
    <mergeCell ref="RQO177:RQV177"/>
    <mergeCell ref="RQW177:RRD177"/>
    <mergeCell ref="RWS177:RWZ177"/>
    <mergeCell ref="RXA177:RXH177"/>
    <mergeCell ref="RXI177:RXP177"/>
    <mergeCell ref="RXQ177:RXX177"/>
    <mergeCell ref="RXY177:RYF177"/>
    <mergeCell ref="RYG177:RYN177"/>
    <mergeCell ref="RYO177:RYV177"/>
    <mergeCell ref="RYW177:RZD177"/>
    <mergeCell ref="RZE177:RZL177"/>
    <mergeCell ref="RTY177:RUF177"/>
    <mergeCell ref="RUG177:RUN177"/>
    <mergeCell ref="RUO177:RUV177"/>
    <mergeCell ref="RUW177:RVD177"/>
    <mergeCell ref="RVE177:RVL177"/>
    <mergeCell ref="RVM177:RVT177"/>
    <mergeCell ref="RVU177:RWB177"/>
    <mergeCell ref="RWC177:RWJ177"/>
    <mergeCell ref="RWK177:RWR177"/>
    <mergeCell ref="SCG177:SCN177"/>
    <mergeCell ref="SCO177:SCV177"/>
    <mergeCell ref="SCW177:SDD177"/>
    <mergeCell ref="SDE177:SDL177"/>
    <mergeCell ref="SDM177:SDT177"/>
    <mergeCell ref="SDU177:SEB177"/>
    <mergeCell ref="SEC177:SEJ177"/>
    <mergeCell ref="SEK177:SER177"/>
    <mergeCell ref="SES177:SEZ177"/>
    <mergeCell ref="RZM177:RZT177"/>
    <mergeCell ref="RZU177:SAB177"/>
    <mergeCell ref="SAC177:SAJ177"/>
    <mergeCell ref="SAK177:SAR177"/>
    <mergeCell ref="SAS177:SAZ177"/>
    <mergeCell ref="SBA177:SBH177"/>
    <mergeCell ref="SBI177:SBP177"/>
    <mergeCell ref="SBQ177:SBX177"/>
    <mergeCell ref="SBY177:SCF177"/>
    <mergeCell ref="SHU177:SIB177"/>
    <mergeCell ref="SIC177:SIJ177"/>
    <mergeCell ref="SIK177:SIR177"/>
    <mergeCell ref="SIS177:SIZ177"/>
    <mergeCell ref="SJA177:SJH177"/>
    <mergeCell ref="SJI177:SJP177"/>
    <mergeCell ref="SJQ177:SJX177"/>
    <mergeCell ref="SJY177:SKF177"/>
    <mergeCell ref="SKG177:SKN177"/>
    <mergeCell ref="SFA177:SFH177"/>
    <mergeCell ref="SFI177:SFP177"/>
    <mergeCell ref="SFQ177:SFX177"/>
    <mergeCell ref="SFY177:SGF177"/>
    <mergeCell ref="SGG177:SGN177"/>
    <mergeCell ref="SGO177:SGV177"/>
    <mergeCell ref="SGW177:SHD177"/>
    <mergeCell ref="SHE177:SHL177"/>
    <mergeCell ref="SHM177:SHT177"/>
    <mergeCell ref="SNI177:SNP177"/>
    <mergeCell ref="SNQ177:SNX177"/>
    <mergeCell ref="SNY177:SOF177"/>
    <mergeCell ref="SOG177:SON177"/>
    <mergeCell ref="SOO177:SOV177"/>
    <mergeCell ref="SOW177:SPD177"/>
    <mergeCell ref="SPE177:SPL177"/>
    <mergeCell ref="SPM177:SPT177"/>
    <mergeCell ref="SPU177:SQB177"/>
    <mergeCell ref="SKO177:SKV177"/>
    <mergeCell ref="SKW177:SLD177"/>
    <mergeCell ref="SLE177:SLL177"/>
    <mergeCell ref="SLM177:SLT177"/>
    <mergeCell ref="SLU177:SMB177"/>
    <mergeCell ref="SMC177:SMJ177"/>
    <mergeCell ref="SMK177:SMR177"/>
    <mergeCell ref="SMS177:SMZ177"/>
    <mergeCell ref="SNA177:SNH177"/>
    <mergeCell ref="SSW177:STD177"/>
    <mergeCell ref="STE177:STL177"/>
    <mergeCell ref="STM177:STT177"/>
    <mergeCell ref="STU177:SUB177"/>
    <mergeCell ref="SUC177:SUJ177"/>
    <mergeCell ref="SUK177:SUR177"/>
    <mergeCell ref="SUS177:SUZ177"/>
    <mergeCell ref="SVA177:SVH177"/>
    <mergeCell ref="SVI177:SVP177"/>
    <mergeCell ref="SQC177:SQJ177"/>
    <mergeCell ref="SQK177:SQR177"/>
    <mergeCell ref="SQS177:SQZ177"/>
    <mergeCell ref="SRA177:SRH177"/>
    <mergeCell ref="SRI177:SRP177"/>
    <mergeCell ref="SRQ177:SRX177"/>
    <mergeCell ref="SRY177:SSF177"/>
    <mergeCell ref="SSG177:SSN177"/>
    <mergeCell ref="SSO177:SSV177"/>
    <mergeCell ref="SYK177:SYR177"/>
    <mergeCell ref="SYS177:SYZ177"/>
    <mergeCell ref="SZA177:SZH177"/>
    <mergeCell ref="SZI177:SZP177"/>
    <mergeCell ref="SZQ177:SZX177"/>
    <mergeCell ref="SZY177:TAF177"/>
    <mergeCell ref="TAG177:TAN177"/>
    <mergeCell ref="TAO177:TAV177"/>
    <mergeCell ref="TAW177:TBD177"/>
    <mergeCell ref="SVQ177:SVX177"/>
    <mergeCell ref="SVY177:SWF177"/>
    <mergeCell ref="SWG177:SWN177"/>
    <mergeCell ref="SWO177:SWV177"/>
    <mergeCell ref="SWW177:SXD177"/>
    <mergeCell ref="SXE177:SXL177"/>
    <mergeCell ref="SXM177:SXT177"/>
    <mergeCell ref="SXU177:SYB177"/>
    <mergeCell ref="SYC177:SYJ177"/>
    <mergeCell ref="TDY177:TEF177"/>
    <mergeCell ref="TEG177:TEN177"/>
    <mergeCell ref="TEO177:TEV177"/>
    <mergeCell ref="TEW177:TFD177"/>
    <mergeCell ref="TFE177:TFL177"/>
    <mergeCell ref="TFM177:TFT177"/>
    <mergeCell ref="TFU177:TGB177"/>
    <mergeCell ref="TGC177:TGJ177"/>
    <mergeCell ref="TGK177:TGR177"/>
    <mergeCell ref="TBE177:TBL177"/>
    <mergeCell ref="TBM177:TBT177"/>
    <mergeCell ref="TBU177:TCB177"/>
    <mergeCell ref="TCC177:TCJ177"/>
    <mergeCell ref="TCK177:TCR177"/>
    <mergeCell ref="TCS177:TCZ177"/>
    <mergeCell ref="TDA177:TDH177"/>
    <mergeCell ref="TDI177:TDP177"/>
    <mergeCell ref="TDQ177:TDX177"/>
    <mergeCell ref="TJM177:TJT177"/>
    <mergeCell ref="TJU177:TKB177"/>
    <mergeCell ref="TKC177:TKJ177"/>
    <mergeCell ref="TKK177:TKR177"/>
    <mergeCell ref="TKS177:TKZ177"/>
    <mergeCell ref="TLA177:TLH177"/>
    <mergeCell ref="TLI177:TLP177"/>
    <mergeCell ref="TLQ177:TLX177"/>
    <mergeCell ref="TLY177:TMF177"/>
    <mergeCell ref="TGS177:TGZ177"/>
    <mergeCell ref="THA177:THH177"/>
    <mergeCell ref="THI177:THP177"/>
    <mergeCell ref="THQ177:THX177"/>
    <mergeCell ref="THY177:TIF177"/>
    <mergeCell ref="TIG177:TIN177"/>
    <mergeCell ref="TIO177:TIV177"/>
    <mergeCell ref="TIW177:TJD177"/>
    <mergeCell ref="TJE177:TJL177"/>
    <mergeCell ref="TPA177:TPH177"/>
    <mergeCell ref="TPI177:TPP177"/>
    <mergeCell ref="TPQ177:TPX177"/>
    <mergeCell ref="TPY177:TQF177"/>
    <mergeCell ref="TQG177:TQN177"/>
    <mergeCell ref="TQO177:TQV177"/>
    <mergeCell ref="TQW177:TRD177"/>
    <mergeCell ref="TRE177:TRL177"/>
    <mergeCell ref="TRM177:TRT177"/>
    <mergeCell ref="TMG177:TMN177"/>
    <mergeCell ref="TMO177:TMV177"/>
    <mergeCell ref="TMW177:TND177"/>
    <mergeCell ref="TNE177:TNL177"/>
    <mergeCell ref="TNM177:TNT177"/>
    <mergeCell ref="TNU177:TOB177"/>
    <mergeCell ref="TOC177:TOJ177"/>
    <mergeCell ref="TOK177:TOR177"/>
    <mergeCell ref="TOS177:TOZ177"/>
    <mergeCell ref="TUO177:TUV177"/>
    <mergeCell ref="TUW177:TVD177"/>
    <mergeCell ref="TVE177:TVL177"/>
    <mergeCell ref="TVM177:TVT177"/>
    <mergeCell ref="TVU177:TWB177"/>
    <mergeCell ref="TWC177:TWJ177"/>
    <mergeCell ref="TWK177:TWR177"/>
    <mergeCell ref="TWS177:TWZ177"/>
    <mergeCell ref="TXA177:TXH177"/>
    <mergeCell ref="TRU177:TSB177"/>
    <mergeCell ref="TSC177:TSJ177"/>
    <mergeCell ref="TSK177:TSR177"/>
    <mergeCell ref="TSS177:TSZ177"/>
    <mergeCell ref="TTA177:TTH177"/>
    <mergeCell ref="TTI177:TTP177"/>
    <mergeCell ref="TTQ177:TTX177"/>
    <mergeCell ref="TTY177:TUF177"/>
    <mergeCell ref="TUG177:TUN177"/>
    <mergeCell ref="UAC177:UAJ177"/>
    <mergeCell ref="UAK177:UAR177"/>
    <mergeCell ref="UAS177:UAZ177"/>
    <mergeCell ref="UBA177:UBH177"/>
    <mergeCell ref="UBI177:UBP177"/>
    <mergeCell ref="UBQ177:UBX177"/>
    <mergeCell ref="UBY177:UCF177"/>
    <mergeCell ref="UCG177:UCN177"/>
    <mergeCell ref="UCO177:UCV177"/>
    <mergeCell ref="TXI177:TXP177"/>
    <mergeCell ref="TXQ177:TXX177"/>
    <mergeCell ref="TXY177:TYF177"/>
    <mergeCell ref="TYG177:TYN177"/>
    <mergeCell ref="TYO177:TYV177"/>
    <mergeCell ref="TYW177:TZD177"/>
    <mergeCell ref="TZE177:TZL177"/>
    <mergeCell ref="TZM177:TZT177"/>
    <mergeCell ref="TZU177:UAB177"/>
    <mergeCell ref="UFQ177:UFX177"/>
    <mergeCell ref="UFY177:UGF177"/>
    <mergeCell ref="UGG177:UGN177"/>
    <mergeCell ref="UGO177:UGV177"/>
    <mergeCell ref="UGW177:UHD177"/>
    <mergeCell ref="UHE177:UHL177"/>
    <mergeCell ref="UHM177:UHT177"/>
    <mergeCell ref="UHU177:UIB177"/>
    <mergeCell ref="UIC177:UIJ177"/>
    <mergeCell ref="UCW177:UDD177"/>
    <mergeCell ref="UDE177:UDL177"/>
    <mergeCell ref="UDM177:UDT177"/>
    <mergeCell ref="UDU177:UEB177"/>
    <mergeCell ref="UEC177:UEJ177"/>
    <mergeCell ref="UEK177:UER177"/>
    <mergeCell ref="UES177:UEZ177"/>
    <mergeCell ref="UFA177:UFH177"/>
    <mergeCell ref="UFI177:UFP177"/>
    <mergeCell ref="ULE177:ULL177"/>
    <mergeCell ref="ULM177:ULT177"/>
    <mergeCell ref="ULU177:UMB177"/>
    <mergeCell ref="UMC177:UMJ177"/>
    <mergeCell ref="UMK177:UMR177"/>
    <mergeCell ref="UMS177:UMZ177"/>
    <mergeCell ref="UNA177:UNH177"/>
    <mergeCell ref="UNI177:UNP177"/>
    <mergeCell ref="UNQ177:UNX177"/>
    <mergeCell ref="UIK177:UIR177"/>
    <mergeCell ref="UIS177:UIZ177"/>
    <mergeCell ref="UJA177:UJH177"/>
    <mergeCell ref="UJI177:UJP177"/>
    <mergeCell ref="UJQ177:UJX177"/>
    <mergeCell ref="UJY177:UKF177"/>
    <mergeCell ref="UKG177:UKN177"/>
    <mergeCell ref="UKO177:UKV177"/>
    <mergeCell ref="UKW177:ULD177"/>
    <mergeCell ref="UQS177:UQZ177"/>
    <mergeCell ref="URA177:URH177"/>
    <mergeCell ref="URI177:URP177"/>
    <mergeCell ref="URQ177:URX177"/>
    <mergeCell ref="URY177:USF177"/>
    <mergeCell ref="USG177:USN177"/>
    <mergeCell ref="USO177:USV177"/>
    <mergeCell ref="USW177:UTD177"/>
    <mergeCell ref="UTE177:UTL177"/>
    <mergeCell ref="UNY177:UOF177"/>
    <mergeCell ref="UOG177:UON177"/>
    <mergeCell ref="UOO177:UOV177"/>
    <mergeCell ref="UOW177:UPD177"/>
    <mergeCell ref="UPE177:UPL177"/>
    <mergeCell ref="UPM177:UPT177"/>
    <mergeCell ref="UPU177:UQB177"/>
    <mergeCell ref="UQC177:UQJ177"/>
    <mergeCell ref="UQK177:UQR177"/>
    <mergeCell ref="UWG177:UWN177"/>
    <mergeCell ref="UWO177:UWV177"/>
    <mergeCell ref="UWW177:UXD177"/>
    <mergeCell ref="UXE177:UXL177"/>
    <mergeCell ref="UXM177:UXT177"/>
    <mergeCell ref="UXU177:UYB177"/>
    <mergeCell ref="UYC177:UYJ177"/>
    <mergeCell ref="UYK177:UYR177"/>
    <mergeCell ref="UYS177:UYZ177"/>
    <mergeCell ref="UTM177:UTT177"/>
    <mergeCell ref="UTU177:UUB177"/>
    <mergeCell ref="UUC177:UUJ177"/>
    <mergeCell ref="UUK177:UUR177"/>
    <mergeCell ref="UUS177:UUZ177"/>
    <mergeCell ref="UVA177:UVH177"/>
    <mergeCell ref="UVI177:UVP177"/>
    <mergeCell ref="UVQ177:UVX177"/>
    <mergeCell ref="UVY177:UWF177"/>
    <mergeCell ref="VBU177:VCB177"/>
    <mergeCell ref="VCC177:VCJ177"/>
    <mergeCell ref="VCK177:VCR177"/>
    <mergeCell ref="VCS177:VCZ177"/>
    <mergeCell ref="VDA177:VDH177"/>
    <mergeCell ref="VDI177:VDP177"/>
    <mergeCell ref="VDQ177:VDX177"/>
    <mergeCell ref="VDY177:VEF177"/>
    <mergeCell ref="VEG177:VEN177"/>
    <mergeCell ref="UZA177:UZH177"/>
    <mergeCell ref="UZI177:UZP177"/>
    <mergeCell ref="UZQ177:UZX177"/>
    <mergeCell ref="UZY177:VAF177"/>
    <mergeCell ref="VAG177:VAN177"/>
    <mergeCell ref="VAO177:VAV177"/>
    <mergeCell ref="VAW177:VBD177"/>
    <mergeCell ref="VBE177:VBL177"/>
    <mergeCell ref="VBM177:VBT177"/>
    <mergeCell ref="VHI177:VHP177"/>
    <mergeCell ref="VHQ177:VHX177"/>
    <mergeCell ref="VHY177:VIF177"/>
    <mergeCell ref="VIG177:VIN177"/>
    <mergeCell ref="VIO177:VIV177"/>
    <mergeCell ref="VIW177:VJD177"/>
    <mergeCell ref="VJE177:VJL177"/>
    <mergeCell ref="VJM177:VJT177"/>
    <mergeCell ref="VJU177:VKB177"/>
    <mergeCell ref="VEO177:VEV177"/>
    <mergeCell ref="VEW177:VFD177"/>
    <mergeCell ref="VFE177:VFL177"/>
    <mergeCell ref="VFM177:VFT177"/>
    <mergeCell ref="VFU177:VGB177"/>
    <mergeCell ref="VGC177:VGJ177"/>
    <mergeCell ref="VGK177:VGR177"/>
    <mergeCell ref="VGS177:VGZ177"/>
    <mergeCell ref="VHA177:VHH177"/>
    <mergeCell ref="VMW177:VND177"/>
    <mergeCell ref="VNE177:VNL177"/>
    <mergeCell ref="VNM177:VNT177"/>
    <mergeCell ref="VNU177:VOB177"/>
    <mergeCell ref="VOC177:VOJ177"/>
    <mergeCell ref="VOK177:VOR177"/>
    <mergeCell ref="VOS177:VOZ177"/>
    <mergeCell ref="VPA177:VPH177"/>
    <mergeCell ref="VPI177:VPP177"/>
    <mergeCell ref="VKC177:VKJ177"/>
    <mergeCell ref="VKK177:VKR177"/>
    <mergeCell ref="VKS177:VKZ177"/>
    <mergeCell ref="VLA177:VLH177"/>
    <mergeCell ref="VLI177:VLP177"/>
    <mergeCell ref="VLQ177:VLX177"/>
    <mergeCell ref="VLY177:VMF177"/>
    <mergeCell ref="VMG177:VMN177"/>
    <mergeCell ref="VMO177:VMV177"/>
    <mergeCell ref="VSS177:VSZ177"/>
    <mergeCell ref="VTA177:VTH177"/>
    <mergeCell ref="VTI177:VTP177"/>
    <mergeCell ref="VTQ177:VTX177"/>
    <mergeCell ref="VTY177:VUF177"/>
    <mergeCell ref="VUG177:VUN177"/>
    <mergeCell ref="VUO177:VUV177"/>
    <mergeCell ref="VUW177:VVD177"/>
    <mergeCell ref="VPQ177:VPX177"/>
    <mergeCell ref="VPY177:VQF177"/>
    <mergeCell ref="VQG177:VQN177"/>
    <mergeCell ref="VQO177:VQV177"/>
    <mergeCell ref="VQW177:VRD177"/>
    <mergeCell ref="VRE177:VRL177"/>
    <mergeCell ref="VRM177:VRT177"/>
    <mergeCell ref="VRU177:VSB177"/>
    <mergeCell ref="VSC177:VSJ177"/>
    <mergeCell ref="VXY177:VYF177"/>
    <mergeCell ref="VYG177:VYN177"/>
    <mergeCell ref="VYO177:VYV177"/>
    <mergeCell ref="VYW177:VZD177"/>
    <mergeCell ref="VZE177:VZL177"/>
    <mergeCell ref="VZM177:VZT177"/>
    <mergeCell ref="VZU177:WAB177"/>
    <mergeCell ref="WAC177:WAJ177"/>
    <mergeCell ref="WAK177:WAR177"/>
    <mergeCell ref="VVE177:VVL177"/>
    <mergeCell ref="VVM177:VVT177"/>
    <mergeCell ref="VVU177:VWB177"/>
    <mergeCell ref="VWC177:VWJ177"/>
    <mergeCell ref="VWK177:VWR177"/>
    <mergeCell ref="VWS177:VWZ177"/>
    <mergeCell ref="VXA177:VXH177"/>
    <mergeCell ref="VXI177:VXP177"/>
    <mergeCell ref="VXQ177:VXX177"/>
    <mergeCell ref="A197:B197"/>
    <mergeCell ref="C193:H193"/>
    <mergeCell ref="A189:H189"/>
    <mergeCell ref="A190:B190"/>
    <mergeCell ref="A191:B191"/>
    <mergeCell ref="A192:B192"/>
    <mergeCell ref="A193:B193"/>
    <mergeCell ref="A194:B194"/>
    <mergeCell ref="A195:B195"/>
    <mergeCell ref="A196:B196"/>
    <mergeCell ref="A180:H180"/>
    <mergeCell ref="A181:B181"/>
    <mergeCell ref="A182:B182"/>
    <mergeCell ref="A183:B183"/>
    <mergeCell ref="A184:B184"/>
    <mergeCell ref="A185:B185"/>
    <mergeCell ref="A186:B186"/>
    <mergeCell ref="A187:B187"/>
    <mergeCell ref="A188:B188"/>
    <mergeCell ref="WOO177:WOV177"/>
    <mergeCell ref="WOW177:WPD177"/>
    <mergeCell ref="WPE177:WPL177"/>
    <mergeCell ref="WPM177:WPT177"/>
    <mergeCell ref="WPU177:WQB177"/>
    <mergeCell ref="WQC177:WQJ177"/>
    <mergeCell ref="WQK177:WQR177"/>
    <mergeCell ref="WQS177:WQZ177"/>
    <mergeCell ref="WRA177:WRH177"/>
    <mergeCell ref="WLU177:WMB177"/>
    <mergeCell ref="WMC177:WMJ177"/>
    <mergeCell ref="WMK177:WMR177"/>
    <mergeCell ref="WMS177:WMZ177"/>
    <mergeCell ref="WNA177:WNH177"/>
    <mergeCell ref="WNI177:WNP177"/>
    <mergeCell ref="WNQ177:WNX177"/>
    <mergeCell ref="WNY177:WOF177"/>
    <mergeCell ref="WOG177:WON177"/>
    <mergeCell ref="WDM177:WDT177"/>
    <mergeCell ref="WDU177:WEB177"/>
    <mergeCell ref="WEC177:WEJ177"/>
    <mergeCell ref="WEK177:WER177"/>
    <mergeCell ref="WES177:WEZ177"/>
    <mergeCell ref="WFA177:WFH177"/>
    <mergeCell ref="WFI177:WFP177"/>
    <mergeCell ref="WFQ177:WFX177"/>
    <mergeCell ref="WFY177:WGF177"/>
    <mergeCell ref="WAS177:WAZ177"/>
    <mergeCell ref="WBA177:WBH177"/>
    <mergeCell ref="WBI177:WBP177"/>
    <mergeCell ref="WBQ177:WBX177"/>
    <mergeCell ref="WBY177:WCF177"/>
    <mergeCell ref="WCG177:WCN177"/>
    <mergeCell ref="WCO177:WCV177"/>
    <mergeCell ref="WCW177:WDD177"/>
    <mergeCell ref="WDE177:WDL177"/>
    <mergeCell ref="WJA177:WJH177"/>
    <mergeCell ref="WJI177:WJP177"/>
    <mergeCell ref="WJQ177:WJX177"/>
    <mergeCell ref="WJY177:WKF177"/>
    <mergeCell ref="WKG177:WKN177"/>
    <mergeCell ref="WKO177:WKV177"/>
    <mergeCell ref="WKW177:WLD177"/>
    <mergeCell ref="WLE177:WLL177"/>
    <mergeCell ref="WLM177:WLT177"/>
    <mergeCell ref="A93:B93"/>
    <mergeCell ref="C93:D93"/>
    <mergeCell ref="A94:B94"/>
    <mergeCell ref="C94:D94"/>
    <mergeCell ref="A95:B95"/>
    <mergeCell ref="C95:D95"/>
    <mergeCell ref="A96:B96"/>
    <mergeCell ref="Q156:X156"/>
    <mergeCell ref="Y156:AF156"/>
    <mergeCell ref="XCK177:XCR177"/>
    <mergeCell ref="XCS177:XCZ177"/>
    <mergeCell ref="XDA177:XDH177"/>
    <mergeCell ref="XDI177:XDP177"/>
    <mergeCell ref="XDQ177:XDX177"/>
    <mergeCell ref="XDY177:XEF177"/>
    <mergeCell ref="XEG177:XEN177"/>
    <mergeCell ref="XEO177:XEV177"/>
    <mergeCell ref="XEW177:XFD177"/>
    <mergeCell ref="WZQ177:WZX177"/>
    <mergeCell ref="WZY177:XAF177"/>
    <mergeCell ref="XAG177:XAN177"/>
    <mergeCell ref="XAO177:XAV177"/>
    <mergeCell ref="XAW177:XBD177"/>
    <mergeCell ref="XBE177:XBL177"/>
    <mergeCell ref="XBM177:XBT177"/>
    <mergeCell ref="XBU177:XCB177"/>
    <mergeCell ref="XCC177:XCJ177"/>
    <mergeCell ref="WWW177:WXD177"/>
    <mergeCell ref="WXE177:WXL177"/>
    <mergeCell ref="WXM177:WXT177"/>
    <mergeCell ref="WXU177:WYB177"/>
    <mergeCell ref="WYC177:WYJ177"/>
    <mergeCell ref="WYK177:WYR177"/>
    <mergeCell ref="WYS177:WYZ177"/>
    <mergeCell ref="WZA177:WZH177"/>
    <mergeCell ref="WZI177:WZP177"/>
    <mergeCell ref="WUC177:WUJ177"/>
    <mergeCell ref="WUK177:WUR177"/>
    <mergeCell ref="WUS177:WUZ177"/>
    <mergeCell ref="WVA177:WVH177"/>
    <mergeCell ref="WVI177:WVP177"/>
    <mergeCell ref="WVQ177:WVX177"/>
    <mergeCell ref="WVY177:WWF177"/>
    <mergeCell ref="WWG177:WWN177"/>
    <mergeCell ref="WWO177:WWV177"/>
    <mergeCell ref="WRI177:WRP177"/>
    <mergeCell ref="WRQ177:WRX177"/>
    <mergeCell ref="WRY177:WSF177"/>
    <mergeCell ref="WSG177:WSN177"/>
    <mergeCell ref="WSO177:WSV177"/>
    <mergeCell ref="WSW177:WTD177"/>
    <mergeCell ref="WTE177:WTL177"/>
    <mergeCell ref="WTM177:WTT177"/>
    <mergeCell ref="WTU177:WUB177"/>
    <mergeCell ref="WGG177:WGN177"/>
    <mergeCell ref="WGO177:WGV177"/>
    <mergeCell ref="WGW177:WHD177"/>
    <mergeCell ref="WHE177:WHL177"/>
    <mergeCell ref="WHM177:WHT177"/>
    <mergeCell ref="WHU177:WIB177"/>
    <mergeCell ref="WIC177:WIJ177"/>
    <mergeCell ref="WIK177:WIR177"/>
    <mergeCell ref="WIS177:WIZ177"/>
    <mergeCell ref="VSK177:VSR177"/>
    <mergeCell ref="A70:D71"/>
    <mergeCell ref="A84:D85"/>
    <mergeCell ref="A98:D99"/>
    <mergeCell ref="G154:G155"/>
    <mergeCell ref="B254:H254"/>
    <mergeCell ref="A178:H178"/>
    <mergeCell ref="A179:H179"/>
    <mergeCell ref="A110:B110"/>
    <mergeCell ref="C110:D110"/>
    <mergeCell ref="A111:B111"/>
    <mergeCell ref="C111:D111"/>
    <mergeCell ref="A131:B131"/>
    <mergeCell ref="C131:D131"/>
    <mergeCell ref="E131:F131"/>
    <mergeCell ref="G131:H131"/>
    <mergeCell ref="A132:B132"/>
    <mergeCell ref="C132:D132"/>
    <mergeCell ref="E132:F132"/>
    <mergeCell ref="G132:H132"/>
    <mergeCell ref="A97:B97"/>
    <mergeCell ref="C97:D97"/>
    <mergeCell ref="C100:H100"/>
    <mergeCell ref="A101:B101"/>
    <mergeCell ref="C101:D101"/>
    <mergeCell ref="G101:H101"/>
    <mergeCell ref="A102:B102"/>
    <mergeCell ref="C102:D102"/>
    <mergeCell ref="G102:H111"/>
    <mergeCell ref="A103:B103"/>
    <mergeCell ref="C103:D103"/>
    <mergeCell ref="A104:B104"/>
    <mergeCell ref="C104:D104"/>
    <mergeCell ref="B256:H256"/>
    <mergeCell ref="C76:D76"/>
    <mergeCell ref="A77:B77"/>
    <mergeCell ref="C77:D77"/>
    <mergeCell ref="A78:B78"/>
    <mergeCell ref="C78:D78"/>
    <mergeCell ref="A79:B79"/>
    <mergeCell ref="A105:B105"/>
    <mergeCell ref="C105:D105"/>
    <mergeCell ref="A106:B106"/>
    <mergeCell ref="C106:D106"/>
    <mergeCell ref="A107:B107"/>
    <mergeCell ref="C107:D107"/>
    <mergeCell ref="A108:B108"/>
    <mergeCell ref="C108:D108"/>
    <mergeCell ref="A109:B109"/>
    <mergeCell ref="C109:D109"/>
    <mergeCell ref="C86:H86"/>
    <mergeCell ref="A87:B87"/>
    <mergeCell ref="C87:D87"/>
    <mergeCell ref="G87:H87"/>
    <mergeCell ref="A88:B88"/>
    <mergeCell ref="C88:D88"/>
    <mergeCell ref="G88:H97"/>
    <mergeCell ref="A89:B89"/>
    <mergeCell ref="C89:D89"/>
    <mergeCell ref="A90:B90"/>
    <mergeCell ref="C90:D90"/>
    <mergeCell ref="A91:B91"/>
    <mergeCell ref="C91:D91"/>
    <mergeCell ref="A92:B92"/>
    <mergeCell ref="C92:D92"/>
  </mergeCells>
  <dataValidations count="6">
    <dataValidation type="list" allowBlank="1" showInputMessage="1" showErrorMessage="1" sqref="A9:B9">
      <formula1>"CTS No,Survey No,Plot No,Gut No,FP No,"</formula1>
    </dataValidation>
    <dataValidation type="list" allowBlank="1" showInputMessage="1" showErrorMessage="1" sqref="B154">
      <formula1>"Flat No. (Sale Plan),Sale / Rehab,Sale / Mhada"</formula1>
    </dataValidation>
    <dataValidation type="list" allowBlank="1" showInputMessage="1" showErrorMessage="1" sqref="D137 D154">
      <formula1>"Carpet area,RERA Carpet area"</formula1>
    </dataValidation>
    <dataValidation type="list" allowBlank="1" showInputMessage="1" showErrorMessage="1" sqref="E154:E155">
      <formula1>"Fungible area,Balcony Area,Chajja Area,Cornice Area,AP Area,WS Area"</formula1>
    </dataValidation>
    <dataValidation type="list" allowBlank="1" showInputMessage="1" showErrorMessage="1" sqref="E137:E138">
      <formula1>"Attached Loft area,Attached Otla area,Attached Mezzanine area"</formula1>
    </dataValidation>
    <dataValidation type="list" allowBlank="1" showInputMessage="1" showErrorMessage="1" sqref="B137">
      <formula1>"Shop No. (Sale Plan),Sale / Rehab,Sale / Mhada"</formula1>
    </dataValidation>
  </dataValidations>
  <hyperlinks>
    <hyperlink ref="C19" r:id="rId1"/>
    <hyperlink ref="I16" r:id="rId2"/>
  </hyperlinks>
  <printOptions horizontalCentered="1"/>
  <pageMargins left="0.23622047244094491" right="0.23622047244094491" top="0.78740157480314965" bottom="0.70866141732283472" header="0.19685039370078741" footer="0.19685039370078741"/>
  <pageSetup paperSize="9" scale="94" fitToHeight="0" orientation="portrait" r:id="rId3"/>
  <headerFooter>
    <oddHeader>&amp;C&amp;G</oddHeader>
    <oddFooter>&amp;L&amp;"Times New Roman,Bold"&amp;F&amp;R&amp;"Times New Roman,Bold"&amp;P</oddFooter>
  </headerFooter>
  <rowBreaks count="4" manualBreakCount="4">
    <brk id="69" max="16383" man="1"/>
    <brk id="256" max="7" man="1"/>
    <brk id="308" max="7" man="1"/>
    <brk id="362" max="7" man="1"/>
  </rowBreaks>
  <drawing r:id="rId4"/>
  <legacyDrawing r:id="rId5"/>
  <legacyDrawingHF r:id="rId6"/>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13"/>
  <sheetViews>
    <sheetView zoomScale="115" zoomScaleNormal="115" workbookViewId="0">
      <selection activeCell="C1" sqref="A1:XFD13"/>
    </sheetView>
  </sheetViews>
  <sheetFormatPr defaultRowHeight="14.5" x14ac:dyDescent="0.35"/>
  <cols>
    <col min="1" max="1" width="24.1796875" customWidth="1"/>
    <col min="2" max="6" width="17.54296875" customWidth="1"/>
    <col min="7" max="7" width="10.453125" customWidth="1"/>
  </cols>
  <sheetData>
    <row r="1" spans="1:8" x14ac:dyDescent="0.35">
      <c r="A1" s="234" t="s">
        <v>114</v>
      </c>
      <c r="B1" s="235"/>
      <c r="C1" s="9" t="s">
        <v>59</v>
      </c>
      <c r="D1" s="9" t="s">
        <v>60</v>
      </c>
      <c r="E1" s="9" t="s">
        <v>61</v>
      </c>
      <c r="F1" s="10" t="s">
        <v>47</v>
      </c>
    </row>
    <row r="2" spans="1:8" x14ac:dyDescent="0.35">
      <c r="A2" s="236"/>
      <c r="B2" s="237"/>
      <c r="C2" s="7">
        <v>0</v>
      </c>
      <c r="D2" s="26">
        <v>1</v>
      </c>
      <c r="E2" s="7">
        <v>0</v>
      </c>
      <c r="F2" s="8">
        <f ca="1">--TRIM(RIGHT(SUBSTITUTE(LEFT(A1,_xlfn.AGGREGATE(16,6,FIND({0,1,2,3,4,5,6,7,8,9},A1,ROW(INDIRECT("1:"&amp;LEN(A1)))),1))," ",REPT(" ",LEN(A1))),LEN(A1)))</f>
        <v>3</v>
      </c>
    </row>
    <row r="3" spans="1:8" x14ac:dyDescent="0.35">
      <c r="A3" s="2" t="s">
        <v>62</v>
      </c>
      <c r="B3" s="3" t="s">
        <v>63</v>
      </c>
      <c r="C3" s="24" t="s">
        <v>64</v>
      </c>
      <c r="D3" s="27" t="s">
        <v>57</v>
      </c>
      <c r="E3" s="238" t="s">
        <v>133</v>
      </c>
      <c r="F3" s="239"/>
      <c r="G3" s="36" t="s">
        <v>65</v>
      </c>
      <c r="H3" s="31">
        <f ca="1">F2*25%</f>
        <v>0.75</v>
      </c>
    </row>
    <row r="4" spans="1:8" x14ac:dyDescent="0.35">
      <c r="A4" s="2" t="s">
        <v>66</v>
      </c>
      <c r="B4" s="4">
        <f ca="1">H5</f>
        <v>3</v>
      </c>
      <c r="C4" s="25">
        <f ca="1">((100/F2)*B4)/100</f>
        <v>1</v>
      </c>
      <c r="D4" s="29" t="str">
        <f ca="1">IF(C13=100%,"All work Completed. Possession granted to the Building.",IF(C12=100%,"All work Completed, Waiting for OC",D10&amp;""&amp;D11&amp;""&amp;D9&amp;""&amp;D12&amp;" "&amp;D13))</f>
        <v xml:space="preserve">Excavation, Plinth, RCC Slab, Brickwork Completed </v>
      </c>
      <c r="E4" s="240" t="str">
        <f ca="1">D4</f>
        <v xml:space="preserve">Excavation, Plinth, RCC Slab, Brickwork Completed </v>
      </c>
      <c r="F4" s="241"/>
      <c r="G4" s="1" t="s">
        <v>67</v>
      </c>
      <c r="H4" s="32">
        <f ca="1">F2*50%</f>
        <v>1.5</v>
      </c>
    </row>
    <row r="5" spans="1:8" x14ac:dyDescent="0.35">
      <c r="A5" s="2" t="s">
        <v>68</v>
      </c>
      <c r="B5" s="5">
        <f ca="1">H13</f>
        <v>3</v>
      </c>
      <c r="C5" s="25">
        <f ca="1">((100/F2)*B5)/100</f>
        <v>1</v>
      </c>
      <c r="D5" s="30"/>
      <c r="E5" s="242"/>
      <c r="F5" s="243"/>
      <c r="G5" s="1" t="s">
        <v>69</v>
      </c>
      <c r="H5" s="32">
        <f ca="1">F2</f>
        <v>3</v>
      </c>
    </row>
    <row r="6" spans="1:8" x14ac:dyDescent="0.35">
      <c r="A6" s="2" t="s">
        <v>70</v>
      </c>
      <c r="B6" s="5">
        <v>4</v>
      </c>
      <c r="C6" s="25">
        <f ca="1">((100/(D2+E2+F2))*B6)/100</f>
        <v>1</v>
      </c>
      <c r="D6" s="30"/>
      <c r="E6" s="242"/>
      <c r="F6" s="243"/>
      <c r="G6" s="1" t="s">
        <v>71</v>
      </c>
      <c r="H6" s="33">
        <f ca="1">(IF(C2&gt;1,(F2/(C2+2)),F2/4))</f>
        <v>0.75</v>
      </c>
    </row>
    <row r="7" spans="1:8" x14ac:dyDescent="0.35">
      <c r="A7" s="2" t="s">
        <v>72</v>
      </c>
      <c r="B7" s="4">
        <v>3</v>
      </c>
      <c r="C7" s="25">
        <f ca="1">((100/F2)*B7)/100</f>
        <v>1</v>
      </c>
      <c r="D7" s="30"/>
      <c r="E7" s="242"/>
      <c r="F7" s="243"/>
      <c r="G7" s="1" t="s">
        <v>73</v>
      </c>
      <c r="H7" s="33">
        <f ca="1">(IF(C2&gt;1,(F2/(C2+2)+H6),F2/4+H6))</f>
        <v>1.5</v>
      </c>
    </row>
    <row r="8" spans="1:8" x14ac:dyDescent="0.35">
      <c r="A8" s="2" t="s">
        <v>74</v>
      </c>
      <c r="B8" s="4">
        <v>0</v>
      </c>
      <c r="C8" s="25">
        <f ca="1">((100/F2)*B8)/100</f>
        <v>0</v>
      </c>
      <c r="D8" s="28">
        <f ca="1">(((B5/F2*10)+(40/(D2+E2+F2)*B6)+(15/(F2)*B7)+(5/(F2)*B8)+(5/F2*B9)+(10/F2*B10)+(5/F2*B11)+(5/F2*B12)+(5/F2*B13))/100)</f>
        <v>0.65</v>
      </c>
      <c r="E8" s="242"/>
      <c r="F8" s="243"/>
      <c r="G8" s="1" t="s">
        <v>75</v>
      </c>
      <c r="H8" s="33">
        <f>(IF(C2&gt;1,(F2/(C2+2)+H7),0))</f>
        <v>0</v>
      </c>
    </row>
    <row r="9" spans="1:8" x14ac:dyDescent="0.35">
      <c r="A9" s="2" t="s">
        <v>76</v>
      </c>
      <c r="B9" s="4">
        <v>0</v>
      </c>
      <c r="C9" s="25">
        <f ca="1">((100/(F2))*B9)/100</f>
        <v>0</v>
      </c>
      <c r="D9" s="30" t="str">
        <f ca="1">(IF(B4=0,"Work not yet Started.",IF(C4=25%,"Piling work in process",IF(C4=50%,"Excavation work in process",IF(C4=100%,"","0")))))&amp;(IF(B5=0%,"",IF(B5=H6,", Footing work is process",IF(B5=H7,", Footing work Completed",IF(B5=H8,", 1st Basement Completed",IF(B5=H9,", 1st &amp; 2nd Basement Completed",IF(B5=H10,", 1st to 3rd Basement Completed",IF(B5=H11,", 1st to 4th Basement Completed",IF(B5=H12,", Plinth work is process",IF(B5=H13,"","0"))))))))))</f>
        <v/>
      </c>
      <c r="E9" s="242"/>
      <c r="F9" s="243"/>
      <c r="G9" s="1" t="s">
        <v>77</v>
      </c>
      <c r="H9" s="33">
        <f>(IF(C2&gt;2,(F2/(C2+2)+H8),0))</f>
        <v>0</v>
      </c>
    </row>
    <row r="10" spans="1:8" x14ac:dyDescent="0.35">
      <c r="A10" s="2" t="s">
        <v>78</v>
      </c>
      <c r="B10" s="4">
        <v>0</v>
      </c>
      <c r="C10" s="25">
        <f ca="1">((100/F2)*B10)/100</f>
        <v>0</v>
      </c>
      <c r="D10" s="30" t="str">
        <f ca="1">IF(C4=100%,"Excavation","")&amp;IF(C5=100%,", Plinth","")&amp;IF(C6=100%,", RCC Slab","")&amp;IF(C7=100%,", Brickwork","")&amp;IF(C8=100%,", Internal Plaster","")&amp;IF(C9=100%,", External Plaster","")&amp;IF(C10=100%,", Flooring","")&amp;IF(C11=100%,", Painting","")&amp;IF(C12=100%,", Building common Amenities","")</f>
        <v>Excavation, Plinth, RCC Slab, Brickwork</v>
      </c>
      <c r="E10" s="242"/>
      <c r="F10" s="243"/>
      <c r="G10" s="1" t="s">
        <v>79</v>
      </c>
      <c r="H10" s="34">
        <f>(IF(C2&gt;3,(F2/(C2+2)+H9),0))</f>
        <v>0</v>
      </c>
    </row>
    <row r="11" spans="1:8" x14ac:dyDescent="0.35">
      <c r="A11" s="2" t="s">
        <v>80</v>
      </c>
      <c r="B11" s="4">
        <v>0</v>
      </c>
      <c r="C11" s="25">
        <f ca="1">((100/F2)*B11)/100</f>
        <v>0</v>
      </c>
      <c r="D11" s="30" t="str">
        <f ca="1">IF(D10&lt;&gt;""," Completed","")</f>
        <v xml:space="preserve"> Completed</v>
      </c>
      <c r="E11" s="242"/>
      <c r="F11" s="243"/>
      <c r="G11" s="1" t="s">
        <v>81</v>
      </c>
      <c r="H11" s="33">
        <f>(IF(C2&gt;4,(F2/(C2+2)+H10),0))</f>
        <v>0</v>
      </c>
    </row>
    <row r="12" spans="1:8" x14ac:dyDescent="0.35">
      <c r="A12" s="2" t="s">
        <v>82</v>
      </c>
      <c r="B12" s="4">
        <v>0</v>
      </c>
      <c r="C12" s="25">
        <f ca="1">((100/(F2))*B12)/100</f>
        <v>0</v>
      </c>
      <c r="D12" s="30" t="str">
        <f ca="1">(IF(B6=(D2+E2+F2),"",IF(B6&gt;0,", RCC upto "&amp;B6&amp;" Slab","")))&amp;(IF(B7=F2,"",IF(B7&gt;0,", Brickwork upto "&amp;B7&amp;" Floor","")))&amp;(IF(B8=F2,"",IF(B8&gt;0,", Internal Plaster upto "&amp;B8&amp;" Floor","")))&amp;(IF(B9=F2,"",IF(B9&gt;0,", External Plaster upto "&amp;B9&amp;" Floor","")))&amp;(IF(B10=F2,"",IF(B10&gt;0,", Flooring upto "&amp;B10&amp;" Floor","")))&amp;(IF(B11=F2,"",IF(B11&gt;0,", Painting upto "&amp;B11&amp;" Floor","")))&amp;(IF(B12=F2,"",IF(B12&gt;0,", Finishing upto "&amp;B12&amp;" Floor","")))&amp;(IF(B13=F2,"",IF(B13&gt;0,", Possession upto "&amp;B13&amp;" Floor","")))</f>
        <v/>
      </c>
      <c r="E12" s="242"/>
      <c r="F12" s="243"/>
      <c r="G12" s="1" t="s">
        <v>83</v>
      </c>
      <c r="H12" s="33">
        <f ca="1">(IF(C2=1,(F2/(C2+3)+H7),IF(C2=0,(F2/4+H7),IF(C2&gt;1,0))))</f>
        <v>2.25</v>
      </c>
    </row>
    <row r="13" spans="1:8" ht="15" thickBot="1" x14ac:dyDescent="0.4">
      <c r="A13" s="38" t="s">
        <v>84</v>
      </c>
      <c r="B13" s="39">
        <v>0</v>
      </c>
      <c r="C13" s="40">
        <f ca="1">((100/(F2))*B13)/100</f>
        <v>0</v>
      </c>
      <c r="D13" s="41" t="str">
        <f ca="1">IF(D12&lt;&gt;"","Completed","")</f>
        <v/>
      </c>
      <c r="E13" s="244"/>
      <c r="F13" s="245"/>
      <c r="G13" s="37" t="s">
        <v>85</v>
      </c>
      <c r="H13" s="35">
        <f ca="1">(IF(C2&gt;1.5,(F2/(C2+2)+H7+MAX(0,H8-H7)+MAX(0,H9-H8)+MAX(0,H10-H9)+MAX(0,H11-H10)+MAX(0,H12-H11)),IF(C2=1,(F2/(C2+3)+H12),IF(C2=0,F2/4+H12))))</f>
        <v>3</v>
      </c>
    </row>
  </sheetData>
  <mergeCells count="3">
    <mergeCell ref="A1:B2"/>
    <mergeCell ref="E3:F3"/>
    <mergeCell ref="E4:F13"/>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2</vt:i4>
      </vt:variant>
      <vt:variant>
        <vt:lpstr>Named Ranges</vt:lpstr>
      </vt:variant>
      <vt:variant>
        <vt:i4>1</vt:i4>
      </vt:variant>
    </vt:vector>
  </HeadingPairs>
  <TitlesOfParts>
    <vt:vector size="3" baseType="lpstr">
      <vt:lpstr>Report</vt:lpstr>
      <vt:lpstr>C%</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MANGESH AMDEKAR</dc:creator>
  <cp:lastModifiedBy>Hp Elitebook 840 G6</cp:lastModifiedBy>
  <cp:lastPrinted>2025-08-30T11:59:18Z</cp:lastPrinted>
  <dcterms:created xsi:type="dcterms:W3CDTF">2019-01-21T04:29:02Z</dcterms:created>
  <dcterms:modified xsi:type="dcterms:W3CDTF">2025-08-30T12:00:29Z</dcterms:modified>
</cp:coreProperties>
</file>